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C:\Users\rodri\Desktop\Cuenta gatos proteccion ambiental\DATOS\"/>
    </mc:Choice>
  </mc:AlternateContent>
  <xr:revisionPtr revIDLastSave="0" documentId="13_ncr:1_{C1BDD695-20C2-43CA-9921-F72F2EBBF65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esum" sheetId="1" r:id="rId1"/>
    <sheet name="Hoja3" sheetId="4" r:id="rId2"/>
    <sheet name="Hoja1" sheetId="5" r:id="rId3"/>
    <sheet name="Hoja2" sheetId="3" r:id="rId4"/>
    <sheet name="Hoja4" sheetId="6" r:id="rId5"/>
    <sheet name="DATOS" sheetId="2" r:id="rId6"/>
  </sheets>
  <definedNames>
    <definedName name="_xlnm._FilterDatabase" localSheetId="5" hidden="1">DATOS!$1:$119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5" l="1"/>
  <c r="Q11" i="4"/>
  <c r="L41" i="3"/>
  <c r="E63" i="3"/>
  <c r="E64" i="3"/>
  <c r="E65" i="3"/>
  <c r="E67" i="3"/>
  <c r="E68" i="3"/>
  <c r="E69" i="3"/>
  <c r="E70" i="3"/>
  <c r="E71" i="3"/>
  <c r="E72" i="3"/>
  <c r="E74" i="3"/>
  <c r="E75" i="3"/>
  <c r="E77" i="3"/>
  <c r="E78" i="3"/>
  <c r="E79" i="3"/>
  <c r="E80" i="3"/>
  <c r="E81" i="3"/>
  <c r="E82" i="3"/>
  <c r="E84" i="3"/>
  <c r="E86" i="3"/>
  <c r="E87" i="3"/>
  <c r="E89" i="3"/>
  <c r="E90" i="3"/>
  <c r="E91" i="3"/>
  <c r="E93" i="3"/>
  <c r="E95" i="3"/>
  <c r="E62" i="3"/>
  <c r="D90" i="3"/>
  <c r="D89" i="3"/>
  <c r="D87" i="3"/>
  <c r="D86" i="3"/>
  <c r="D78" i="3"/>
  <c r="D79" i="3"/>
  <c r="D80" i="3"/>
  <c r="D81" i="3"/>
  <c r="D82" i="3"/>
  <c r="D77" i="3"/>
  <c r="D75" i="3"/>
  <c r="D74" i="3"/>
  <c r="D68" i="3"/>
  <c r="D69" i="3"/>
  <c r="D70" i="3"/>
  <c r="D71" i="3"/>
  <c r="D72" i="3"/>
  <c r="D67" i="3"/>
  <c r="D65" i="3"/>
  <c r="D63" i="3"/>
  <c r="D64" i="3"/>
  <c r="D62" i="3"/>
  <c r="L10" i="3"/>
  <c r="L36" i="3"/>
  <c r="L37" i="3"/>
  <c r="L38" i="3"/>
  <c r="L39" i="3"/>
  <c r="L40" i="3"/>
  <c r="L42" i="3"/>
  <c r="L43" i="3"/>
  <c r="L35" i="3"/>
  <c r="H4" i="2"/>
  <c r="H6" i="2"/>
  <c r="H7" i="2" s="1"/>
  <c r="H13" i="2"/>
  <c r="H14" i="2" s="1"/>
  <c r="H15" i="2" s="1"/>
  <c r="H16" i="2" s="1"/>
  <c r="H18" i="2"/>
  <c r="H19" i="2" s="1"/>
  <c r="H20" i="2" s="1"/>
  <c r="H21" i="2" s="1"/>
  <c r="H22" i="2" s="1"/>
  <c r="H24" i="2"/>
  <c r="H27" i="2"/>
  <c r="H29" i="2"/>
  <c r="H30" i="2" s="1"/>
  <c r="H32" i="2"/>
  <c r="H33" i="2" s="1"/>
  <c r="H35" i="2"/>
  <c r="H38" i="2"/>
  <c r="H39" i="2" s="1"/>
  <c r="H40" i="2" s="1"/>
  <c r="H42" i="2"/>
  <c r="H44" i="2"/>
  <c r="H45" i="2" s="1"/>
  <c r="H46" i="2" s="1"/>
  <c r="H49" i="2"/>
  <c r="H50" i="2" s="1"/>
  <c r="H52" i="2"/>
  <c r="H53" i="2" s="1"/>
  <c r="H55" i="2"/>
  <c r="H57" i="2"/>
  <c r="H58" i="2" s="1"/>
  <c r="H60" i="2"/>
  <c r="H61" i="2" s="1"/>
  <c r="H62" i="2" s="1"/>
  <c r="H65" i="2"/>
  <c r="H67" i="2"/>
  <c r="H68" i="2" s="1"/>
  <c r="H69" i="2" s="1"/>
  <c r="H70" i="2" s="1"/>
  <c r="H72" i="2"/>
  <c r="H73" i="2" s="1"/>
  <c r="H79" i="2"/>
  <c r="H83" i="2"/>
  <c r="H86" i="2"/>
  <c r="H87" i="2" s="1"/>
  <c r="H88" i="2" s="1"/>
  <c r="H93" i="2"/>
  <c r="H95" i="2"/>
  <c r="H110" i="2"/>
  <c r="H112" i="2"/>
  <c r="H113" i="2" s="1"/>
  <c r="H114" i="2" s="1"/>
  <c r="H115" i="2" s="1"/>
  <c r="H118" i="2"/>
  <c r="H119" i="2" s="1"/>
  <c r="G4" i="2"/>
  <c r="G6" i="2"/>
  <c r="G7" i="2" s="1"/>
  <c r="G13" i="2"/>
  <c r="G14" i="2" s="1"/>
  <c r="G15" i="2" s="1"/>
  <c r="G16" i="2" s="1"/>
  <c r="G18" i="2"/>
  <c r="G19" i="2" s="1"/>
  <c r="G20" i="2" s="1"/>
  <c r="G21" i="2" s="1"/>
  <c r="G22" i="2" s="1"/>
  <c r="G24" i="2"/>
  <c r="G27" i="2"/>
  <c r="G29" i="2"/>
  <c r="G30" i="2" s="1"/>
  <c r="G32" i="2"/>
  <c r="G33" i="2" s="1"/>
  <c r="G35" i="2"/>
  <c r="G38" i="2"/>
  <c r="G39" i="2" s="1"/>
  <c r="G40" i="2" s="1"/>
  <c r="G42" i="2"/>
  <c r="G44" i="2"/>
  <c r="G45" i="2" s="1"/>
  <c r="G46" i="2" s="1"/>
  <c r="G49" i="2"/>
  <c r="G50" i="2" s="1"/>
  <c r="G52" i="2"/>
  <c r="G53" i="2" s="1"/>
  <c r="G55" i="2"/>
  <c r="G57" i="2"/>
  <c r="G58" i="2" s="1"/>
  <c r="G60" i="2"/>
  <c r="G61" i="2" s="1"/>
  <c r="G62" i="2" s="1"/>
  <c r="G65" i="2"/>
  <c r="G67" i="2"/>
  <c r="G68" i="2" s="1"/>
  <c r="G69" i="2" s="1"/>
  <c r="G70" i="2" s="1"/>
  <c r="G72" i="2"/>
  <c r="G73" i="2" s="1"/>
  <c r="G79" i="2"/>
  <c r="G83" i="2"/>
  <c r="G86" i="2"/>
  <c r="G87" i="2" s="1"/>
  <c r="G88" i="2" s="1"/>
  <c r="G93" i="2"/>
  <c r="G95" i="2"/>
  <c r="G110" i="2"/>
  <c r="G112" i="2"/>
  <c r="G113" i="2" s="1"/>
  <c r="G114" i="2" s="1"/>
  <c r="G115" i="2" s="1"/>
  <c r="G118" i="2"/>
  <c r="G119" i="2" s="1"/>
  <c r="F4" i="2"/>
  <c r="F6" i="2"/>
  <c r="F7" i="2" s="1"/>
  <c r="F8" i="2" s="1"/>
  <c r="F9" i="2" s="1"/>
  <c r="F13" i="2"/>
  <c r="F14" i="2" s="1"/>
  <c r="F15" i="2" s="1"/>
  <c r="F16" i="2" s="1"/>
  <c r="F18" i="2"/>
  <c r="F19" i="2" s="1"/>
  <c r="F20" i="2" s="1"/>
  <c r="F21" i="2" s="1"/>
  <c r="F22" i="2" s="1"/>
  <c r="F24" i="2"/>
  <c r="F27" i="2"/>
  <c r="F29" i="2"/>
  <c r="F30" i="2" s="1"/>
  <c r="F32" i="2"/>
  <c r="F33" i="2" s="1"/>
  <c r="F35" i="2"/>
  <c r="F37" i="2"/>
  <c r="F38" i="2" s="1"/>
  <c r="F39" i="2" s="1"/>
  <c r="F40" i="2" s="1"/>
  <c r="F42" i="2"/>
  <c r="F43" i="2" s="1"/>
  <c r="F44" i="2" s="1"/>
  <c r="F45" i="2" s="1"/>
  <c r="F46" i="2" s="1"/>
  <c r="F49" i="2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7" i="2"/>
  <c r="F79" i="2"/>
  <c r="F83" i="2"/>
  <c r="F86" i="2"/>
  <c r="F87" i="2" s="1"/>
  <c r="F88" i="2" s="1"/>
  <c r="F89" i="2" s="1"/>
  <c r="F90" i="2" s="1"/>
  <c r="F93" i="2"/>
  <c r="F95" i="2"/>
  <c r="F96" i="2" s="1"/>
  <c r="F98" i="2"/>
  <c r="F99" i="2" s="1"/>
  <c r="F100" i="2" s="1"/>
  <c r="F102" i="2"/>
  <c r="F103" i="2" s="1"/>
  <c r="F104" i="2" s="1"/>
  <c r="F105" i="2" s="1"/>
  <c r="F106" i="2" s="1"/>
  <c r="F110" i="2"/>
  <c r="F112" i="2"/>
  <c r="F113" i="2" s="1"/>
  <c r="F114" i="2" s="1"/>
  <c r="F115" i="2" s="1"/>
  <c r="F118" i="2"/>
  <c r="F119" i="2" s="1"/>
  <c r="E4" i="2"/>
  <c r="E6" i="2"/>
  <c r="E7" i="2" s="1"/>
  <c r="E8" i="2" s="1"/>
  <c r="E9" i="2" s="1"/>
  <c r="E13" i="2"/>
  <c r="E14" i="2" s="1"/>
  <c r="E15" i="2" s="1"/>
  <c r="E16" i="2" s="1"/>
  <c r="E18" i="2"/>
  <c r="E19" i="2" s="1"/>
  <c r="E20" i="2" s="1"/>
  <c r="E21" i="2" s="1"/>
  <c r="E22" i="2" s="1"/>
  <c r="E24" i="2"/>
  <c r="E27" i="2"/>
  <c r="E29" i="2"/>
  <c r="E30" i="2" s="1"/>
  <c r="E32" i="2"/>
  <c r="E33" i="2" s="1"/>
  <c r="E35" i="2"/>
  <c r="E37" i="2"/>
  <c r="E38" i="2" s="1"/>
  <c r="E39" i="2" s="1"/>
  <c r="E40" i="2" s="1"/>
  <c r="E42" i="2"/>
  <c r="E43" i="2" s="1"/>
  <c r="E44" i="2" s="1"/>
  <c r="E45" i="2" s="1"/>
  <c r="E46" i="2" s="1"/>
  <c r="E49" i="2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4" i="2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7" i="2"/>
  <c r="E79" i="2"/>
  <c r="E83" i="2"/>
  <c r="E86" i="2"/>
  <c r="E87" i="2" s="1"/>
  <c r="E88" i="2" s="1"/>
  <c r="E89" i="2" s="1"/>
  <c r="E90" i="2" s="1"/>
  <c r="E93" i="2"/>
  <c r="E95" i="2"/>
  <c r="E96" i="2" s="1"/>
  <c r="E98" i="2"/>
  <c r="E99" i="2" s="1"/>
  <c r="E100" i="2" s="1"/>
  <c r="E102" i="2"/>
  <c r="E103" i="2" s="1"/>
  <c r="E104" i="2" s="1"/>
  <c r="E105" i="2" s="1"/>
  <c r="E106" i="2" s="1"/>
  <c r="E110" i="2"/>
  <c r="E112" i="2"/>
  <c r="E113" i="2" s="1"/>
  <c r="E114" i="2" s="1"/>
  <c r="E115" i="2" s="1"/>
  <c r="E118" i="2"/>
  <c r="E119" i="2" s="1"/>
  <c r="D3" i="2"/>
  <c r="D4" i="2" s="1"/>
  <c r="D5" i="2" s="1"/>
  <c r="D6" i="2" s="1"/>
  <c r="D7" i="2" s="1"/>
  <c r="D8" i="2" s="1"/>
  <c r="D9" i="2" s="1"/>
  <c r="D11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4" i="2"/>
  <c r="D27" i="2"/>
  <c r="D28" i="2" s="1"/>
  <c r="D29" i="2" s="1"/>
  <c r="D30" i="2" s="1"/>
  <c r="D31" i="2" s="1"/>
  <c r="D32" i="2" s="1"/>
  <c r="D33" i="2" s="1"/>
  <c r="D34" i="2" s="1"/>
  <c r="D35" i="2" s="1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6" i="2"/>
  <c r="D77" i="2" s="1"/>
  <c r="D79" i="2"/>
  <c r="D83" i="2"/>
  <c r="D86" i="2"/>
  <c r="D87" i="2" s="1"/>
  <c r="D88" i="2" s="1"/>
  <c r="D89" i="2" s="1"/>
  <c r="D90" i="2" s="1"/>
  <c r="D91" i="2" s="1"/>
  <c r="D93" i="2"/>
  <c r="D95" i="2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8" i="2"/>
  <c r="D110" i="2"/>
  <c r="D111" i="2" s="1"/>
  <c r="D112" i="2" s="1"/>
  <c r="D113" i="2" s="1"/>
  <c r="D114" i="2" s="1"/>
  <c r="D115" i="2" s="1"/>
  <c r="D118" i="2"/>
  <c r="D119" i="2" s="1"/>
  <c r="C3" i="2"/>
  <c r="C4" i="2" s="1"/>
  <c r="C5" i="2" s="1"/>
  <c r="C6" i="2" s="1"/>
  <c r="C7" i="2" s="1"/>
  <c r="C8" i="2" s="1"/>
  <c r="C9" i="2" s="1"/>
  <c r="C11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4" i="2"/>
  <c r="C27" i="2"/>
  <c r="C28" i="2" s="1"/>
  <c r="C29" i="2" s="1"/>
  <c r="C30" i="2" s="1"/>
  <c r="C31" i="2" s="1"/>
  <c r="C32" i="2" s="1"/>
  <c r="C33" i="2" s="1"/>
  <c r="C34" i="2" s="1"/>
  <c r="C35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6" i="2"/>
  <c r="C77" i="2" s="1"/>
  <c r="C79" i="2"/>
  <c r="C83" i="2"/>
  <c r="C86" i="2"/>
  <c r="C87" i="2" s="1"/>
  <c r="C88" i="2" s="1"/>
  <c r="C89" i="2" s="1"/>
  <c r="C90" i="2" s="1"/>
  <c r="C91" i="2" s="1"/>
  <c r="C93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8" i="2"/>
  <c r="C110" i="2"/>
  <c r="C111" i="2" s="1"/>
  <c r="C112" i="2" s="1"/>
  <c r="C113" i="2" s="1"/>
  <c r="C114" i="2" s="1"/>
  <c r="C115" i="2" s="1"/>
  <c r="C118" i="2"/>
  <c r="C119" i="2" s="1"/>
  <c r="B3" i="2"/>
  <c r="B4" i="2" s="1"/>
  <c r="B5" i="2" s="1"/>
  <c r="B6" i="2" s="1"/>
  <c r="B7" i="2" s="1"/>
  <c r="B8" i="2" s="1"/>
  <c r="B9" i="2" s="1"/>
  <c r="B10" i="2" s="1"/>
  <c r="B11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6" i="2"/>
  <c r="B77" i="2" s="1"/>
  <c r="B79" i="2"/>
  <c r="B80" i="2" s="1"/>
  <c r="B81" i="2" s="1"/>
  <c r="B83" i="2"/>
  <c r="B84" i="2" s="1"/>
  <c r="B86" i="2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10" i="2"/>
  <c r="B111" i="2" s="1"/>
  <c r="B112" i="2" s="1"/>
  <c r="B113" i="2" s="1"/>
  <c r="B114" i="2" s="1"/>
  <c r="B115" i="2" s="1"/>
  <c r="B118" i="2"/>
  <c r="B119" i="2" s="1"/>
  <c r="A3" i="2"/>
  <c r="A4" i="2" s="1"/>
  <c r="A5" i="2" s="1"/>
  <c r="A6" i="2" s="1"/>
  <c r="A7" i="2" s="1"/>
  <c r="A8" i="2" s="1"/>
  <c r="A9" i="2" s="1"/>
  <c r="A10" i="2" s="1"/>
  <c r="A11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6" i="2"/>
  <c r="A77" i="2" s="1"/>
  <c r="A79" i="2"/>
  <c r="A80" i="2" s="1"/>
  <c r="A81" i="2" s="1"/>
  <c r="A83" i="2"/>
  <c r="A84" i="2" s="1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10" i="2"/>
  <c r="A111" i="2" s="1"/>
  <c r="A112" i="2" s="1"/>
  <c r="A113" i="2" s="1"/>
  <c r="A114" i="2" s="1"/>
  <c r="A115" i="2" s="1"/>
  <c r="A118" i="2"/>
  <c r="A119" i="2" s="1"/>
  <c r="P120" i="1"/>
  <c r="O120" i="1"/>
  <c r="N120" i="1"/>
  <c r="M120" i="1"/>
</calcChain>
</file>

<file path=xl/sharedStrings.xml><?xml version="1.0" encoding="utf-8"?>
<sst xmlns="http://schemas.openxmlformats.org/spreadsheetml/2006/main" count="2073" uniqueCount="317">
  <si>
    <t>SECTORIAL</t>
  </si>
  <si>
    <t>UDAF</t>
  </si>
  <si>
    <t>PROGRAMA</t>
  </si>
  <si>
    <t>PROYECTO</t>
  </si>
  <si>
    <t>ACTIVIDAD</t>
  </si>
  <si>
    <t>COD_IGUALDAD</t>
  </si>
  <si>
    <t xml:space="preserve"> INICIAL</t>
  </si>
  <si>
    <t xml:space="preserve"> CODIFICADO</t>
  </si>
  <si>
    <t xml:space="preserve"> DEVENGADO</t>
  </si>
  <si>
    <t>DEV III TRIMESTRE</t>
  </si>
  <si>
    <t>SECTORIAL ADMINISTRATIVO</t>
  </si>
  <si>
    <t>0034</t>
  </si>
  <si>
    <t>SECRETARIA DE GESTION DE RIESGOS</t>
  </si>
  <si>
    <t>55</t>
  </si>
  <si>
    <t>FORTALECIMIENTO DEL SISTEMA NACIONAL DESCENTRALIZADO DE LA GESTION DEL RIESGO</t>
  </si>
  <si>
    <t>000</t>
  </si>
  <si>
    <t>SIN PROYECTO</t>
  </si>
  <si>
    <t>001</t>
  </si>
  <si>
    <t>GESTION DE OPERACIONES</t>
  </si>
  <si>
    <t>Generar politica publica normativa y regulacion buenas practicas ambientales e institucionalizacion en el ambito ambiental</t>
  </si>
  <si>
    <t>56</t>
  </si>
  <si>
    <t>PREPARACION EN LA GESTION DE RIESGOS</t>
  </si>
  <si>
    <t>GESTION DE FORTALECIMIENTO Y DESARROLLO DE CAPACIDADES</t>
  </si>
  <si>
    <t>Promover y fortalecer la educacion capacitacion y formacion en ambiente</t>
  </si>
  <si>
    <t>002</t>
  </si>
  <si>
    <t>GESTION DE POLITICAS Y ESTANDARES EN GESTION DE RIESGOS</t>
  </si>
  <si>
    <t>57</t>
  </si>
  <si>
    <t>PREVENCION Y MITIGACION DE RIESGOS</t>
  </si>
  <si>
    <t>GESTION DE LA INFORMACION DE RIESGOS</t>
  </si>
  <si>
    <t>Promover investigacion aplicada de gestion de recursos</t>
  </si>
  <si>
    <t>GESTION PARA EL MONITOREO DE EVENTOS ADVERSOS</t>
  </si>
  <si>
    <t>003</t>
  </si>
  <si>
    <t>GESTION DE ANALISIS DE RIESGOS</t>
  </si>
  <si>
    <t>005</t>
  </si>
  <si>
    <t>FORTALECIMIENTO DE CAPACIDADES DE LA POBLACION Y DE LOS ACTORES DEL SNDGR PARA PREVENIR Y REDUCIR LOS RIESGOS DE</t>
  </si>
  <si>
    <t>FORTALECIMIENTO DE LA GOBERNANZA DE LA GESTIÓN DE RIESGOS DE DESASTRES</t>
  </si>
  <si>
    <t>Difundir informacion sobre proteccion en medio ambiente y gestion de recursos</t>
  </si>
  <si>
    <t>006</t>
  </si>
  <si>
    <t>FORTALECIMIENTO DEL CONOCIMIENTO VOLCANICO EN EL ECUADOR PARA DISMINUIR EL RIESGO DE DESASTRE EN LA POBLACION</t>
  </si>
  <si>
    <t>FORTALECIMIENTO DEL MONITOREO DE LA AMENAZA VOLCÁNICA</t>
  </si>
  <si>
    <t>0115</t>
  </si>
  <si>
    <t>AGENCIA DE REGULACION Y CONTROL DEL AGUA - ARCA</t>
  </si>
  <si>
    <t>01</t>
  </si>
  <si>
    <t>ADMINISTRACION CENTRAL</t>
  </si>
  <si>
    <t>ADQUISICION DE BIENES Y SERVICIOS DE CONSUMO</t>
  </si>
  <si>
    <t>Gestionar de manera sustentable y participativa el recurso hidrico para uso domestico asegurando la participacion de grupos de atencion prioritaria</t>
  </si>
  <si>
    <t>REGULACION Y CONTROL DEL AGUA</t>
  </si>
  <si>
    <t>PAGO DE REMUNERACIONES Y BENEFICIOS SOCIALES</t>
  </si>
  <si>
    <t>SECTORIAL AMBIENTE</t>
  </si>
  <si>
    <t>0045</t>
  </si>
  <si>
    <t>CONSEJO DE GOBIERNO DEL REGIMEN ESPECIAL DE GALAPAGOS</t>
  </si>
  <si>
    <t>DESARROLLO SOCIAL Y PRODUCTIVO DE MANERA SUSTENTABLE EN LA PROVINCIA DE GALAPAGOS</t>
  </si>
  <si>
    <t>GESTIONAR EL PLAN DE INVERSIONES</t>
  </si>
  <si>
    <t>Valorar la biodiversidad los bienes y los servicios ecosistemicos asociados</t>
  </si>
  <si>
    <t>ELABORAR Y REALIZAR EL SEGUIMIENTO A LA PLANIFICACION TERRITORIAL</t>
  </si>
  <si>
    <t>EJECUTAR ACCIONES PARA EL FOMENTO PRODUCTIVO Y DESARROLLO HUMANO</t>
  </si>
  <si>
    <t>004</t>
  </si>
  <si>
    <t>EJECUTAR EL CONTROL MIGRATORIO Y RESIDENCIA</t>
  </si>
  <si>
    <t>CONSTRUIR Y MANTENER EL SISTEMA DE LA RED VIAL NO URBANA</t>
  </si>
  <si>
    <t>PARTICIPACION EN EL MODELO DE EQUIDAD TERRITORIAL</t>
  </si>
  <si>
    <t>FORTALECIMIENTO AL CONSEJO DE GOBIERNO DEL REGIMEN ESPECIAL DE GALAPAGOS E IMPLEMENTACION DE PROYECTOS ESTRATEG</t>
  </si>
  <si>
    <t>MANTENIMIENTO DE LA RED VIAL DE LA PROVINCIA DE GALAPAGOS</t>
  </si>
  <si>
    <t>CONTROL MIGRATORIO Y VEHICULAR EN LA PROVINCIA DE GALAPAGOS</t>
  </si>
  <si>
    <t>FORTALECIMIENTO A LAS CAPACIDADES A LOS SECTORES PRODUCTIVOS DE LA PROVINCIA DE GALAPAGOS</t>
  </si>
  <si>
    <t>PLANIFICACION REGIONAL Y ORDENAMIENTO TERRITORIAL</t>
  </si>
  <si>
    <t>SEGURIDAD Y GOBERNABILIDAD</t>
  </si>
  <si>
    <t>007</t>
  </si>
  <si>
    <t>FORTALECIMIENTO DE LA GESTION AMBIENTAL EN LA PROVINCIA DE GALAPAGOS</t>
  </si>
  <si>
    <t>0047</t>
  </si>
  <si>
    <t>AGENCIA DE REGULACION Y CONTROL DE LA BIOSEGURIDAD Y CUARENTENA PARA GALAPAGOS</t>
  </si>
  <si>
    <t>REGULACION PREVENCION Y CONTROL PARA LA BIOSEGURIDAD</t>
  </si>
  <si>
    <t>GESTIONAR EL SISTEMA DE INSPECCION, CUARENTENA E INOCUIDAD ALIMENTARIA</t>
  </si>
  <si>
    <t>Proteger la biodiversidad en sus distintos niveles de organizacion (genes especies poblaciones y ecosistemas-bosques)</t>
  </si>
  <si>
    <t>GESTIONAR LA VIGILANCIA FITOZOOSANITARIA Y CALIDAD TECNICA</t>
  </si>
  <si>
    <t>0302</t>
  </si>
  <si>
    <t>INSTITUTO NACIONAL DE BIODIVERSIDAD</t>
  </si>
  <si>
    <t>CONSERVACION Y UTILIZACION SUSTENTABLE DE LA BIODIVERSIDAD</t>
  </si>
  <si>
    <t>IMPLEMENTAR MECANISMOS PARA MEJORAR LA GESTION DE COLECCIONES PUBLICACIONES</t>
  </si>
  <si>
    <t>Controlar y medir la conservacion y manejo de la biodiversidad sus especies y habitats asi como paisajes naturales y seminaturales</t>
  </si>
  <si>
    <t>0330</t>
  </si>
  <si>
    <t>PARQUE NACIONAL GALAPAGOS</t>
  </si>
  <si>
    <t>GOBERNABILIDAD DEL PARQUE NACIONAL</t>
  </si>
  <si>
    <t>FORTALECIMIENTO INSTITUCIONAL</t>
  </si>
  <si>
    <t>CONSERVACION DE LA INTEGRIDAD ECOLOGICA DE LA BIODIVERSIDAD INSULAR Y MARINA</t>
  </si>
  <si>
    <t>CONSERVACION DE ECOSISTEMAS INSULARES</t>
  </si>
  <si>
    <t>Garantizar la restauracion ecologica de la biodiversidad que haya sido afectada negativamente por causas naturales o acciones del ser humano</t>
  </si>
  <si>
    <t>CONSERVACION DE ECOSISTEMAS MARINOS</t>
  </si>
  <si>
    <t>CONTROL DE USOS</t>
  </si>
  <si>
    <t>CONSERVACION DE LOS RECURSOS NATURALES Y MEJORAMIENTO DE LA CALIDAD AMBIENTAL</t>
  </si>
  <si>
    <t>CALIDAD AMBIENTAL</t>
  </si>
  <si>
    <t>Promover investigacion basica de proteccion ambiental</t>
  </si>
  <si>
    <t>INVESTIGACION APLICADA</t>
  </si>
  <si>
    <t>CAMBIO CLIMATICO</t>
  </si>
  <si>
    <t>Implementar medidas de mitigacion y adaptacion al cambio climatico</t>
  </si>
  <si>
    <t>USO PUBLICO Y TURISMO SUSTENTABLE EN LAS AREAS PROTEGIDAS Y EDUCACION AMBIENTAL</t>
  </si>
  <si>
    <t>USO PUBLICO Y TURISMO SUSTENTABLE EN LAS AREAS PROTEGIDAS</t>
  </si>
  <si>
    <t>Promover emprendimientos y acciones de turismo sustentable asi como la demanda y consumo de este servicio</t>
  </si>
  <si>
    <t>EDUCACION AMBIENTAL Y PARTICIPACION  CIUDADANA</t>
  </si>
  <si>
    <t>0609</t>
  </si>
  <si>
    <t>MINISTERIO DEL AMBIENTE AGUA Y TRANSICION ECOLOGICA</t>
  </si>
  <si>
    <t>IMPULSAR EL FORTALECIMIENTO INSTITUCIONAL</t>
  </si>
  <si>
    <t>026</t>
  </si>
  <si>
    <t>SISTEMA INTEGRADO DE TRANSICION ECOLOGICA DE AMBIENTE Y AGUA - SITEAA</t>
  </si>
  <si>
    <t>DISEÑAR E IMPLEMENTAR LOS SISTEMAS Y PROCEDIMIENTOS PARA LA INTEGRACIÓN DE DATOS.</t>
  </si>
  <si>
    <t>AUTOMATIZAR LOS PROCESOS INHERENTES A LOS PRODUCTOS DEMANDADOS POR LA CIUDADANÍA, A LOS PROYECTOS DE TRANSICIÓN ECOLÓGICA, ASÍ COMO LA AUTOMATIZACIÓN DE LAS NECESIDADES ADJETIVAS DE LAS SUBSECRETARÍAS</t>
  </si>
  <si>
    <t>GARANTIZAR EL ACCESO A LA INFORMACIÓN AMBIENTAL E HÍDRICA A USUARIOS INTERNOS Y EXTERNOS.</t>
  </si>
  <si>
    <t>ESTABLECER UNA GESTIÓN ADMINISTRATIVA Y TÉCNICA PARA LA EJECUCIÓN DEL PROYECTO.</t>
  </si>
  <si>
    <t>54</t>
  </si>
  <si>
    <t>RECUPERACIÓN Y PROTECCIÓN DEL MEDIO AMBIENTE, ABASTECIMIENTO Y APROVECHAMIENTO DEL RECURSO HÍDRICO, MANEJO ADECUADO DE RESIDUOS SÓLIDOS</t>
  </si>
  <si>
    <t>IMPULSAR LA GESTION SUSTENTABLE DE LOS RECURSOS HIDRICOS</t>
  </si>
  <si>
    <t>IMPULSAR LA GESTION EN EL FOMENTO DEL AGUA POTABLE</t>
  </si>
  <si>
    <t>022</t>
  </si>
  <si>
    <t>FOMENTO A LA GESTION DE AGUA POTABLE SANEAMIENTO RIEGO Y DRENAJE - FOGAPRYD</t>
  </si>
  <si>
    <t>INSTITUCIONALIDAD DEL ESTADO EN LOS ÁMBITOS CENTRAL Y DESCENTRALIZADO PARA IMPULSAR UNA POLÍTICA INT</t>
  </si>
  <si>
    <t>PRESTADORES DE SERVICIOS PÚBLICOS, COMUNITARIOS Y BENEFICIARIOS DE AGUA POTABLE, SANEAMIENTO, RIEGO</t>
  </si>
  <si>
    <t>COBERTURA Y EL ACCESO A AGUA POTABLE, ALCANTARILLADO, RIEGO Y DRENAJE PARA LA SOBERANÍA ALIMENTARIA,</t>
  </si>
  <si>
    <t>DESCONTAMINACIÓN DE LOS RÍOS, FUENTES Y SUS AFLUENTES, QUE ABASTECEN LOS SISTEMAS DE AGUA POTABLE Y</t>
  </si>
  <si>
    <t>ADAPTACION Y MITIGACION AL CAMBIO CLIMATICO CONSERVACION Y PROTECCION DEL RECURSO HIDRICO</t>
  </si>
  <si>
    <t>IMPLEMENTAR MECANISMOS PARA LA MITIGACION Y ADAPTACION AL CAMBIO CLIMATICO, PRODUCCION Y DESARROLLO</t>
  </si>
  <si>
    <t>CONSERVACIÓN Y UTILIZACIÓN SUSTENTABLE DE LA BIODIVERSIDAD Y LOS RECURSOS NATURALES  Y MITIGACIÓN DE LOS EFECTOS DE LOS FENÓMENOS HÍDRICOS</t>
  </si>
  <si>
    <t>IMPULSAR LA GESTION DE LA BIODIVERSIDAD BIOLOGICA</t>
  </si>
  <si>
    <t>IMPULSAR LA GESTION DE LOS RECURSOS FORESTALES</t>
  </si>
  <si>
    <t>IMPULSAR LA PROTECCION Y CONSERVACION DE LAS AREAS PROTEGIDAS</t>
  </si>
  <si>
    <t>010</t>
  </si>
  <si>
    <t>APOYO AL SISTEMA NACIONAL DE AREAS PROTEGIDAS</t>
  </si>
  <si>
    <t>FORTALECIMIENTO DEL PANE</t>
  </si>
  <si>
    <t>MEDIDAS DE APOYO</t>
  </si>
  <si>
    <t>CONSOLIDACION DE AREAS MARINO COSTERAS</t>
  </si>
  <si>
    <t>025</t>
  </si>
  <si>
    <t>PROYECTO NACIONAL DE RESTAURACION DEL PAISAJE</t>
  </si>
  <si>
    <t>PROMOVER PROCESOS LOCALES DE RESTAURACION DEL PAISAJE</t>
  </si>
  <si>
    <t>ESTABLECER PROCEDIMIENTOS INSTITUCIONALES ESPECIFICOS Y NORMADOS PARA IMPLEMENTAR PROCESOS DE RESTAURACION DEL PAISAJE EN TERRITORIO.</t>
  </si>
  <si>
    <t>027</t>
  </si>
  <si>
    <t>PROYECTO SOCIO BOSQUE II</t>
  </si>
  <si>
    <t>PROYECTO SOCIO BOSQUE INCORPORA ÁREAS DE PROPIEDAD INDIVIDUAL Y COLECTIVA DENTRO DEL ESQUEMA DE CONSERVACIÓN DEL PROYECTO</t>
  </si>
  <si>
    <t>EL PROYECTO SOCIO BOSQUE MONITOREA EL CAMBIO DE USO DEL SUELO EN LAS ÁREAS BAJO CONSERVACIÓN Y EL CUMPLIMIENTO DE LOS CONVENIOS CON ESPECIAL ATENCIÓN EN LOS PLANES DE INVERSIÓN</t>
  </si>
  <si>
    <t>SOSTENIBILIDAD FINANCIERA AFIANZADA</t>
  </si>
  <si>
    <t>029</t>
  </si>
  <si>
    <t>SISTEMA NACIONAL DE CONTROL FORESTAL Y VIDA SILVESTRE</t>
  </si>
  <si>
    <t>VERIFICACION DE LOS PROGRAMAS DE MANEJO FORESTAL APROBADOS POR EL MAATE</t>
  </si>
  <si>
    <t>VERIFICACION DE LA CIRCULACION DE PRODUCTOS FORESTALES Y EL CONTROL DE TRAFICO DE ESPECIMENES DE VIDA SILVESTRE A TRAVES DE LA GESTION DE PUESTOS FIJOS DE CONTROL FORESTAL Y VIDA SILVESTRE</t>
  </si>
  <si>
    <t>VERIFICACION DE LOS PRODUCTOS FORESTALES QUE SON MOVILIZADOS A DIFERENTES PARTES DEL PAIS CONTROL DEL TRAFICO DE VIDA SILVESTRE Y CONTROL A CENTROS DE DESTINO FINAL DE LA MADERA A TRAVES DE LAS UNIDAD</t>
  </si>
  <si>
    <t>ASESORIA FORESTAL GRATUITA A PROPIETARIOS DE DUENOS DE BOSQUES NATURALES</t>
  </si>
  <si>
    <t>PREVENCIÓN Y CONTROL DE LA CONTAMINACIÓN AMBIENTAL</t>
  </si>
  <si>
    <t>IMPULSAR  LA REGULACION SOBRE LA CONTAMINACIÓN AMBIENTAL</t>
  </si>
  <si>
    <t>021</t>
  </si>
  <si>
    <t>PROGRAMA DE REPARACION AMBIENTAL Y SOCIAL - PRAS</t>
  </si>
  <si>
    <t>DISEÑO E IMPLEMENTACIÓN DE REPARACIÓN INTEGRAL A NIVEL NACIONAL</t>
  </si>
  <si>
    <t>IMPLEMENTACIÓN DEL MODELO DE GESTIÓN DEL PROCESO DE REPARACIÓN INTEGRAL A NIVEL NACIONAL.</t>
  </si>
  <si>
    <t>023</t>
  </si>
  <si>
    <t>GESTION DE RESIDUOS SOLIDOS Y ECONOMIA CIRCULAR INCLUSIVA</t>
  </si>
  <si>
    <t>PLAN NACIONAL DE RESIDUOS SOLIDOS NO PELIGROSOS DESARROLLADO</t>
  </si>
  <si>
    <t>POLITICA PUBLICA DE ECONOMIA CIRCULAR Y RECICLAJE INCLUSIVO EN LA GIRS ELABORADA</t>
  </si>
  <si>
    <t>PRONUNCIAMIENTOS Y ASISTENCIA TECNICA SOBRE GESTION DE RESIDUOS SOLIDOS MUNICIPALES REALIZADOS</t>
  </si>
  <si>
    <t>PRONUNCIAMIENTO Y ASISTENCIA TECNICA SOBRE RESPONSABILIDAD EXTENDIDA AL PRODUCTOR REALIZADO</t>
  </si>
  <si>
    <t>INFORMACION SOBRE GESTION Y TRAMITES SIMPLIFICADOS SOBRE RESIDUOS SOLIDOS NO PELIGROSOS DESARROLLO</t>
  </si>
  <si>
    <t>024</t>
  </si>
  <si>
    <t>PROYECTO DE EDUCACION AMBIENTAL PARA PROMOVER LA ECONOMIA CIRCULAR EN LOS HOGARES MI BARRIO VERDE</t>
  </si>
  <si>
    <t>GENERAR ALIANZAS CON ACTORES IDENTIFICADOS COMO ESTRATEGICOS PARA LA IMPLEMENTACION Y SOSTENIBILIDAD DEL PROGRAMA</t>
  </si>
  <si>
    <t>FORTALECER LAS CAPACIDADES DE EQUIPOS INTERINSTITUCIONALES A TRAVES DE UN PROCESO DE FORMACION DE FORMADORES</t>
  </si>
  <si>
    <t>MEJORA DEL ENTORNO SOCIO ¿ AMBIENTAL A TRAVÉS DE LA IMPLEMENTACIÓN DEL PLAN DE ACCIÓN COMUNITARIO, ENFOCADO EN EL CONSUMO RESPONSABLE Y LA GESTIÓN ADECUADA DE RESIDUOS EN LA FUENTE</t>
  </si>
  <si>
    <t>028</t>
  </si>
  <si>
    <t>PROMADEC III</t>
  </si>
  <si>
    <t>CONTRATAR AL EQUIPO TECNICO POR PARTE DEL MAATE PARA ATENDER DE MANERA AGIL Y OPORTUNA LOS PROCESOS DE RECULARIZACION CONTROL Y SEGUIMIENTO AMBIENTAL DE LOS PROYECTOS A NIVEL NACIONAL CON ENFASIS A LO</t>
  </si>
  <si>
    <t>SECTORIAL DEFENSA NACIONAL</t>
  </si>
  <si>
    <t>0611</t>
  </si>
  <si>
    <t>INSTITUTO OCEANOGRAFICO Y ANTARTICO DE LA ARMADA</t>
  </si>
  <si>
    <t>86</t>
  </si>
  <si>
    <t>INVESTIGACION DESARROLLO INNOVACION Y/O TRANSFERENCIA TECNOLOGICA</t>
  </si>
  <si>
    <t>GESTIONAR DE APOYO LOGISTICO PARA LA EXPEDICION AL CONTINENTE ANTARTICO</t>
  </si>
  <si>
    <t>Promover investigacion aplicada de proteccion ambiental</t>
  </si>
  <si>
    <t>91</t>
  </si>
  <si>
    <t>SEGURIDAD INTEGRAL</t>
  </si>
  <si>
    <t>REALIZAR EL SERVICIO HIDROGRAFICO Y OCEANOGRAFIA NACIONAL</t>
  </si>
  <si>
    <t>DEFINIR LOS SUSTENTOS TECNICOS PARA LA AMPLIACION DE LA PLATAFORMA CONTINENTAL Y LA CARACTERIZACION ESTRATEGICA</t>
  </si>
  <si>
    <t>SECTORIAL EDUCACION</t>
  </si>
  <si>
    <t>0167</t>
  </si>
  <si>
    <t>ESCUELA SUPERIOR POLITECNICA DEL LITORAL</t>
  </si>
  <si>
    <t>83</t>
  </si>
  <si>
    <t>GESTION DE LA INVESTIGACION</t>
  </si>
  <si>
    <t>PROGRAMA DE ACCION INTEGRADO PARA MITIGAR EL AVANCE DEL MOKO BACTERIANO Y SALVAGUARDAR LA PRODUCCIÓN</t>
  </si>
  <si>
    <t>Promover y controlar la gestion integral de sustancias quimicas para prevenir y mitigar la contaminacion</t>
  </si>
  <si>
    <t>MEJORAMIENTO DE LOS PROCESOS PARA OBTENCION DE ETANOL DESDE DIFERENTES COMPONENTES DEL CULTIVO DE BA</t>
  </si>
  <si>
    <t>Promover la produccion y consumo sustentable de bienes y servicios en el sector publico y privado</t>
  </si>
  <si>
    <t>0174</t>
  </si>
  <si>
    <t>UNIVERSIDAD LAICA ELOY ALFARO DE MANABI</t>
  </si>
  <si>
    <t>GESTION PATRIMONIO NATURAL Y BIODIVERSIDAD</t>
  </si>
  <si>
    <t>0177</t>
  </si>
  <si>
    <t>ESCUELA POLITECNICA NACIONAL</t>
  </si>
  <si>
    <t>84</t>
  </si>
  <si>
    <t>GESTION DE LA VINCULACION CON LA COLECTIVIDAD</t>
  </si>
  <si>
    <t>SERVICIOS DE HOMOLOGACION, MONITOREO Y FISCALIZACION DE EMISIONES VEHICULAR</t>
  </si>
  <si>
    <t>Prevenir la contaminacion atmosferica por modificacion de procesos</t>
  </si>
  <si>
    <t>SECTORIAL AGROPECUARIO</t>
  </si>
  <si>
    <t>0390</t>
  </si>
  <si>
    <t>INSTITUTO NACIONAL DE INVESTIGACIONES AGROPECUARIAS  -  I.N.I.A.P.</t>
  </si>
  <si>
    <t>FONDO DE INVESTIGACION  DE AGRODIVERSIDAD , SEMILLAS Y AGROCULTURA SUSTENTABLE</t>
  </si>
  <si>
    <t>Promover desarrollo tecnologico de gestion de recursos</t>
  </si>
  <si>
    <t>FIASA-FONDOS CONCURSABLES</t>
  </si>
  <si>
    <t>0473</t>
  </si>
  <si>
    <t>INSTITUTO PUBLICO DE INVESTIGACION DE ACUICULTURA Y PESCA</t>
  </si>
  <si>
    <t>SECTORIAL RECURSOS NATURALES</t>
  </si>
  <si>
    <t>0419</t>
  </si>
  <si>
    <t>MINISTERIO DE ENERGIA Y MINAS</t>
  </si>
  <si>
    <t>DESARROLLO DE LOS SECTORES ENERGETICOS Y RECURSOS NATURALES NO RENOVABLES</t>
  </si>
  <si>
    <t>GESTION DEL SECTOR HIDROCARBURIFERO</t>
  </si>
  <si>
    <t>Promover la eficiencia en la gestion de los recursos hidrocarburiferos</t>
  </si>
  <si>
    <t>GESTION INTEGRAL DE LA POLITICA DE ELECTRICIDAD Y ENERGIA RENOVABLES</t>
  </si>
  <si>
    <t>Promover la eficiencia en la gestion del recurso para energia hidrica</t>
  </si>
  <si>
    <t>GESTION INTEGRAL DE LA POLITICA MINERA</t>
  </si>
  <si>
    <t>Promover la eficiencia en la gestion de los recursos minerales</t>
  </si>
  <si>
    <t>GESTION DE CONTROL Y APLICACIONES NUCLEARES</t>
  </si>
  <si>
    <t>Promover investigacion basica de gestion de recursos</t>
  </si>
  <si>
    <t>PROGRAMA DE TRANSMISION 2012-2022</t>
  </si>
  <si>
    <t>062</t>
  </si>
  <si>
    <t>IMPLEMENTACION DEL ESTANDAR EITI PARA LA TRANSPARENCIA DE LAS INDUSTRIAS EXTRACTIVAS</t>
  </si>
  <si>
    <t>MPLEMENTACION DEL ESTANDAR EITI PARA LA TRANSPARENCIA DE LAS INDUSTRIAS EXTRACTIVAS</t>
  </si>
  <si>
    <t>Controlar y medir los recursos minerales e hidrocarburiferos</t>
  </si>
  <si>
    <t>EFICIENCIA CALIDAD Y COBERTURA EN LA DISTRIBUCION DE ENERGIA ELECTRICA</t>
  </si>
  <si>
    <t>ELECTRIFICACION RURAL Y URBANO MARGINAL FERUM INTEGRADO</t>
  </si>
  <si>
    <t>0422</t>
  </si>
  <si>
    <t>INSTITUTO NACIONAL DE METEOROLOGIA E HIDROLOGIA -INAMHI</t>
  </si>
  <si>
    <t>GESTION DE LA INFORMACION METEOROLOGICA E HIDROLOGICA</t>
  </si>
  <si>
    <t>ELABORAR BOLETINES DE PRONOSTICOS AVISOS Y ALERTAS HIDROLOGICAS Y METEREOLOGICAS</t>
  </si>
  <si>
    <t>REALIZAR EL ANALISIS DE MUESTRAS DE CALIDAD DE AGUA Y SEDIMENTOS</t>
  </si>
  <si>
    <t>Prevenir la contaminacion por agua residuales a traves de modificacion de procesos</t>
  </si>
  <si>
    <t>0427</t>
  </si>
  <si>
    <t>INSTITUTO DE INVESTIGACION GEOLOGICO Y ENERGETICO</t>
  </si>
  <si>
    <t>GENERACION Y TRANSFERENCIA DE CONOCIMIENTO</t>
  </si>
  <si>
    <t>GESTIONAR LA DIFUSION Y TRANSFERENCIA DEL CONOCIMIENTO GEOLOGICO Y ENERGETICO</t>
  </si>
  <si>
    <t>REMEDIACION RECUPERACION Y FOMENTO PRODUCTIVO DEL AREA MINERA ZARUMA - PORTOVELO</t>
  </si>
  <si>
    <t>ESTUDIO DE IMPLEMENTACION DE UNA PROPUESTA DE MEJORA TECNICA EN LAS OPERACIONES DE PERFORACION Y VOLADURA EN LA</t>
  </si>
  <si>
    <t>IMPLEMENTACION DE UNA PROPUESTA DE MEJORA TECNICA EN LAS OPERACIONES DE PERFORACIÓN Y VOLADURA EN LA MINERÍA ARTESANAL Y PEQUEÑA ESCALA</t>
  </si>
  <si>
    <t>INFORMACION GEOLOGICA Y ENERGETICA DISPONIBLE</t>
  </si>
  <si>
    <t>INVESTIGACION GEOLOGICA Y DISPONIBILIDAD DE OCURRENCIAS DE RECURSOS MINERALES EN EL TERRITORIO ECUATORIANO</t>
  </si>
  <si>
    <t>EJECUCIÓN PROYECTO INVESTIGACIÓN GEOLÓGICA Y DISPONIBILIDAD DE OCURRENCIAS DE RECURSOS MINERALES EN</t>
  </si>
  <si>
    <t>ESTUDIO DE ANALISIS Y PROSPECTIVA DE LA ELECTRO-MOVILIDAD EN ECUADOR Y EL MIX ENERGETICO AL 2030</t>
  </si>
  <si>
    <t>EJECUCIÓN ESTUDIO DE ANÁLISIS Y PROSPECTIVA DE LA ELECTRO-MOVILIDAD EN ECUADOR Y EL MIX ENERGÉTICO A</t>
  </si>
  <si>
    <t>ZONIFICACIN GEOTECNICA DE LAS CIUDADES DE ZARUMA Y PORTOVELO</t>
  </si>
  <si>
    <t>REMEDIACION RECUPERACION Y FOMENTO PRODUCTIVO DEL AREA MINERA ZARUMA - PORTOVELO 1</t>
  </si>
  <si>
    <t>ESTUDIO PARA LA IMPLEMENTACION DEL CENTRO DE MONITOREO PILOTO DE DEPOSITOS DE RELAVES APLICADO A MINAS DE GRAN</t>
  </si>
  <si>
    <t>GESTIÓN DEL ESTUDIO PARA LA IMPLEMENTACIÓN DEL CENTRO DE MONITOREO PILOTO DE DEPÓSITOS DE RELAVES AP 1</t>
  </si>
  <si>
    <t>GENERAR INVESTIGACION DESARROLLO INNOVACION Y/O TRANSFERENCIA TECNOLOGICA</t>
  </si>
  <si>
    <t>016</t>
  </si>
  <si>
    <t>ESTUDIO DE CAPTURA DE CARBONO PARA LA PRODUCCION DE BIOCOMBUSTIBLES A PARTIR DE BIOMASA MICROALGAL CHLORELLA SP</t>
  </si>
  <si>
    <t>ESTUDIO DE CAPTURA DE CARBONO PARA LA PRODUCCIÓN DE BIOCOMBUSTIBLES A PARTIR DE BIOMASA MICROALGAL, 1</t>
  </si>
  <si>
    <t>017</t>
  </si>
  <si>
    <t>ESTUDIO DE LA VIABILIDAD TECNICA DE PRODUCCION DE BIOETANOL A PARTIR DE RESIDUOS LIGNOCELULOSICOS DE LOS CULTIV</t>
  </si>
  <si>
    <t>GESTIONAR EL ESTUDIO DE LA VIABILIDAD TÉCNICA DE PRODUCCIÓN DE BIOETANOL A PARTIR DE RESIDUOS LIGNOC</t>
  </si>
  <si>
    <t>018</t>
  </si>
  <si>
    <t>ESTUDIO DE DETERMINACION DE ESTRATEGIAS DE EFICIENCIA ENERGETICA ACTIVA Y PASIVA EN MINAS Y PLANTAS DE BENEFICI</t>
  </si>
  <si>
    <t>DETERMINAR ESTRATEGIAS DE EFICIENCIA ENERGETICA ACTIVA Y PASIVA EN MINAS Y PLANTAS DE BENEFICIO DE ORO</t>
  </si>
  <si>
    <t>019</t>
  </si>
  <si>
    <t>IDENTIFICACION DE PATRIMONIO GEOLOGICO EN EL ECUADOR</t>
  </si>
  <si>
    <t>DENTIFICACION DE PATRIMONIO GEOLOGICO</t>
  </si>
  <si>
    <t>ESTUDIO PARA LA IMPLEMENTACION DE UN SISTEMA GEOTERMICO SOLAR EN EL PROCESO DE SECADO DE GRANOS Y SUMINISTRO DE</t>
  </si>
  <si>
    <t>IMPLEMENTACIÓN DE UN SISTEMA GEOTERMICO-SOLAR EN EL PROCESO DE SECADO DE GRANOS Y SUMINISTRO DE AGUA CALIENTE EN PLANTAS DE PROCESAMIENTO AGROINDUSTRIAL 1</t>
  </si>
  <si>
    <t>0612</t>
  </si>
  <si>
    <t>AGENCIA DE REGULACION Y CONTROL DE ENERGIA Y RECURSOS NATURALES NO RENOVABLES</t>
  </si>
  <si>
    <t>ADMINISTRACION CENTRAL DE LA REGULACIÓN Y CONTROL</t>
  </si>
  <si>
    <t>REGULACION Y CONTROL DE ENERGIA Y RECURSOS NATURALES NO RENOVABLES</t>
  </si>
  <si>
    <t>REGULAR CONTROLAR Y FISCALIZAR LAS OPERACIONES HIDROCARBURIFERAS MINERAS Y ELECTRICAS</t>
  </si>
  <si>
    <t>SECTORIAL TURISMO</t>
  </si>
  <si>
    <t>0510</t>
  </si>
  <si>
    <t>MINISTERIO DE TURISMO</t>
  </si>
  <si>
    <t>FOMENTO DE DESARROLLO TURISTICO</t>
  </si>
  <si>
    <t>GESTIONAR LA MEJORA DE LOS DESTINOS TURISTICOS CON LA FORMULACION DE PLANES PROGRAMAS Y PROYECTOS</t>
  </si>
  <si>
    <t>PLANIFICAR Y GENERAR DATOS DE CARACTER PROSPECTIVO A NIVEL NACIONAL QUE PROMUEVAN EL DESARROLLO TURI</t>
  </si>
  <si>
    <t>PARTICIPACION ECONOMICA DEL TURISMO</t>
  </si>
  <si>
    <t>FORTALECER ENLAZAR Y OPTIMIZAR LAS RELACIONES Y CONTACTOS ESTRATEGICOS INTERNACIONALES</t>
  </si>
  <si>
    <t>009</t>
  </si>
  <si>
    <t xml:space="preserve"> DISEÑAR E IMPLEMENTAR ESTRATEGIAS DE PROMOCION TURISTICA</t>
  </si>
  <si>
    <t>DESARROLLAR Y COORDINAR LAS ACCIONES ESTRATEGICAS DE PROMOCION DEL ECUADOR</t>
  </si>
  <si>
    <t>011</t>
  </si>
  <si>
    <t>PROVEER DE INFORMACION DE MERCADOS TURISTICOS INTERNACIONALES Y NACIONALES</t>
  </si>
  <si>
    <t>012</t>
  </si>
  <si>
    <t>IDENTIFICAR E IMPULSAR OPORTUNIDADES DE INVERSIÓN Y CONECTIVIDAD A NIVEL NACIONAL E INTERNACIONAL</t>
  </si>
  <si>
    <t>SECTORIAL COMUNICACIONES</t>
  </si>
  <si>
    <t>0522</t>
  </si>
  <si>
    <t>DIRECCION GENERAL DE AVIACION CIVIL</t>
  </si>
  <si>
    <t>SEGURIDAD OPERACIONAL Y OPTIMIZACION DE SERVICIOS AERONAUTICOS Y AEROPORTUARIOS</t>
  </si>
  <si>
    <t>GESTION INSTITUCIONAL</t>
  </si>
  <si>
    <t>Prevenir la contaminacion de suelos aguas subterraneas y superficiales</t>
  </si>
  <si>
    <t>SECTORIAL DESARROLLO URBANO Y VIVIENDA</t>
  </si>
  <si>
    <t>0550</t>
  </si>
  <si>
    <t>MINISTERIO DE DESARROLLO URBANO Y VIVIENDA</t>
  </si>
  <si>
    <t>HABITAT Y ASENTAMIENTOS HUMANOS</t>
  </si>
  <si>
    <t>PARQUES INCLUSIVOS INTEGRALES</t>
  </si>
  <si>
    <t>MANUAL DEL BUEN USO MANTENIMIENTO Y GESTIÓN DE PARQUES EN FORMA ACCESIBLES</t>
  </si>
  <si>
    <t>ACOMPAÑAMIENTO TECNICO</t>
  </si>
  <si>
    <t>IMPLEMENTAR EQUIPAMIENTOS  RECREATIVOS INCLUSIVOS, EN LOS PROYECTOS CASA PARA TODOS</t>
  </si>
  <si>
    <t>TOTAL AMBIENTE</t>
  </si>
  <si>
    <r>
      <rPr>
        <b/>
        <sz val="9"/>
        <color theme="1"/>
        <rFont val="Calibri"/>
        <family val="2"/>
        <scheme val="minor"/>
      </rPr>
      <t>Notas aclaratorias:</t>
    </r>
    <r>
      <rPr>
        <sz val="9"/>
        <color theme="1"/>
        <rFont val="Calibri"/>
        <family val="2"/>
        <scheme val="minor"/>
      </rPr>
      <t xml:space="preserve"> 
Información conforme Clasificador Orientador del Gasto en Políticas de Ambiente
Incluye todas las fuentes de financiamiento
Información con corte al 30/09/2023</t>
    </r>
  </si>
  <si>
    <r>
      <rPr>
        <b/>
        <sz val="9"/>
        <color theme="1"/>
        <rFont val="Calibri"/>
        <family val="2"/>
        <scheme val="minor"/>
      </rPr>
      <t>Fuente:</t>
    </r>
    <r>
      <rPr>
        <sz val="9"/>
        <color theme="1"/>
        <rFont val="Calibri"/>
        <family val="2"/>
        <scheme val="minor"/>
      </rPr>
      <t xml:space="preserve"> eSIGEF/ Ministerio de Economía y Finanzas</t>
    </r>
  </si>
  <si>
    <t>COD_SECTORIAL</t>
  </si>
  <si>
    <t>COD_UDAF</t>
  </si>
  <si>
    <t>COD_PROGRAMA</t>
  </si>
  <si>
    <t>COD_PROYECTO</t>
  </si>
  <si>
    <t>COD_ACTIVIDAD</t>
  </si>
  <si>
    <t>CATEGORIA</t>
  </si>
  <si>
    <t>COD_CAPA</t>
  </si>
  <si>
    <t>CAPA</t>
  </si>
  <si>
    <t>Protección de la atmósfera y el clima</t>
  </si>
  <si>
    <t>Gestión de aguas residuales</t>
  </si>
  <si>
    <t>Protección y recuperación del suelo y aguas subterráneas y superficiales</t>
  </si>
  <si>
    <t>Gestión de residuos</t>
  </si>
  <si>
    <t>Protección de la biodiversidad y de los paisajes</t>
  </si>
  <si>
    <t>Gestión de recursos de agua</t>
  </si>
  <si>
    <t xml:space="preserve"> Gestión de recursos minerales y energéticos</t>
  </si>
  <si>
    <t>Investigación y desarrollo para protección ambiental</t>
  </si>
  <si>
    <t>Actividades de investigación y desarrollo para la gestión de recursos</t>
  </si>
  <si>
    <t>Otras actividades de protección del ambiente</t>
  </si>
  <si>
    <t>Suma de  DEVENGADO</t>
  </si>
  <si>
    <t>Total general</t>
  </si>
  <si>
    <t>(en blanco)</t>
  </si>
  <si>
    <t>Etiquetas de fil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</si>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</sst>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#,##0.00,,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0" fillId="3" borderId="0" xfId="0" applyFill="1"/>
    <xf numFmtId="0" fontId="4" fillId="0" borderId="2" xfId="0" applyFont="1" applyBorder="1"/>
    <xf numFmtId="0" fontId="5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0" fontId="5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0" fontId="5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7" xfId="0" applyFont="1" applyBorder="1"/>
    <xf numFmtId="0" fontId="5" fillId="0" borderId="7" xfId="0" applyFont="1" applyBorder="1"/>
    <xf numFmtId="164" fontId="4" fillId="0" borderId="7" xfId="0" applyNumberFormat="1" applyFont="1" applyBorder="1"/>
    <xf numFmtId="165" fontId="4" fillId="0" borderId="7" xfId="0" applyNumberFormat="1" applyFont="1" applyBorder="1"/>
    <xf numFmtId="0" fontId="5" fillId="0" borderId="5" xfId="0" applyFont="1" applyBorder="1"/>
    <xf numFmtId="0" fontId="4" fillId="0" borderId="8" xfId="0" applyFont="1" applyBorder="1"/>
    <xf numFmtId="0" fontId="5" fillId="0" borderId="8" xfId="0" applyFont="1" applyBorder="1"/>
    <xf numFmtId="164" fontId="4" fillId="0" borderId="8" xfId="0" applyNumberFormat="1" applyFont="1" applyBorder="1"/>
    <xf numFmtId="165" fontId="4" fillId="0" borderId="8" xfId="0" applyNumberFormat="1" applyFont="1" applyBorder="1"/>
    <xf numFmtId="165" fontId="5" fillId="0" borderId="9" xfId="0" applyNumberFormat="1" applyFont="1" applyBorder="1"/>
    <xf numFmtId="0" fontId="6" fillId="0" borderId="0" xfId="0" applyFont="1"/>
    <xf numFmtId="165" fontId="6" fillId="0" borderId="0" xfId="0" applyNumberFormat="1" applyFont="1"/>
    <xf numFmtId="165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7" fillId="4" borderId="6" xfId="0" applyNumberFormat="1" applyFont="1" applyFill="1" applyBorder="1"/>
    <xf numFmtId="0" fontId="0" fillId="0" borderId="0" xfId="0" applyAlignment="1">
      <alignment horizontal="left" indent="1"/>
    </xf>
    <xf numFmtId="0" fontId="7" fillId="0" borderId="5" xfId="0" applyFont="1" applyBorder="1" applyAlignment="1">
      <alignment horizontal="left"/>
    </xf>
    <xf numFmtId="166" fontId="7" fillId="0" borderId="5" xfId="0" applyNumberFormat="1" applyFont="1" applyBorder="1"/>
    <xf numFmtId="9" fontId="0" fillId="0" borderId="0" xfId="0" applyNumberFormat="1"/>
    <xf numFmtId="166" fontId="0" fillId="5" borderId="0" xfId="0" applyNumberFormat="1" applyFill="1"/>
    <xf numFmtId="0" fontId="0" fillId="5" borderId="0" xfId="0" applyFill="1"/>
    <xf numFmtId="166" fontId="7" fillId="5" borderId="5" xfId="0" applyNumberFormat="1" applyFont="1" applyFill="1" applyBorder="1"/>
    <xf numFmtId="164" fontId="4" fillId="5" borderId="4" xfId="0" applyNumberFormat="1" applyFont="1" applyFill="1" applyBorder="1"/>
    <xf numFmtId="164" fontId="4" fillId="5" borderId="7" xfId="0" applyNumberFormat="1" applyFont="1" applyFill="1" applyBorder="1"/>
    <xf numFmtId="164" fontId="4" fillId="5" borderId="3" xfId="0" applyNumberFormat="1" applyFont="1" applyFill="1" applyBorder="1"/>
    <xf numFmtId="0" fontId="5" fillId="5" borderId="0" xfId="0" applyFont="1" applyFill="1"/>
    <xf numFmtId="0" fontId="4" fillId="5" borderId="3" xfId="0" applyFont="1" applyFill="1" applyBorder="1"/>
    <xf numFmtId="0" fontId="5" fillId="5" borderId="3" xfId="0" applyFont="1" applyFill="1" applyBorder="1"/>
    <xf numFmtId="165" fontId="4" fillId="5" borderId="3" xfId="0" applyNumberFormat="1" applyFont="1" applyFill="1" applyBorder="1"/>
    <xf numFmtId="0" fontId="4" fillId="5" borderId="7" xfId="0" applyFont="1" applyFill="1" applyBorder="1"/>
    <xf numFmtId="0" fontId="5" fillId="5" borderId="7" xfId="0" applyFont="1" applyFill="1" applyBorder="1"/>
    <xf numFmtId="165" fontId="4" fillId="5" borderId="7" xfId="0" applyNumberFormat="1" applyFont="1" applyFill="1" applyBorder="1"/>
    <xf numFmtId="0" fontId="4" fillId="5" borderId="4" xfId="0" applyFont="1" applyFill="1" applyBorder="1"/>
    <xf numFmtId="0" fontId="5" fillId="5" borderId="4" xfId="0" applyFont="1" applyFill="1" applyBorder="1"/>
    <xf numFmtId="165" fontId="4" fillId="5" borderId="4" xfId="0" applyNumberFormat="1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2">
    <dxf>
      <fill>
        <patternFill patternType="solid">
          <bgColor rgb="FFFFFF00"/>
        </patternFill>
      </fill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armando ureta leones" refreshedDate="45222.497700694446" createdVersion="8" refreshedVersion="8" minRefreshableVersion="3" recordCount="128" xr:uid="{EFE93EBC-ACF7-4BC1-B320-EEF9E4B84401}">
  <cacheSource type="worksheet">
    <worksheetSource ref="A1:R1048576" sheet="DATOS"/>
  </cacheSource>
  <cacheFields count="18">
    <cacheField name="COD_SECTORIAL" numFmtId="0">
      <sharedItems containsString="0" containsBlank="1" containsNumber="1" containsInteger="1" minValue="3" maxValue="18"/>
    </cacheField>
    <cacheField name="SECTORIAL" numFmtId="0">
      <sharedItems containsBlank="1" count="10">
        <s v="SECTORIAL ADMINISTRATIVO"/>
        <s v="SECTORIAL AMBIENTE"/>
        <s v="SECTORIAL DEFENSA NACIONAL"/>
        <s v="SECTORIAL EDUCACION"/>
        <s v="SECTORIAL AGROPECUARIO"/>
        <s v="SECTORIAL RECURSOS NATURALES"/>
        <s v="SECTORIAL TURISMO"/>
        <s v="SECTORIAL COMUNICACIONES"/>
        <s v="SECTORIAL DESARROLLO URBANO Y VIVIENDA"/>
        <m/>
      </sharedItems>
    </cacheField>
    <cacheField name="COD_UDAF" numFmtId="0">
      <sharedItems containsBlank="1"/>
    </cacheField>
    <cacheField name="UDAF" numFmtId="0">
      <sharedItems containsBlank="1" count="21">
        <s v="SECRETARIA DE GESTION DE RIESGOS"/>
        <s v="AGENCIA DE REGULACION Y CONTROL DEL AGUA - ARCA"/>
        <s v="CONSEJO DE GOBIERNO DEL REGIMEN ESPECIAL DE GALAPAGOS"/>
        <s v="AGENCIA DE REGULACION Y CONTROL DE LA BIOSEGURIDAD Y CUARENTENA PARA GALAPAGOS"/>
        <s v="INSTITUTO NACIONAL DE BIODIVERSIDAD"/>
        <s v="PARQUE NACIONAL GALAPAGOS"/>
        <s v="MINISTERIO DEL AMBIENTE AGUA Y TRANSICION ECOLOGICA"/>
        <s v="INSTITUTO OCEANOGRAFICO Y ANTARTICO DE LA ARMADA"/>
        <s v="ESCUELA SUPERIOR POLITECNICA DEL LITORAL"/>
        <s v="UNIVERSIDAD LAICA ELOY ALFARO DE MANABI"/>
        <s v="ESCUELA POLITECNICA NACIONAL"/>
        <s v="INSTITUTO NACIONAL DE INVESTIGACIONES AGROPECUARIAS  -  I.N.I.A.P."/>
        <s v="INSTITUTO PUBLICO DE INVESTIGACION DE ACUICULTURA Y PESCA"/>
        <s v="MINISTERIO DE ENERGIA Y MINAS"/>
        <s v="INSTITUTO NACIONAL DE METEOROLOGIA E HIDROLOGIA -INAMHI"/>
        <s v="INSTITUTO DE INVESTIGACION GEOLOGICO Y ENERGETICO"/>
        <s v="AGENCIA DE REGULACION Y CONTROL DE ENERGIA Y RECURSOS NATURALES NO RENOVABLES"/>
        <s v="MINISTERIO DE TURISMO"/>
        <s v="DIRECCION GENERAL DE AVIACION CIVIL"/>
        <s v="MINISTERIO DE DESARROLLO URBANO Y VIVIENDA"/>
        <m/>
      </sharedItems>
    </cacheField>
    <cacheField name="COD_PROGRAMA" numFmtId="0">
      <sharedItems containsBlank="1"/>
    </cacheField>
    <cacheField name="PROGRAMA" numFmtId="0">
      <sharedItems containsBlank="1" count="31">
        <s v="FORTALECIMIENTO DEL SISTEMA NACIONAL DESCENTRALIZADO DE LA GESTION DEL RIESGO"/>
        <s v="PREPARACION EN LA GESTION DE RIESGOS"/>
        <s v="PREVENCION Y MITIGACION DE RIESGOS"/>
        <s v="ADMINISTRACION CENTRAL"/>
        <s v="REGULACION Y CONTROL DEL AGUA"/>
        <s v="DESARROLLO SOCIAL Y PRODUCTIVO DE MANERA SUSTENTABLE EN LA PROVINCIA DE GALAPAGOS"/>
        <s v="PARTICIPACION EN EL MODELO DE EQUIDAD TERRITORIAL"/>
        <s v="REGULACION PREVENCION Y CONTROL PARA LA BIOSEGURIDAD"/>
        <s v="CONSERVACION Y UTILIZACION SUSTENTABLE DE LA BIODIVERSIDAD"/>
        <s v="CONSERVACION DE LA INTEGRIDAD ECOLOGICA DE LA BIODIVERSIDAD INSULAR Y MARINA"/>
        <s v="CONSERVACION DE LOS RECURSOS NATURALES Y MEJORAMIENTO DE LA CALIDAD AMBIENTAL"/>
        <s v="USO PUBLICO Y TURISMO SUSTENTABLE EN LAS AREAS PROTEGIDAS Y EDUCACION AMBIENTAL"/>
        <s v="RECUPERACIÓN Y PROTECCIÓN DEL MEDIO AMBIENTE, ABASTECIMIENTO Y APROVECHAMIENTO DEL RECURSO HÍDRICO, MANEJO ADECUADO DE RESIDUOS SÓLIDOS"/>
        <s v="ADAPTACION Y MITIGACION AL CAMBIO CLIMATICO CONSERVACION Y PROTECCION DEL RECURSO HIDRICO"/>
        <s v="CONSERVACIÓN Y UTILIZACIÓN SUSTENTABLE DE LA BIODIVERSIDAD Y LOS RECURSOS NATURALES  Y MITIGACIÓN DE LOS EFECTOS DE LOS FENÓMENOS HÍDRICOS"/>
        <s v="PREVENCIÓN Y CONTROL DE LA CONTAMINACIÓN AMBIENTAL"/>
        <s v="INVESTIGACION DESARROLLO INNOVACION Y/O TRANSFERENCIA TECNOLOGICA"/>
        <s v="SEGURIDAD INTEGRAL"/>
        <s v="GESTION DE LA INVESTIGACION"/>
        <s v="GESTION DE LA VINCULACION CON LA COLECTIVIDAD"/>
        <s v="DESARROLLO DE LOS SECTORES ENERGETICOS Y RECURSOS NATURALES NO RENOVABLES"/>
        <s v="EFICIENCIA CALIDAD Y COBERTURA EN LA DISTRIBUCION DE ENERGIA ELECTRICA"/>
        <s v="GESTION DE LA INFORMACION METEOROLOGICA E HIDROLOGICA"/>
        <s v="GENERACION Y TRANSFERENCIA DE CONOCIMIENTO"/>
        <s v="INFORMACION GEOLOGICA Y ENERGETICA DISPONIBLE"/>
        <s v="REGULACION Y CONTROL DE ENERGIA Y RECURSOS NATURALES NO RENOVABLES"/>
        <s v="FOMENTO DE DESARROLLO TURISTICO"/>
        <s v="PARTICIPACION ECONOMICA DEL TURISMO"/>
        <s v="SEGURIDAD OPERACIONAL Y OPTIMIZACION DE SERVICIOS AERONAUTICOS Y AEROPORTUARIOS"/>
        <s v="HABITAT Y ASENTAMIENTOS HUMANOS"/>
        <m/>
      </sharedItems>
    </cacheField>
    <cacheField name="COD_PROYECTO" numFmtId="0">
      <sharedItems containsBlank="1"/>
    </cacheField>
    <cacheField name="PROYECTO" numFmtId="0">
      <sharedItems containsBlank="1" count="30">
        <s v="SIN PROYECTO"/>
        <s v="FORTALECIMIENTO DE CAPACIDADES DE LA POBLACION Y DE LOS ACTORES DEL SNDGR PARA PREVENIR Y REDUCIR LOS RIESGOS DE"/>
        <s v="FORTALECIMIENTO DEL CONOCIMIENTO VOLCANICO EN EL ECUADOR PARA DISMINUIR EL RIESGO DE DESASTRE EN LA POBLACION"/>
        <s v="FORTALECIMIENTO AL CONSEJO DE GOBIERNO DEL REGIMEN ESPECIAL DE GALAPAGOS E IMPLEMENTACION DE PROYECTOS ESTRATEG"/>
        <s v="SISTEMA INTEGRADO DE TRANSICION ECOLOGICA DE AMBIENTE Y AGUA - SITEAA"/>
        <s v="FOMENTO A LA GESTION DE AGUA POTABLE SANEAMIENTO RIEGO Y DRENAJE - FOGAPRYD"/>
        <s v="APOYO AL SISTEMA NACIONAL DE AREAS PROTEGIDAS"/>
        <s v="PROYECTO NACIONAL DE RESTAURACION DEL PAISAJE"/>
        <s v="PROYECTO SOCIO BOSQUE II"/>
        <s v="SISTEMA NACIONAL DE CONTROL FORESTAL Y VIDA SILVESTRE"/>
        <s v="PROGRAMA DE REPARACION AMBIENTAL Y SOCIAL - PRAS"/>
        <s v="GESTION DE RESIDUOS SOLIDOS Y ECONOMIA CIRCULAR INCLUSIVA"/>
        <s v="PROYECTO DE EDUCACION AMBIENTAL PARA PROMOVER LA ECONOMIA CIRCULAR EN LOS HOGARES MI BARRIO VERDE"/>
        <s v="PROMADEC III"/>
        <s v="DEFINIR LOS SUSTENTOS TECNICOS PARA LA AMPLIACION DE LA PLATAFORMA CONTINENTAL Y LA CARACTERIZACION ESTRATEGICA"/>
        <s v="PROGRAMA DE TRANSMISION 2012-2022"/>
        <s v="IMPLEMENTACION DEL ESTANDAR EITI PARA LA TRANSPARENCIA DE LAS INDUSTRIAS EXTRACTIVAS"/>
        <s v="ELECTRIFICACION RURAL Y URBANO MARGINAL FERUM INTEGRADO"/>
        <s v="ESTUDIO DE IMPLEMENTACION DE UNA PROPUESTA DE MEJORA TECNICA EN LAS OPERACIONES DE PERFORACION Y VOLADURA EN LA"/>
        <s v="INVESTIGACION GEOLOGICA Y DISPONIBILIDAD DE OCURRENCIAS DE RECURSOS MINERALES EN EL TERRITORIO ECUATORIANO"/>
        <s v="ESTUDIO DE ANALISIS Y PROSPECTIVA DE LA ELECTRO-MOVILIDAD EN ECUADOR Y EL MIX ENERGETICO AL 2030"/>
        <s v="ZONIFICACIN GEOTECNICA DE LAS CIUDADES DE ZARUMA Y PORTOVELO"/>
        <s v="ESTUDIO PARA LA IMPLEMENTACION DEL CENTRO DE MONITOREO PILOTO DE DEPOSITOS DE RELAVES APLICADO A MINAS DE GRAN"/>
        <s v="ESTUDIO DE CAPTURA DE CARBONO PARA LA PRODUCCION DE BIOCOMBUSTIBLES A PARTIR DE BIOMASA MICROALGAL CHLORELLA SP"/>
        <s v="ESTUDIO DE LA VIABILIDAD TECNICA DE PRODUCCION DE BIOETANOL A PARTIR DE RESIDUOS LIGNOCELULOSICOS DE LOS CULTIV"/>
        <s v="ESTUDIO DE DETERMINACION DE ESTRATEGIAS DE EFICIENCIA ENERGETICA ACTIVA Y PASIVA EN MINAS Y PLANTAS DE BENEFICI"/>
        <s v="IDENTIFICACION DE PATRIMONIO GEOLOGICO EN EL ECUADOR"/>
        <s v="ESTUDIO PARA LA IMPLEMENTACION DE UN SISTEMA GEOTERMICO SOLAR EN EL PROCESO DE SECADO DE GRANOS Y SUMINISTRO DE"/>
        <s v="PARQUES INCLUSIVOS INTEGRALES"/>
        <m/>
      </sharedItems>
    </cacheField>
    <cacheField name="COD_ACTIVIDAD" numFmtId="0">
      <sharedItems containsBlank="1"/>
    </cacheField>
    <cacheField name="ACTIVIDAD" numFmtId="0">
      <sharedItems containsBlank="1" count="119">
        <s v="GESTION DE OPERACIONES"/>
        <s v="GESTION DE FORTALECIMIENTO Y DESARROLLO DE CAPACIDADES"/>
        <s v="GESTION DE POLITICAS Y ESTANDARES EN GESTION DE RIESGOS"/>
        <s v="GESTION DE LA INFORMACION DE RIESGOS"/>
        <s v="GESTION PARA EL MONITOREO DE EVENTOS ADVERSOS"/>
        <s v="GESTION DE ANALISIS DE RIESGOS"/>
        <s v="FORTALECIMIENTO DE LA GOBERNANZA DE LA GESTIÓN DE RIESGOS DE DESASTRES"/>
        <s v="FORTALECIMIENTO DEL MONITOREO DE LA AMENAZA VOLCÁNICA"/>
        <s v="ADQUISICION DE BIENES Y SERVICIOS DE CONSUMO"/>
        <s v="PAGO DE REMUNERACIONES Y BENEFICIOS SOCIALES"/>
        <s v="GESTIONAR EL PLAN DE INVERSIONES"/>
        <s v="ELABORAR Y REALIZAR EL SEGUIMIENTO A LA PLANIFICACION TERRITORIAL"/>
        <s v="EJECUTAR ACCIONES PARA EL FOMENTO PRODUCTIVO Y DESARROLLO HUMANO"/>
        <s v="EJECUTAR EL CONTROL MIGRATORIO Y RESIDENCIA"/>
        <s v="CONSTRUIR Y MANTENER EL SISTEMA DE LA RED VIAL NO URBANA"/>
        <s v="MANTENIMIENTO DE LA RED VIAL DE LA PROVINCIA DE GALAPAGOS"/>
        <s v="CONTROL MIGRATORIO Y VEHICULAR EN LA PROVINCIA DE GALAPAGOS"/>
        <s v="FORTALECIMIENTO A LAS CAPACIDADES A LOS SECTORES PRODUCTIVOS DE LA PROVINCIA DE GALAPAGOS"/>
        <s v="PLANIFICACION REGIONAL Y ORDENAMIENTO TERRITORIAL"/>
        <s v="SEGURIDAD Y GOBERNABILIDAD"/>
        <s v="FORTALECIMIENTO DE LA GESTION AMBIENTAL EN LA PROVINCIA DE GALAPAGOS"/>
        <s v="GESTIONAR EL SISTEMA DE INSPECCION, CUARENTENA E INOCUIDAD ALIMENTARIA"/>
        <s v="GESTIONAR LA VIGILANCIA FITOZOOSANITARIA Y CALIDAD TECNICA"/>
        <s v="IMPLEMENTAR MECANISMOS PARA MEJORAR LA GESTION DE COLECCIONES PUBLICACIONES"/>
        <s v="GOBERNABILIDAD DEL PARQUE NACIONAL"/>
        <s v="FORTALECIMIENTO INSTITUCIONAL"/>
        <s v="CONSERVACION DE ECOSISTEMAS INSULARES"/>
        <s v="CONSERVACION DE ECOSISTEMAS MARINOS"/>
        <s v="CONTROL DE USOS"/>
        <s v="CALIDAD AMBIENTAL"/>
        <s v="INVESTIGACION APLICADA"/>
        <s v="CAMBIO CLIMATICO"/>
        <s v="USO PUBLICO Y TURISMO SUSTENTABLE EN LAS AREAS PROTEGIDAS"/>
        <s v="EDUCACION AMBIENTAL Y PARTICIPACION  CIUDADANA"/>
        <s v="IMPULSAR EL FORTALECIMIENTO INSTITUCIONAL"/>
        <s v="DISEÑAR E IMPLEMENTAR LOS SISTEMAS Y PROCEDIMIENTOS PARA LA INTEGRACIÓN DE DATOS."/>
        <s v="AUTOMATIZAR LOS PROCESOS INHERENTES A LOS PRODUCTOS DEMANDADOS POR LA CIUDADANÍA, A LOS PROYECTOS DE TRANSICIÓN ECOLÓGICA, ASÍ COMO LA AUTOMATIZACIÓN DE LAS NECESIDADES ADJETIVAS DE LAS SUBSECRETARÍAS"/>
        <s v="GARANTIZAR EL ACCESO A LA INFORMACIÓN AMBIENTAL E HÍDRICA A USUARIOS INTERNOS Y EXTERNOS."/>
        <s v="ESTABLECER UNA GESTIÓN ADMINISTRATIVA Y TÉCNICA PARA LA EJECUCIÓN DEL PROYECTO."/>
        <s v="IMPULSAR LA GESTION SUSTENTABLE DE LOS RECURSOS HIDRICOS"/>
        <s v="IMPULSAR LA GESTION EN EL FOMENTO DEL AGUA POTABLE"/>
        <s v="INSTITUCIONALIDAD DEL ESTADO EN LOS ÁMBITOS CENTRAL Y DESCENTRALIZADO PARA IMPULSAR UNA POLÍTICA INT"/>
        <s v="PRESTADORES DE SERVICIOS PÚBLICOS, COMUNITARIOS Y BENEFICIARIOS DE AGUA POTABLE, SANEAMIENTO, RIEGO"/>
        <s v="COBERTURA Y EL ACCESO A AGUA POTABLE, ALCANTARILLADO, RIEGO Y DRENAJE PARA LA SOBERANÍA ALIMENTARIA,"/>
        <s v="DESCONTAMINACIÓN DE LOS RÍOS, FUENTES Y SUS AFLUENTES, QUE ABASTECEN LOS SISTEMAS DE AGUA POTABLE Y"/>
        <s v="IMPLEMENTAR MECANISMOS PARA LA MITIGACION Y ADAPTACION AL CAMBIO CLIMATICO, PRODUCCION Y DESARROLLO"/>
        <s v="IMPULSAR LA GESTION DE LA BIODIVERSIDAD BIOLOGICA"/>
        <s v="IMPULSAR LA GESTION DE LOS RECURSOS FORESTALES"/>
        <s v="IMPULSAR LA PROTECCION Y CONSERVACION DE LAS AREAS PROTEGIDAS"/>
        <s v="FORTALECIMIENTO DEL PANE"/>
        <s v="MEDIDAS DE APOYO"/>
        <s v="CONSOLIDACION DE AREAS MARINO COSTERAS"/>
        <s v="PROMOVER PROCESOS LOCALES DE RESTAURACION DEL PAISAJE"/>
        <s v="ESTABLECER PROCEDIMIENTOS INSTITUCIONALES ESPECIFICOS Y NORMADOS PARA IMPLEMENTAR PROCESOS DE RESTAURACION DEL PAISAJE EN TERRITORIO."/>
        <s v="PROYECTO SOCIO BOSQUE INCORPORA ÁREAS DE PROPIEDAD INDIVIDUAL Y COLECTIVA DENTRO DEL ESQUEMA DE CONSERVACIÓN DEL PROYECTO"/>
        <s v="EL PROYECTO SOCIO BOSQUE MONITOREA EL CAMBIO DE USO DEL SUELO EN LAS ÁREAS BAJO CONSERVACIÓN Y EL CUMPLIMIENTO DE LOS CONVENIOS CON ESPECIAL ATENCIÓN EN LOS PLANES DE INVERSIÓN"/>
        <s v="SOSTENIBILIDAD FINANCIERA AFIANZADA"/>
        <s v="VERIFICACION DE LOS PROGRAMAS DE MANEJO FORESTAL APROBADOS POR EL MAATE"/>
        <s v="VERIFICACION DE LA CIRCULACION DE PRODUCTOS FORESTALES Y EL CONTROL DE TRAFICO DE ESPECIMENES DE VIDA SILVESTRE A TRAVES DE LA GESTION DE PUESTOS FIJOS DE CONTROL FORESTAL Y VIDA SILVESTRE"/>
        <s v="VERIFICACION DE LOS PRODUCTOS FORESTALES QUE SON MOVILIZADOS A DIFERENTES PARTES DEL PAIS CONTROL DEL TRAFICO DE VIDA SILVESTRE Y CONTROL A CENTROS DE DESTINO FINAL DE LA MADERA A TRAVES DE LAS UNIDAD"/>
        <s v="ASESORIA FORESTAL GRATUITA A PROPIETARIOS DE DUENOS DE BOSQUES NATURALES"/>
        <s v="IMPULSAR  LA REGULACION SOBRE LA CONTAMINACIÓN AMBIENTAL"/>
        <s v="DISEÑO E IMPLEMENTACIÓN DE REPARACIÓN INTEGRAL A NIVEL NACIONAL"/>
        <s v="IMPLEMENTACIÓN DEL MODELO DE GESTIÓN DEL PROCESO DE REPARACIÓN INTEGRAL A NIVEL NACIONAL."/>
        <s v="PLAN NACIONAL DE RESIDUOS SOLIDOS NO PELIGROSOS DESARROLLADO"/>
        <s v="POLITICA PUBLICA DE ECONOMIA CIRCULAR Y RECICLAJE INCLUSIVO EN LA GIRS ELABORADA"/>
        <s v="PRONUNCIAMIENTOS Y ASISTENCIA TECNICA SOBRE GESTION DE RESIDUOS SOLIDOS MUNICIPALES REALIZADOS"/>
        <s v="PRONUNCIAMIENTO Y ASISTENCIA TECNICA SOBRE RESPONSABILIDAD EXTENDIDA AL PRODUCTOR REALIZADO"/>
        <s v="INFORMACION SOBRE GESTION Y TRAMITES SIMPLIFICADOS SOBRE RESIDUOS SOLIDOS NO PELIGROSOS DESARROLLO"/>
        <s v="GENERAR ALIANZAS CON ACTORES IDENTIFICADOS COMO ESTRATEGICOS PARA LA IMPLEMENTACION Y SOSTENIBILIDAD DEL PROGRAMA"/>
        <s v="FORTALECER LAS CAPACIDADES DE EQUIPOS INTERINSTITUCIONALES A TRAVES DE UN PROCESO DE FORMACION DE FORMADORES"/>
        <s v="MEJORA DEL ENTORNO SOCIO ¿ AMBIENTAL A TRAVÉS DE LA IMPLEMENTACIÓN DEL PLAN DE ACCIÓN COMUNITARIO, ENFOCADO EN EL CONSUMO RESPONSABLE Y LA GESTIÓN ADECUADA DE RESIDUOS EN LA FUENTE"/>
        <s v="CONTRATAR AL EQUIPO TECNICO POR PARTE DEL MAATE PARA ATENDER DE MANERA AGIL Y OPORTUNA LOS PROCESOS DE RECULARIZACION CONTROL Y SEGUIMIENTO AMBIENTAL DE LOS PROYECTOS A NIVEL NACIONAL CON ENFASIS A LO"/>
        <s v="GESTIONAR DE APOYO LOGISTICO PARA LA EXPEDICION AL CONTINENTE ANTARTICO"/>
        <s v="REALIZAR EL SERVICIO HIDROGRAFICO Y OCEANOGRAFIA NACIONAL"/>
        <s v="DEFINIR LOS SUSTENTOS TECNICOS PARA LA AMPLIACION DE LA PLATAFORMA CONTINENTAL Y LA CARACTERIZACION ESTRATEGICA"/>
        <s v="PROGRAMA DE ACCION INTEGRADO PARA MITIGAR EL AVANCE DEL MOKO BACTERIANO Y SALVAGUARDAR LA PRODUCCIÓN"/>
        <s v="MEJORAMIENTO DE LOS PROCESOS PARA OBTENCION DE ETANOL DESDE DIFERENTES COMPONENTES DEL CULTIVO DE BA"/>
        <s v="GESTION PATRIMONIO NATURAL Y BIODIVERSIDAD"/>
        <s v="SERVICIOS DE HOMOLOGACION, MONITOREO Y FISCALIZACION DE EMISIONES VEHICULAR"/>
        <s v="FONDO DE INVESTIGACION  DE AGRODIVERSIDAD , SEMILLAS Y AGROCULTURA SUSTENTABLE"/>
        <s v="FIASA-FONDOS CONCURSABLES"/>
        <s v="GESTION DE LA INVESTIGACION"/>
        <s v="GESTION DEL SECTOR HIDROCARBURIFERO"/>
        <s v="GESTION INTEGRAL DE LA POLITICA DE ELECTRICIDAD Y ENERGIA RENOVABLES"/>
        <s v="GESTION INTEGRAL DE LA POLITICA MINERA"/>
        <s v="GESTION DE CONTROL Y APLICACIONES NUCLEARES"/>
        <s v="PROGRAMA DE TRANSMISION 2012-2022"/>
        <s v="MPLEMENTACION DEL ESTANDAR EITI PARA LA TRANSPARENCIA DE LAS INDUSTRIAS EXTRACTIVAS"/>
        <s v="ELECTRIFICACION RURAL Y URBANO MARGINAL FERUM INTEGRADO"/>
        <s v="ELABORAR BOLETINES DE PRONOSTICOS AVISOS Y ALERTAS HIDROLOGICAS Y METEREOLOGICAS"/>
        <s v="REALIZAR EL ANALISIS DE MUESTRAS DE CALIDAD DE AGUA Y SEDIMENTOS"/>
        <s v="GESTIONAR LA DIFUSION Y TRANSFERENCIA DEL CONOCIMIENTO GEOLOGICO Y ENERGETICO"/>
        <s v="REMEDIACION RECUPERACION Y FOMENTO PRODUCTIVO DEL AREA MINERA ZARUMA - PORTOVELO"/>
        <s v="IMPLEMENTACION DE UNA PROPUESTA DE MEJORA TECNICA EN LAS OPERACIONES DE PERFORACIÓN Y VOLADURA EN LA MINERÍA ARTESANAL Y PEQUEÑA ESCALA"/>
        <s v="EJECUCIÓN PROYECTO INVESTIGACIÓN GEOLÓGICA Y DISPONIBILIDAD DE OCURRENCIAS DE RECURSOS MINERALES EN"/>
        <s v="EJECUCIÓN ESTUDIO DE ANÁLISIS Y PROSPECTIVA DE LA ELECTRO-MOVILIDAD EN ECUADOR Y EL MIX ENERGÉTICO A"/>
        <s v="REMEDIACION RECUPERACION Y FOMENTO PRODUCTIVO DEL AREA MINERA ZARUMA - PORTOVELO 1"/>
        <s v="GESTIÓN DEL ESTUDIO PARA LA IMPLEMENTACIÓN DEL CENTRO DE MONITOREO PILOTO DE DEPÓSITOS DE RELAVES AP 1"/>
        <s v="GENERAR INVESTIGACION DESARROLLO INNOVACION Y/O TRANSFERENCIA TECNOLOGICA"/>
        <s v="ESTUDIO DE CAPTURA DE CARBONO PARA LA PRODUCCIÓN DE BIOCOMBUSTIBLES A PARTIR DE BIOMASA MICROALGAL, 1"/>
        <s v="GESTIONAR EL ESTUDIO DE LA VIABILIDAD TÉCNICA DE PRODUCCIÓN DE BIOETANOL A PARTIR DE RESIDUOS LIGNOC"/>
        <s v="DETERMINAR ESTRATEGIAS DE EFICIENCIA ENERGETICA ACTIVA Y PASIVA EN MINAS Y PLANTAS DE BENEFICIO DE ORO"/>
        <s v="DENTIFICACION DE PATRIMONIO GEOLOGICO"/>
        <s v="IMPLEMENTACIÓN DE UN SISTEMA GEOTERMICO-SOLAR EN EL PROCESO DE SECADO DE GRANOS Y SUMINISTRO DE AGUA CALIENTE EN PLANTAS DE PROCESAMIENTO AGROINDUSTRIAL 1"/>
        <s v="ADMINISTRACION CENTRAL DE LA REGULACIÓN Y CONTROL"/>
        <s v="REGULAR CONTROLAR Y FISCALIZAR LAS OPERACIONES HIDROCARBURIFERAS MINERAS Y ELECTRICAS"/>
        <s v="GESTIONAR LA MEJORA DE LOS DESTINOS TURISTICOS CON LA FORMULACION DE PLANES PROGRAMAS Y PROYECTOS"/>
        <s v="PLANIFICAR Y GENERAR DATOS DE CARACTER PROSPECTIVO A NIVEL NACIONAL QUE PROMUEVAN EL DESARROLLO TURI"/>
        <s v="FORTALECER ENLAZAR Y OPTIMIZAR LAS RELACIONES Y CONTACTOS ESTRATEGICOS INTERNACIONALES"/>
        <s v=" DISEÑAR E IMPLEMENTAR ESTRATEGIAS DE PROMOCION TURISTICA"/>
        <s v="DESARROLLAR Y COORDINAR LAS ACCIONES ESTRATEGICAS DE PROMOCION DEL ECUADOR"/>
        <s v="PROVEER DE INFORMACION DE MERCADOS TURISTICOS INTERNACIONALES Y NACIONALES"/>
        <s v="IDENTIFICAR E IMPULSAR OPORTUNIDADES DE INVERSIÓN Y CONECTIVIDAD A NIVEL NACIONAL E INTERNACIONAL"/>
        <s v="GESTION INSTITUCIONAL"/>
        <s v="MANUAL DEL BUEN USO MANTENIMIENTO Y GESTIÓN DE PARQUES EN FORMA ACCESIBLES"/>
        <s v="ACOMPAÑAMIENTO TECNICO"/>
        <s v="IMPLEMENTAR EQUIPAMIENTOS  RECREATIVOS INCLUSIVOS, EN LOS PROYECTOS CASA PARA TODOS"/>
        <m/>
      </sharedItems>
    </cacheField>
    <cacheField name="COD_IGUALDAD" numFmtId="0">
      <sharedItems containsString="0" containsBlank="1" containsNumber="1" containsInteger="1" minValue="2010100" maxValue="2150600"/>
    </cacheField>
    <cacheField name="CATEGORIA" numFmtId="0">
      <sharedItems containsBlank="1" count="25">
        <s v="Generar politica publica normativa y regulacion buenas practicas ambientales e institucionalizacion en el ambito ambiental"/>
        <s v="Promover y fortalecer la educacion capacitacion y formacion en ambiente"/>
        <s v="Promover investigacion aplicada de gestion de recursos"/>
        <s v="Difundir informacion sobre proteccion en medio ambiente y gestion de recursos"/>
        <s v="Gestionar de manera sustentable y participativa el recurso hidrico para uso domestico asegurando la participacion de grupos de atencion prioritaria"/>
        <s v="Valorar la biodiversidad los bienes y los servicios ecosistemicos asociados"/>
        <s v="Proteger la biodiversidad en sus distintos niveles de organizacion (genes especies poblaciones y ecosistemas-bosques)"/>
        <s v="Controlar y medir la conservacion y manejo de la biodiversidad sus especies y habitats asi como paisajes naturales y seminaturales"/>
        <s v="Garantizar la restauracion ecologica de la biodiversidad que haya sido afectada negativamente por causas naturales o acciones del ser humano"/>
        <s v="Promover investigacion basica de proteccion ambiental"/>
        <s v="Implementar medidas de mitigacion y adaptacion al cambio climatico"/>
        <s v="Promover emprendimientos y acciones de turismo sustentable asi como la demanda y consumo de este servicio"/>
        <s v="Promover investigacion aplicada de proteccion ambiental"/>
        <s v="Promover y controlar la gestion integral de sustancias quimicas para prevenir y mitigar la contaminacion"/>
        <s v="Promover la produccion y consumo sustentable de bienes y servicios en el sector publico y privado"/>
        <s v="Prevenir la contaminacion atmosferica por modificacion de procesos"/>
        <s v="Promover desarrollo tecnologico de gestion de recursos"/>
        <s v="Promover la eficiencia en la gestion de los recursos hidrocarburiferos"/>
        <s v="Promover la eficiencia en la gestion del recurso para energia hidrica"/>
        <s v="Promover la eficiencia en la gestion de los recursos minerales"/>
        <s v="Promover investigacion basica de gestion de recursos"/>
        <s v="Controlar y medir los recursos minerales e hidrocarburiferos"/>
        <s v="Prevenir la contaminacion por agua residuales a traves de modificacion de procesos"/>
        <s v="Prevenir la contaminacion de suelos aguas subterraneas y superficiales"/>
        <m/>
      </sharedItems>
    </cacheField>
    <cacheField name="COD_CAPA" numFmtId="0">
      <sharedItems containsString="0" containsBlank="1" containsNumber="1" containsInteger="1" minValue="1" maxValue="15" count="10">
        <n v="15"/>
        <n v="14"/>
        <n v="6"/>
        <n v="8"/>
        <n v="1"/>
        <n v="3"/>
        <n v="10"/>
        <n v="2"/>
        <n v="4"/>
        <m/>
      </sharedItems>
    </cacheField>
    <cacheField name="CAPA" numFmtId="0">
      <sharedItems containsBlank="1" count="11">
        <s v="Otras actividades de protección del ambiente"/>
        <s v="Actividades de investigación y desarrollo para la gestión de recursos"/>
        <s v="Gestión de recursos de agua"/>
        <s v="Protección de la biodiversidad y de los paisajes"/>
        <s v="Investigación y desarrollo para protección ambiental"/>
        <s v="Protección de la atmósfera y el clima"/>
        <s v="Gestión de residuos"/>
        <s v=" Gestión de recursos minerales y energéticos"/>
        <s v="Gestión de aguas residuales"/>
        <s v="Protección y recuperación del suelo y aguas subterráneas y superficiales"/>
        <m/>
      </sharedItems>
    </cacheField>
    <cacheField name=" INICIAL" numFmtId="0">
      <sharedItems containsString="0" containsBlank="1" containsNumber="1" minValue="0" maxValue="31832919.330000009"/>
    </cacheField>
    <cacheField name=" CODIFICADO" numFmtId="0">
      <sharedItems containsString="0" containsBlank="1" containsNumber="1" minValue="0" maxValue="33769092.979999989"/>
    </cacheField>
    <cacheField name=" DEVENGADO" numFmtId="0">
      <sharedItems containsString="0" containsBlank="1" containsNumber="1" minValue="0" maxValue="23426657.940000001"/>
    </cacheField>
    <cacheField name="DEV III TRIMESTRE" numFmtId="0">
      <sharedItems containsString="0" containsBlank="1" containsNumber="1" minValue="0" maxValue="9036835.8999999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win Valdiviezo" refreshedDate="45588.426042708335" createdVersion="8" refreshedVersion="8" minRefreshableVersion="3" recordCount="118" xr:uid="{6449F846-2B8A-478B-89A9-C72F44C4356A}">
  <cacheSource type="worksheet">
    <worksheetSource ref="L1:L119" sheet="DATOS"/>
  </cacheSource>
  <cacheFields count="1">
    <cacheField name="CATEGORIA" numFmtId="0">
      <sharedItems count="24">
        <s v="Generar politica publica normativa y regulacion buenas practicas ambientales e institucionalizacion en el ambito ambiental"/>
        <s v="Promover y fortalecer la educacion capacitacion y formacion en ambiente"/>
        <s v="Promover investigacion aplicada de gestion de recursos"/>
        <s v="Difundir informacion sobre proteccion en medio ambiente y gestion de recursos"/>
        <s v="Gestionar de manera sustentable y participativa el recurso hidrico para uso domestico asegurando la participacion de grupos de atencion prioritaria"/>
        <s v="Valorar la biodiversidad los bienes y los servicios ecosistemicos asociados"/>
        <s v="Proteger la biodiversidad en sus distintos niveles de organizacion (genes especies poblaciones y ecosistemas-bosques)"/>
        <s v="Controlar y medir la conservacion y manejo de la biodiversidad sus especies y habitats asi como paisajes naturales y seminaturales"/>
        <s v="Garantizar la restauracion ecologica de la biodiversidad que haya sido afectada negativamente por causas naturales o acciones del ser humano"/>
        <s v="Promover investigacion basica de proteccion ambiental"/>
        <s v="Implementar medidas de mitigacion y adaptacion al cambio climatico"/>
        <s v="Promover emprendimientos y acciones de turismo sustentable asi como la demanda y consumo de este servicio"/>
        <s v="Promover investigacion aplicada de proteccion ambiental"/>
        <s v="Promover y controlar la gestion integral de sustancias quimicas para prevenir y mitigar la contaminacion"/>
        <s v="Promover la produccion y consumo sustentable de bienes y servicios en el sector publico y privado"/>
        <s v="Prevenir la contaminacion atmosferica por modificacion de procesos"/>
        <s v="Promover desarrollo tecnologico de gestion de recursos"/>
        <s v="Promover la eficiencia en la gestion de los recursos hidrocarburiferos"/>
        <s v="Promover la eficiencia en la gestion del recurso para energia hidrica"/>
        <s v="Promover la eficiencia en la gestion de los recursos minerales"/>
        <s v="Promover investigacion basica de gestion de recursos"/>
        <s v="Controlar y medir los recursos minerales e hidrocarburiferos"/>
        <s v="Prevenir la contaminacion por agua residuales a traves de modificacion de procesos"/>
        <s v="Prevenir la contaminacion de suelos aguas subterraneas y superfici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3"/>
    <x v="0"/>
    <s v="0034"/>
    <x v="0"/>
    <s v="55"/>
    <x v="0"/>
    <s v="000"/>
    <x v="0"/>
    <s v="001"/>
    <x v="0"/>
    <n v="2150600"/>
    <x v="0"/>
    <x v="0"/>
    <x v="0"/>
    <n v="977462"/>
    <n v="1032642.6399999999"/>
    <n v="727396.37000000023"/>
    <n v="247414.76"/>
  </r>
  <r>
    <n v="3"/>
    <x v="0"/>
    <s v="0034"/>
    <x v="0"/>
    <s v="56"/>
    <x v="1"/>
    <s v="000"/>
    <x v="0"/>
    <s v="001"/>
    <x v="1"/>
    <n v="2150100"/>
    <x v="1"/>
    <x v="0"/>
    <x v="0"/>
    <n v="789259"/>
    <n v="756363.20999999985"/>
    <n v="526216"/>
    <n v="187885.75"/>
  </r>
  <r>
    <n v="3"/>
    <x v="0"/>
    <s v="0034"/>
    <x v="0"/>
    <s v="56"/>
    <x v="1"/>
    <s v="000"/>
    <x v="0"/>
    <s v="002"/>
    <x v="2"/>
    <n v="2150600"/>
    <x v="0"/>
    <x v="0"/>
    <x v="0"/>
    <n v="101714"/>
    <n v="102251.21"/>
    <n v="75773.260000000009"/>
    <n v="19227.18"/>
  </r>
  <r>
    <n v="3"/>
    <x v="0"/>
    <s v="0034"/>
    <x v="0"/>
    <s v="57"/>
    <x v="2"/>
    <s v="000"/>
    <x v="0"/>
    <s v="001"/>
    <x v="3"/>
    <n v="2140200"/>
    <x v="2"/>
    <x v="0"/>
    <x v="1"/>
    <n v="1058054"/>
    <n v="921491.68999999983"/>
    <n v="646891.00000000023"/>
    <n v="222865.50999999995"/>
  </r>
  <r>
    <n v="3"/>
    <x v="0"/>
    <s v="0034"/>
    <x v="0"/>
    <s v="57"/>
    <x v="2"/>
    <s v="000"/>
    <x v="0"/>
    <s v="002"/>
    <x v="4"/>
    <n v="2140200"/>
    <x v="2"/>
    <x v="0"/>
    <x v="1"/>
    <n v="844802"/>
    <n v="842871.6399999999"/>
    <n v="611187.69000000006"/>
    <n v="206561.3599999999"/>
  </r>
  <r>
    <n v="3"/>
    <x v="0"/>
    <s v="0034"/>
    <x v="0"/>
    <s v="57"/>
    <x v="2"/>
    <s v="000"/>
    <x v="0"/>
    <s v="003"/>
    <x v="5"/>
    <n v="2140200"/>
    <x v="2"/>
    <x v="0"/>
    <x v="1"/>
    <n v="443136"/>
    <n v="535908.55000000005"/>
    <n v="384876.71999999991"/>
    <n v="123174.50999999998"/>
  </r>
  <r>
    <n v="3"/>
    <x v="0"/>
    <s v="0034"/>
    <x v="0"/>
    <s v="57"/>
    <x v="2"/>
    <s v="005"/>
    <x v="1"/>
    <s v="001"/>
    <x v="6"/>
    <n v="2150200"/>
    <x v="3"/>
    <x v="0"/>
    <x v="0"/>
    <n v="2805396.98"/>
    <n v="1037213.47"/>
    <n v="369816.53"/>
    <n v="123473.98"/>
  </r>
  <r>
    <n v="3"/>
    <x v="0"/>
    <s v="0034"/>
    <x v="0"/>
    <s v="57"/>
    <x v="2"/>
    <s v="006"/>
    <x v="2"/>
    <s v="001"/>
    <x v="7"/>
    <n v="2150200"/>
    <x v="3"/>
    <x v="0"/>
    <x v="0"/>
    <n v="845700.8"/>
    <n v="0"/>
    <n v="0"/>
    <n v="0"/>
  </r>
  <r>
    <n v="3"/>
    <x v="0"/>
    <s v="0115"/>
    <x v="1"/>
    <s v="01"/>
    <x v="3"/>
    <s v="000"/>
    <x v="0"/>
    <s v="002"/>
    <x v="8"/>
    <n v="2080100"/>
    <x v="4"/>
    <x v="1"/>
    <x v="2"/>
    <n v="337831.83000000007"/>
    <n v="373181.95"/>
    <n v="160752.43000000002"/>
    <n v="71695.510000000009"/>
  </r>
  <r>
    <n v="3"/>
    <x v="0"/>
    <s v="0115"/>
    <x v="1"/>
    <s v="55"/>
    <x v="4"/>
    <s v="000"/>
    <x v="0"/>
    <s v="001"/>
    <x v="9"/>
    <n v="2080100"/>
    <x v="4"/>
    <x v="1"/>
    <x v="2"/>
    <n v="1169197.6200000001"/>
    <n v="1188471.5299999998"/>
    <n v="840034.70000000007"/>
    <n v="283555.71000000002"/>
  </r>
  <r>
    <n v="4"/>
    <x v="1"/>
    <s v="0045"/>
    <x v="2"/>
    <s v="55"/>
    <x v="5"/>
    <s v="000"/>
    <x v="0"/>
    <s v="001"/>
    <x v="10"/>
    <n v="2070400"/>
    <x v="5"/>
    <x v="2"/>
    <x v="3"/>
    <n v="4162704.66"/>
    <n v="4129593.2200000007"/>
    <n v="2820462.35"/>
    <n v="900663.8899999999"/>
  </r>
  <r>
    <n v="4"/>
    <x v="1"/>
    <s v="0045"/>
    <x v="2"/>
    <s v="55"/>
    <x v="5"/>
    <s v="000"/>
    <x v="0"/>
    <s v="002"/>
    <x v="11"/>
    <n v="2070400"/>
    <x v="5"/>
    <x v="2"/>
    <x v="3"/>
    <n v="1414667"/>
    <n v="38383.199999999997"/>
    <n v="18219.509999999998"/>
    <n v="2219.3199999999997"/>
  </r>
  <r>
    <n v="4"/>
    <x v="1"/>
    <s v="0045"/>
    <x v="2"/>
    <s v="55"/>
    <x v="5"/>
    <s v="000"/>
    <x v="0"/>
    <s v="003"/>
    <x v="12"/>
    <n v="2070400"/>
    <x v="5"/>
    <x v="2"/>
    <x v="3"/>
    <n v="0"/>
    <n v="942731.74000000011"/>
    <n v="2936.98"/>
    <n v="900.11999999999989"/>
  </r>
  <r>
    <n v="4"/>
    <x v="1"/>
    <s v="0045"/>
    <x v="2"/>
    <s v="55"/>
    <x v="5"/>
    <s v="000"/>
    <x v="0"/>
    <s v="004"/>
    <x v="13"/>
    <n v="2070400"/>
    <x v="5"/>
    <x v="2"/>
    <x v="3"/>
    <n v="0"/>
    <n v="202900.52"/>
    <n v="97017.77"/>
    <n v="37302.699999999997"/>
  </r>
  <r>
    <n v="4"/>
    <x v="1"/>
    <s v="0045"/>
    <x v="2"/>
    <s v="55"/>
    <x v="5"/>
    <s v="000"/>
    <x v="0"/>
    <s v="005"/>
    <x v="14"/>
    <n v="2070400"/>
    <x v="5"/>
    <x v="2"/>
    <x v="3"/>
    <n v="0"/>
    <n v="1680918.81"/>
    <n v="13087.470000000001"/>
    <n v="2036.2900000000004"/>
  </r>
  <r>
    <n v="4"/>
    <x v="1"/>
    <s v="0045"/>
    <x v="2"/>
    <s v="56"/>
    <x v="6"/>
    <s v="001"/>
    <x v="3"/>
    <s v="002"/>
    <x v="15"/>
    <n v="2070400"/>
    <x v="5"/>
    <x v="2"/>
    <x v="3"/>
    <n v="9784704.5300000012"/>
    <n v="8671776.540000001"/>
    <n v="368708.96"/>
    <n v="80076.91"/>
  </r>
  <r>
    <n v="4"/>
    <x v="1"/>
    <s v="0045"/>
    <x v="2"/>
    <s v="56"/>
    <x v="6"/>
    <s v="001"/>
    <x v="3"/>
    <s v="003"/>
    <x v="16"/>
    <n v="2070400"/>
    <x v="5"/>
    <x v="2"/>
    <x v="3"/>
    <n v="1484081"/>
    <n v="1530611.6400000001"/>
    <n v="737597.8"/>
    <n v="242008.32999999996"/>
  </r>
  <r>
    <n v="4"/>
    <x v="1"/>
    <s v="0045"/>
    <x v="2"/>
    <s v="56"/>
    <x v="6"/>
    <s v="001"/>
    <x v="3"/>
    <s v="004"/>
    <x v="17"/>
    <n v="2070400"/>
    <x v="5"/>
    <x v="2"/>
    <x v="3"/>
    <n v="990482"/>
    <n v="1544450.1700000002"/>
    <n v="393545.56"/>
    <n v="241092.88999999996"/>
  </r>
  <r>
    <n v="4"/>
    <x v="1"/>
    <s v="0045"/>
    <x v="2"/>
    <s v="56"/>
    <x v="6"/>
    <s v="001"/>
    <x v="3"/>
    <s v="005"/>
    <x v="18"/>
    <n v="2070400"/>
    <x v="5"/>
    <x v="2"/>
    <x v="3"/>
    <n v="314624"/>
    <n v="582885.26"/>
    <n v="247624.48"/>
    <n v="84253.800000000017"/>
  </r>
  <r>
    <n v="4"/>
    <x v="1"/>
    <s v="0045"/>
    <x v="2"/>
    <s v="56"/>
    <x v="6"/>
    <s v="001"/>
    <x v="3"/>
    <s v="006"/>
    <x v="19"/>
    <n v="2070400"/>
    <x v="5"/>
    <x v="2"/>
    <x v="3"/>
    <n v="0"/>
    <n v="6879.55"/>
    <n v="6879.55"/>
    <n v="0"/>
  </r>
  <r>
    <n v="4"/>
    <x v="1"/>
    <s v="0045"/>
    <x v="2"/>
    <s v="56"/>
    <x v="6"/>
    <s v="001"/>
    <x v="3"/>
    <s v="007"/>
    <x v="20"/>
    <n v="2070400"/>
    <x v="5"/>
    <x v="2"/>
    <x v="3"/>
    <n v="1200000"/>
    <n v="1041471.45"/>
    <n v="0"/>
    <n v="0"/>
  </r>
  <r>
    <n v="4"/>
    <x v="1"/>
    <s v="0047"/>
    <x v="3"/>
    <s v="55"/>
    <x v="7"/>
    <s v="000"/>
    <x v="0"/>
    <s v="001"/>
    <x v="21"/>
    <n v="2070100"/>
    <x v="6"/>
    <x v="2"/>
    <x v="3"/>
    <n v="236275"/>
    <n v="401372.36000000004"/>
    <n v="122400.27"/>
    <n v="54758.62"/>
  </r>
  <r>
    <n v="4"/>
    <x v="1"/>
    <s v="0047"/>
    <x v="3"/>
    <s v="55"/>
    <x v="7"/>
    <s v="000"/>
    <x v="0"/>
    <s v="002"/>
    <x v="22"/>
    <n v="2070100"/>
    <x v="6"/>
    <x v="2"/>
    <x v="3"/>
    <n v="28161"/>
    <n v="240686.45"/>
    <n v="62412.47"/>
    <n v="53482.47"/>
  </r>
  <r>
    <n v="4"/>
    <x v="1"/>
    <s v="0302"/>
    <x v="4"/>
    <s v="55"/>
    <x v="8"/>
    <s v="000"/>
    <x v="0"/>
    <s v="001"/>
    <x v="23"/>
    <n v="2070600"/>
    <x v="7"/>
    <x v="2"/>
    <x v="3"/>
    <n v="11800"/>
    <n v="17729.36"/>
    <n v="6870.46"/>
    <n v="1660.8299999999997"/>
  </r>
  <r>
    <n v="4"/>
    <x v="1"/>
    <s v="0330"/>
    <x v="5"/>
    <s v="01"/>
    <x v="3"/>
    <s v="000"/>
    <x v="0"/>
    <s v="001"/>
    <x v="24"/>
    <n v="2070100"/>
    <x v="6"/>
    <x v="2"/>
    <x v="3"/>
    <n v="8289768"/>
    <n v="8438068"/>
    <n v="5887423.6900000013"/>
    <n v="1879614.64"/>
  </r>
  <r>
    <n v="4"/>
    <x v="1"/>
    <s v="0330"/>
    <x v="5"/>
    <s v="01"/>
    <x v="3"/>
    <s v="000"/>
    <x v="0"/>
    <s v="002"/>
    <x v="25"/>
    <n v="2070100"/>
    <x v="6"/>
    <x v="2"/>
    <x v="3"/>
    <n v="12971609.210000001"/>
    <n v="8588105.1400000006"/>
    <n v="6304442.6699999999"/>
    <n v="2709138.72"/>
  </r>
  <r>
    <n v="4"/>
    <x v="1"/>
    <s v="0330"/>
    <x v="5"/>
    <s v="55"/>
    <x v="9"/>
    <s v="000"/>
    <x v="0"/>
    <s v="001"/>
    <x v="26"/>
    <n v="2070300"/>
    <x v="8"/>
    <x v="2"/>
    <x v="3"/>
    <n v="50000"/>
    <n v="342946.48"/>
    <n v="130090.25"/>
    <n v="58033.62"/>
  </r>
  <r>
    <n v="4"/>
    <x v="1"/>
    <s v="0330"/>
    <x v="5"/>
    <s v="55"/>
    <x v="9"/>
    <s v="000"/>
    <x v="0"/>
    <s v="002"/>
    <x v="27"/>
    <n v="2070600"/>
    <x v="7"/>
    <x v="2"/>
    <x v="3"/>
    <n v="66692.639999999999"/>
    <n v="75739.27"/>
    <n v="11881.05"/>
    <n v="6856.17"/>
  </r>
  <r>
    <n v="4"/>
    <x v="1"/>
    <s v="0330"/>
    <x v="5"/>
    <s v="55"/>
    <x v="9"/>
    <s v="000"/>
    <x v="0"/>
    <s v="003"/>
    <x v="28"/>
    <n v="2070600"/>
    <x v="7"/>
    <x v="2"/>
    <x v="3"/>
    <n v="507459.49"/>
    <n v="2007288.55"/>
    <n v="436709.36000000004"/>
    <n v="214756.66"/>
  </r>
  <r>
    <n v="4"/>
    <x v="1"/>
    <s v="0330"/>
    <x v="5"/>
    <s v="56"/>
    <x v="10"/>
    <s v="000"/>
    <x v="0"/>
    <s v="001"/>
    <x v="29"/>
    <n v="2130100"/>
    <x v="9"/>
    <x v="3"/>
    <x v="4"/>
    <n v="0"/>
    <n v="50729.27"/>
    <n v="12920.000000000002"/>
    <n v="7220.0400000000009"/>
  </r>
  <r>
    <n v="4"/>
    <x v="1"/>
    <s v="0330"/>
    <x v="5"/>
    <s v="56"/>
    <x v="10"/>
    <s v="000"/>
    <x v="0"/>
    <s v="002"/>
    <x v="30"/>
    <n v="2130100"/>
    <x v="9"/>
    <x v="3"/>
    <x v="4"/>
    <n v="0"/>
    <n v="10520"/>
    <n v="6450"/>
    <n v="6450"/>
  </r>
  <r>
    <n v="4"/>
    <x v="1"/>
    <s v="0330"/>
    <x v="5"/>
    <s v="56"/>
    <x v="10"/>
    <s v="000"/>
    <x v="0"/>
    <s v="003"/>
    <x v="31"/>
    <n v="2010300"/>
    <x v="10"/>
    <x v="4"/>
    <x v="5"/>
    <n v="0"/>
    <n v="2200"/>
    <n v="0"/>
    <n v="0"/>
  </r>
  <r>
    <n v="4"/>
    <x v="1"/>
    <s v="0330"/>
    <x v="5"/>
    <s v="57"/>
    <x v="11"/>
    <s v="000"/>
    <x v="0"/>
    <s v="001"/>
    <x v="32"/>
    <n v="2070500"/>
    <x v="11"/>
    <x v="2"/>
    <x v="3"/>
    <n v="0"/>
    <n v="98923.18"/>
    <n v="58415.87"/>
    <n v="24475.040000000001"/>
  </r>
  <r>
    <n v="4"/>
    <x v="1"/>
    <s v="0330"/>
    <x v="5"/>
    <s v="57"/>
    <x v="11"/>
    <s v="000"/>
    <x v="0"/>
    <s v="002"/>
    <x v="33"/>
    <n v="2070300"/>
    <x v="8"/>
    <x v="2"/>
    <x v="3"/>
    <n v="0"/>
    <n v="89574.2"/>
    <n v="29927"/>
    <n v="22339.84"/>
  </r>
  <r>
    <n v="4"/>
    <x v="1"/>
    <s v="0609"/>
    <x v="6"/>
    <s v="01"/>
    <x v="3"/>
    <s v="000"/>
    <x v="0"/>
    <s v="001"/>
    <x v="34"/>
    <n v="2150600"/>
    <x v="0"/>
    <x v="0"/>
    <x v="0"/>
    <n v="31832919.330000009"/>
    <n v="33769092.979999989"/>
    <n v="23426657.940000001"/>
    <n v="9036835.8999999966"/>
  </r>
  <r>
    <n v="4"/>
    <x v="1"/>
    <s v="0609"/>
    <x v="6"/>
    <s v="01"/>
    <x v="3"/>
    <s v="026"/>
    <x v="4"/>
    <s v="001"/>
    <x v="35"/>
    <n v="2150600"/>
    <x v="0"/>
    <x v="0"/>
    <x v="0"/>
    <n v="206840.84"/>
    <n v="116289.59"/>
    <n v="72701.16"/>
    <n v="0"/>
  </r>
  <r>
    <n v="4"/>
    <x v="1"/>
    <s v="0609"/>
    <x v="6"/>
    <s v="01"/>
    <x v="3"/>
    <s v="026"/>
    <x v="4"/>
    <s v="002"/>
    <x v="36"/>
    <n v="2150600"/>
    <x v="0"/>
    <x v="0"/>
    <x v="0"/>
    <n v="25760"/>
    <n v="6240"/>
    <n v="2539.16"/>
    <n v="2539.16"/>
  </r>
  <r>
    <n v="4"/>
    <x v="1"/>
    <s v="0609"/>
    <x v="6"/>
    <s v="01"/>
    <x v="3"/>
    <s v="026"/>
    <x v="4"/>
    <s v="003"/>
    <x v="37"/>
    <n v="2150600"/>
    <x v="0"/>
    <x v="0"/>
    <x v="0"/>
    <n v="25760"/>
    <n v="6240"/>
    <n v="0"/>
    <n v="0"/>
  </r>
  <r>
    <n v="4"/>
    <x v="1"/>
    <s v="0609"/>
    <x v="6"/>
    <s v="01"/>
    <x v="3"/>
    <s v="026"/>
    <x v="4"/>
    <s v="004"/>
    <x v="38"/>
    <n v="2150600"/>
    <x v="0"/>
    <x v="0"/>
    <x v="0"/>
    <n v="819266.75"/>
    <n v="823093.37"/>
    <n v="573180.65999999992"/>
    <n v="199876.13999999998"/>
  </r>
  <r>
    <n v="4"/>
    <x v="1"/>
    <s v="0609"/>
    <x v="6"/>
    <s v="54"/>
    <x v="12"/>
    <s v="000"/>
    <x v="0"/>
    <s v="001"/>
    <x v="39"/>
    <n v="2150600"/>
    <x v="0"/>
    <x v="0"/>
    <x v="0"/>
    <n v="0"/>
    <n v="4985.1000000000004"/>
    <n v="3400.07"/>
    <n v="2242.2200000000003"/>
  </r>
  <r>
    <n v="4"/>
    <x v="1"/>
    <s v="0609"/>
    <x v="6"/>
    <s v="54"/>
    <x v="12"/>
    <s v="000"/>
    <x v="0"/>
    <s v="002"/>
    <x v="40"/>
    <n v="2150600"/>
    <x v="0"/>
    <x v="0"/>
    <x v="0"/>
    <n v="0"/>
    <n v="4054.3"/>
    <n v="1002.6"/>
    <n v="872.6"/>
  </r>
  <r>
    <n v="4"/>
    <x v="1"/>
    <s v="0609"/>
    <x v="6"/>
    <s v="54"/>
    <x v="12"/>
    <s v="022"/>
    <x v="5"/>
    <s v="001"/>
    <x v="41"/>
    <n v="2150600"/>
    <x v="0"/>
    <x v="0"/>
    <x v="0"/>
    <n v="922544.89"/>
    <n v="1105112.7"/>
    <n v="851456.54"/>
    <n v="434621.38"/>
  </r>
  <r>
    <n v="4"/>
    <x v="1"/>
    <s v="0609"/>
    <x v="6"/>
    <s v="54"/>
    <x v="12"/>
    <s v="022"/>
    <x v="5"/>
    <s v="002"/>
    <x v="42"/>
    <n v="2150600"/>
    <x v="0"/>
    <x v="0"/>
    <x v="0"/>
    <n v="72546.710000000006"/>
    <n v="0"/>
    <n v="0"/>
    <n v="0"/>
  </r>
  <r>
    <n v="4"/>
    <x v="1"/>
    <s v="0609"/>
    <x v="6"/>
    <s v="54"/>
    <x v="12"/>
    <s v="022"/>
    <x v="5"/>
    <s v="003"/>
    <x v="43"/>
    <n v="2150600"/>
    <x v="0"/>
    <x v="0"/>
    <x v="0"/>
    <n v="2300316.5299999998"/>
    <n v="2604589.56"/>
    <n v="1875785.33"/>
    <n v="0"/>
  </r>
  <r>
    <n v="4"/>
    <x v="1"/>
    <s v="0609"/>
    <x v="6"/>
    <s v="54"/>
    <x v="12"/>
    <s v="022"/>
    <x v="5"/>
    <s v="004"/>
    <x v="44"/>
    <n v="2150600"/>
    <x v="0"/>
    <x v="0"/>
    <x v="0"/>
    <n v="17338.010000000002"/>
    <n v="0"/>
    <n v="0"/>
    <n v="0"/>
  </r>
  <r>
    <n v="4"/>
    <x v="1"/>
    <s v="0609"/>
    <x v="6"/>
    <s v="55"/>
    <x v="13"/>
    <s v="000"/>
    <x v="0"/>
    <s v="001"/>
    <x v="45"/>
    <n v="2150600"/>
    <x v="0"/>
    <x v="0"/>
    <x v="0"/>
    <n v="0"/>
    <n v="5000"/>
    <n v="80"/>
    <n v="80"/>
  </r>
  <r>
    <n v="4"/>
    <x v="1"/>
    <s v="0609"/>
    <x v="6"/>
    <s v="56"/>
    <x v="14"/>
    <s v="000"/>
    <x v="0"/>
    <s v="001"/>
    <x v="46"/>
    <n v="2150600"/>
    <x v="0"/>
    <x v="0"/>
    <x v="0"/>
    <n v="0"/>
    <n v="9793"/>
    <n v="7091.42"/>
    <n v="4803.51"/>
  </r>
  <r>
    <n v="4"/>
    <x v="1"/>
    <s v="0609"/>
    <x v="6"/>
    <s v="56"/>
    <x v="14"/>
    <s v="000"/>
    <x v="0"/>
    <s v="002"/>
    <x v="47"/>
    <n v="2150600"/>
    <x v="0"/>
    <x v="0"/>
    <x v="0"/>
    <n v="7108"/>
    <n v="11333"/>
    <n v="3344.07"/>
    <n v="407.5"/>
  </r>
  <r>
    <n v="4"/>
    <x v="1"/>
    <s v="0609"/>
    <x v="6"/>
    <s v="56"/>
    <x v="14"/>
    <s v="000"/>
    <x v="0"/>
    <s v="003"/>
    <x v="48"/>
    <n v="2150600"/>
    <x v="0"/>
    <x v="0"/>
    <x v="0"/>
    <n v="9540"/>
    <n v="22259"/>
    <n v="19714.650000000001"/>
    <n v="590.67000000000007"/>
  </r>
  <r>
    <n v="4"/>
    <x v="1"/>
    <s v="0609"/>
    <x v="6"/>
    <s v="56"/>
    <x v="14"/>
    <s v="010"/>
    <x v="6"/>
    <s v="001"/>
    <x v="49"/>
    <n v="2150600"/>
    <x v="0"/>
    <x v="0"/>
    <x v="0"/>
    <n v="149264.19000000003"/>
    <n v="33506.340000000004"/>
    <n v="32330.11"/>
    <n v="0"/>
  </r>
  <r>
    <n v="4"/>
    <x v="1"/>
    <s v="0609"/>
    <x v="6"/>
    <s v="56"/>
    <x v="14"/>
    <s v="010"/>
    <x v="6"/>
    <s v="004"/>
    <x v="50"/>
    <n v="2150600"/>
    <x v="0"/>
    <x v="0"/>
    <x v="0"/>
    <n v="311300.53000000003"/>
    <n v="0"/>
    <n v="0"/>
    <n v="0"/>
  </r>
  <r>
    <n v="4"/>
    <x v="1"/>
    <s v="0609"/>
    <x v="6"/>
    <s v="56"/>
    <x v="14"/>
    <s v="010"/>
    <x v="6"/>
    <s v="006"/>
    <x v="51"/>
    <n v="2150600"/>
    <x v="0"/>
    <x v="0"/>
    <x v="0"/>
    <n v="84738.680000000008"/>
    <n v="532304.52999999991"/>
    <n v="269272.69"/>
    <n v="109793.46"/>
  </r>
  <r>
    <n v="4"/>
    <x v="1"/>
    <s v="0609"/>
    <x v="6"/>
    <s v="56"/>
    <x v="14"/>
    <s v="025"/>
    <x v="7"/>
    <s v="001"/>
    <x v="52"/>
    <n v="2150600"/>
    <x v="0"/>
    <x v="0"/>
    <x v="0"/>
    <n v="1250000"/>
    <n v="1250000"/>
    <n v="0"/>
    <n v="0"/>
  </r>
  <r>
    <n v="4"/>
    <x v="1"/>
    <s v="0609"/>
    <x v="6"/>
    <s v="56"/>
    <x v="14"/>
    <s v="025"/>
    <x v="7"/>
    <s v="002"/>
    <x v="53"/>
    <n v="2150600"/>
    <x v="0"/>
    <x v="0"/>
    <x v="0"/>
    <n v="657734.99000000011"/>
    <n v="671942.22"/>
    <n v="461041"/>
    <n v="163002.65000000002"/>
  </r>
  <r>
    <n v="4"/>
    <x v="1"/>
    <s v="0609"/>
    <x v="6"/>
    <s v="56"/>
    <x v="14"/>
    <s v="027"/>
    <x v="8"/>
    <s v="001"/>
    <x v="54"/>
    <n v="2150600"/>
    <x v="0"/>
    <x v="0"/>
    <x v="0"/>
    <n v="645031.94999999995"/>
    <n v="698765.4"/>
    <n v="492304.37"/>
    <n v="173456.66999999998"/>
  </r>
  <r>
    <n v="4"/>
    <x v="1"/>
    <s v="0609"/>
    <x v="6"/>
    <s v="56"/>
    <x v="14"/>
    <s v="027"/>
    <x v="8"/>
    <s v="002"/>
    <x v="55"/>
    <n v="2150600"/>
    <x v="0"/>
    <x v="0"/>
    <x v="0"/>
    <n v="4175918.29"/>
    <n v="4603558.71"/>
    <n v="2547573.4500000002"/>
    <n v="263546.62000000011"/>
  </r>
  <r>
    <n v="4"/>
    <x v="1"/>
    <s v="0609"/>
    <x v="6"/>
    <s v="56"/>
    <x v="14"/>
    <s v="027"/>
    <x v="8"/>
    <s v="003"/>
    <x v="56"/>
    <n v="2150600"/>
    <x v="0"/>
    <x v="0"/>
    <x v="0"/>
    <n v="2729.59"/>
    <n v="50"/>
    <n v="0"/>
    <n v="0"/>
  </r>
  <r>
    <n v="4"/>
    <x v="1"/>
    <s v="0609"/>
    <x v="6"/>
    <s v="56"/>
    <x v="14"/>
    <s v="029"/>
    <x v="9"/>
    <s v="001"/>
    <x v="57"/>
    <n v="2150600"/>
    <x v="0"/>
    <x v="0"/>
    <x v="0"/>
    <n v="365132.56"/>
    <n v="429225.66"/>
    <n v="300126.95"/>
    <n v="104993.12000000002"/>
  </r>
  <r>
    <n v="4"/>
    <x v="1"/>
    <s v="0609"/>
    <x v="6"/>
    <s v="56"/>
    <x v="14"/>
    <s v="029"/>
    <x v="9"/>
    <s v="002"/>
    <x v="58"/>
    <n v="2150600"/>
    <x v="0"/>
    <x v="0"/>
    <x v="0"/>
    <n v="884520.64"/>
    <n v="602317.78"/>
    <n v="418276.67"/>
    <n v="141180.09999999998"/>
  </r>
  <r>
    <n v="4"/>
    <x v="1"/>
    <s v="0609"/>
    <x v="6"/>
    <s v="56"/>
    <x v="14"/>
    <s v="029"/>
    <x v="9"/>
    <s v="003"/>
    <x v="59"/>
    <n v="2150600"/>
    <x v="0"/>
    <x v="0"/>
    <x v="0"/>
    <n v="655349.86"/>
    <n v="669229.96000000008"/>
    <n v="418069.74"/>
    <n v="158902.64000000001"/>
  </r>
  <r>
    <n v="4"/>
    <x v="1"/>
    <s v="0609"/>
    <x v="6"/>
    <s v="56"/>
    <x v="14"/>
    <s v="029"/>
    <x v="9"/>
    <s v="004"/>
    <x v="60"/>
    <n v="2150600"/>
    <x v="0"/>
    <x v="0"/>
    <x v="0"/>
    <n v="401942.68"/>
    <n v="324805.89"/>
    <n v="243427.1"/>
    <n v="89357.659999999989"/>
  </r>
  <r>
    <n v="4"/>
    <x v="1"/>
    <s v="0609"/>
    <x v="6"/>
    <s v="57"/>
    <x v="15"/>
    <s v="000"/>
    <x v="0"/>
    <s v="001"/>
    <x v="61"/>
    <n v="2150600"/>
    <x v="0"/>
    <x v="0"/>
    <x v="0"/>
    <n v="143596"/>
    <n v="398798"/>
    <n v="352048.3"/>
    <n v="196770.74000000002"/>
  </r>
  <r>
    <n v="4"/>
    <x v="1"/>
    <s v="0609"/>
    <x v="6"/>
    <s v="57"/>
    <x v="15"/>
    <s v="021"/>
    <x v="10"/>
    <s v="002"/>
    <x v="62"/>
    <n v="2150600"/>
    <x v="0"/>
    <x v="0"/>
    <x v="0"/>
    <n v="1550601.51"/>
    <n v="1104517.4900000005"/>
    <n v="511946.06999999989"/>
    <n v="215055.33000000007"/>
  </r>
  <r>
    <n v="4"/>
    <x v="1"/>
    <s v="0609"/>
    <x v="6"/>
    <s v="57"/>
    <x v="15"/>
    <s v="021"/>
    <x v="10"/>
    <s v="003"/>
    <x v="63"/>
    <n v="2150600"/>
    <x v="0"/>
    <x v="0"/>
    <x v="0"/>
    <n v="750244.26"/>
    <n v="815697.45000000007"/>
    <n v="504203.06999999989"/>
    <n v="183999.55999999997"/>
  </r>
  <r>
    <n v="4"/>
    <x v="1"/>
    <s v="0609"/>
    <x v="6"/>
    <s v="57"/>
    <x v="15"/>
    <s v="023"/>
    <x v="11"/>
    <s v="001"/>
    <x v="64"/>
    <n v="2150600"/>
    <x v="0"/>
    <x v="0"/>
    <x v="0"/>
    <n v="123189.04999999999"/>
    <n v="83197.510000000009"/>
    <n v="51485.84"/>
    <n v="24888.68"/>
  </r>
  <r>
    <n v="4"/>
    <x v="1"/>
    <s v="0609"/>
    <x v="6"/>
    <s v="57"/>
    <x v="15"/>
    <s v="023"/>
    <x v="11"/>
    <s v="002"/>
    <x v="65"/>
    <n v="2150600"/>
    <x v="0"/>
    <x v="0"/>
    <x v="0"/>
    <n v="78685.34"/>
    <n v="99341.67"/>
    <n v="67204.69"/>
    <n v="23936.629999999997"/>
  </r>
  <r>
    <n v="4"/>
    <x v="1"/>
    <s v="0609"/>
    <x v="6"/>
    <s v="57"/>
    <x v="15"/>
    <s v="023"/>
    <x v="11"/>
    <s v="003"/>
    <x v="66"/>
    <n v="2150600"/>
    <x v="0"/>
    <x v="0"/>
    <x v="0"/>
    <n v="69515.330000000016"/>
    <n v="108812.40000000001"/>
    <n v="78317.590000000011"/>
    <n v="34550.340000000004"/>
  </r>
  <r>
    <n v="4"/>
    <x v="1"/>
    <s v="0609"/>
    <x v="6"/>
    <s v="57"/>
    <x v="15"/>
    <s v="023"/>
    <x v="11"/>
    <s v="004"/>
    <x v="67"/>
    <n v="2150600"/>
    <x v="0"/>
    <x v="0"/>
    <x v="0"/>
    <n v="81314.830000000016"/>
    <n v="105525.8"/>
    <n v="71468.790000000008"/>
    <n v="28756.67"/>
  </r>
  <r>
    <n v="4"/>
    <x v="1"/>
    <s v="0609"/>
    <x v="6"/>
    <s v="57"/>
    <x v="15"/>
    <s v="023"/>
    <x v="11"/>
    <s v="005"/>
    <x v="68"/>
    <n v="2150600"/>
    <x v="0"/>
    <x v="0"/>
    <x v="0"/>
    <n v="171259.8"/>
    <n v="124712.28999999998"/>
    <n v="91762.329999999987"/>
    <n v="28456.98"/>
  </r>
  <r>
    <n v="4"/>
    <x v="1"/>
    <s v="0609"/>
    <x v="6"/>
    <s v="57"/>
    <x v="15"/>
    <s v="024"/>
    <x v="12"/>
    <s v="001"/>
    <x v="69"/>
    <n v="2150600"/>
    <x v="0"/>
    <x v="0"/>
    <x v="0"/>
    <n v="127613.99"/>
    <n v="139191.13"/>
    <n v="98250.67"/>
    <n v="34448.789999999994"/>
  </r>
  <r>
    <n v="4"/>
    <x v="1"/>
    <s v="0609"/>
    <x v="6"/>
    <s v="57"/>
    <x v="15"/>
    <s v="024"/>
    <x v="12"/>
    <s v="002"/>
    <x v="70"/>
    <n v="2150600"/>
    <x v="0"/>
    <x v="0"/>
    <x v="0"/>
    <n v="224140.09"/>
    <n v="213042.95"/>
    <n v="145730.09"/>
    <n v="52880.159999999996"/>
  </r>
  <r>
    <n v="4"/>
    <x v="1"/>
    <s v="0609"/>
    <x v="6"/>
    <s v="57"/>
    <x v="15"/>
    <s v="024"/>
    <x v="12"/>
    <s v="004"/>
    <x v="71"/>
    <n v="2150600"/>
    <x v="0"/>
    <x v="0"/>
    <x v="0"/>
    <n v="37403"/>
    <n v="13760"/>
    <n v="8087.39"/>
    <n v="7551.89"/>
  </r>
  <r>
    <n v="4"/>
    <x v="1"/>
    <s v="0609"/>
    <x v="6"/>
    <s v="57"/>
    <x v="15"/>
    <s v="028"/>
    <x v="13"/>
    <s v="001"/>
    <x v="72"/>
    <n v="2150600"/>
    <x v="0"/>
    <x v="0"/>
    <x v="0"/>
    <n v="19118.140000000003"/>
    <n v="167374.42000000001"/>
    <n v="34089.040000000001"/>
    <n v="0"/>
  </r>
  <r>
    <n v="6"/>
    <x v="2"/>
    <s v="0611"/>
    <x v="7"/>
    <s v="86"/>
    <x v="16"/>
    <s v="000"/>
    <x v="0"/>
    <s v="001"/>
    <x v="73"/>
    <n v="2130200"/>
    <x v="12"/>
    <x v="3"/>
    <x v="4"/>
    <n v="766350.66"/>
    <n v="1344173.63"/>
    <n v="705194.46000000008"/>
    <n v="42528.780000000013"/>
  </r>
  <r>
    <n v="6"/>
    <x v="2"/>
    <s v="0611"/>
    <x v="7"/>
    <s v="91"/>
    <x v="17"/>
    <s v="000"/>
    <x v="0"/>
    <s v="001"/>
    <x v="74"/>
    <n v="2140200"/>
    <x v="2"/>
    <x v="0"/>
    <x v="1"/>
    <n v="7480533"/>
    <n v="4053941.6899999995"/>
    <n v="568741.4"/>
    <n v="299406.59999999998"/>
  </r>
  <r>
    <n v="6"/>
    <x v="2"/>
    <s v="0611"/>
    <x v="7"/>
    <s v="91"/>
    <x v="17"/>
    <s v="002"/>
    <x v="14"/>
    <s v="001"/>
    <x v="75"/>
    <n v="2140200"/>
    <x v="2"/>
    <x v="0"/>
    <x v="1"/>
    <n v="1351599.23"/>
    <n v="1175999.54"/>
    <n v="188920.91"/>
    <n v="57890.82"/>
  </r>
  <r>
    <n v="9"/>
    <x v="3"/>
    <s v="0167"/>
    <x v="8"/>
    <s v="83"/>
    <x v="18"/>
    <s v="000"/>
    <x v="0"/>
    <s v="002"/>
    <x v="76"/>
    <n v="2040600"/>
    <x v="13"/>
    <x v="5"/>
    <x v="6"/>
    <n v="0"/>
    <n v="115000"/>
    <n v="12062.550000000001"/>
    <n v="11214.150000000001"/>
  </r>
  <r>
    <n v="9"/>
    <x v="3"/>
    <s v="0167"/>
    <x v="8"/>
    <s v="83"/>
    <x v="18"/>
    <s v="000"/>
    <x v="0"/>
    <s v="003"/>
    <x v="77"/>
    <n v="2150500"/>
    <x v="14"/>
    <x v="0"/>
    <x v="0"/>
    <n v="0"/>
    <n v="150000"/>
    <n v="11589.2"/>
    <n v="11589.2"/>
  </r>
  <r>
    <n v="9"/>
    <x v="3"/>
    <s v="0174"/>
    <x v="9"/>
    <s v="01"/>
    <x v="3"/>
    <s v="000"/>
    <x v="0"/>
    <s v="002"/>
    <x v="78"/>
    <n v="2070100"/>
    <x v="6"/>
    <x v="2"/>
    <x v="3"/>
    <n v="918087.20999999985"/>
    <n v="854738.26"/>
    <n v="605904.44000000006"/>
    <n v="172689.88999999998"/>
  </r>
  <r>
    <n v="9"/>
    <x v="3"/>
    <s v="0177"/>
    <x v="10"/>
    <s v="84"/>
    <x v="19"/>
    <s v="000"/>
    <x v="0"/>
    <s v="003"/>
    <x v="79"/>
    <n v="2010100"/>
    <x v="15"/>
    <x v="4"/>
    <x v="5"/>
    <n v="484051"/>
    <n v="780"/>
    <n v="282.14"/>
    <n v="0"/>
  </r>
  <r>
    <n v="13"/>
    <x v="4"/>
    <s v="0390"/>
    <x v="11"/>
    <s v="01"/>
    <x v="3"/>
    <s v="000"/>
    <x v="0"/>
    <s v="002"/>
    <x v="80"/>
    <n v="2140300"/>
    <x v="16"/>
    <x v="0"/>
    <x v="1"/>
    <n v="3285838.2"/>
    <n v="1436900.8500000003"/>
    <n v="871323.57999999973"/>
    <n v="359834.72999999992"/>
  </r>
  <r>
    <n v="13"/>
    <x v="4"/>
    <s v="0390"/>
    <x v="11"/>
    <s v="01"/>
    <x v="3"/>
    <s v="000"/>
    <x v="0"/>
    <s v="003"/>
    <x v="81"/>
    <n v="2140300"/>
    <x v="16"/>
    <x v="0"/>
    <x v="1"/>
    <n v="581498.71"/>
    <n v="676438.75"/>
    <n v="565605.44000000006"/>
    <n v="156138.58000000005"/>
  </r>
  <r>
    <n v="13"/>
    <x v="4"/>
    <s v="0473"/>
    <x v="12"/>
    <s v="86"/>
    <x v="16"/>
    <s v="000"/>
    <x v="0"/>
    <s v="001"/>
    <x v="82"/>
    <n v="2140200"/>
    <x v="2"/>
    <x v="0"/>
    <x v="1"/>
    <n v="737925.91"/>
    <n v="741613.02"/>
    <n v="501085.82"/>
    <n v="164051.49"/>
  </r>
  <r>
    <n v="14"/>
    <x v="5"/>
    <s v="0419"/>
    <x v="13"/>
    <s v="55"/>
    <x v="20"/>
    <s v="000"/>
    <x v="0"/>
    <s v="001"/>
    <x v="83"/>
    <n v="2090200"/>
    <x v="17"/>
    <x v="6"/>
    <x v="7"/>
    <n v="1979929.37"/>
    <n v="1912817.6800000002"/>
    <n v="1409242.0100000002"/>
    <n v="587529.13"/>
  </r>
  <r>
    <n v="14"/>
    <x v="5"/>
    <s v="0419"/>
    <x v="13"/>
    <s v="55"/>
    <x v="20"/>
    <s v="000"/>
    <x v="0"/>
    <s v="002"/>
    <x v="84"/>
    <n v="2100300"/>
    <x v="18"/>
    <x v="6"/>
    <x v="7"/>
    <n v="1230400.1399999999"/>
    <n v="1330278.7400000002"/>
    <n v="948620.19000000006"/>
    <n v="356931.75"/>
  </r>
  <r>
    <n v="14"/>
    <x v="5"/>
    <s v="0419"/>
    <x v="13"/>
    <s v="55"/>
    <x v="20"/>
    <s v="000"/>
    <x v="0"/>
    <s v="003"/>
    <x v="85"/>
    <n v="2090100"/>
    <x v="19"/>
    <x v="6"/>
    <x v="7"/>
    <n v="2022412.72"/>
    <n v="1991925.8399999999"/>
    <n v="1395981.85"/>
    <n v="506144.20999999996"/>
  </r>
  <r>
    <n v="14"/>
    <x v="5"/>
    <s v="0419"/>
    <x v="13"/>
    <s v="55"/>
    <x v="20"/>
    <s v="000"/>
    <x v="0"/>
    <s v="004"/>
    <x v="86"/>
    <n v="2140100"/>
    <x v="20"/>
    <x v="0"/>
    <x v="1"/>
    <n v="917592.86"/>
    <n v="884675.52999999991"/>
    <n v="648510.85999999975"/>
    <n v="165437.29999999999"/>
  </r>
  <r>
    <n v="14"/>
    <x v="5"/>
    <s v="0419"/>
    <x v="13"/>
    <s v="55"/>
    <x v="20"/>
    <s v="006"/>
    <x v="15"/>
    <s v="001"/>
    <x v="87"/>
    <n v="2100300"/>
    <x v="18"/>
    <x v="6"/>
    <x v="7"/>
    <n v="20550106"/>
    <n v="18568141.960000001"/>
    <n v="191771.91"/>
    <n v="63958.17"/>
  </r>
  <r>
    <n v="14"/>
    <x v="5"/>
    <s v="0419"/>
    <x v="13"/>
    <s v="55"/>
    <x v="20"/>
    <s v="062"/>
    <x v="16"/>
    <s v="001"/>
    <x v="88"/>
    <n v="2090400"/>
    <x v="21"/>
    <x v="6"/>
    <x v="7"/>
    <n v="216829.5"/>
    <n v="147671.56"/>
    <n v="0"/>
    <n v="0"/>
  </r>
  <r>
    <n v="14"/>
    <x v="5"/>
    <s v="0419"/>
    <x v="13"/>
    <s v="57"/>
    <x v="21"/>
    <s v="003"/>
    <x v="17"/>
    <s v="001"/>
    <x v="89"/>
    <n v="2100300"/>
    <x v="18"/>
    <x v="6"/>
    <x v="7"/>
    <n v="952705.34000000008"/>
    <n v="2189560.65"/>
    <n v="270868.07"/>
    <n v="6382.02"/>
  </r>
  <r>
    <n v="14"/>
    <x v="5"/>
    <s v="0422"/>
    <x v="14"/>
    <s v="55"/>
    <x v="22"/>
    <s v="000"/>
    <x v="0"/>
    <s v="004"/>
    <x v="90"/>
    <n v="2010300"/>
    <x v="10"/>
    <x v="4"/>
    <x v="5"/>
    <n v="0"/>
    <n v="18558"/>
    <n v="18517.25"/>
    <n v="4651.25"/>
  </r>
  <r>
    <n v="14"/>
    <x v="5"/>
    <s v="0422"/>
    <x v="14"/>
    <s v="55"/>
    <x v="22"/>
    <s v="000"/>
    <x v="0"/>
    <s v="005"/>
    <x v="91"/>
    <n v="2030100"/>
    <x v="22"/>
    <x v="7"/>
    <x v="8"/>
    <n v="0"/>
    <n v="14469.27"/>
    <n v="13279.560000000001"/>
    <n v="12442.44"/>
  </r>
  <r>
    <n v="14"/>
    <x v="5"/>
    <s v="0427"/>
    <x v="15"/>
    <s v="55"/>
    <x v="23"/>
    <s v="000"/>
    <x v="0"/>
    <s v="001"/>
    <x v="92"/>
    <n v="2140200"/>
    <x v="2"/>
    <x v="0"/>
    <x v="1"/>
    <n v="526841.09"/>
    <n v="183815"/>
    <n v="132465.82"/>
    <n v="49509.919999999998"/>
  </r>
  <r>
    <n v="14"/>
    <x v="5"/>
    <s v="0427"/>
    <x v="15"/>
    <s v="55"/>
    <x v="23"/>
    <s v="000"/>
    <x v="0"/>
    <s v="002"/>
    <x v="93"/>
    <n v="2140200"/>
    <x v="2"/>
    <x v="0"/>
    <x v="1"/>
    <n v="0"/>
    <n v="2748.9100000000003"/>
    <n v="2748.9100000000003"/>
    <n v="0"/>
  </r>
  <r>
    <n v="14"/>
    <x v="5"/>
    <s v="0427"/>
    <x v="15"/>
    <s v="55"/>
    <x v="23"/>
    <s v="006"/>
    <x v="18"/>
    <s v="001"/>
    <x v="94"/>
    <n v="2140200"/>
    <x v="2"/>
    <x v="0"/>
    <x v="1"/>
    <n v="95669.03"/>
    <n v="101212.58"/>
    <n v="75976.319999999992"/>
    <n v="21712.1"/>
  </r>
  <r>
    <n v="14"/>
    <x v="5"/>
    <s v="0427"/>
    <x v="15"/>
    <s v="57"/>
    <x v="24"/>
    <s v="001"/>
    <x v="19"/>
    <s v="001"/>
    <x v="95"/>
    <n v="2140200"/>
    <x v="2"/>
    <x v="0"/>
    <x v="1"/>
    <n v="10704372.08"/>
    <n v="9897005.8600000013"/>
    <n v="878384.85"/>
    <n v="446447.41000000003"/>
  </r>
  <r>
    <n v="14"/>
    <x v="5"/>
    <s v="0427"/>
    <x v="15"/>
    <s v="57"/>
    <x v="24"/>
    <s v="002"/>
    <x v="20"/>
    <s v="001"/>
    <x v="96"/>
    <n v="2140200"/>
    <x v="2"/>
    <x v="0"/>
    <x v="1"/>
    <n v="86967.78"/>
    <n v="95638.71"/>
    <n v="76652.84"/>
    <n v="13517.319999999996"/>
  </r>
  <r>
    <n v="14"/>
    <x v="5"/>
    <s v="0427"/>
    <x v="15"/>
    <s v="57"/>
    <x v="24"/>
    <s v="003"/>
    <x v="21"/>
    <s v="001"/>
    <x v="97"/>
    <n v="2140200"/>
    <x v="2"/>
    <x v="0"/>
    <x v="1"/>
    <n v="327213.56999999995"/>
    <n v="171919.02999999997"/>
    <n v="109298.12000000001"/>
    <n v="52702.32"/>
  </r>
  <r>
    <n v="14"/>
    <x v="5"/>
    <s v="0427"/>
    <x v="15"/>
    <s v="57"/>
    <x v="24"/>
    <s v="004"/>
    <x v="22"/>
    <s v="001"/>
    <x v="98"/>
    <n v="2140200"/>
    <x v="2"/>
    <x v="0"/>
    <x v="1"/>
    <n v="72950.13"/>
    <n v="78441"/>
    <n v="0"/>
    <n v="0"/>
  </r>
  <r>
    <n v="14"/>
    <x v="5"/>
    <s v="0427"/>
    <x v="15"/>
    <s v="86"/>
    <x v="16"/>
    <s v="000"/>
    <x v="0"/>
    <s v="001"/>
    <x v="99"/>
    <n v="2140200"/>
    <x v="2"/>
    <x v="0"/>
    <x v="1"/>
    <n v="1473497.4100000001"/>
    <n v="572879.18999999994"/>
    <n v="403224.17999999993"/>
    <n v="142200.79999999999"/>
  </r>
  <r>
    <n v="14"/>
    <x v="5"/>
    <s v="0427"/>
    <x v="15"/>
    <s v="86"/>
    <x v="16"/>
    <s v="016"/>
    <x v="23"/>
    <s v="001"/>
    <x v="100"/>
    <n v="2140200"/>
    <x v="2"/>
    <x v="0"/>
    <x v="1"/>
    <n v="23365.670000000002"/>
    <n v="69184.2"/>
    <n v="9340.51"/>
    <n v="6038.92"/>
  </r>
  <r>
    <n v="14"/>
    <x v="5"/>
    <s v="0427"/>
    <x v="15"/>
    <s v="86"/>
    <x v="16"/>
    <s v="017"/>
    <x v="24"/>
    <s v="001"/>
    <x v="101"/>
    <n v="2140200"/>
    <x v="2"/>
    <x v="0"/>
    <x v="1"/>
    <n v="23897.54"/>
    <n v="110507.62000000001"/>
    <n v="48479.06"/>
    <n v="22464.630000000005"/>
  </r>
  <r>
    <n v="14"/>
    <x v="5"/>
    <s v="0427"/>
    <x v="15"/>
    <s v="86"/>
    <x v="16"/>
    <s v="018"/>
    <x v="25"/>
    <s v="001"/>
    <x v="102"/>
    <n v="2140200"/>
    <x v="2"/>
    <x v="0"/>
    <x v="1"/>
    <n v="73041.899999999994"/>
    <n v="72942.900000000009"/>
    <n v="50304.250000000007"/>
    <n v="18687.320000000007"/>
  </r>
  <r>
    <n v="14"/>
    <x v="5"/>
    <s v="0427"/>
    <x v="15"/>
    <s v="86"/>
    <x v="16"/>
    <s v="019"/>
    <x v="26"/>
    <s v="001"/>
    <x v="103"/>
    <n v="2140200"/>
    <x v="2"/>
    <x v="0"/>
    <x v="1"/>
    <n v="92517.520000000019"/>
    <n v="51666.82"/>
    <n v="40632.080000000002"/>
    <n v="20194.91"/>
  </r>
  <r>
    <n v="14"/>
    <x v="5"/>
    <s v="0427"/>
    <x v="15"/>
    <s v="86"/>
    <x v="16"/>
    <s v="022"/>
    <x v="27"/>
    <s v="001"/>
    <x v="104"/>
    <n v="2140200"/>
    <x v="2"/>
    <x v="0"/>
    <x v="1"/>
    <n v="41651.33"/>
    <n v="155011.26"/>
    <n v="31014.400000000001"/>
    <n v="10611.380000000001"/>
  </r>
  <r>
    <n v="14"/>
    <x v="5"/>
    <s v="0612"/>
    <x v="16"/>
    <s v="01"/>
    <x v="3"/>
    <s v="000"/>
    <x v="0"/>
    <s v="001"/>
    <x v="105"/>
    <n v="2090400"/>
    <x v="21"/>
    <x v="6"/>
    <x v="7"/>
    <n v="4680443.1900000004"/>
    <n v="3891533.8200000003"/>
    <n v="2754441.5300000007"/>
    <n v="972492.45000000007"/>
  </r>
  <r>
    <n v="14"/>
    <x v="5"/>
    <s v="0612"/>
    <x v="16"/>
    <s v="55"/>
    <x v="25"/>
    <s v="000"/>
    <x v="0"/>
    <s v="001"/>
    <x v="106"/>
    <n v="2090400"/>
    <x v="21"/>
    <x v="6"/>
    <x v="7"/>
    <n v="12494346.459999999"/>
    <n v="13503675.039999999"/>
    <n v="9263695.4199999999"/>
    <n v="3219954.3300000005"/>
  </r>
  <r>
    <n v="16"/>
    <x v="6"/>
    <s v="0510"/>
    <x v="17"/>
    <s v="55"/>
    <x v="26"/>
    <s v="000"/>
    <x v="0"/>
    <s v="006"/>
    <x v="107"/>
    <n v="2070500"/>
    <x v="11"/>
    <x v="2"/>
    <x v="3"/>
    <n v="0"/>
    <n v="7272"/>
    <n v="1212"/>
    <n v="1212"/>
  </r>
  <r>
    <n v="16"/>
    <x v="6"/>
    <s v="0510"/>
    <x v="17"/>
    <s v="55"/>
    <x v="26"/>
    <s v="000"/>
    <x v="0"/>
    <s v="007"/>
    <x v="108"/>
    <n v="2070500"/>
    <x v="11"/>
    <x v="2"/>
    <x v="3"/>
    <n v="0"/>
    <n v="19400"/>
    <n v="19400"/>
    <n v="11640"/>
  </r>
  <r>
    <n v="16"/>
    <x v="6"/>
    <s v="0510"/>
    <x v="17"/>
    <s v="56"/>
    <x v="27"/>
    <s v="000"/>
    <x v="0"/>
    <s v="005"/>
    <x v="109"/>
    <n v="2070500"/>
    <x v="11"/>
    <x v="2"/>
    <x v="3"/>
    <n v="73000"/>
    <n v="71692.58"/>
    <n v="71692.58"/>
    <n v="0"/>
  </r>
  <r>
    <n v="16"/>
    <x v="6"/>
    <s v="0510"/>
    <x v="17"/>
    <s v="56"/>
    <x v="27"/>
    <s v="000"/>
    <x v="0"/>
    <s v="009"/>
    <x v="110"/>
    <n v="2070500"/>
    <x v="11"/>
    <x v="2"/>
    <x v="3"/>
    <n v="5784.64"/>
    <n v="23181.379999999997"/>
    <n v="3175.19"/>
    <n v="0"/>
  </r>
  <r>
    <n v="16"/>
    <x v="6"/>
    <s v="0510"/>
    <x v="17"/>
    <s v="56"/>
    <x v="27"/>
    <s v="000"/>
    <x v="0"/>
    <s v="010"/>
    <x v="111"/>
    <n v="2070500"/>
    <x v="11"/>
    <x v="2"/>
    <x v="3"/>
    <n v="838.62"/>
    <n v="15406.35"/>
    <n v="1248"/>
    <n v="416"/>
  </r>
  <r>
    <n v="16"/>
    <x v="6"/>
    <s v="0510"/>
    <x v="17"/>
    <s v="56"/>
    <x v="27"/>
    <s v="000"/>
    <x v="0"/>
    <s v="011"/>
    <x v="112"/>
    <n v="2070500"/>
    <x v="11"/>
    <x v="2"/>
    <x v="3"/>
    <n v="1794.83"/>
    <n v="3654.78"/>
    <n v="0"/>
    <n v="0"/>
  </r>
  <r>
    <n v="16"/>
    <x v="6"/>
    <s v="0510"/>
    <x v="17"/>
    <s v="56"/>
    <x v="27"/>
    <s v="000"/>
    <x v="0"/>
    <s v="012"/>
    <x v="113"/>
    <n v="2070500"/>
    <x v="11"/>
    <x v="2"/>
    <x v="3"/>
    <n v="0"/>
    <n v="4446.42"/>
    <n v="4400"/>
    <n v="0"/>
  </r>
  <r>
    <n v="17"/>
    <x v="7"/>
    <s v="0522"/>
    <x v="18"/>
    <s v="55"/>
    <x v="28"/>
    <s v="000"/>
    <x v="0"/>
    <s v="001"/>
    <x v="114"/>
    <n v="2020100"/>
    <x v="23"/>
    <x v="8"/>
    <x v="9"/>
    <n v="46954"/>
    <n v="0"/>
    <n v="0"/>
    <n v="0"/>
  </r>
  <r>
    <n v="18"/>
    <x v="8"/>
    <s v="0550"/>
    <x v="19"/>
    <s v="55"/>
    <x v="29"/>
    <s v="012"/>
    <x v="28"/>
    <s v="002"/>
    <x v="115"/>
    <n v="2150600"/>
    <x v="0"/>
    <x v="0"/>
    <x v="0"/>
    <n v="193645.44"/>
    <n v="50000"/>
    <n v="0"/>
    <n v="0"/>
  </r>
  <r>
    <n v="18"/>
    <x v="8"/>
    <s v="0550"/>
    <x v="19"/>
    <s v="55"/>
    <x v="29"/>
    <s v="012"/>
    <x v="28"/>
    <s v="003"/>
    <x v="116"/>
    <n v="2150600"/>
    <x v="0"/>
    <x v="0"/>
    <x v="0"/>
    <n v="183746.42"/>
    <n v="206684.97"/>
    <n v="113534.39"/>
    <n v="63024.6"/>
  </r>
  <r>
    <n v="18"/>
    <x v="8"/>
    <s v="0550"/>
    <x v="19"/>
    <s v="55"/>
    <x v="29"/>
    <s v="012"/>
    <x v="28"/>
    <s v="004"/>
    <x v="117"/>
    <n v="2150600"/>
    <x v="0"/>
    <x v="0"/>
    <x v="0"/>
    <n v="144199.70000000001"/>
    <n v="529901.81000000006"/>
    <n v="74949.7"/>
    <n v="74949.7"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  <r>
    <m/>
    <x v="9"/>
    <m/>
    <x v="20"/>
    <m/>
    <x v="30"/>
    <m/>
    <x v="29"/>
    <m/>
    <x v="118"/>
    <m/>
    <x v="24"/>
    <x v="9"/>
    <x v="1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</r>
  <r>
    <x v="1"/>
  </r>
  <r>
    <x v="0"/>
  </r>
  <r>
    <x v="2"/>
  </r>
  <r>
    <x v="2"/>
  </r>
  <r>
    <x v="2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7"/>
  </r>
  <r>
    <x v="6"/>
  </r>
  <r>
    <x v="6"/>
  </r>
  <r>
    <x v="8"/>
  </r>
  <r>
    <x v="7"/>
  </r>
  <r>
    <x v="7"/>
  </r>
  <r>
    <x v="9"/>
  </r>
  <r>
    <x v="9"/>
  </r>
  <r>
    <x v="10"/>
  </r>
  <r>
    <x v="11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2"/>
  </r>
  <r>
    <x v="2"/>
  </r>
  <r>
    <x v="13"/>
  </r>
  <r>
    <x v="14"/>
  </r>
  <r>
    <x v="6"/>
  </r>
  <r>
    <x v="15"/>
  </r>
  <r>
    <x v="16"/>
  </r>
  <r>
    <x v="16"/>
  </r>
  <r>
    <x v="2"/>
  </r>
  <r>
    <x v="17"/>
  </r>
  <r>
    <x v="18"/>
  </r>
  <r>
    <x v="19"/>
  </r>
  <r>
    <x v="20"/>
  </r>
  <r>
    <x v="18"/>
  </r>
  <r>
    <x v="21"/>
  </r>
  <r>
    <x v="18"/>
  </r>
  <r>
    <x v="10"/>
  </r>
  <r>
    <x v="2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1"/>
  </r>
  <r>
    <x v="21"/>
  </r>
  <r>
    <x v="11"/>
  </r>
  <r>
    <x v="11"/>
  </r>
  <r>
    <x v="11"/>
  </r>
  <r>
    <x v="11"/>
  </r>
  <r>
    <x v="11"/>
  </r>
  <r>
    <x v="11"/>
  </r>
  <r>
    <x v="11"/>
  </r>
  <r>
    <x v="23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8E6A2-E86C-4B1F-A9A9-18D9798ED22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tiquetas de fil">
  <location ref="A5:B45" firstHeaderRow="1" firstDataRow="1" firstDataCol="1"/>
  <pivotFields count="18">
    <pivotField showAll="0"/>
    <pivotField multipleItemSelectionAllowed="1" showAll="0" sortType="descending">
      <items count="11">
        <item h="1" x="0"/>
        <item h="1" x="4"/>
        <item x="1"/>
        <item h="1" x="7"/>
        <item h="1" x="2"/>
        <item h="1" x="8"/>
        <item h="1" x="3"/>
        <item h="1" x="5"/>
        <item h="1" x="6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multipleItemSelectionAllowed="1" showAll="0" sortType="descending">
      <items count="22">
        <item x="16"/>
        <item x="3"/>
        <item x="1"/>
        <item x="2"/>
        <item x="18"/>
        <item x="10"/>
        <item x="8"/>
        <item x="15"/>
        <item x="4"/>
        <item x="11"/>
        <item x="14"/>
        <item x="7"/>
        <item x="12"/>
        <item x="19"/>
        <item x="13"/>
        <item x="17"/>
        <item x="6"/>
        <item x="5"/>
        <item x="0"/>
        <item x="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2">
        <item x="13"/>
        <item x="3"/>
        <item x="9"/>
        <item x="10"/>
        <item x="8"/>
        <item x="14"/>
        <item x="20"/>
        <item x="5"/>
        <item x="21"/>
        <item x="26"/>
        <item x="0"/>
        <item x="23"/>
        <item x="22"/>
        <item x="18"/>
        <item x="19"/>
        <item x="29"/>
        <item x="24"/>
        <item x="16"/>
        <item x="27"/>
        <item x="6"/>
        <item x="1"/>
        <item x="15"/>
        <item x="2"/>
        <item x="12"/>
        <item x="7"/>
        <item x="25"/>
        <item x="4"/>
        <item x="17"/>
        <item x="28"/>
        <item x="11"/>
        <item x="30"/>
        <item t="default"/>
      </items>
    </pivotField>
    <pivotField showAll="0"/>
    <pivotField showAll="0">
      <items count="31">
        <item x="6"/>
        <item x="14"/>
        <item x="17"/>
        <item x="20"/>
        <item x="23"/>
        <item x="25"/>
        <item x="18"/>
        <item x="24"/>
        <item x="27"/>
        <item x="22"/>
        <item x="5"/>
        <item x="3"/>
        <item x="1"/>
        <item x="2"/>
        <item x="11"/>
        <item x="26"/>
        <item x="16"/>
        <item x="19"/>
        <item x="28"/>
        <item x="10"/>
        <item x="15"/>
        <item x="13"/>
        <item x="12"/>
        <item x="7"/>
        <item x="8"/>
        <item x="0"/>
        <item x="4"/>
        <item x="9"/>
        <item x="21"/>
        <item x="29"/>
        <item t="default"/>
      </items>
    </pivotField>
    <pivotField showAll="0"/>
    <pivotField showAll="0" sortType="descending">
      <items count="120">
        <item x="110"/>
        <item x="116"/>
        <item x="105"/>
        <item x="8"/>
        <item x="60"/>
        <item x="36"/>
        <item x="29"/>
        <item x="31"/>
        <item x="43"/>
        <item x="26"/>
        <item x="27"/>
        <item x="51"/>
        <item x="14"/>
        <item x="72"/>
        <item x="28"/>
        <item x="16"/>
        <item x="75"/>
        <item x="103"/>
        <item x="111"/>
        <item x="44"/>
        <item x="102"/>
        <item x="35"/>
        <item x="62"/>
        <item x="33"/>
        <item x="96"/>
        <item x="95"/>
        <item x="12"/>
        <item x="13"/>
        <item x="55"/>
        <item x="90"/>
        <item x="11"/>
        <item x="89"/>
        <item x="53"/>
        <item x="38"/>
        <item x="100"/>
        <item x="81"/>
        <item x="80"/>
        <item x="109"/>
        <item x="70"/>
        <item x="17"/>
        <item x="20"/>
        <item x="6"/>
        <item x="7"/>
        <item x="49"/>
        <item x="25"/>
        <item x="37"/>
        <item x="69"/>
        <item x="99"/>
        <item x="5"/>
        <item x="86"/>
        <item x="1"/>
        <item x="3"/>
        <item x="82"/>
        <item x="0"/>
        <item x="2"/>
        <item x="98"/>
        <item x="83"/>
        <item x="114"/>
        <item x="84"/>
        <item x="85"/>
        <item x="4"/>
        <item x="78"/>
        <item x="73"/>
        <item x="101"/>
        <item x="10"/>
        <item x="21"/>
        <item x="92"/>
        <item x="107"/>
        <item x="22"/>
        <item x="24"/>
        <item x="113"/>
        <item x="104"/>
        <item x="94"/>
        <item x="63"/>
        <item x="117"/>
        <item x="45"/>
        <item x="23"/>
        <item x="61"/>
        <item x="34"/>
        <item x="46"/>
        <item x="47"/>
        <item x="40"/>
        <item x="39"/>
        <item x="48"/>
        <item x="68"/>
        <item x="41"/>
        <item x="30"/>
        <item x="15"/>
        <item x="115"/>
        <item x="50"/>
        <item x="71"/>
        <item x="77"/>
        <item x="88"/>
        <item x="9"/>
        <item x="64"/>
        <item x="18"/>
        <item x="108"/>
        <item x="65"/>
        <item x="42"/>
        <item x="76"/>
        <item x="87"/>
        <item x="52"/>
        <item x="67"/>
        <item x="66"/>
        <item x="112"/>
        <item x="54"/>
        <item x="91"/>
        <item x="74"/>
        <item x="106"/>
        <item x="93"/>
        <item x="97"/>
        <item x="19"/>
        <item x="79"/>
        <item x="56"/>
        <item x="32"/>
        <item x="58"/>
        <item x="59"/>
        <item x="5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 sortType="descending">
      <items count="26">
        <item x="7"/>
        <item x="21"/>
        <item x="3"/>
        <item x="8"/>
        <item x="0"/>
        <item x="4"/>
        <item x="10"/>
        <item x="15"/>
        <item x="23"/>
        <item x="22"/>
        <item x="16"/>
        <item x="11"/>
        <item x="2"/>
        <item x="12"/>
        <item x="20"/>
        <item x="9"/>
        <item x="17"/>
        <item x="19"/>
        <item x="18"/>
        <item x="14"/>
        <item x="13"/>
        <item x="1"/>
        <item x="6"/>
        <item x="5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4"/>
        <item x="7"/>
        <item x="5"/>
        <item x="8"/>
        <item x="2"/>
        <item x="3"/>
        <item x="6"/>
        <item x="1"/>
        <item x="0"/>
        <item x="9"/>
        <item t="default"/>
      </items>
    </pivotField>
    <pivotField axis="axisRow" multipleItemSelectionAllowed="1" showAll="0" sortType="descending">
      <items count="12">
        <item x="7"/>
        <item x="1"/>
        <item x="8"/>
        <item x="2"/>
        <item x="6"/>
        <item x="4"/>
        <item x="0"/>
        <item x="5"/>
        <item x="3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2">
    <field x="13"/>
    <field x="3"/>
  </rowFields>
  <rowItems count="40">
    <i>
      <x v="6"/>
    </i>
    <i r="1">
      <x v="16"/>
    </i>
    <i r="1">
      <x v="18"/>
    </i>
    <i r="1">
      <x v="13"/>
    </i>
    <i r="1">
      <x v="6"/>
    </i>
    <i>
      <x v="8"/>
    </i>
    <i r="1">
      <x v="17"/>
    </i>
    <i r="1">
      <x v="3"/>
    </i>
    <i r="1">
      <x v="19"/>
    </i>
    <i r="1">
      <x v="1"/>
    </i>
    <i r="1">
      <x v="15"/>
    </i>
    <i r="1">
      <x v="8"/>
    </i>
    <i>
      <x/>
    </i>
    <i r="1">
      <x/>
    </i>
    <i r="1">
      <x v="14"/>
    </i>
    <i>
      <x v="1"/>
    </i>
    <i r="1">
      <x v="7"/>
    </i>
    <i r="1">
      <x v="18"/>
    </i>
    <i r="1">
      <x v="9"/>
    </i>
    <i r="1">
      <x v="11"/>
    </i>
    <i r="1">
      <x v="14"/>
    </i>
    <i r="1">
      <x v="12"/>
    </i>
    <i>
      <x v="3"/>
    </i>
    <i r="1">
      <x v="2"/>
    </i>
    <i>
      <x v="5"/>
    </i>
    <i r="1">
      <x v="11"/>
    </i>
    <i r="1">
      <x v="17"/>
    </i>
    <i>
      <x v="7"/>
    </i>
    <i r="1">
      <x v="10"/>
    </i>
    <i r="1">
      <x v="5"/>
    </i>
    <i r="1">
      <x v="17"/>
    </i>
    <i>
      <x v="2"/>
    </i>
    <i r="1">
      <x v="10"/>
    </i>
    <i>
      <x v="4"/>
    </i>
    <i r="1">
      <x v="6"/>
    </i>
    <i>
      <x v="10"/>
    </i>
    <i r="1">
      <x v="20"/>
    </i>
    <i>
      <x v="9"/>
    </i>
    <i r="1">
      <x v="4"/>
    </i>
    <i t="grand">
      <x/>
    </i>
  </rowItems>
  <colItems count="1">
    <i/>
  </colItems>
  <dataFields count="1">
    <dataField name="Suma de  DEVENGADO" fld="16" baseField="0" baseItem="0" numFmtId="166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13" count="1">
            <x v="7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590B0-8F3A-4E5D-9F2F-21BAFF76AFAC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8" firstHeaderRow="1" firstDataRow="1" firstDataCol="1"/>
  <pivotFields count="1">
    <pivotField axis="axisRow" showAll="0">
      <items count="25">
        <item x="7"/>
        <item x="21"/>
        <item x="3"/>
        <item x="8"/>
        <item x="0"/>
        <item x="4"/>
        <item x="10"/>
        <item x="15"/>
        <item x="23"/>
        <item x="22"/>
        <item x="16"/>
        <item x="11"/>
        <item x="2"/>
        <item x="12"/>
        <item x="20"/>
        <item x="9"/>
        <item x="17"/>
        <item x="19"/>
        <item x="18"/>
        <item x="14"/>
        <item x="13"/>
        <item x="1"/>
        <item x="6"/>
        <item x="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B62B4-8EE7-4D5C-AE97-E5A2BAD9C34F}" name="Tabla1" displayName="Tabla1" ref="A1:R4" totalsRowShown="0">
  <autoFilter ref="A1:R4" xr:uid="{318B62B4-8EE7-4D5C-AE97-E5A2BAD9C34F}"/>
  <tableColumns count="18">
    <tableColumn id="1" xr3:uid="{BBE9D0A2-D640-41E1-A1B4-724DC91558BD}" name="COD_SECTORIAL"/>
    <tableColumn id="2" xr3:uid="{1D045B3E-9987-4ECC-85E3-3ACE5808420E}" name="SECTORIAL"/>
    <tableColumn id="3" xr3:uid="{E482E416-A9F6-4F5B-9348-F929C252BFFD}" name="COD_UDAF"/>
    <tableColumn id="4" xr3:uid="{34CE304B-01E2-4015-A5B9-F046959629DC}" name="UDAF"/>
    <tableColumn id="5" xr3:uid="{AB234CBD-7033-4133-95CD-B4D20B7B79C6}" name="COD_PROGRAMA"/>
    <tableColumn id="6" xr3:uid="{32F09EAA-61DD-481F-8A24-D9CC5711D266}" name="PROGRAMA"/>
    <tableColumn id="7" xr3:uid="{B439D085-2047-48BE-8BD3-2669F50FA9A5}" name="COD_PROYECTO"/>
    <tableColumn id="8" xr3:uid="{818480B6-6A8D-4818-BE8F-E761DBFD9F8B}" name="PROYECTO"/>
    <tableColumn id="9" xr3:uid="{4F12E618-B335-4392-8F92-9E7760D61D8B}" name="COD_ACTIVIDAD"/>
    <tableColumn id="10" xr3:uid="{7B4D803F-3056-4D9C-933E-E3EFA0C40940}" name="ACTIVIDAD"/>
    <tableColumn id="11" xr3:uid="{74CDE8EE-6E3F-4DBE-BF86-0C514754CCEF}" name="COD_IGUALDAD"/>
    <tableColumn id="12" xr3:uid="{1674F9FB-2E5A-4B03-978B-257D29EF4AF0}" name="CATEGORIA"/>
    <tableColumn id="13" xr3:uid="{454EEA97-1111-4992-9DAB-F74EE7EE8FB2}" name="COD_CAPA"/>
    <tableColumn id="14" xr3:uid="{E51DAA76-4262-4284-B7E8-59B84FA074BD}" name="CAPA"/>
    <tableColumn id="15" xr3:uid="{12751EA5-2D38-49C7-856D-8C64D7F04A6B}" name=" INICIAL"/>
    <tableColumn id="16" xr3:uid="{DC115923-C68E-46D6-956C-6F28145069E2}" name=" CODIFICADO"/>
    <tableColumn id="17" xr3:uid="{57F4E449-27A5-4EF1-BF34-7B25ABD83E44}" name=" DEVENGADO"/>
    <tableColumn id="18" xr3:uid="{0170D962-1AD1-4295-8E38-C278E4A5A55C}" name="DEV III TRIMEST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B38EF-58A6-4FAA-BDB5-71F38183D871}" name="Tabla2" displayName="Tabla2" ref="A1:R49" totalsRowShown="0">
  <autoFilter ref="A1:R49" xr:uid="{AEAB38EF-58A6-4FAA-BDB5-71F38183D871}"/>
  <tableColumns count="18">
    <tableColumn id="1" xr3:uid="{22064341-439F-4AAB-A36A-BEEC178D7ECB}" name="COD_SECTORIAL"/>
    <tableColumn id="2" xr3:uid="{6A2A9BA5-EEA3-4B3C-9E88-F85516AE1538}" name="SECTORIAL"/>
    <tableColumn id="3" xr3:uid="{4391155D-3666-45B6-BAFB-4DDF73435AD6}" name="COD_UDAF"/>
    <tableColumn id="4" xr3:uid="{D8B63B08-7D86-4B21-A971-676336920695}" name="UDAF"/>
    <tableColumn id="5" xr3:uid="{0529C9D5-230A-4C41-B210-B74B667C1A69}" name="COD_PROGRAMA"/>
    <tableColumn id="6" xr3:uid="{53E13ED7-9429-4D69-B1E1-E99CDCC3F87D}" name="PROGRAMA"/>
    <tableColumn id="7" xr3:uid="{CB40746C-D60D-4C95-A268-4F9C48F5BF77}" name="COD_PROYECTO"/>
    <tableColumn id="8" xr3:uid="{623E89C2-35F4-4122-B17F-E59D3E08C9AD}" name="PROYECTO"/>
    <tableColumn id="9" xr3:uid="{EE1E88FB-3A48-4AEE-B296-2BFC9FCC3BD8}" name="COD_ACTIVIDAD"/>
    <tableColumn id="10" xr3:uid="{E3457F41-32DA-4360-BDF5-EB88AFEADE20}" name="ACTIVIDAD"/>
    <tableColumn id="11" xr3:uid="{E4DF183F-C6DF-4C60-8148-DE497A8E4A83}" name="COD_IGUALDAD"/>
    <tableColumn id="12" xr3:uid="{D02FA33C-B039-4C7E-A252-9126EF4A3B7A}" name="CATEGORIA"/>
    <tableColumn id="13" xr3:uid="{DC4C310E-3426-44FF-8DF6-BF80B0B6BE01}" name="COD_CAPA"/>
    <tableColumn id="14" xr3:uid="{E4F07305-FD18-4CDD-9F79-08B3A3F5B48A}" name="CAPA"/>
    <tableColumn id="15" xr3:uid="{DDA886F8-1B5D-4CBF-B067-54D3B24F495B}" name=" INICIAL"/>
    <tableColumn id="16" xr3:uid="{4FD8F68A-473F-4CAC-B241-764C38F2CBBA}" name=" CODIFICADO"/>
    <tableColumn id="17" xr3:uid="{CEB7197E-F66B-47A3-A2C6-8BD13CD45337}" name=" DEVENGADO"/>
    <tableColumn id="18" xr3:uid="{2A8E696F-21E9-4855-AE18-28B5F31CE1C6}" name="DEV III TRIMES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showGridLines="0" topLeftCell="G61" workbookViewId="0">
      <selection activeCell="K116" sqref="K116"/>
    </sheetView>
  </sheetViews>
  <sheetFormatPr baseColWidth="10" defaultRowHeight="15" x14ac:dyDescent="0.25"/>
  <cols>
    <col min="1" max="1" width="24.5703125" customWidth="1"/>
    <col min="2" max="2" width="18.140625" customWidth="1"/>
    <col min="3" max="3" width="12.85546875" customWidth="1"/>
    <col min="4" max="4" width="21" customWidth="1"/>
    <col min="5" max="5" width="19" customWidth="1"/>
    <col min="6" max="6" width="29.85546875" customWidth="1"/>
    <col min="7" max="7" width="17.5703125" customWidth="1"/>
    <col min="8" max="8" width="24" customWidth="1"/>
    <col min="9" max="9" width="16.85546875" customWidth="1"/>
    <col min="10" max="10" width="26.140625" customWidth="1"/>
    <col min="11" max="11" width="20.28515625" customWidth="1"/>
    <col min="12" max="12" width="25.28515625" customWidth="1"/>
  </cols>
  <sheetData>
    <row r="1" spans="1:16" s="4" customFormat="1" ht="15.75" thickBot="1" x14ac:dyDescent="0.3">
      <c r="A1" s="4" t="s">
        <v>294</v>
      </c>
      <c r="B1" s="3" t="s">
        <v>0</v>
      </c>
      <c r="C1" s="4" t="s">
        <v>295</v>
      </c>
      <c r="D1" s="3" t="s">
        <v>1</v>
      </c>
      <c r="E1" s="4" t="s">
        <v>296</v>
      </c>
      <c r="F1" s="3">
        <v>0</v>
      </c>
      <c r="G1" s="4" t="s">
        <v>297</v>
      </c>
      <c r="H1" s="3" t="s">
        <v>3</v>
      </c>
      <c r="I1" s="4" t="s">
        <v>298</v>
      </c>
      <c r="J1" s="3" t="s">
        <v>4</v>
      </c>
      <c r="K1" s="3" t="s">
        <v>5</v>
      </c>
      <c r="L1" s="4" t="s">
        <v>299</v>
      </c>
      <c r="M1" s="2" t="s">
        <v>6</v>
      </c>
      <c r="N1" s="3" t="s">
        <v>7</v>
      </c>
      <c r="O1" s="3" t="s">
        <v>8</v>
      </c>
      <c r="P1" s="3" t="s">
        <v>9</v>
      </c>
    </row>
    <row r="2" spans="1:16" x14ac:dyDescent="0.25">
      <c r="A2" s="81">
        <v>3</v>
      </c>
      <c r="B2" s="82" t="s">
        <v>10</v>
      </c>
      <c r="C2" s="83" t="s">
        <v>11</v>
      </c>
      <c r="D2" s="82" t="s">
        <v>12</v>
      </c>
      <c r="E2" s="5" t="s">
        <v>13</v>
      </c>
      <c r="F2" s="6" t="s">
        <v>14</v>
      </c>
      <c r="G2" s="5" t="s">
        <v>15</v>
      </c>
      <c r="H2" s="6" t="s">
        <v>16</v>
      </c>
      <c r="I2" s="5" t="s">
        <v>17</v>
      </c>
      <c r="J2" s="6" t="s">
        <v>18</v>
      </c>
      <c r="K2" s="7">
        <v>2150600</v>
      </c>
      <c r="L2" s="5" t="s">
        <v>19</v>
      </c>
      <c r="M2" s="8">
        <v>977462</v>
      </c>
      <c r="N2" s="8">
        <v>1032642.6399999999</v>
      </c>
      <c r="O2" s="8">
        <v>727396.37000000023</v>
      </c>
      <c r="P2" s="8">
        <v>247414.76</v>
      </c>
    </row>
    <row r="3" spans="1:16" x14ac:dyDescent="0.25">
      <c r="A3" s="62"/>
      <c r="B3" s="66"/>
      <c r="C3" s="70"/>
      <c r="D3" s="66"/>
      <c r="E3" s="59" t="s">
        <v>20</v>
      </c>
      <c r="F3" s="68" t="s">
        <v>21</v>
      </c>
      <c r="G3" s="59" t="s">
        <v>15</v>
      </c>
      <c r="H3" s="61" t="s">
        <v>16</v>
      </c>
      <c r="I3" s="9" t="s">
        <v>17</v>
      </c>
      <c r="J3" s="10" t="s">
        <v>22</v>
      </c>
      <c r="K3" s="11">
        <v>2150100</v>
      </c>
      <c r="L3" s="9" t="s">
        <v>23</v>
      </c>
      <c r="M3" s="12">
        <v>789259</v>
      </c>
      <c r="N3" s="12">
        <v>756363.20999999985</v>
      </c>
      <c r="O3" s="12">
        <v>526216</v>
      </c>
      <c r="P3" s="12">
        <v>187885.75</v>
      </c>
    </row>
    <row r="4" spans="1:16" x14ac:dyDescent="0.25">
      <c r="A4" s="62"/>
      <c r="B4" s="66"/>
      <c r="C4" s="70"/>
      <c r="D4" s="66"/>
      <c r="E4" s="72"/>
      <c r="F4" s="74"/>
      <c r="G4" s="72"/>
      <c r="H4" s="73"/>
      <c r="I4" s="13" t="s">
        <v>24</v>
      </c>
      <c r="J4" s="14" t="s">
        <v>25</v>
      </c>
      <c r="K4" s="15">
        <v>2150600</v>
      </c>
      <c r="L4" s="13" t="s">
        <v>19</v>
      </c>
      <c r="M4" s="16">
        <v>101714</v>
      </c>
      <c r="N4" s="16">
        <v>102251.21</v>
      </c>
      <c r="O4" s="16">
        <v>75773.260000000009</v>
      </c>
      <c r="P4" s="16">
        <v>19227.18</v>
      </c>
    </row>
    <row r="5" spans="1:16" x14ac:dyDescent="0.25">
      <c r="A5" s="62"/>
      <c r="B5" s="66"/>
      <c r="C5" s="70"/>
      <c r="D5" s="66"/>
      <c r="E5" s="60" t="s">
        <v>26</v>
      </c>
      <c r="F5" s="66" t="s">
        <v>27</v>
      </c>
      <c r="G5" s="60" t="s">
        <v>15</v>
      </c>
      <c r="H5" s="62" t="s">
        <v>16</v>
      </c>
      <c r="I5" s="17" t="s">
        <v>17</v>
      </c>
      <c r="J5" s="18" t="s">
        <v>28</v>
      </c>
      <c r="K5" s="19">
        <v>2140200</v>
      </c>
      <c r="L5" s="17" t="s">
        <v>29</v>
      </c>
      <c r="M5" s="20">
        <v>1058054</v>
      </c>
      <c r="N5" s="20">
        <v>921491.68999999983</v>
      </c>
      <c r="O5" s="20">
        <v>646891.00000000023</v>
      </c>
      <c r="P5" s="20">
        <v>222865.50999999995</v>
      </c>
    </row>
    <row r="6" spans="1:16" x14ac:dyDescent="0.25">
      <c r="A6" s="62"/>
      <c r="B6" s="66"/>
      <c r="C6" s="70"/>
      <c r="D6" s="66"/>
      <c r="E6" s="60"/>
      <c r="F6" s="66"/>
      <c r="G6" s="60"/>
      <c r="H6" s="62"/>
      <c r="I6" s="17" t="s">
        <v>24</v>
      </c>
      <c r="J6" s="18" t="s">
        <v>30</v>
      </c>
      <c r="K6" s="19">
        <v>2140200</v>
      </c>
      <c r="L6" s="17" t="s">
        <v>29</v>
      </c>
      <c r="M6" s="20">
        <v>844802</v>
      </c>
      <c r="N6" s="20">
        <v>842871.6399999999</v>
      </c>
      <c r="O6" s="20">
        <v>611187.69000000006</v>
      </c>
      <c r="P6" s="20">
        <v>206561.3599999999</v>
      </c>
    </row>
    <row r="7" spans="1:16" x14ac:dyDescent="0.25">
      <c r="A7" s="62"/>
      <c r="B7" s="66"/>
      <c r="C7" s="70"/>
      <c r="D7" s="66"/>
      <c r="E7" s="60"/>
      <c r="F7" s="66"/>
      <c r="G7" s="60"/>
      <c r="H7" s="62"/>
      <c r="I7" s="17" t="s">
        <v>31</v>
      </c>
      <c r="J7" s="18" t="s">
        <v>32</v>
      </c>
      <c r="K7" s="19">
        <v>2140200</v>
      </c>
      <c r="L7" s="17" t="s">
        <v>29</v>
      </c>
      <c r="M7" s="20">
        <v>443136</v>
      </c>
      <c r="N7" s="20">
        <v>535908.55000000005</v>
      </c>
      <c r="O7" s="20">
        <v>384876.71999999991</v>
      </c>
      <c r="P7" s="20">
        <v>123174.50999999998</v>
      </c>
    </row>
    <row r="8" spans="1:16" x14ac:dyDescent="0.25">
      <c r="A8" s="62"/>
      <c r="B8" s="66"/>
      <c r="C8" s="70"/>
      <c r="D8" s="66"/>
      <c r="E8" s="60"/>
      <c r="F8" s="66"/>
      <c r="G8" s="17" t="s">
        <v>33</v>
      </c>
      <c r="H8" s="18" t="s">
        <v>34</v>
      </c>
      <c r="I8" s="17" t="s">
        <v>17</v>
      </c>
      <c r="J8" s="18" t="s">
        <v>35</v>
      </c>
      <c r="K8" s="19">
        <v>2150200</v>
      </c>
      <c r="L8" s="17" t="s">
        <v>36</v>
      </c>
      <c r="M8" s="20">
        <v>2805396.98</v>
      </c>
      <c r="N8" s="20">
        <v>1037213.47</v>
      </c>
      <c r="O8" s="20">
        <v>369816.53</v>
      </c>
      <c r="P8" s="20">
        <v>123473.98</v>
      </c>
    </row>
    <row r="9" spans="1:16" x14ac:dyDescent="0.25">
      <c r="A9" s="62"/>
      <c r="B9" s="66"/>
      <c r="C9" s="75"/>
      <c r="D9" s="74"/>
      <c r="E9" s="72"/>
      <c r="F9" s="74"/>
      <c r="G9" s="13" t="s">
        <v>37</v>
      </c>
      <c r="H9" s="14" t="s">
        <v>38</v>
      </c>
      <c r="I9" s="13" t="s">
        <v>17</v>
      </c>
      <c r="J9" s="14" t="s">
        <v>39</v>
      </c>
      <c r="K9" s="15">
        <v>2150200</v>
      </c>
      <c r="L9" s="13" t="s">
        <v>36</v>
      </c>
      <c r="M9" s="16">
        <v>845700.8</v>
      </c>
      <c r="N9" s="16">
        <v>0</v>
      </c>
      <c r="O9" s="16">
        <v>0</v>
      </c>
      <c r="P9" s="16">
        <v>0</v>
      </c>
    </row>
    <row r="10" spans="1:16" x14ac:dyDescent="0.25">
      <c r="A10" s="62"/>
      <c r="B10" s="66"/>
      <c r="C10" s="69" t="s">
        <v>40</v>
      </c>
      <c r="D10" s="68" t="s">
        <v>41</v>
      </c>
      <c r="E10" s="9" t="s">
        <v>42</v>
      </c>
      <c r="F10" s="10" t="s">
        <v>43</v>
      </c>
      <c r="G10" s="9" t="s">
        <v>15</v>
      </c>
      <c r="H10" s="10" t="s">
        <v>16</v>
      </c>
      <c r="I10" s="9" t="s">
        <v>24</v>
      </c>
      <c r="J10" s="10" t="s">
        <v>44</v>
      </c>
      <c r="K10" s="11">
        <v>2080100</v>
      </c>
      <c r="L10" s="9" t="s">
        <v>45</v>
      </c>
      <c r="M10" s="12">
        <v>337831.83000000007</v>
      </c>
      <c r="N10" s="12">
        <v>373181.95</v>
      </c>
      <c r="O10" s="12">
        <v>160752.43000000002</v>
      </c>
      <c r="P10" s="12">
        <v>71695.510000000009</v>
      </c>
    </row>
    <row r="11" spans="1:16" x14ac:dyDescent="0.25">
      <c r="A11" s="76"/>
      <c r="B11" s="66"/>
      <c r="C11" s="75"/>
      <c r="D11" s="74"/>
      <c r="E11" s="13" t="s">
        <v>13</v>
      </c>
      <c r="F11" s="14" t="s">
        <v>46</v>
      </c>
      <c r="G11" s="13" t="s">
        <v>15</v>
      </c>
      <c r="H11" s="14" t="s">
        <v>16</v>
      </c>
      <c r="I11" s="13" t="s">
        <v>17</v>
      </c>
      <c r="J11" s="14" t="s">
        <v>47</v>
      </c>
      <c r="K11" s="15">
        <v>2080100</v>
      </c>
      <c r="L11" s="13" t="s">
        <v>45</v>
      </c>
      <c r="M11" s="16">
        <v>1169197.6200000001</v>
      </c>
      <c r="N11" s="16">
        <v>1188471.5299999998</v>
      </c>
      <c r="O11" s="16">
        <v>840034.70000000007</v>
      </c>
      <c r="P11" s="16">
        <v>283555.71000000002</v>
      </c>
    </row>
    <row r="12" spans="1:16" x14ac:dyDescent="0.25">
      <c r="A12" s="77">
        <v>4</v>
      </c>
      <c r="B12" s="66" t="s">
        <v>48</v>
      </c>
      <c r="C12" s="60" t="s">
        <v>49</v>
      </c>
      <c r="D12" s="66" t="s">
        <v>50</v>
      </c>
      <c r="E12" s="59" t="s">
        <v>13</v>
      </c>
      <c r="F12" s="68" t="s">
        <v>51</v>
      </c>
      <c r="G12" s="69" t="s">
        <v>15</v>
      </c>
      <c r="H12" s="61" t="s">
        <v>16</v>
      </c>
      <c r="I12" s="9" t="s">
        <v>17</v>
      </c>
      <c r="J12" s="10" t="s">
        <v>52</v>
      </c>
      <c r="K12" s="11">
        <v>2070400</v>
      </c>
      <c r="L12" s="9" t="s">
        <v>53</v>
      </c>
      <c r="M12" s="12">
        <v>4162704.66</v>
      </c>
      <c r="N12" s="12">
        <v>4129593.2200000007</v>
      </c>
      <c r="O12" s="12">
        <v>2820462.35</v>
      </c>
      <c r="P12" s="12">
        <v>900663.8899999999</v>
      </c>
    </row>
    <row r="13" spans="1:16" x14ac:dyDescent="0.25">
      <c r="A13" s="78"/>
      <c r="B13" s="66"/>
      <c r="C13" s="60"/>
      <c r="D13" s="66"/>
      <c r="E13" s="60"/>
      <c r="F13" s="66"/>
      <c r="G13" s="70"/>
      <c r="H13" s="62"/>
      <c r="I13" s="17" t="s">
        <v>24</v>
      </c>
      <c r="J13" s="18" t="s">
        <v>54</v>
      </c>
      <c r="K13" s="19">
        <v>2070400</v>
      </c>
      <c r="L13" s="17" t="s">
        <v>53</v>
      </c>
      <c r="M13" s="20">
        <v>1414667</v>
      </c>
      <c r="N13" s="20">
        <v>38383.199999999997</v>
      </c>
      <c r="O13" s="20">
        <v>18219.509999999998</v>
      </c>
      <c r="P13" s="20">
        <v>2219.3199999999997</v>
      </c>
    </row>
    <row r="14" spans="1:16" x14ac:dyDescent="0.25">
      <c r="A14" s="78"/>
      <c r="B14" s="66"/>
      <c r="C14" s="60"/>
      <c r="D14" s="66"/>
      <c r="E14" s="60"/>
      <c r="F14" s="66"/>
      <c r="G14" s="70"/>
      <c r="H14" s="62"/>
      <c r="I14" s="17" t="s">
        <v>31</v>
      </c>
      <c r="J14" s="18" t="s">
        <v>55</v>
      </c>
      <c r="K14" s="19">
        <v>2070400</v>
      </c>
      <c r="L14" s="17" t="s">
        <v>53</v>
      </c>
      <c r="M14" s="20">
        <v>0</v>
      </c>
      <c r="N14" s="20">
        <v>942731.74000000011</v>
      </c>
      <c r="O14" s="20">
        <v>2936.98</v>
      </c>
      <c r="P14" s="20">
        <v>900.11999999999989</v>
      </c>
    </row>
    <row r="15" spans="1:16" x14ac:dyDescent="0.25">
      <c r="A15" s="78"/>
      <c r="B15" s="66"/>
      <c r="C15" s="60"/>
      <c r="D15" s="66"/>
      <c r="E15" s="60"/>
      <c r="F15" s="66"/>
      <c r="G15" s="70"/>
      <c r="H15" s="62"/>
      <c r="I15" s="17" t="s">
        <v>56</v>
      </c>
      <c r="J15" s="18" t="s">
        <v>57</v>
      </c>
      <c r="K15" s="19">
        <v>2070400</v>
      </c>
      <c r="L15" s="17" t="s">
        <v>53</v>
      </c>
      <c r="M15" s="20">
        <v>0</v>
      </c>
      <c r="N15" s="20">
        <v>202900.52</v>
      </c>
      <c r="O15" s="20">
        <v>97017.77</v>
      </c>
      <c r="P15" s="20">
        <v>37302.699999999997</v>
      </c>
    </row>
    <row r="16" spans="1:16" x14ac:dyDescent="0.25">
      <c r="A16" s="78"/>
      <c r="B16" s="66"/>
      <c r="C16" s="60"/>
      <c r="D16" s="66"/>
      <c r="E16" s="72"/>
      <c r="F16" s="74"/>
      <c r="G16" s="75"/>
      <c r="H16" s="73"/>
      <c r="I16" s="13" t="s">
        <v>33</v>
      </c>
      <c r="J16" s="14" t="s">
        <v>58</v>
      </c>
      <c r="K16" s="15">
        <v>2070400</v>
      </c>
      <c r="L16" s="13" t="s">
        <v>53</v>
      </c>
      <c r="M16" s="16">
        <v>0</v>
      </c>
      <c r="N16" s="16">
        <v>1680918.81</v>
      </c>
      <c r="O16" s="16">
        <v>13087.470000000001</v>
      </c>
      <c r="P16" s="16">
        <v>2036.2900000000004</v>
      </c>
    </row>
    <row r="17" spans="1:16" x14ac:dyDescent="0.25">
      <c r="A17" s="78"/>
      <c r="B17" s="66"/>
      <c r="C17" s="60"/>
      <c r="D17" s="66"/>
      <c r="E17" s="60" t="s">
        <v>20</v>
      </c>
      <c r="F17" s="66" t="s">
        <v>59</v>
      </c>
      <c r="G17" s="60" t="s">
        <v>17</v>
      </c>
      <c r="H17" s="66" t="s">
        <v>60</v>
      </c>
      <c r="I17" s="17" t="s">
        <v>24</v>
      </c>
      <c r="J17" s="18" t="s">
        <v>61</v>
      </c>
      <c r="K17" s="19">
        <v>2070400</v>
      </c>
      <c r="L17" s="17" t="s">
        <v>53</v>
      </c>
      <c r="M17" s="20">
        <v>9784704.5300000012</v>
      </c>
      <c r="N17" s="20">
        <v>8671776.540000001</v>
      </c>
      <c r="O17" s="20">
        <v>368708.96</v>
      </c>
      <c r="P17" s="20">
        <v>80076.91</v>
      </c>
    </row>
    <row r="18" spans="1:16" x14ac:dyDescent="0.25">
      <c r="A18" s="78"/>
      <c r="B18" s="66"/>
      <c r="C18" s="60"/>
      <c r="D18" s="66"/>
      <c r="E18" s="60"/>
      <c r="F18" s="66"/>
      <c r="G18" s="60"/>
      <c r="H18" s="66"/>
      <c r="I18" s="17" t="s">
        <v>31</v>
      </c>
      <c r="J18" s="18" t="s">
        <v>62</v>
      </c>
      <c r="K18" s="19">
        <v>2070400</v>
      </c>
      <c r="L18" s="17" t="s">
        <v>53</v>
      </c>
      <c r="M18" s="20">
        <v>1484081</v>
      </c>
      <c r="N18" s="20">
        <v>1530611.6400000001</v>
      </c>
      <c r="O18" s="20">
        <v>737597.8</v>
      </c>
      <c r="P18" s="20">
        <v>242008.32999999996</v>
      </c>
    </row>
    <row r="19" spans="1:16" x14ac:dyDescent="0.25">
      <c r="A19" s="78"/>
      <c r="B19" s="66"/>
      <c r="C19" s="60"/>
      <c r="D19" s="66"/>
      <c r="E19" s="60"/>
      <c r="F19" s="66"/>
      <c r="G19" s="60"/>
      <c r="H19" s="66"/>
      <c r="I19" s="17" t="s">
        <v>56</v>
      </c>
      <c r="J19" s="18" t="s">
        <v>63</v>
      </c>
      <c r="K19" s="19">
        <v>2070400</v>
      </c>
      <c r="L19" s="17" t="s">
        <v>53</v>
      </c>
      <c r="M19" s="20">
        <v>990482</v>
      </c>
      <c r="N19" s="20">
        <v>1544450.1700000002</v>
      </c>
      <c r="O19" s="20">
        <v>393545.56</v>
      </c>
      <c r="P19" s="20">
        <v>241092.88999999996</v>
      </c>
    </row>
    <row r="20" spans="1:16" x14ac:dyDescent="0.25">
      <c r="A20" s="78"/>
      <c r="B20" s="66"/>
      <c r="C20" s="60"/>
      <c r="D20" s="66"/>
      <c r="E20" s="60"/>
      <c r="F20" s="66"/>
      <c r="G20" s="60"/>
      <c r="H20" s="66"/>
      <c r="I20" s="17" t="s">
        <v>33</v>
      </c>
      <c r="J20" s="18" t="s">
        <v>64</v>
      </c>
      <c r="K20" s="19">
        <v>2070400</v>
      </c>
      <c r="L20" s="17" t="s">
        <v>53</v>
      </c>
      <c r="M20" s="20">
        <v>314624</v>
      </c>
      <c r="N20" s="20">
        <v>582885.26</v>
      </c>
      <c r="O20" s="20">
        <v>247624.48</v>
      </c>
      <c r="P20" s="20">
        <v>84253.800000000017</v>
      </c>
    </row>
    <row r="21" spans="1:16" x14ac:dyDescent="0.25">
      <c r="A21" s="78"/>
      <c r="B21" s="66"/>
      <c r="C21" s="60"/>
      <c r="D21" s="66"/>
      <c r="E21" s="60"/>
      <c r="F21" s="66"/>
      <c r="G21" s="60"/>
      <c r="H21" s="66"/>
      <c r="I21" s="17" t="s">
        <v>37</v>
      </c>
      <c r="J21" s="18" t="s">
        <v>65</v>
      </c>
      <c r="K21" s="19">
        <v>2070400</v>
      </c>
      <c r="L21" s="17" t="s">
        <v>53</v>
      </c>
      <c r="M21" s="20">
        <v>0</v>
      </c>
      <c r="N21" s="20">
        <v>6879.55</v>
      </c>
      <c r="O21" s="20">
        <v>6879.55</v>
      </c>
      <c r="P21" s="20">
        <v>0</v>
      </c>
    </row>
    <row r="22" spans="1:16" x14ac:dyDescent="0.25">
      <c r="A22" s="78"/>
      <c r="B22" s="66"/>
      <c r="C22" s="60"/>
      <c r="D22" s="66"/>
      <c r="E22" s="60"/>
      <c r="F22" s="66"/>
      <c r="G22" s="60"/>
      <c r="H22" s="66"/>
      <c r="I22" s="17" t="s">
        <v>66</v>
      </c>
      <c r="J22" s="18" t="s">
        <v>67</v>
      </c>
      <c r="K22" s="19">
        <v>2070400</v>
      </c>
      <c r="L22" s="17" t="s">
        <v>53</v>
      </c>
      <c r="M22" s="20">
        <v>1200000</v>
      </c>
      <c r="N22" s="20">
        <v>1041471.45</v>
      </c>
      <c r="O22" s="20">
        <v>0</v>
      </c>
      <c r="P22" s="20">
        <v>0</v>
      </c>
    </row>
    <row r="23" spans="1:16" x14ac:dyDescent="0.25">
      <c r="A23" s="78"/>
      <c r="B23" s="66"/>
      <c r="C23" s="59" t="s">
        <v>68</v>
      </c>
      <c r="D23" s="68" t="s">
        <v>69</v>
      </c>
      <c r="E23" s="59" t="s">
        <v>13</v>
      </c>
      <c r="F23" s="68" t="s">
        <v>70</v>
      </c>
      <c r="G23" s="59" t="s">
        <v>15</v>
      </c>
      <c r="H23" s="79" t="s">
        <v>16</v>
      </c>
      <c r="I23" s="9" t="s">
        <v>17</v>
      </c>
      <c r="J23" s="10" t="s">
        <v>71</v>
      </c>
      <c r="K23" s="11">
        <v>2070100</v>
      </c>
      <c r="L23" s="9" t="s">
        <v>72</v>
      </c>
      <c r="M23" s="12">
        <v>236275</v>
      </c>
      <c r="N23" s="12">
        <v>401372.36000000004</v>
      </c>
      <c r="O23" s="12">
        <v>122400.27</v>
      </c>
      <c r="P23" s="12">
        <v>54758.62</v>
      </c>
    </row>
    <row r="24" spans="1:16" x14ac:dyDescent="0.25">
      <c r="A24" s="78"/>
      <c r="B24" s="66"/>
      <c r="C24" s="72"/>
      <c r="D24" s="74"/>
      <c r="E24" s="72"/>
      <c r="F24" s="74"/>
      <c r="G24" s="72"/>
      <c r="H24" s="80"/>
      <c r="I24" s="13" t="s">
        <v>24</v>
      </c>
      <c r="J24" s="14" t="s">
        <v>73</v>
      </c>
      <c r="K24" s="15">
        <v>2070100</v>
      </c>
      <c r="L24" s="13" t="s">
        <v>72</v>
      </c>
      <c r="M24" s="16">
        <v>28161</v>
      </c>
      <c r="N24" s="16">
        <v>240686.45</v>
      </c>
      <c r="O24" s="16">
        <v>62412.47</v>
      </c>
      <c r="P24" s="16">
        <v>53482.47</v>
      </c>
    </row>
    <row r="25" spans="1:16" x14ac:dyDescent="0.25">
      <c r="A25" s="78"/>
      <c r="B25" s="66"/>
      <c r="C25" s="17" t="s">
        <v>74</v>
      </c>
      <c r="D25" s="18" t="s">
        <v>75</v>
      </c>
      <c r="E25" s="17" t="s">
        <v>13</v>
      </c>
      <c r="F25" s="18" t="s">
        <v>76</v>
      </c>
      <c r="G25" s="17" t="s">
        <v>15</v>
      </c>
      <c r="H25" s="18" t="s">
        <v>16</v>
      </c>
      <c r="I25" s="17" t="s">
        <v>17</v>
      </c>
      <c r="J25" s="18" t="s">
        <v>77</v>
      </c>
      <c r="K25" s="19">
        <v>2070600</v>
      </c>
      <c r="L25" s="17" t="s">
        <v>78</v>
      </c>
      <c r="M25" s="20">
        <v>11800</v>
      </c>
      <c r="N25" s="20">
        <v>17729.36</v>
      </c>
      <c r="O25" s="20">
        <v>6870.46</v>
      </c>
      <c r="P25" s="20">
        <v>1660.8299999999997</v>
      </c>
    </row>
    <row r="26" spans="1:16" x14ac:dyDescent="0.25">
      <c r="A26" s="78"/>
      <c r="B26" s="66"/>
      <c r="C26" s="60" t="s">
        <v>79</v>
      </c>
      <c r="D26" s="66" t="s">
        <v>80</v>
      </c>
      <c r="E26" s="69" t="s">
        <v>42</v>
      </c>
      <c r="F26" s="61" t="s">
        <v>43</v>
      </c>
      <c r="G26" s="59" t="s">
        <v>15</v>
      </c>
      <c r="H26" s="61" t="s">
        <v>16</v>
      </c>
      <c r="I26" s="9" t="s">
        <v>17</v>
      </c>
      <c r="J26" s="10" t="s">
        <v>81</v>
      </c>
      <c r="K26" s="11">
        <v>2070100</v>
      </c>
      <c r="L26" s="9" t="s">
        <v>72</v>
      </c>
      <c r="M26" s="12">
        <v>8289768</v>
      </c>
      <c r="N26" s="12">
        <v>8438068</v>
      </c>
      <c r="O26" s="12">
        <v>5887423.6900000013</v>
      </c>
      <c r="P26" s="12">
        <v>1879614.64</v>
      </c>
    </row>
    <row r="27" spans="1:16" x14ac:dyDescent="0.25">
      <c r="A27" s="78"/>
      <c r="B27" s="66"/>
      <c r="C27" s="60"/>
      <c r="D27" s="66"/>
      <c r="E27" s="75"/>
      <c r="F27" s="73"/>
      <c r="G27" s="72"/>
      <c r="H27" s="73"/>
      <c r="I27" s="13" t="s">
        <v>24</v>
      </c>
      <c r="J27" s="14" t="s">
        <v>82</v>
      </c>
      <c r="K27" s="15">
        <v>2070100</v>
      </c>
      <c r="L27" s="13" t="s">
        <v>72</v>
      </c>
      <c r="M27" s="16">
        <v>12971609.210000001</v>
      </c>
      <c r="N27" s="16">
        <v>8588105.1400000006</v>
      </c>
      <c r="O27" s="16">
        <v>6304442.6699999999</v>
      </c>
      <c r="P27" s="16">
        <v>2709138.72</v>
      </c>
    </row>
    <row r="28" spans="1:16" x14ac:dyDescent="0.25">
      <c r="A28" s="78"/>
      <c r="B28" s="66"/>
      <c r="C28" s="60"/>
      <c r="D28" s="66"/>
      <c r="E28" s="70" t="s">
        <v>13</v>
      </c>
      <c r="F28" s="66" t="s">
        <v>83</v>
      </c>
      <c r="G28" s="70" t="s">
        <v>15</v>
      </c>
      <c r="H28" s="62" t="s">
        <v>16</v>
      </c>
      <c r="I28" s="17" t="s">
        <v>17</v>
      </c>
      <c r="J28" s="18" t="s">
        <v>84</v>
      </c>
      <c r="K28" s="19">
        <v>2070300</v>
      </c>
      <c r="L28" s="17" t="s">
        <v>85</v>
      </c>
      <c r="M28" s="20">
        <v>50000</v>
      </c>
      <c r="N28" s="20">
        <v>342946.48</v>
      </c>
      <c r="O28" s="20">
        <v>130090.25</v>
      </c>
      <c r="P28" s="20">
        <v>58033.62</v>
      </c>
    </row>
    <row r="29" spans="1:16" x14ac:dyDescent="0.25">
      <c r="A29" s="78"/>
      <c r="B29" s="66"/>
      <c r="C29" s="60"/>
      <c r="D29" s="66"/>
      <c r="E29" s="70"/>
      <c r="F29" s="66"/>
      <c r="G29" s="70"/>
      <c r="H29" s="62"/>
      <c r="I29" s="17" t="s">
        <v>24</v>
      </c>
      <c r="J29" s="18" t="s">
        <v>86</v>
      </c>
      <c r="K29" s="19">
        <v>2070600</v>
      </c>
      <c r="L29" s="17" t="s">
        <v>78</v>
      </c>
      <c r="M29" s="20">
        <v>66692.639999999999</v>
      </c>
      <c r="N29" s="20">
        <v>75739.27</v>
      </c>
      <c r="O29" s="20">
        <v>11881.05</v>
      </c>
      <c r="P29" s="20">
        <v>6856.17</v>
      </c>
    </row>
    <row r="30" spans="1:16" x14ac:dyDescent="0.25">
      <c r="A30" s="78"/>
      <c r="B30" s="66"/>
      <c r="C30" s="60"/>
      <c r="D30" s="66"/>
      <c r="E30" s="70"/>
      <c r="F30" s="66"/>
      <c r="G30" s="70"/>
      <c r="H30" s="62"/>
      <c r="I30" s="17" t="s">
        <v>31</v>
      </c>
      <c r="J30" s="18" t="s">
        <v>87</v>
      </c>
      <c r="K30" s="19">
        <v>2070600</v>
      </c>
      <c r="L30" s="17" t="s">
        <v>78</v>
      </c>
      <c r="M30" s="20">
        <v>507459.49</v>
      </c>
      <c r="N30" s="20">
        <v>2007288.55</v>
      </c>
      <c r="O30" s="20">
        <v>436709.36000000004</v>
      </c>
      <c r="P30" s="20">
        <v>214756.66</v>
      </c>
    </row>
    <row r="31" spans="1:16" x14ac:dyDescent="0.25">
      <c r="A31" s="78"/>
      <c r="B31" s="66"/>
      <c r="C31" s="60"/>
      <c r="D31" s="66"/>
      <c r="E31" s="69" t="s">
        <v>20</v>
      </c>
      <c r="F31" s="68" t="s">
        <v>88</v>
      </c>
      <c r="G31" s="69" t="s">
        <v>15</v>
      </c>
      <c r="H31" s="61" t="s">
        <v>16</v>
      </c>
      <c r="I31" s="9" t="s">
        <v>17</v>
      </c>
      <c r="J31" s="10" t="s">
        <v>89</v>
      </c>
      <c r="K31" s="11">
        <v>2130100</v>
      </c>
      <c r="L31" s="9" t="s">
        <v>90</v>
      </c>
      <c r="M31" s="12">
        <v>0</v>
      </c>
      <c r="N31" s="12">
        <v>50729.27</v>
      </c>
      <c r="O31" s="12">
        <v>12920.000000000002</v>
      </c>
      <c r="P31" s="12">
        <v>7220.0400000000009</v>
      </c>
    </row>
    <row r="32" spans="1:16" x14ac:dyDescent="0.25">
      <c r="A32" s="78"/>
      <c r="B32" s="66"/>
      <c r="C32" s="60"/>
      <c r="D32" s="66"/>
      <c r="E32" s="70"/>
      <c r="F32" s="66"/>
      <c r="G32" s="70"/>
      <c r="H32" s="62"/>
      <c r="I32" s="17" t="s">
        <v>24</v>
      </c>
      <c r="J32" s="18" t="s">
        <v>91</v>
      </c>
      <c r="K32" s="19">
        <v>2130100</v>
      </c>
      <c r="L32" s="17" t="s">
        <v>90</v>
      </c>
      <c r="M32" s="20">
        <v>0</v>
      </c>
      <c r="N32" s="20">
        <v>10520</v>
      </c>
      <c r="O32" s="20">
        <v>6450</v>
      </c>
      <c r="P32" s="20">
        <v>6450</v>
      </c>
    </row>
    <row r="33" spans="1:16" s="44" customFormat="1" x14ac:dyDescent="0.25">
      <c r="A33" s="78"/>
      <c r="B33" s="66"/>
      <c r="C33" s="60"/>
      <c r="D33" s="66"/>
      <c r="E33" s="75"/>
      <c r="F33" s="74"/>
      <c r="G33" s="75"/>
      <c r="H33" s="73"/>
      <c r="I33" s="56" t="s">
        <v>31</v>
      </c>
      <c r="J33" s="57" t="s">
        <v>92</v>
      </c>
      <c r="K33" s="46">
        <v>2010300</v>
      </c>
      <c r="L33" s="56" t="s">
        <v>93</v>
      </c>
      <c r="M33" s="58">
        <v>0</v>
      </c>
      <c r="N33" s="58">
        <v>2200</v>
      </c>
      <c r="O33" s="58">
        <v>0</v>
      </c>
      <c r="P33" s="58">
        <v>0</v>
      </c>
    </row>
    <row r="34" spans="1:16" x14ac:dyDescent="0.25">
      <c r="A34" s="78"/>
      <c r="B34" s="66"/>
      <c r="C34" s="60"/>
      <c r="D34" s="66"/>
      <c r="E34" s="60" t="s">
        <v>26</v>
      </c>
      <c r="F34" s="66" t="s">
        <v>94</v>
      </c>
      <c r="G34" s="60" t="s">
        <v>15</v>
      </c>
      <c r="H34" s="62" t="s">
        <v>16</v>
      </c>
      <c r="I34" s="17" t="s">
        <v>17</v>
      </c>
      <c r="J34" s="18" t="s">
        <v>95</v>
      </c>
      <c r="K34" s="19">
        <v>2070500</v>
      </c>
      <c r="L34" s="17" t="s">
        <v>96</v>
      </c>
      <c r="M34" s="20">
        <v>0</v>
      </c>
      <c r="N34" s="20">
        <v>98923.18</v>
      </c>
      <c r="O34" s="20">
        <v>58415.87</v>
      </c>
      <c r="P34" s="20">
        <v>24475.040000000001</v>
      </c>
    </row>
    <row r="35" spans="1:16" x14ac:dyDescent="0.25">
      <c r="A35" s="78"/>
      <c r="B35" s="66"/>
      <c r="C35" s="72"/>
      <c r="D35" s="74"/>
      <c r="E35" s="72"/>
      <c r="F35" s="74"/>
      <c r="G35" s="72"/>
      <c r="H35" s="73"/>
      <c r="I35" s="13" t="s">
        <v>24</v>
      </c>
      <c r="J35" s="14" t="s">
        <v>97</v>
      </c>
      <c r="K35" s="15">
        <v>2070300</v>
      </c>
      <c r="L35" s="13" t="s">
        <v>85</v>
      </c>
      <c r="M35" s="16">
        <v>0</v>
      </c>
      <c r="N35" s="16">
        <v>89574.2</v>
      </c>
      <c r="O35" s="16">
        <v>29927</v>
      </c>
      <c r="P35" s="16">
        <v>22339.84</v>
      </c>
    </row>
    <row r="36" spans="1:16" x14ac:dyDescent="0.25">
      <c r="A36" s="78"/>
      <c r="B36" s="66"/>
      <c r="C36" s="60" t="s">
        <v>98</v>
      </c>
      <c r="D36" s="66" t="s">
        <v>99</v>
      </c>
      <c r="E36" s="69" t="s">
        <v>42</v>
      </c>
      <c r="F36" s="61" t="s">
        <v>43</v>
      </c>
      <c r="G36" s="9" t="s">
        <v>15</v>
      </c>
      <c r="H36" s="10" t="s">
        <v>16</v>
      </c>
      <c r="I36" s="9" t="s">
        <v>17</v>
      </c>
      <c r="J36" s="10" t="s">
        <v>100</v>
      </c>
      <c r="K36" s="11">
        <v>2150600</v>
      </c>
      <c r="L36" s="9" t="s">
        <v>19</v>
      </c>
      <c r="M36" s="12">
        <v>31832919.330000009</v>
      </c>
      <c r="N36" s="12">
        <v>33769092.979999989</v>
      </c>
      <c r="O36" s="12">
        <v>23426657.940000001</v>
      </c>
      <c r="P36" s="12">
        <v>9036835.8999999966</v>
      </c>
    </row>
    <row r="37" spans="1:16" x14ac:dyDescent="0.25">
      <c r="A37" s="78"/>
      <c r="B37" s="66"/>
      <c r="C37" s="60"/>
      <c r="D37" s="66"/>
      <c r="E37" s="70"/>
      <c r="F37" s="62"/>
      <c r="G37" s="70" t="s">
        <v>101</v>
      </c>
      <c r="H37" s="66" t="s">
        <v>102</v>
      </c>
      <c r="I37" s="17" t="s">
        <v>17</v>
      </c>
      <c r="J37" s="18" t="s">
        <v>103</v>
      </c>
      <c r="K37" s="19">
        <v>2150600</v>
      </c>
      <c r="L37" s="17" t="s">
        <v>19</v>
      </c>
      <c r="M37" s="20">
        <v>206840.84</v>
      </c>
      <c r="N37" s="20">
        <v>116289.59</v>
      </c>
      <c r="O37" s="20">
        <v>72701.16</v>
      </c>
      <c r="P37" s="20">
        <v>0</v>
      </c>
    </row>
    <row r="38" spans="1:16" x14ac:dyDescent="0.25">
      <c r="A38" s="78"/>
      <c r="B38" s="66"/>
      <c r="C38" s="60"/>
      <c r="D38" s="66"/>
      <c r="E38" s="70"/>
      <c r="F38" s="62"/>
      <c r="G38" s="70"/>
      <c r="H38" s="66"/>
      <c r="I38" s="17" t="s">
        <v>24</v>
      </c>
      <c r="J38" s="18" t="s">
        <v>104</v>
      </c>
      <c r="K38" s="19">
        <v>2150600</v>
      </c>
      <c r="L38" s="17" t="s">
        <v>19</v>
      </c>
      <c r="M38" s="20">
        <v>25760</v>
      </c>
      <c r="N38" s="20">
        <v>6240</v>
      </c>
      <c r="O38" s="20">
        <v>2539.16</v>
      </c>
      <c r="P38" s="20">
        <v>2539.16</v>
      </c>
    </row>
    <row r="39" spans="1:16" x14ac:dyDescent="0.25">
      <c r="A39" s="78"/>
      <c r="B39" s="66"/>
      <c r="C39" s="60"/>
      <c r="D39" s="66"/>
      <c r="E39" s="70"/>
      <c r="F39" s="62"/>
      <c r="G39" s="70"/>
      <c r="H39" s="66"/>
      <c r="I39" s="17" t="s">
        <v>31</v>
      </c>
      <c r="J39" s="18" t="s">
        <v>105</v>
      </c>
      <c r="K39" s="19">
        <v>2150600</v>
      </c>
      <c r="L39" s="17" t="s">
        <v>19</v>
      </c>
      <c r="M39" s="20">
        <v>25760</v>
      </c>
      <c r="N39" s="20">
        <v>6240</v>
      </c>
      <c r="O39" s="20">
        <v>0</v>
      </c>
      <c r="P39" s="20">
        <v>0</v>
      </c>
    </row>
    <row r="40" spans="1:16" x14ac:dyDescent="0.25">
      <c r="A40" s="78"/>
      <c r="B40" s="66"/>
      <c r="C40" s="60"/>
      <c r="D40" s="66"/>
      <c r="E40" s="75"/>
      <c r="F40" s="73"/>
      <c r="G40" s="75"/>
      <c r="H40" s="74"/>
      <c r="I40" s="13" t="s">
        <v>56</v>
      </c>
      <c r="J40" s="14" t="s">
        <v>106</v>
      </c>
      <c r="K40" s="15">
        <v>2150600</v>
      </c>
      <c r="L40" s="13" t="s">
        <v>19</v>
      </c>
      <c r="M40" s="16">
        <v>819266.75</v>
      </c>
      <c r="N40" s="16">
        <v>823093.37</v>
      </c>
      <c r="O40" s="16">
        <v>573180.65999999992</v>
      </c>
      <c r="P40" s="16">
        <v>199876.13999999998</v>
      </c>
    </row>
    <row r="41" spans="1:16" x14ac:dyDescent="0.25">
      <c r="A41" s="78"/>
      <c r="B41" s="66"/>
      <c r="C41" s="60"/>
      <c r="D41" s="66"/>
      <c r="E41" s="60" t="s">
        <v>107</v>
      </c>
      <c r="F41" s="66" t="s">
        <v>108</v>
      </c>
      <c r="G41" s="60" t="s">
        <v>15</v>
      </c>
      <c r="H41" s="62" t="s">
        <v>16</v>
      </c>
      <c r="I41" s="17" t="s">
        <v>17</v>
      </c>
      <c r="J41" s="18" t="s">
        <v>109</v>
      </c>
      <c r="K41" s="19">
        <v>2150600</v>
      </c>
      <c r="L41" s="17" t="s">
        <v>19</v>
      </c>
      <c r="M41" s="20">
        <v>0</v>
      </c>
      <c r="N41" s="20">
        <v>4985.1000000000004</v>
      </c>
      <c r="O41" s="20">
        <v>3400.07</v>
      </c>
      <c r="P41" s="20">
        <v>2242.2200000000003</v>
      </c>
    </row>
    <row r="42" spans="1:16" x14ac:dyDescent="0.25">
      <c r="A42" s="78"/>
      <c r="B42" s="66"/>
      <c r="C42" s="60"/>
      <c r="D42" s="66"/>
      <c r="E42" s="60"/>
      <c r="F42" s="66"/>
      <c r="G42" s="60"/>
      <c r="H42" s="62"/>
      <c r="I42" s="17" t="s">
        <v>24</v>
      </c>
      <c r="J42" s="18" t="s">
        <v>110</v>
      </c>
      <c r="K42" s="19">
        <v>2150600</v>
      </c>
      <c r="L42" s="17" t="s">
        <v>19</v>
      </c>
      <c r="M42" s="20">
        <v>0</v>
      </c>
      <c r="N42" s="20">
        <v>4054.3</v>
      </c>
      <c r="O42" s="20">
        <v>1002.6</v>
      </c>
      <c r="P42" s="20">
        <v>872.6</v>
      </c>
    </row>
    <row r="43" spans="1:16" x14ac:dyDescent="0.25">
      <c r="A43" s="78"/>
      <c r="B43" s="66"/>
      <c r="C43" s="60"/>
      <c r="D43" s="66"/>
      <c r="E43" s="60"/>
      <c r="F43" s="66"/>
      <c r="G43" s="60" t="s">
        <v>111</v>
      </c>
      <c r="H43" s="66" t="s">
        <v>112</v>
      </c>
      <c r="I43" s="17" t="s">
        <v>17</v>
      </c>
      <c r="J43" s="18" t="s">
        <v>113</v>
      </c>
      <c r="K43" s="19">
        <v>2150600</v>
      </c>
      <c r="L43" s="17" t="s">
        <v>19</v>
      </c>
      <c r="M43" s="20">
        <v>922544.89</v>
      </c>
      <c r="N43" s="20">
        <v>1105112.7</v>
      </c>
      <c r="O43" s="20">
        <v>851456.54</v>
      </c>
      <c r="P43" s="20">
        <v>434621.38</v>
      </c>
    </row>
    <row r="44" spans="1:16" x14ac:dyDescent="0.25">
      <c r="A44" s="78"/>
      <c r="B44" s="66"/>
      <c r="C44" s="60"/>
      <c r="D44" s="66"/>
      <c r="E44" s="60"/>
      <c r="F44" s="66"/>
      <c r="G44" s="60"/>
      <c r="H44" s="66"/>
      <c r="I44" s="17" t="s">
        <v>24</v>
      </c>
      <c r="J44" s="18" t="s">
        <v>114</v>
      </c>
      <c r="K44" s="19">
        <v>2150600</v>
      </c>
      <c r="L44" s="17" t="s">
        <v>19</v>
      </c>
      <c r="M44" s="20">
        <v>72546.710000000006</v>
      </c>
      <c r="N44" s="20">
        <v>0</v>
      </c>
      <c r="O44" s="20">
        <v>0</v>
      </c>
      <c r="P44" s="20">
        <v>0</v>
      </c>
    </row>
    <row r="45" spans="1:16" x14ac:dyDescent="0.25">
      <c r="A45" s="78"/>
      <c r="B45" s="66"/>
      <c r="C45" s="60"/>
      <c r="D45" s="66"/>
      <c r="E45" s="60"/>
      <c r="F45" s="66"/>
      <c r="G45" s="60"/>
      <c r="H45" s="66"/>
      <c r="I45" s="17" t="s">
        <v>31</v>
      </c>
      <c r="J45" s="18" t="s">
        <v>115</v>
      </c>
      <c r="K45" s="19">
        <v>2150600</v>
      </c>
      <c r="L45" s="17" t="s">
        <v>19</v>
      </c>
      <c r="M45" s="20">
        <v>2300316.5299999998</v>
      </c>
      <c r="N45" s="20">
        <v>2604589.56</v>
      </c>
      <c r="O45" s="20">
        <v>1875785.33</v>
      </c>
      <c r="P45" s="20">
        <v>0</v>
      </c>
    </row>
    <row r="46" spans="1:16" x14ac:dyDescent="0.25">
      <c r="A46" s="78"/>
      <c r="B46" s="66"/>
      <c r="C46" s="60"/>
      <c r="D46" s="66"/>
      <c r="E46" s="60"/>
      <c r="F46" s="66"/>
      <c r="G46" s="60"/>
      <c r="H46" s="66"/>
      <c r="I46" s="17" t="s">
        <v>56</v>
      </c>
      <c r="J46" s="18" t="s">
        <v>116</v>
      </c>
      <c r="K46" s="19">
        <v>2150600</v>
      </c>
      <c r="L46" s="17" t="s">
        <v>19</v>
      </c>
      <c r="M46" s="20">
        <v>17338.010000000002</v>
      </c>
      <c r="N46" s="20">
        <v>0</v>
      </c>
      <c r="O46" s="20">
        <v>0</v>
      </c>
      <c r="P46" s="20">
        <v>0</v>
      </c>
    </row>
    <row r="47" spans="1:16" x14ac:dyDescent="0.25">
      <c r="A47" s="78"/>
      <c r="B47" s="66"/>
      <c r="C47" s="60"/>
      <c r="D47" s="66"/>
      <c r="E47" s="21" t="s">
        <v>13</v>
      </c>
      <c r="F47" s="22" t="s">
        <v>117</v>
      </c>
      <c r="G47" s="21" t="s">
        <v>15</v>
      </c>
      <c r="H47" s="22" t="s">
        <v>16</v>
      </c>
      <c r="I47" s="21" t="s">
        <v>17</v>
      </c>
      <c r="J47" s="22" t="s">
        <v>118</v>
      </c>
      <c r="K47" s="23">
        <v>2150600</v>
      </c>
      <c r="L47" s="21" t="s">
        <v>19</v>
      </c>
      <c r="M47" s="24">
        <v>0</v>
      </c>
      <c r="N47" s="24">
        <v>5000</v>
      </c>
      <c r="O47" s="24">
        <v>80</v>
      </c>
      <c r="P47" s="24">
        <v>80</v>
      </c>
    </row>
    <row r="48" spans="1:16" x14ac:dyDescent="0.25">
      <c r="A48" s="78"/>
      <c r="B48" s="66"/>
      <c r="C48" s="60"/>
      <c r="D48" s="66"/>
      <c r="E48" s="60" t="s">
        <v>20</v>
      </c>
      <c r="F48" s="66" t="s">
        <v>119</v>
      </c>
      <c r="G48" s="60" t="s">
        <v>15</v>
      </c>
      <c r="H48" s="66" t="s">
        <v>16</v>
      </c>
      <c r="I48" s="17" t="s">
        <v>17</v>
      </c>
      <c r="J48" s="18" t="s">
        <v>120</v>
      </c>
      <c r="K48" s="19">
        <v>2150600</v>
      </c>
      <c r="L48" s="17" t="s">
        <v>19</v>
      </c>
      <c r="M48" s="20">
        <v>0</v>
      </c>
      <c r="N48" s="20">
        <v>9793</v>
      </c>
      <c r="O48" s="20">
        <v>7091.42</v>
      </c>
      <c r="P48" s="20">
        <v>4803.51</v>
      </c>
    </row>
    <row r="49" spans="1:16" x14ac:dyDescent="0.25">
      <c r="A49" s="78"/>
      <c r="B49" s="66"/>
      <c r="C49" s="60"/>
      <c r="D49" s="66"/>
      <c r="E49" s="60"/>
      <c r="F49" s="66"/>
      <c r="G49" s="60"/>
      <c r="H49" s="66"/>
      <c r="I49" s="17" t="s">
        <v>24</v>
      </c>
      <c r="J49" s="18" t="s">
        <v>121</v>
      </c>
      <c r="K49" s="19">
        <v>2150600</v>
      </c>
      <c r="L49" s="17" t="s">
        <v>19</v>
      </c>
      <c r="M49" s="20">
        <v>7108</v>
      </c>
      <c r="N49" s="20">
        <v>11333</v>
      </c>
      <c r="O49" s="20">
        <v>3344.07</v>
      </c>
      <c r="P49" s="20">
        <v>407.5</v>
      </c>
    </row>
    <row r="50" spans="1:16" x14ac:dyDescent="0.25">
      <c r="A50" s="78"/>
      <c r="B50" s="66"/>
      <c r="C50" s="60"/>
      <c r="D50" s="66"/>
      <c r="E50" s="60"/>
      <c r="F50" s="66"/>
      <c r="G50" s="60"/>
      <c r="H50" s="66"/>
      <c r="I50" s="17" t="s">
        <v>31</v>
      </c>
      <c r="J50" s="18" t="s">
        <v>122</v>
      </c>
      <c r="K50" s="19">
        <v>2150600</v>
      </c>
      <c r="L50" s="17" t="s">
        <v>19</v>
      </c>
      <c r="M50" s="20">
        <v>9540</v>
      </c>
      <c r="N50" s="20">
        <v>22259</v>
      </c>
      <c r="O50" s="20">
        <v>19714.650000000001</v>
      </c>
      <c r="P50" s="20">
        <v>590.67000000000007</v>
      </c>
    </row>
    <row r="51" spans="1:16" x14ac:dyDescent="0.25">
      <c r="A51" s="78"/>
      <c r="B51" s="66"/>
      <c r="C51" s="60"/>
      <c r="D51" s="66"/>
      <c r="E51" s="60"/>
      <c r="F51" s="66"/>
      <c r="G51" s="70" t="s">
        <v>123</v>
      </c>
      <c r="H51" s="66" t="s">
        <v>124</v>
      </c>
      <c r="I51" s="17" t="s">
        <v>17</v>
      </c>
      <c r="J51" s="18" t="s">
        <v>125</v>
      </c>
      <c r="K51" s="19">
        <v>2150600</v>
      </c>
      <c r="L51" s="17" t="s">
        <v>19</v>
      </c>
      <c r="M51" s="20">
        <v>149264.19000000003</v>
      </c>
      <c r="N51" s="20">
        <v>33506.340000000004</v>
      </c>
      <c r="O51" s="20">
        <v>32330.11</v>
      </c>
      <c r="P51" s="20">
        <v>0</v>
      </c>
    </row>
    <row r="52" spans="1:16" x14ac:dyDescent="0.25">
      <c r="A52" s="78"/>
      <c r="B52" s="66"/>
      <c r="C52" s="60"/>
      <c r="D52" s="66"/>
      <c r="E52" s="60"/>
      <c r="F52" s="66"/>
      <c r="G52" s="70"/>
      <c r="H52" s="66"/>
      <c r="I52" s="17" t="s">
        <v>56</v>
      </c>
      <c r="J52" s="18" t="s">
        <v>126</v>
      </c>
      <c r="K52" s="19">
        <v>2150600</v>
      </c>
      <c r="L52" s="17" t="s">
        <v>19</v>
      </c>
      <c r="M52" s="20">
        <v>311300.53000000003</v>
      </c>
      <c r="N52" s="20">
        <v>0</v>
      </c>
      <c r="O52" s="20">
        <v>0</v>
      </c>
      <c r="P52" s="20">
        <v>0</v>
      </c>
    </row>
    <row r="53" spans="1:16" x14ac:dyDescent="0.25">
      <c r="A53" s="78"/>
      <c r="B53" s="66"/>
      <c r="C53" s="60"/>
      <c r="D53" s="66"/>
      <c r="E53" s="60"/>
      <c r="F53" s="66"/>
      <c r="G53" s="70"/>
      <c r="H53" s="66"/>
      <c r="I53" s="17" t="s">
        <v>37</v>
      </c>
      <c r="J53" s="18" t="s">
        <v>127</v>
      </c>
      <c r="K53" s="19">
        <v>2150600</v>
      </c>
      <c r="L53" s="17" t="s">
        <v>19</v>
      </c>
      <c r="M53" s="20">
        <v>84738.680000000008</v>
      </c>
      <c r="N53" s="20">
        <v>532304.52999999991</v>
      </c>
      <c r="O53" s="20">
        <v>269272.69</v>
      </c>
      <c r="P53" s="20">
        <v>109793.46</v>
      </c>
    </row>
    <row r="54" spans="1:16" x14ac:dyDescent="0.25">
      <c r="A54" s="78"/>
      <c r="B54" s="66"/>
      <c r="C54" s="60"/>
      <c r="D54" s="66"/>
      <c r="E54" s="60"/>
      <c r="F54" s="66"/>
      <c r="G54" s="60" t="s">
        <v>128</v>
      </c>
      <c r="H54" s="66" t="s">
        <v>129</v>
      </c>
      <c r="I54" s="17" t="s">
        <v>17</v>
      </c>
      <c r="J54" s="18" t="s">
        <v>130</v>
      </c>
      <c r="K54" s="19">
        <v>2150600</v>
      </c>
      <c r="L54" s="17" t="s">
        <v>19</v>
      </c>
      <c r="M54" s="20">
        <v>1250000</v>
      </c>
      <c r="N54" s="20">
        <v>1250000</v>
      </c>
      <c r="O54" s="20">
        <v>0</v>
      </c>
      <c r="P54" s="20">
        <v>0</v>
      </c>
    </row>
    <row r="55" spans="1:16" x14ac:dyDescent="0.25">
      <c r="A55" s="78"/>
      <c r="B55" s="66"/>
      <c r="C55" s="60"/>
      <c r="D55" s="66"/>
      <c r="E55" s="60"/>
      <c r="F55" s="66"/>
      <c r="G55" s="60"/>
      <c r="H55" s="66"/>
      <c r="I55" s="17" t="s">
        <v>24</v>
      </c>
      <c r="J55" s="18" t="s">
        <v>131</v>
      </c>
      <c r="K55" s="19">
        <v>2150600</v>
      </c>
      <c r="L55" s="17" t="s">
        <v>19</v>
      </c>
      <c r="M55" s="20">
        <v>657734.99000000011</v>
      </c>
      <c r="N55" s="20">
        <v>671942.22</v>
      </c>
      <c r="O55" s="20">
        <v>461041</v>
      </c>
      <c r="P55" s="20">
        <v>163002.65000000002</v>
      </c>
    </row>
    <row r="56" spans="1:16" x14ac:dyDescent="0.25">
      <c r="A56" s="78"/>
      <c r="B56" s="66"/>
      <c r="C56" s="60"/>
      <c r="D56" s="66"/>
      <c r="E56" s="60"/>
      <c r="F56" s="66"/>
      <c r="G56" s="70" t="s">
        <v>132</v>
      </c>
      <c r="H56" s="62" t="s">
        <v>133</v>
      </c>
      <c r="I56" s="17" t="s">
        <v>17</v>
      </c>
      <c r="J56" s="18" t="s">
        <v>134</v>
      </c>
      <c r="K56" s="19">
        <v>2150600</v>
      </c>
      <c r="L56" s="17" t="s">
        <v>19</v>
      </c>
      <c r="M56" s="20">
        <v>645031.94999999995</v>
      </c>
      <c r="N56" s="20">
        <v>698765.4</v>
      </c>
      <c r="O56" s="20">
        <v>492304.37</v>
      </c>
      <c r="P56" s="20">
        <v>173456.66999999998</v>
      </c>
    </row>
    <row r="57" spans="1:16" x14ac:dyDescent="0.25">
      <c r="A57" s="78"/>
      <c r="B57" s="66"/>
      <c r="C57" s="60"/>
      <c r="D57" s="66"/>
      <c r="E57" s="60"/>
      <c r="F57" s="66"/>
      <c r="G57" s="70"/>
      <c r="H57" s="62"/>
      <c r="I57" s="17" t="s">
        <v>24</v>
      </c>
      <c r="J57" s="18" t="s">
        <v>135</v>
      </c>
      <c r="K57" s="19">
        <v>2150600</v>
      </c>
      <c r="L57" s="17" t="s">
        <v>19</v>
      </c>
      <c r="M57" s="20">
        <v>4175918.29</v>
      </c>
      <c r="N57" s="20">
        <v>4603558.71</v>
      </c>
      <c r="O57" s="20">
        <v>2547573.4500000002</v>
      </c>
      <c r="P57" s="20">
        <v>263546.62000000011</v>
      </c>
    </row>
    <row r="58" spans="1:16" x14ac:dyDescent="0.25">
      <c r="A58" s="78"/>
      <c r="B58" s="66"/>
      <c r="C58" s="60"/>
      <c r="D58" s="66"/>
      <c r="E58" s="60"/>
      <c r="F58" s="66"/>
      <c r="G58" s="70"/>
      <c r="H58" s="62"/>
      <c r="I58" s="17" t="s">
        <v>31</v>
      </c>
      <c r="J58" s="18" t="s">
        <v>136</v>
      </c>
      <c r="K58" s="19">
        <v>2150600</v>
      </c>
      <c r="L58" s="17" t="s">
        <v>19</v>
      </c>
      <c r="M58" s="20">
        <v>2729.59</v>
      </c>
      <c r="N58" s="20">
        <v>50</v>
      </c>
      <c r="O58" s="20">
        <v>0</v>
      </c>
      <c r="P58" s="20">
        <v>0</v>
      </c>
    </row>
    <row r="59" spans="1:16" x14ac:dyDescent="0.25">
      <c r="A59" s="78"/>
      <c r="B59" s="66"/>
      <c r="C59" s="60"/>
      <c r="D59" s="66"/>
      <c r="E59" s="60"/>
      <c r="F59" s="66"/>
      <c r="G59" s="70" t="s">
        <v>137</v>
      </c>
      <c r="H59" s="66" t="s">
        <v>138</v>
      </c>
      <c r="I59" s="17" t="s">
        <v>17</v>
      </c>
      <c r="J59" s="18" t="s">
        <v>139</v>
      </c>
      <c r="K59" s="19">
        <v>2150600</v>
      </c>
      <c r="L59" s="17" t="s">
        <v>19</v>
      </c>
      <c r="M59" s="20">
        <v>365132.56</v>
      </c>
      <c r="N59" s="20">
        <v>429225.66</v>
      </c>
      <c r="O59" s="20">
        <v>300126.95</v>
      </c>
      <c r="P59" s="20">
        <v>104993.12000000002</v>
      </c>
    </row>
    <row r="60" spans="1:16" x14ac:dyDescent="0.25">
      <c r="A60" s="78"/>
      <c r="B60" s="66"/>
      <c r="C60" s="60"/>
      <c r="D60" s="66"/>
      <c r="E60" s="60"/>
      <c r="F60" s="66"/>
      <c r="G60" s="70"/>
      <c r="H60" s="66"/>
      <c r="I60" s="17" t="s">
        <v>24</v>
      </c>
      <c r="J60" s="18" t="s">
        <v>140</v>
      </c>
      <c r="K60" s="19">
        <v>2150600</v>
      </c>
      <c r="L60" s="17" t="s">
        <v>19</v>
      </c>
      <c r="M60" s="20">
        <v>884520.64</v>
      </c>
      <c r="N60" s="20">
        <v>602317.78</v>
      </c>
      <c r="O60" s="20">
        <v>418276.67</v>
      </c>
      <c r="P60" s="20">
        <v>141180.09999999998</v>
      </c>
    </row>
    <row r="61" spans="1:16" x14ac:dyDescent="0.25">
      <c r="A61" s="78"/>
      <c r="B61" s="66"/>
      <c r="C61" s="60"/>
      <c r="D61" s="66"/>
      <c r="E61" s="60"/>
      <c r="F61" s="66"/>
      <c r="G61" s="70"/>
      <c r="H61" s="66"/>
      <c r="I61" s="17" t="s">
        <v>31</v>
      </c>
      <c r="J61" s="18" t="s">
        <v>141</v>
      </c>
      <c r="K61" s="19">
        <v>2150600</v>
      </c>
      <c r="L61" s="17" t="s">
        <v>19</v>
      </c>
      <c r="M61" s="20">
        <v>655349.86</v>
      </c>
      <c r="N61" s="20">
        <v>669229.96000000008</v>
      </c>
      <c r="O61" s="20">
        <v>418069.74</v>
      </c>
      <c r="P61" s="20">
        <v>158902.64000000001</v>
      </c>
    </row>
    <row r="62" spans="1:16" x14ac:dyDescent="0.25">
      <c r="A62" s="78"/>
      <c r="B62" s="66"/>
      <c r="C62" s="60"/>
      <c r="D62" s="66"/>
      <c r="E62" s="60"/>
      <c r="F62" s="66"/>
      <c r="G62" s="70"/>
      <c r="H62" s="66"/>
      <c r="I62" s="17" t="s">
        <v>56</v>
      </c>
      <c r="J62" s="18" t="s">
        <v>142</v>
      </c>
      <c r="K62" s="19">
        <v>2150600</v>
      </c>
      <c r="L62" s="17" t="s">
        <v>19</v>
      </c>
      <c r="M62" s="20">
        <v>401942.68</v>
      </c>
      <c r="N62" s="20">
        <v>324805.89</v>
      </c>
      <c r="O62" s="20">
        <v>243427.1</v>
      </c>
      <c r="P62" s="20">
        <v>89357.659999999989</v>
      </c>
    </row>
    <row r="63" spans="1:16" x14ac:dyDescent="0.25">
      <c r="A63" s="78"/>
      <c r="B63" s="66"/>
      <c r="C63" s="60"/>
      <c r="D63" s="66"/>
      <c r="E63" s="59" t="s">
        <v>26</v>
      </c>
      <c r="F63" s="68" t="s">
        <v>143</v>
      </c>
      <c r="G63" s="9" t="s">
        <v>15</v>
      </c>
      <c r="H63" s="10" t="s">
        <v>16</v>
      </c>
      <c r="I63" s="9" t="s">
        <v>17</v>
      </c>
      <c r="J63" s="10" t="s">
        <v>144</v>
      </c>
      <c r="K63" s="11">
        <v>2150600</v>
      </c>
      <c r="L63" s="9" t="s">
        <v>19</v>
      </c>
      <c r="M63" s="12">
        <v>143596</v>
      </c>
      <c r="N63" s="12">
        <v>398798</v>
      </c>
      <c r="O63" s="12">
        <v>352048.3</v>
      </c>
      <c r="P63" s="12">
        <v>196770.74000000002</v>
      </c>
    </row>
    <row r="64" spans="1:16" x14ac:dyDescent="0.25">
      <c r="A64" s="78"/>
      <c r="B64" s="66"/>
      <c r="C64" s="60"/>
      <c r="D64" s="66"/>
      <c r="E64" s="60"/>
      <c r="F64" s="66"/>
      <c r="G64" s="60" t="s">
        <v>145</v>
      </c>
      <c r="H64" s="66" t="s">
        <v>146</v>
      </c>
      <c r="I64" s="17" t="s">
        <v>24</v>
      </c>
      <c r="J64" s="18" t="s">
        <v>147</v>
      </c>
      <c r="K64" s="19">
        <v>2150600</v>
      </c>
      <c r="L64" s="17" t="s">
        <v>19</v>
      </c>
      <c r="M64" s="20">
        <v>1550601.51</v>
      </c>
      <c r="N64" s="20">
        <v>1104517.4900000005</v>
      </c>
      <c r="O64" s="20">
        <v>511946.06999999989</v>
      </c>
      <c r="P64" s="20">
        <v>215055.33000000007</v>
      </c>
    </row>
    <row r="65" spans="1:16" x14ac:dyDescent="0.25">
      <c r="A65" s="78"/>
      <c r="B65" s="66"/>
      <c r="C65" s="60"/>
      <c r="D65" s="66"/>
      <c r="E65" s="60"/>
      <c r="F65" s="66"/>
      <c r="G65" s="60"/>
      <c r="H65" s="66"/>
      <c r="I65" s="17" t="s">
        <v>31</v>
      </c>
      <c r="J65" s="18" t="s">
        <v>148</v>
      </c>
      <c r="K65" s="19">
        <v>2150600</v>
      </c>
      <c r="L65" s="17" t="s">
        <v>19</v>
      </c>
      <c r="M65" s="20">
        <v>750244.26</v>
      </c>
      <c r="N65" s="20">
        <v>815697.45000000007</v>
      </c>
      <c r="O65" s="20">
        <v>504203.06999999989</v>
      </c>
      <c r="P65" s="20">
        <v>183999.55999999997</v>
      </c>
    </row>
    <row r="66" spans="1:16" x14ac:dyDescent="0.25">
      <c r="A66" s="78"/>
      <c r="B66" s="66"/>
      <c r="C66" s="60"/>
      <c r="D66" s="66"/>
      <c r="E66" s="60"/>
      <c r="F66" s="66"/>
      <c r="G66" s="60" t="s">
        <v>149</v>
      </c>
      <c r="H66" s="66" t="s">
        <v>150</v>
      </c>
      <c r="I66" s="17" t="s">
        <v>17</v>
      </c>
      <c r="J66" s="18" t="s">
        <v>151</v>
      </c>
      <c r="K66" s="19">
        <v>2150600</v>
      </c>
      <c r="L66" s="17" t="s">
        <v>19</v>
      </c>
      <c r="M66" s="20">
        <v>123189.04999999999</v>
      </c>
      <c r="N66" s="20">
        <v>83197.510000000009</v>
      </c>
      <c r="O66" s="20">
        <v>51485.84</v>
      </c>
      <c r="P66" s="20">
        <v>24888.68</v>
      </c>
    </row>
    <row r="67" spans="1:16" x14ac:dyDescent="0.25">
      <c r="A67" s="78"/>
      <c r="B67" s="66"/>
      <c r="C67" s="60"/>
      <c r="D67" s="66"/>
      <c r="E67" s="60"/>
      <c r="F67" s="66"/>
      <c r="G67" s="60"/>
      <c r="H67" s="66"/>
      <c r="I67" s="17" t="s">
        <v>24</v>
      </c>
      <c r="J67" s="18" t="s">
        <v>152</v>
      </c>
      <c r="K67" s="19">
        <v>2150600</v>
      </c>
      <c r="L67" s="17" t="s">
        <v>19</v>
      </c>
      <c r="M67" s="20">
        <v>78685.34</v>
      </c>
      <c r="N67" s="20">
        <v>99341.67</v>
      </c>
      <c r="O67" s="20">
        <v>67204.69</v>
      </c>
      <c r="P67" s="20">
        <v>23936.629999999997</v>
      </c>
    </row>
    <row r="68" spans="1:16" x14ac:dyDescent="0.25">
      <c r="A68" s="78"/>
      <c r="B68" s="66"/>
      <c r="C68" s="60"/>
      <c r="D68" s="66"/>
      <c r="E68" s="60"/>
      <c r="F68" s="66"/>
      <c r="G68" s="60"/>
      <c r="H68" s="66"/>
      <c r="I68" s="17" t="s">
        <v>31</v>
      </c>
      <c r="J68" s="18" t="s">
        <v>153</v>
      </c>
      <c r="K68" s="19">
        <v>2150600</v>
      </c>
      <c r="L68" s="17" t="s">
        <v>19</v>
      </c>
      <c r="M68" s="20">
        <v>69515.330000000016</v>
      </c>
      <c r="N68" s="20">
        <v>108812.40000000001</v>
      </c>
      <c r="O68" s="20">
        <v>78317.590000000011</v>
      </c>
      <c r="P68" s="20">
        <v>34550.340000000004</v>
      </c>
    </row>
    <row r="69" spans="1:16" x14ac:dyDescent="0.25">
      <c r="A69" s="78"/>
      <c r="B69" s="66"/>
      <c r="C69" s="60"/>
      <c r="D69" s="66"/>
      <c r="E69" s="60"/>
      <c r="F69" s="66"/>
      <c r="G69" s="60"/>
      <c r="H69" s="66"/>
      <c r="I69" s="17" t="s">
        <v>56</v>
      </c>
      <c r="J69" s="18" t="s">
        <v>154</v>
      </c>
      <c r="K69" s="19">
        <v>2150600</v>
      </c>
      <c r="L69" s="17" t="s">
        <v>19</v>
      </c>
      <c r="M69" s="20">
        <v>81314.830000000016</v>
      </c>
      <c r="N69" s="20">
        <v>105525.8</v>
      </c>
      <c r="O69" s="20">
        <v>71468.790000000008</v>
      </c>
      <c r="P69" s="20">
        <v>28756.67</v>
      </c>
    </row>
    <row r="70" spans="1:16" x14ac:dyDescent="0.25">
      <c r="A70" s="78"/>
      <c r="B70" s="66"/>
      <c r="C70" s="60"/>
      <c r="D70" s="66"/>
      <c r="E70" s="60"/>
      <c r="F70" s="66"/>
      <c r="G70" s="60"/>
      <c r="H70" s="66"/>
      <c r="I70" s="17" t="s">
        <v>33</v>
      </c>
      <c r="J70" s="18" t="s">
        <v>155</v>
      </c>
      <c r="K70" s="19">
        <v>2150600</v>
      </c>
      <c r="L70" s="17" t="s">
        <v>19</v>
      </c>
      <c r="M70" s="20">
        <v>171259.8</v>
      </c>
      <c r="N70" s="20">
        <v>124712.28999999998</v>
      </c>
      <c r="O70" s="20">
        <v>91762.329999999987</v>
      </c>
      <c r="P70" s="20">
        <v>28456.98</v>
      </c>
    </row>
    <row r="71" spans="1:16" x14ac:dyDescent="0.25">
      <c r="A71" s="78"/>
      <c r="B71" s="66"/>
      <c r="C71" s="60"/>
      <c r="D71" s="66"/>
      <c r="E71" s="60"/>
      <c r="F71" s="66"/>
      <c r="G71" s="70" t="s">
        <v>156</v>
      </c>
      <c r="H71" s="66" t="s">
        <v>157</v>
      </c>
      <c r="I71" s="17" t="s">
        <v>17</v>
      </c>
      <c r="J71" s="18" t="s">
        <v>158</v>
      </c>
      <c r="K71" s="19">
        <v>2150600</v>
      </c>
      <c r="L71" s="17" t="s">
        <v>19</v>
      </c>
      <c r="M71" s="20">
        <v>127613.99</v>
      </c>
      <c r="N71" s="20">
        <v>139191.13</v>
      </c>
      <c r="O71" s="20">
        <v>98250.67</v>
      </c>
      <c r="P71" s="20">
        <v>34448.789999999994</v>
      </c>
    </row>
    <row r="72" spans="1:16" x14ac:dyDescent="0.25">
      <c r="A72" s="78"/>
      <c r="B72" s="66"/>
      <c r="C72" s="60"/>
      <c r="D72" s="66"/>
      <c r="E72" s="60"/>
      <c r="F72" s="66"/>
      <c r="G72" s="70"/>
      <c r="H72" s="66"/>
      <c r="I72" s="17" t="s">
        <v>24</v>
      </c>
      <c r="J72" s="18" t="s">
        <v>159</v>
      </c>
      <c r="K72" s="19">
        <v>2150600</v>
      </c>
      <c r="L72" s="17" t="s">
        <v>19</v>
      </c>
      <c r="M72" s="20">
        <v>224140.09</v>
      </c>
      <c r="N72" s="20">
        <v>213042.95</v>
      </c>
      <c r="O72" s="20">
        <v>145730.09</v>
      </c>
      <c r="P72" s="20">
        <v>52880.159999999996</v>
      </c>
    </row>
    <row r="73" spans="1:16" x14ac:dyDescent="0.25">
      <c r="A73" s="78"/>
      <c r="B73" s="66"/>
      <c r="C73" s="60"/>
      <c r="D73" s="66"/>
      <c r="E73" s="60"/>
      <c r="F73" s="66"/>
      <c r="G73" s="70"/>
      <c r="H73" s="66"/>
      <c r="I73" s="17" t="s">
        <v>56</v>
      </c>
      <c r="J73" s="18" t="s">
        <v>160</v>
      </c>
      <c r="K73" s="19">
        <v>2150600</v>
      </c>
      <c r="L73" s="17" t="s">
        <v>19</v>
      </c>
      <c r="M73" s="20">
        <v>37403</v>
      </c>
      <c r="N73" s="20">
        <v>13760</v>
      </c>
      <c r="O73" s="20">
        <v>8087.39</v>
      </c>
      <c r="P73" s="20">
        <v>7551.89</v>
      </c>
    </row>
    <row r="74" spans="1:16" x14ac:dyDescent="0.25">
      <c r="A74" s="78"/>
      <c r="B74" s="66"/>
      <c r="C74" s="60"/>
      <c r="D74" s="66"/>
      <c r="E74" s="72"/>
      <c r="F74" s="74"/>
      <c r="G74" s="13" t="s">
        <v>161</v>
      </c>
      <c r="H74" s="14" t="s">
        <v>162</v>
      </c>
      <c r="I74" s="13" t="s">
        <v>17</v>
      </c>
      <c r="J74" s="14" t="s">
        <v>163</v>
      </c>
      <c r="K74" s="15">
        <v>2150600</v>
      </c>
      <c r="L74" s="13" t="s">
        <v>19</v>
      </c>
      <c r="M74" s="16">
        <v>19118.140000000003</v>
      </c>
      <c r="N74" s="16">
        <v>167374.42000000001</v>
      </c>
      <c r="O74" s="16">
        <v>34089.040000000001</v>
      </c>
      <c r="P74" s="16">
        <v>0</v>
      </c>
    </row>
    <row r="75" spans="1:16" x14ac:dyDescent="0.25">
      <c r="A75" s="61">
        <v>6</v>
      </c>
      <c r="B75" s="68" t="s">
        <v>164</v>
      </c>
      <c r="C75" s="69" t="s">
        <v>165</v>
      </c>
      <c r="D75" s="68" t="s">
        <v>166</v>
      </c>
      <c r="E75" s="9" t="s">
        <v>167</v>
      </c>
      <c r="F75" s="10" t="s">
        <v>168</v>
      </c>
      <c r="G75" s="9" t="s">
        <v>15</v>
      </c>
      <c r="H75" s="10" t="s">
        <v>16</v>
      </c>
      <c r="I75" s="9" t="s">
        <v>17</v>
      </c>
      <c r="J75" s="10" t="s">
        <v>169</v>
      </c>
      <c r="K75" s="11">
        <v>2130200</v>
      </c>
      <c r="L75" s="9" t="s">
        <v>170</v>
      </c>
      <c r="M75" s="12">
        <v>766350.66</v>
      </c>
      <c r="N75" s="12">
        <v>1344173.63</v>
      </c>
      <c r="O75" s="12">
        <v>705194.46000000008</v>
      </c>
      <c r="P75" s="12">
        <v>42528.780000000013</v>
      </c>
    </row>
    <row r="76" spans="1:16" x14ac:dyDescent="0.25">
      <c r="A76" s="62"/>
      <c r="B76" s="66"/>
      <c r="C76" s="70"/>
      <c r="D76" s="66"/>
      <c r="E76" s="60" t="s">
        <v>171</v>
      </c>
      <c r="F76" s="62" t="s">
        <v>172</v>
      </c>
      <c r="G76" s="17" t="s">
        <v>15</v>
      </c>
      <c r="H76" s="18" t="s">
        <v>16</v>
      </c>
      <c r="I76" s="17" t="s">
        <v>17</v>
      </c>
      <c r="J76" s="18" t="s">
        <v>173</v>
      </c>
      <c r="K76" s="19">
        <v>2140200</v>
      </c>
      <c r="L76" s="17" t="s">
        <v>29</v>
      </c>
      <c r="M76" s="20">
        <v>7480533</v>
      </c>
      <c r="N76" s="20">
        <v>4053941.6899999995</v>
      </c>
      <c r="O76" s="20">
        <v>568741.4</v>
      </c>
      <c r="P76" s="20">
        <v>299406.59999999998</v>
      </c>
    </row>
    <row r="77" spans="1:16" x14ac:dyDescent="0.25">
      <c r="A77" s="73"/>
      <c r="B77" s="74"/>
      <c r="C77" s="75"/>
      <c r="D77" s="74"/>
      <c r="E77" s="72"/>
      <c r="F77" s="73"/>
      <c r="G77" s="13" t="s">
        <v>24</v>
      </c>
      <c r="H77" s="14" t="s">
        <v>174</v>
      </c>
      <c r="I77" s="13" t="s">
        <v>17</v>
      </c>
      <c r="J77" s="14" t="s">
        <v>174</v>
      </c>
      <c r="K77" s="15">
        <v>2140200</v>
      </c>
      <c r="L77" s="13" t="s">
        <v>29</v>
      </c>
      <c r="M77" s="16">
        <v>1351599.23</v>
      </c>
      <c r="N77" s="16">
        <v>1175999.54</v>
      </c>
      <c r="O77" s="16">
        <v>188920.91</v>
      </c>
      <c r="P77" s="16">
        <v>57890.82</v>
      </c>
    </row>
    <row r="78" spans="1:16" x14ac:dyDescent="0.25">
      <c r="A78" s="61">
        <v>9</v>
      </c>
      <c r="B78" s="68" t="s">
        <v>175</v>
      </c>
      <c r="C78" s="69" t="s">
        <v>176</v>
      </c>
      <c r="D78" s="68" t="s">
        <v>177</v>
      </c>
      <c r="E78" s="69" t="s">
        <v>178</v>
      </c>
      <c r="F78" s="61" t="s">
        <v>179</v>
      </c>
      <c r="G78" s="59" t="s">
        <v>15</v>
      </c>
      <c r="H78" s="61" t="s">
        <v>16</v>
      </c>
      <c r="I78" s="17" t="s">
        <v>24</v>
      </c>
      <c r="J78" s="18" t="s">
        <v>180</v>
      </c>
      <c r="K78" s="19">
        <v>2040600</v>
      </c>
      <c r="L78" s="17" t="s">
        <v>181</v>
      </c>
      <c r="M78" s="20">
        <v>0</v>
      </c>
      <c r="N78" s="20">
        <v>115000</v>
      </c>
      <c r="O78" s="20">
        <v>12062.550000000001</v>
      </c>
      <c r="P78" s="20">
        <v>11214.150000000001</v>
      </c>
    </row>
    <row r="79" spans="1:16" x14ac:dyDescent="0.25">
      <c r="A79" s="62"/>
      <c r="B79" s="66"/>
      <c r="C79" s="70"/>
      <c r="D79" s="66"/>
      <c r="E79" s="70"/>
      <c r="F79" s="62"/>
      <c r="G79" s="60"/>
      <c r="H79" s="62"/>
      <c r="I79" s="17" t="s">
        <v>31</v>
      </c>
      <c r="J79" s="18" t="s">
        <v>182</v>
      </c>
      <c r="K79" s="19">
        <v>2150500</v>
      </c>
      <c r="L79" s="17" t="s">
        <v>183</v>
      </c>
      <c r="M79" s="20">
        <v>0</v>
      </c>
      <c r="N79" s="20">
        <v>150000</v>
      </c>
      <c r="O79" s="20">
        <v>11589.2</v>
      </c>
      <c r="P79" s="20">
        <v>11589.2</v>
      </c>
    </row>
    <row r="80" spans="1:16" x14ac:dyDescent="0.25">
      <c r="A80" s="62"/>
      <c r="B80" s="66"/>
      <c r="C80" s="21" t="s">
        <v>184</v>
      </c>
      <c r="D80" s="22" t="s">
        <v>185</v>
      </c>
      <c r="E80" s="21" t="s">
        <v>42</v>
      </c>
      <c r="F80" s="22" t="s">
        <v>43</v>
      </c>
      <c r="G80" s="21" t="s">
        <v>15</v>
      </c>
      <c r="H80" s="22" t="s">
        <v>16</v>
      </c>
      <c r="I80" s="21" t="s">
        <v>24</v>
      </c>
      <c r="J80" s="22" t="s">
        <v>186</v>
      </c>
      <c r="K80" s="23">
        <v>2070100</v>
      </c>
      <c r="L80" s="21" t="s">
        <v>72</v>
      </c>
      <c r="M80" s="24">
        <v>918087.20999999985</v>
      </c>
      <c r="N80" s="24">
        <v>854738.26</v>
      </c>
      <c r="O80" s="24">
        <v>605904.44000000006</v>
      </c>
      <c r="P80" s="24">
        <v>172689.88999999998</v>
      </c>
    </row>
    <row r="81" spans="1:16" s="44" customFormat="1" x14ac:dyDescent="0.25">
      <c r="A81" s="76"/>
      <c r="B81" s="66"/>
      <c r="C81" s="53" t="s">
        <v>187</v>
      </c>
      <c r="D81" s="54" t="s">
        <v>188</v>
      </c>
      <c r="E81" s="53" t="s">
        <v>189</v>
      </c>
      <c r="F81" s="54" t="s">
        <v>190</v>
      </c>
      <c r="G81" s="53" t="s">
        <v>15</v>
      </c>
      <c r="H81" s="54" t="s">
        <v>16</v>
      </c>
      <c r="I81" s="53" t="s">
        <v>31</v>
      </c>
      <c r="J81" s="54" t="s">
        <v>191</v>
      </c>
      <c r="K81" s="47">
        <v>2010100</v>
      </c>
      <c r="L81" s="53" t="s">
        <v>192</v>
      </c>
      <c r="M81" s="55">
        <v>484051</v>
      </c>
      <c r="N81" s="55">
        <v>780</v>
      </c>
      <c r="O81" s="55">
        <v>282.14</v>
      </c>
      <c r="P81" s="55">
        <v>0</v>
      </c>
    </row>
    <row r="82" spans="1:16" x14ac:dyDescent="0.25">
      <c r="A82" s="18">
        <v>13</v>
      </c>
      <c r="B82" s="18" t="s">
        <v>193</v>
      </c>
      <c r="C82" s="60" t="s">
        <v>194</v>
      </c>
      <c r="D82" s="66" t="s">
        <v>195</v>
      </c>
      <c r="E82" s="70" t="s">
        <v>42</v>
      </c>
      <c r="F82" s="62" t="s">
        <v>43</v>
      </c>
      <c r="G82" s="70" t="s">
        <v>15</v>
      </c>
      <c r="H82" s="62" t="s">
        <v>16</v>
      </c>
      <c r="I82" s="17" t="s">
        <v>24</v>
      </c>
      <c r="J82" s="18" t="s">
        <v>196</v>
      </c>
      <c r="K82" s="19">
        <v>2140300</v>
      </c>
      <c r="L82" s="17" t="s">
        <v>197</v>
      </c>
      <c r="M82" s="20">
        <v>3285838.2</v>
      </c>
      <c r="N82" s="20">
        <v>1436900.8500000003</v>
      </c>
      <c r="O82" s="20">
        <v>871323.57999999973</v>
      </c>
      <c r="P82" s="20">
        <v>359834.72999999992</v>
      </c>
    </row>
    <row r="83" spans="1:16" x14ac:dyDescent="0.25">
      <c r="A83" s="18"/>
      <c r="B83" s="18"/>
      <c r="C83" s="72"/>
      <c r="D83" s="74"/>
      <c r="E83" s="75"/>
      <c r="F83" s="73"/>
      <c r="G83" s="75"/>
      <c r="H83" s="73"/>
      <c r="I83" s="13" t="s">
        <v>31</v>
      </c>
      <c r="J83" s="14" t="s">
        <v>198</v>
      </c>
      <c r="K83" s="15">
        <v>2140300</v>
      </c>
      <c r="L83" s="13" t="s">
        <v>197</v>
      </c>
      <c r="M83" s="16">
        <v>581498.71</v>
      </c>
      <c r="N83" s="16">
        <v>676438.75</v>
      </c>
      <c r="O83" s="16">
        <v>565605.44000000006</v>
      </c>
      <c r="P83" s="16">
        <v>156138.58000000005</v>
      </c>
    </row>
    <row r="84" spans="1:16" x14ac:dyDescent="0.25">
      <c r="A84" s="25"/>
      <c r="B84" s="18"/>
      <c r="C84" s="21" t="s">
        <v>199</v>
      </c>
      <c r="D84" s="22" t="s">
        <v>200</v>
      </c>
      <c r="E84" s="21" t="s">
        <v>167</v>
      </c>
      <c r="F84" s="22" t="s">
        <v>168</v>
      </c>
      <c r="G84" s="21" t="s">
        <v>15</v>
      </c>
      <c r="H84" s="22" t="s">
        <v>16</v>
      </c>
      <c r="I84" s="21" t="s">
        <v>17</v>
      </c>
      <c r="J84" s="22" t="s">
        <v>179</v>
      </c>
      <c r="K84" s="23">
        <v>2140200</v>
      </c>
      <c r="L84" s="21" t="s">
        <v>29</v>
      </c>
      <c r="M84" s="24">
        <v>737925.91</v>
      </c>
      <c r="N84" s="24">
        <v>741613.02</v>
      </c>
      <c r="O84" s="24">
        <v>501085.82</v>
      </c>
      <c r="P84" s="24">
        <v>164051.49</v>
      </c>
    </row>
    <row r="85" spans="1:16" x14ac:dyDescent="0.25">
      <c r="A85" s="18">
        <v>14</v>
      </c>
      <c r="B85" s="18" t="s">
        <v>201</v>
      </c>
      <c r="C85" s="59" t="s">
        <v>202</v>
      </c>
      <c r="D85" s="68" t="s">
        <v>203</v>
      </c>
      <c r="E85" s="59" t="s">
        <v>13</v>
      </c>
      <c r="F85" s="68" t="s">
        <v>204</v>
      </c>
      <c r="G85" s="59" t="s">
        <v>15</v>
      </c>
      <c r="H85" s="61" t="s">
        <v>16</v>
      </c>
      <c r="I85" s="9" t="s">
        <v>17</v>
      </c>
      <c r="J85" s="10" t="s">
        <v>205</v>
      </c>
      <c r="K85" s="11">
        <v>2090200</v>
      </c>
      <c r="L85" s="9" t="s">
        <v>206</v>
      </c>
      <c r="M85" s="12">
        <v>1979929.37</v>
      </c>
      <c r="N85" s="12">
        <v>1912817.6800000002</v>
      </c>
      <c r="O85" s="12">
        <v>1409242.0100000002</v>
      </c>
      <c r="P85" s="12">
        <v>587529.13</v>
      </c>
    </row>
    <row r="86" spans="1:16" x14ac:dyDescent="0.25">
      <c r="A86" s="18"/>
      <c r="B86" s="18"/>
      <c r="C86" s="60"/>
      <c r="D86" s="66"/>
      <c r="E86" s="60"/>
      <c r="F86" s="66"/>
      <c r="G86" s="60"/>
      <c r="H86" s="62"/>
      <c r="I86" s="17" t="s">
        <v>24</v>
      </c>
      <c r="J86" s="18" t="s">
        <v>207</v>
      </c>
      <c r="K86" s="19">
        <v>2100300</v>
      </c>
      <c r="L86" s="17" t="s">
        <v>208</v>
      </c>
      <c r="M86" s="20">
        <v>1230400.1399999999</v>
      </c>
      <c r="N86" s="20">
        <v>1330278.7400000002</v>
      </c>
      <c r="O86" s="20">
        <v>948620.19000000006</v>
      </c>
      <c r="P86" s="20">
        <v>356931.75</v>
      </c>
    </row>
    <row r="87" spans="1:16" x14ac:dyDescent="0.25">
      <c r="A87" s="18"/>
      <c r="B87" s="18"/>
      <c r="C87" s="60"/>
      <c r="D87" s="66"/>
      <c r="E87" s="60"/>
      <c r="F87" s="66"/>
      <c r="G87" s="60"/>
      <c r="H87" s="62"/>
      <c r="I87" s="17" t="s">
        <v>31</v>
      </c>
      <c r="J87" s="18" t="s">
        <v>209</v>
      </c>
      <c r="K87" s="19">
        <v>2090100</v>
      </c>
      <c r="L87" s="17" t="s">
        <v>210</v>
      </c>
      <c r="M87" s="20">
        <v>2022412.72</v>
      </c>
      <c r="N87" s="20">
        <v>1991925.8399999999</v>
      </c>
      <c r="O87" s="20">
        <v>1395981.85</v>
      </c>
      <c r="P87" s="20">
        <v>506144.20999999996</v>
      </c>
    </row>
    <row r="88" spans="1:16" x14ac:dyDescent="0.25">
      <c r="A88" s="18"/>
      <c r="B88" s="18"/>
      <c r="C88" s="60"/>
      <c r="D88" s="66"/>
      <c r="E88" s="60"/>
      <c r="F88" s="66"/>
      <c r="G88" s="60"/>
      <c r="H88" s="62"/>
      <c r="I88" s="17" t="s">
        <v>56</v>
      </c>
      <c r="J88" s="18" t="s">
        <v>211</v>
      </c>
      <c r="K88" s="19">
        <v>2140100</v>
      </c>
      <c r="L88" s="17" t="s">
        <v>212</v>
      </c>
      <c r="M88" s="20">
        <v>917592.86</v>
      </c>
      <c r="N88" s="20">
        <v>884675.52999999991</v>
      </c>
      <c r="O88" s="20">
        <v>648510.85999999975</v>
      </c>
      <c r="P88" s="20">
        <v>165437.29999999999</v>
      </c>
    </row>
    <row r="89" spans="1:16" x14ac:dyDescent="0.25">
      <c r="A89" s="18"/>
      <c r="B89" s="18"/>
      <c r="C89" s="60"/>
      <c r="D89" s="66"/>
      <c r="E89" s="60"/>
      <c r="F89" s="66"/>
      <c r="G89" s="17" t="s">
        <v>37</v>
      </c>
      <c r="H89" s="18" t="s">
        <v>213</v>
      </c>
      <c r="I89" s="17" t="s">
        <v>17</v>
      </c>
      <c r="J89" s="18" t="s">
        <v>213</v>
      </c>
      <c r="K89" s="19">
        <v>2100300</v>
      </c>
      <c r="L89" s="17" t="s">
        <v>208</v>
      </c>
      <c r="M89" s="20">
        <v>20550106</v>
      </c>
      <c r="N89" s="20">
        <v>18568141.960000001</v>
      </c>
      <c r="O89" s="20">
        <v>191771.91</v>
      </c>
      <c r="P89" s="20">
        <v>63958.17</v>
      </c>
    </row>
    <row r="90" spans="1:16" x14ac:dyDescent="0.25">
      <c r="A90" s="18"/>
      <c r="B90" s="18"/>
      <c r="C90" s="60"/>
      <c r="D90" s="66"/>
      <c r="E90" s="72"/>
      <c r="F90" s="74"/>
      <c r="G90" s="13" t="s">
        <v>214</v>
      </c>
      <c r="H90" s="14" t="s">
        <v>215</v>
      </c>
      <c r="I90" s="13" t="s">
        <v>17</v>
      </c>
      <c r="J90" s="14" t="s">
        <v>216</v>
      </c>
      <c r="K90" s="15">
        <v>2090400</v>
      </c>
      <c r="L90" s="13" t="s">
        <v>217</v>
      </c>
      <c r="M90" s="16">
        <v>216829.5</v>
      </c>
      <c r="N90" s="16">
        <v>147671.56</v>
      </c>
      <c r="O90" s="16">
        <v>0</v>
      </c>
      <c r="P90" s="16">
        <v>0</v>
      </c>
    </row>
    <row r="91" spans="1:16" x14ac:dyDescent="0.25">
      <c r="A91" s="18"/>
      <c r="B91" s="18"/>
      <c r="C91" s="60"/>
      <c r="D91" s="66"/>
      <c r="E91" s="17" t="s">
        <v>26</v>
      </c>
      <c r="F91" s="18" t="s">
        <v>218</v>
      </c>
      <c r="G91" s="17" t="s">
        <v>31</v>
      </c>
      <c r="H91" s="18" t="s">
        <v>219</v>
      </c>
      <c r="I91" s="17" t="s">
        <v>17</v>
      </c>
      <c r="J91" s="18" t="s">
        <v>219</v>
      </c>
      <c r="K91" s="19">
        <v>2100300</v>
      </c>
      <c r="L91" s="17" t="s">
        <v>208</v>
      </c>
      <c r="M91" s="20">
        <v>952705.34000000008</v>
      </c>
      <c r="N91" s="20">
        <v>2189560.65</v>
      </c>
      <c r="O91" s="20">
        <v>270868.07</v>
      </c>
      <c r="P91" s="20">
        <v>6382.02</v>
      </c>
    </row>
    <row r="92" spans="1:16" s="44" customFormat="1" x14ac:dyDescent="0.25">
      <c r="A92" s="49"/>
      <c r="B92" s="49"/>
      <c r="C92" s="59" t="s">
        <v>220</v>
      </c>
      <c r="D92" s="68" t="s">
        <v>221</v>
      </c>
      <c r="E92" s="59" t="s">
        <v>13</v>
      </c>
      <c r="F92" s="68" t="s">
        <v>222</v>
      </c>
      <c r="G92" s="59" t="s">
        <v>15</v>
      </c>
      <c r="H92" s="61" t="s">
        <v>16</v>
      </c>
      <c r="I92" s="50" t="s">
        <v>56</v>
      </c>
      <c r="J92" s="51" t="s">
        <v>223</v>
      </c>
      <c r="K92" s="48">
        <v>2010300</v>
      </c>
      <c r="L92" s="50" t="s">
        <v>93</v>
      </c>
      <c r="M92" s="52">
        <v>0</v>
      </c>
      <c r="N92" s="52">
        <v>18558</v>
      </c>
      <c r="O92" s="52">
        <v>18517.25</v>
      </c>
      <c r="P92" s="52">
        <v>4651.25</v>
      </c>
    </row>
    <row r="93" spans="1:16" x14ac:dyDescent="0.25">
      <c r="A93" s="18"/>
      <c r="B93" s="18"/>
      <c r="C93" s="72"/>
      <c r="D93" s="74"/>
      <c r="E93" s="72"/>
      <c r="F93" s="74"/>
      <c r="G93" s="72"/>
      <c r="H93" s="73"/>
      <c r="I93" s="13" t="s">
        <v>33</v>
      </c>
      <c r="J93" s="14" t="s">
        <v>224</v>
      </c>
      <c r="K93" s="15">
        <v>2030100</v>
      </c>
      <c r="L93" s="13" t="s">
        <v>225</v>
      </c>
      <c r="M93" s="16">
        <v>0</v>
      </c>
      <c r="N93" s="16">
        <v>14469.27</v>
      </c>
      <c r="O93" s="16">
        <v>13279.560000000001</v>
      </c>
      <c r="P93" s="16">
        <v>12442.44</v>
      </c>
    </row>
    <row r="94" spans="1:16" x14ac:dyDescent="0.25">
      <c r="A94" s="18"/>
      <c r="B94" s="18"/>
      <c r="C94" s="59" t="s">
        <v>226</v>
      </c>
      <c r="D94" s="68" t="s">
        <v>227</v>
      </c>
      <c r="E94" s="59" t="s">
        <v>13</v>
      </c>
      <c r="F94" s="68" t="s">
        <v>228</v>
      </c>
      <c r="G94" s="59" t="s">
        <v>15</v>
      </c>
      <c r="H94" s="61" t="s">
        <v>16</v>
      </c>
      <c r="I94" s="9" t="s">
        <v>17</v>
      </c>
      <c r="J94" s="10" t="s">
        <v>229</v>
      </c>
      <c r="K94" s="11">
        <v>2140200</v>
      </c>
      <c r="L94" s="9" t="s">
        <v>29</v>
      </c>
      <c r="M94" s="12">
        <v>526841.09</v>
      </c>
      <c r="N94" s="12">
        <v>183815</v>
      </c>
      <c r="O94" s="12">
        <v>132465.82</v>
      </c>
      <c r="P94" s="12">
        <v>49509.919999999998</v>
      </c>
    </row>
    <row r="95" spans="1:16" x14ac:dyDescent="0.25">
      <c r="A95" s="18"/>
      <c r="B95" s="18"/>
      <c r="C95" s="60"/>
      <c r="D95" s="66"/>
      <c r="E95" s="60"/>
      <c r="F95" s="66"/>
      <c r="G95" s="60"/>
      <c r="H95" s="62"/>
      <c r="I95" s="17" t="s">
        <v>24</v>
      </c>
      <c r="J95" s="18" t="s">
        <v>230</v>
      </c>
      <c r="K95" s="19">
        <v>2140200</v>
      </c>
      <c r="L95" s="17" t="s">
        <v>29</v>
      </c>
      <c r="M95" s="20">
        <v>0</v>
      </c>
      <c r="N95" s="20">
        <v>2748.9100000000003</v>
      </c>
      <c r="O95" s="20">
        <v>2748.9100000000003</v>
      </c>
      <c r="P95" s="20">
        <v>0</v>
      </c>
    </row>
    <row r="96" spans="1:16" x14ac:dyDescent="0.25">
      <c r="A96" s="18"/>
      <c r="B96" s="18"/>
      <c r="C96" s="60"/>
      <c r="D96" s="66"/>
      <c r="E96" s="60"/>
      <c r="F96" s="66"/>
      <c r="G96" s="17" t="s">
        <v>37</v>
      </c>
      <c r="H96" s="18" t="s">
        <v>231</v>
      </c>
      <c r="I96" s="17" t="s">
        <v>17</v>
      </c>
      <c r="J96" s="18" t="s">
        <v>232</v>
      </c>
      <c r="K96" s="19">
        <v>2140200</v>
      </c>
      <c r="L96" s="17" t="s">
        <v>29</v>
      </c>
      <c r="M96" s="20">
        <v>95669.03</v>
      </c>
      <c r="N96" s="20">
        <v>101212.58</v>
      </c>
      <c r="O96" s="20">
        <v>75976.319999999992</v>
      </c>
      <c r="P96" s="20">
        <v>21712.1</v>
      </c>
    </row>
    <row r="97" spans="1:16" x14ac:dyDescent="0.25">
      <c r="A97" s="18"/>
      <c r="B97" s="18"/>
      <c r="C97" s="60"/>
      <c r="D97" s="66"/>
      <c r="E97" s="69" t="s">
        <v>26</v>
      </c>
      <c r="F97" s="68" t="s">
        <v>233</v>
      </c>
      <c r="G97" s="9" t="s">
        <v>17</v>
      </c>
      <c r="H97" s="10" t="s">
        <v>234</v>
      </c>
      <c r="I97" s="9" t="s">
        <v>17</v>
      </c>
      <c r="J97" s="10" t="s">
        <v>235</v>
      </c>
      <c r="K97" s="11">
        <v>2140200</v>
      </c>
      <c r="L97" s="9" t="s">
        <v>29</v>
      </c>
      <c r="M97" s="12">
        <v>10704372.08</v>
      </c>
      <c r="N97" s="12">
        <v>9897005.8600000013</v>
      </c>
      <c r="O97" s="12">
        <v>878384.85</v>
      </c>
      <c r="P97" s="12">
        <v>446447.41000000003</v>
      </c>
    </row>
    <row r="98" spans="1:16" x14ac:dyDescent="0.25">
      <c r="A98" s="18"/>
      <c r="B98" s="18"/>
      <c r="C98" s="60"/>
      <c r="D98" s="66"/>
      <c r="E98" s="70"/>
      <c r="F98" s="66"/>
      <c r="G98" s="17" t="s">
        <v>24</v>
      </c>
      <c r="H98" s="18" t="s">
        <v>236</v>
      </c>
      <c r="I98" s="17" t="s">
        <v>17</v>
      </c>
      <c r="J98" s="18" t="s">
        <v>237</v>
      </c>
      <c r="K98" s="19">
        <v>2140200</v>
      </c>
      <c r="L98" s="17" t="s">
        <v>29</v>
      </c>
      <c r="M98" s="20">
        <v>86967.78</v>
      </c>
      <c r="N98" s="20">
        <v>95638.71</v>
      </c>
      <c r="O98" s="20">
        <v>76652.84</v>
      </c>
      <c r="P98" s="20">
        <v>13517.319999999996</v>
      </c>
    </row>
    <row r="99" spans="1:16" x14ac:dyDescent="0.25">
      <c r="A99" s="18"/>
      <c r="B99" s="18"/>
      <c r="C99" s="60"/>
      <c r="D99" s="66"/>
      <c r="E99" s="70"/>
      <c r="F99" s="66"/>
      <c r="G99" s="17" t="s">
        <v>31</v>
      </c>
      <c r="H99" s="18" t="s">
        <v>238</v>
      </c>
      <c r="I99" s="17" t="s">
        <v>17</v>
      </c>
      <c r="J99" s="18" t="s">
        <v>239</v>
      </c>
      <c r="K99" s="19">
        <v>2140200</v>
      </c>
      <c r="L99" s="17" t="s">
        <v>29</v>
      </c>
      <c r="M99" s="20">
        <v>327213.56999999995</v>
      </c>
      <c r="N99" s="20">
        <v>171919.02999999997</v>
      </c>
      <c r="O99" s="20">
        <v>109298.12000000001</v>
      </c>
      <c r="P99" s="20">
        <v>52702.32</v>
      </c>
    </row>
    <row r="100" spans="1:16" x14ac:dyDescent="0.25">
      <c r="A100" s="18"/>
      <c r="B100" s="18"/>
      <c r="C100" s="60"/>
      <c r="D100" s="66"/>
      <c r="E100" s="75"/>
      <c r="F100" s="74"/>
      <c r="G100" s="13" t="s">
        <v>56</v>
      </c>
      <c r="H100" s="14" t="s">
        <v>240</v>
      </c>
      <c r="I100" s="13" t="s">
        <v>17</v>
      </c>
      <c r="J100" s="14" t="s">
        <v>241</v>
      </c>
      <c r="K100" s="15">
        <v>2140200</v>
      </c>
      <c r="L100" s="13" t="s">
        <v>29</v>
      </c>
      <c r="M100" s="16">
        <v>72950.13</v>
      </c>
      <c r="N100" s="16">
        <v>78441</v>
      </c>
      <c r="O100" s="16">
        <v>0</v>
      </c>
      <c r="P100" s="16">
        <v>0</v>
      </c>
    </row>
    <row r="101" spans="1:16" x14ac:dyDescent="0.25">
      <c r="A101" s="18"/>
      <c r="B101" s="18"/>
      <c r="C101" s="60"/>
      <c r="D101" s="66"/>
      <c r="E101" s="60" t="s">
        <v>167</v>
      </c>
      <c r="F101" s="66" t="s">
        <v>168</v>
      </c>
      <c r="G101" s="17" t="s">
        <v>15</v>
      </c>
      <c r="H101" s="18" t="s">
        <v>16</v>
      </c>
      <c r="I101" s="17" t="s">
        <v>17</v>
      </c>
      <c r="J101" s="18" t="s">
        <v>242</v>
      </c>
      <c r="K101" s="19">
        <v>2140200</v>
      </c>
      <c r="L101" s="17" t="s">
        <v>29</v>
      </c>
      <c r="M101" s="20">
        <v>1473497.4100000001</v>
      </c>
      <c r="N101" s="20">
        <v>572879.18999999994</v>
      </c>
      <c r="O101" s="20">
        <v>403224.17999999993</v>
      </c>
      <c r="P101" s="20">
        <v>142200.79999999999</v>
      </c>
    </row>
    <row r="102" spans="1:16" x14ac:dyDescent="0.25">
      <c r="A102" s="18"/>
      <c r="B102" s="18"/>
      <c r="C102" s="60"/>
      <c r="D102" s="66"/>
      <c r="E102" s="60"/>
      <c r="F102" s="66"/>
      <c r="G102" s="17" t="s">
        <v>243</v>
      </c>
      <c r="H102" s="18" t="s">
        <v>244</v>
      </c>
      <c r="I102" s="17" t="s">
        <v>17</v>
      </c>
      <c r="J102" s="18" t="s">
        <v>245</v>
      </c>
      <c r="K102" s="19">
        <v>2140200</v>
      </c>
      <c r="L102" s="17" t="s">
        <v>29</v>
      </c>
      <c r="M102" s="20">
        <v>23365.670000000002</v>
      </c>
      <c r="N102" s="20">
        <v>69184.2</v>
      </c>
      <c r="O102" s="20">
        <v>9340.51</v>
      </c>
      <c r="P102" s="20">
        <v>6038.92</v>
      </c>
    </row>
    <row r="103" spans="1:16" x14ac:dyDescent="0.25">
      <c r="A103" s="18"/>
      <c r="B103" s="18"/>
      <c r="C103" s="60"/>
      <c r="D103" s="66"/>
      <c r="E103" s="60"/>
      <c r="F103" s="66"/>
      <c r="G103" s="17" t="s">
        <v>246</v>
      </c>
      <c r="H103" s="18" t="s">
        <v>247</v>
      </c>
      <c r="I103" s="17" t="s">
        <v>17</v>
      </c>
      <c r="J103" s="18" t="s">
        <v>248</v>
      </c>
      <c r="K103" s="19">
        <v>2140200</v>
      </c>
      <c r="L103" s="17" t="s">
        <v>29</v>
      </c>
      <c r="M103" s="20">
        <v>23897.54</v>
      </c>
      <c r="N103" s="20">
        <v>110507.62000000001</v>
      </c>
      <c r="O103" s="20">
        <v>48479.06</v>
      </c>
      <c r="P103" s="20">
        <v>22464.630000000005</v>
      </c>
    </row>
    <row r="104" spans="1:16" x14ac:dyDescent="0.25">
      <c r="A104" s="18"/>
      <c r="B104" s="18"/>
      <c r="C104" s="60"/>
      <c r="D104" s="66"/>
      <c r="E104" s="60"/>
      <c r="F104" s="66"/>
      <c r="G104" s="17" t="s">
        <v>249</v>
      </c>
      <c r="H104" s="18" t="s">
        <v>250</v>
      </c>
      <c r="I104" s="17" t="s">
        <v>17</v>
      </c>
      <c r="J104" s="18" t="s">
        <v>251</v>
      </c>
      <c r="K104" s="19">
        <v>2140200</v>
      </c>
      <c r="L104" s="17" t="s">
        <v>29</v>
      </c>
      <c r="M104" s="20">
        <v>73041.899999999994</v>
      </c>
      <c r="N104" s="20">
        <v>72942.900000000009</v>
      </c>
      <c r="O104" s="20">
        <v>50304.250000000007</v>
      </c>
      <c r="P104" s="20">
        <v>18687.320000000007</v>
      </c>
    </row>
    <row r="105" spans="1:16" x14ac:dyDescent="0.25">
      <c r="A105" s="18"/>
      <c r="B105" s="18"/>
      <c r="C105" s="60"/>
      <c r="D105" s="66"/>
      <c r="E105" s="60"/>
      <c r="F105" s="66"/>
      <c r="G105" s="17" t="s">
        <v>252</v>
      </c>
      <c r="H105" s="18" t="s">
        <v>253</v>
      </c>
      <c r="I105" s="17" t="s">
        <v>17</v>
      </c>
      <c r="J105" s="18" t="s">
        <v>254</v>
      </c>
      <c r="K105" s="19">
        <v>2140200</v>
      </c>
      <c r="L105" s="17" t="s">
        <v>29</v>
      </c>
      <c r="M105" s="20">
        <v>92517.520000000019</v>
      </c>
      <c r="N105" s="20">
        <v>51666.82</v>
      </c>
      <c r="O105" s="20">
        <v>40632.080000000002</v>
      </c>
      <c r="P105" s="20">
        <v>20194.91</v>
      </c>
    </row>
    <row r="106" spans="1:16" x14ac:dyDescent="0.25">
      <c r="A106" s="18"/>
      <c r="B106" s="18"/>
      <c r="C106" s="72"/>
      <c r="D106" s="74"/>
      <c r="E106" s="72"/>
      <c r="F106" s="74"/>
      <c r="G106" s="13" t="s">
        <v>111</v>
      </c>
      <c r="H106" s="14" t="s">
        <v>255</v>
      </c>
      <c r="I106" s="13" t="s">
        <v>17</v>
      </c>
      <c r="J106" s="14" t="s">
        <v>256</v>
      </c>
      <c r="K106" s="15">
        <v>2140200</v>
      </c>
      <c r="L106" s="13" t="s">
        <v>29</v>
      </c>
      <c r="M106" s="16">
        <v>41651.33</v>
      </c>
      <c r="N106" s="16">
        <v>155011.26</v>
      </c>
      <c r="O106" s="16">
        <v>31014.400000000001</v>
      </c>
      <c r="P106" s="16">
        <v>10611.380000000001</v>
      </c>
    </row>
    <row r="107" spans="1:16" x14ac:dyDescent="0.25">
      <c r="A107" s="18"/>
      <c r="B107" s="18"/>
      <c r="C107" s="59" t="s">
        <v>257</v>
      </c>
      <c r="D107" s="68" t="s">
        <v>258</v>
      </c>
      <c r="E107" s="21" t="s">
        <v>42</v>
      </c>
      <c r="F107" s="22" t="s">
        <v>43</v>
      </c>
      <c r="G107" s="21" t="s">
        <v>15</v>
      </c>
      <c r="H107" s="22" t="s">
        <v>16</v>
      </c>
      <c r="I107" s="21" t="s">
        <v>17</v>
      </c>
      <c r="J107" s="22" t="s">
        <v>259</v>
      </c>
      <c r="K107" s="23">
        <v>2090400</v>
      </c>
      <c r="L107" s="21" t="s">
        <v>217</v>
      </c>
      <c r="M107" s="24">
        <v>4680443.1900000004</v>
      </c>
      <c r="N107" s="24">
        <v>3891533.8200000003</v>
      </c>
      <c r="O107" s="24">
        <v>2754441.5300000007</v>
      </c>
      <c r="P107" s="24">
        <v>972492.45000000007</v>
      </c>
    </row>
    <row r="108" spans="1:16" x14ac:dyDescent="0.25">
      <c r="A108" s="25"/>
      <c r="B108" s="18"/>
      <c r="C108" s="72"/>
      <c r="D108" s="74"/>
      <c r="E108" s="13" t="s">
        <v>13</v>
      </c>
      <c r="F108" s="14" t="s">
        <v>260</v>
      </c>
      <c r="G108" s="13" t="s">
        <v>15</v>
      </c>
      <c r="H108" s="14" t="s">
        <v>16</v>
      </c>
      <c r="I108" s="13" t="s">
        <v>17</v>
      </c>
      <c r="J108" s="14" t="s">
        <v>261</v>
      </c>
      <c r="K108" s="15">
        <v>2090400</v>
      </c>
      <c r="L108" s="13" t="s">
        <v>217</v>
      </c>
      <c r="M108" s="16">
        <v>12494346.459999999</v>
      </c>
      <c r="N108" s="16">
        <v>13503675.039999999</v>
      </c>
      <c r="O108" s="16">
        <v>9263695.4199999999</v>
      </c>
      <c r="P108" s="16">
        <v>3219954.3300000005</v>
      </c>
    </row>
    <row r="109" spans="1:16" x14ac:dyDescent="0.25">
      <c r="A109" s="18">
        <v>16</v>
      </c>
      <c r="B109" s="18" t="s">
        <v>262</v>
      </c>
      <c r="C109" s="59" t="s">
        <v>263</v>
      </c>
      <c r="D109" s="61" t="s">
        <v>264</v>
      </c>
      <c r="E109" s="59" t="s">
        <v>13</v>
      </c>
      <c r="F109" s="68" t="s">
        <v>265</v>
      </c>
      <c r="G109" s="59" t="s">
        <v>15</v>
      </c>
      <c r="H109" s="61" t="s">
        <v>16</v>
      </c>
      <c r="I109" s="9" t="s">
        <v>37</v>
      </c>
      <c r="J109" s="10" t="s">
        <v>266</v>
      </c>
      <c r="K109" s="11">
        <v>2070500</v>
      </c>
      <c r="L109" s="9" t="s">
        <v>96</v>
      </c>
      <c r="M109" s="12">
        <v>0</v>
      </c>
      <c r="N109" s="12">
        <v>7272</v>
      </c>
      <c r="O109" s="12">
        <v>1212</v>
      </c>
      <c r="P109" s="12">
        <v>1212</v>
      </c>
    </row>
    <row r="110" spans="1:16" x14ac:dyDescent="0.25">
      <c r="A110" s="18"/>
      <c r="B110" s="18"/>
      <c r="C110" s="60"/>
      <c r="D110" s="62"/>
      <c r="E110" s="72"/>
      <c r="F110" s="74"/>
      <c r="G110" s="72"/>
      <c r="H110" s="73"/>
      <c r="I110" s="13" t="s">
        <v>66</v>
      </c>
      <c r="J110" s="14" t="s">
        <v>267</v>
      </c>
      <c r="K110" s="15">
        <v>2070500</v>
      </c>
      <c r="L110" s="13" t="s">
        <v>96</v>
      </c>
      <c r="M110" s="16">
        <v>0</v>
      </c>
      <c r="N110" s="16">
        <v>19400</v>
      </c>
      <c r="O110" s="16">
        <v>19400</v>
      </c>
      <c r="P110" s="16">
        <v>11640</v>
      </c>
    </row>
    <row r="111" spans="1:16" x14ac:dyDescent="0.25">
      <c r="A111" s="18"/>
      <c r="B111" s="18"/>
      <c r="C111" s="60"/>
      <c r="D111" s="62"/>
      <c r="E111" s="60" t="s">
        <v>20</v>
      </c>
      <c r="F111" s="66" t="s">
        <v>268</v>
      </c>
      <c r="G111" s="60" t="s">
        <v>15</v>
      </c>
      <c r="H111" s="62" t="s">
        <v>16</v>
      </c>
      <c r="I111" s="17" t="s">
        <v>33</v>
      </c>
      <c r="J111" s="18" t="s">
        <v>269</v>
      </c>
      <c r="K111" s="19">
        <v>2070500</v>
      </c>
      <c r="L111" s="17" t="s">
        <v>96</v>
      </c>
      <c r="M111" s="20">
        <v>73000</v>
      </c>
      <c r="N111" s="20">
        <v>71692.58</v>
      </c>
      <c r="O111" s="20">
        <v>71692.58</v>
      </c>
      <c r="P111" s="20">
        <v>0</v>
      </c>
    </row>
    <row r="112" spans="1:16" x14ac:dyDescent="0.25">
      <c r="A112" s="18"/>
      <c r="B112" s="18"/>
      <c r="C112" s="60"/>
      <c r="D112" s="62"/>
      <c r="E112" s="60"/>
      <c r="F112" s="66"/>
      <c r="G112" s="60"/>
      <c r="H112" s="62"/>
      <c r="I112" s="17" t="s">
        <v>270</v>
      </c>
      <c r="J112" s="18" t="s">
        <v>271</v>
      </c>
      <c r="K112" s="19">
        <v>2070500</v>
      </c>
      <c r="L112" s="17" t="s">
        <v>96</v>
      </c>
      <c r="M112" s="20">
        <v>5784.64</v>
      </c>
      <c r="N112" s="20">
        <v>23181.379999999997</v>
      </c>
      <c r="O112" s="20">
        <v>3175.19</v>
      </c>
      <c r="P112" s="20">
        <v>0</v>
      </c>
    </row>
    <row r="113" spans="1:17" x14ac:dyDescent="0.25">
      <c r="A113" s="18"/>
      <c r="B113" s="18"/>
      <c r="C113" s="60"/>
      <c r="D113" s="62"/>
      <c r="E113" s="60"/>
      <c r="F113" s="66"/>
      <c r="G113" s="60"/>
      <c r="H113" s="62"/>
      <c r="I113" s="17" t="s">
        <v>123</v>
      </c>
      <c r="J113" s="18" t="s">
        <v>272</v>
      </c>
      <c r="K113" s="19">
        <v>2070500</v>
      </c>
      <c r="L113" s="17" t="s">
        <v>96</v>
      </c>
      <c r="M113" s="20">
        <v>838.62</v>
      </c>
      <c r="N113" s="20">
        <v>15406.35</v>
      </c>
      <c r="O113" s="20">
        <v>1248</v>
      </c>
      <c r="P113" s="20">
        <v>416</v>
      </c>
    </row>
    <row r="114" spans="1:17" x14ac:dyDescent="0.25">
      <c r="A114" s="18"/>
      <c r="B114" s="18"/>
      <c r="C114" s="60"/>
      <c r="D114" s="62"/>
      <c r="E114" s="60"/>
      <c r="F114" s="66"/>
      <c r="G114" s="60"/>
      <c r="H114" s="62"/>
      <c r="I114" s="17" t="s">
        <v>273</v>
      </c>
      <c r="J114" s="18" t="s">
        <v>274</v>
      </c>
      <c r="K114" s="19">
        <v>2070500</v>
      </c>
      <c r="L114" s="17" t="s">
        <v>96</v>
      </c>
      <c r="M114" s="20">
        <v>1794.83</v>
      </c>
      <c r="N114" s="20">
        <v>3654.78</v>
      </c>
      <c r="O114" s="20">
        <v>0</v>
      </c>
      <c r="P114" s="20">
        <v>0</v>
      </c>
    </row>
    <row r="115" spans="1:17" x14ac:dyDescent="0.25">
      <c r="A115" s="25"/>
      <c r="B115" s="18"/>
      <c r="C115" s="72"/>
      <c r="D115" s="73"/>
      <c r="E115" s="72"/>
      <c r="F115" s="74"/>
      <c r="G115" s="72"/>
      <c r="H115" s="73"/>
      <c r="I115" s="13" t="s">
        <v>275</v>
      </c>
      <c r="J115" s="14" t="s">
        <v>276</v>
      </c>
      <c r="K115" s="15">
        <v>2070500</v>
      </c>
      <c r="L115" s="13" t="s">
        <v>96</v>
      </c>
      <c r="M115" s="16">
        <v>0</v>
      </c>
      <c r="N115" s="16">
        <v>4446.42</v>
      </c>
      <c r="O115" s="16">
        <v>4400</v>
      </c>
      <c r="P115" s="16">
        <v>0</v>
      </c>
    </row>
    <row r="116" spans="1:17" x14ac:dyDescent="0.25">
      <c r="A116" s="25">
        <v>17</v>
      </c>
      <c r="B116" s="18" t="s">
        <v>277</v>
      </c>
      <c r="C116" s="17" t="s">
        <v>278</v>
      </c>
      <c r="D116" s="18" t="s">
        <v>279</v>
      </c>
      <c r="E116" s="17" t="s">
        <v>13</v>
      </c>
      <c r="F116" s="18" t="s">
        <v>280</v>
      </c>
      <c r="G116" s="17" t="s">
        <v>15</v>
      </c>
      <c r="H116" s="18" t="s">
        <v>16</v>
      </c>
      <c r="I116" s="17" t="s">
        <v>17</v>
      </c>
      <c r="J116" s="18" t="s">
        <v>281</v>
      </c>
      <c r="K116" s="19">
        <v>2020100</v>
      </c>
      <c r="L116" s="17" t="s">
        <v>282</v>
      </c>
      <c r="M116" s="20">
        <v>46954</v>
      </c>
      <c r="N116" s="20">
        <v>0</v>
      </c>
      <c r="O116" s="20">
        <v>0</v>
      </c>
      <c r="P116" s="20">
        <v>0</v>
      </c>
    </row>
    <row r="117" spans="1:17" x14ac:dyDescent="0.25">
      <c r="A117" s="18">
        <v>18</v>
      </c>
      <c r="B117" s="18" t="s">
        <v>283</v>
      </c>
      <c r="C117" s="60" t="s">
        <v>284</v>
      </c>
      <c r="D117" s="66" t="s">
        <v>285</v>
      </c>
      <c r="E117" s="59" t="s">
        <v>13</v>
      </c>
      <c r="F117" s="68" t="s">
        <v>286</v>
      </c>
      <c r="G117" s="69" t="s">
        <v>275</v>
      </c>
      <c r="H117" s="68" t="s">
        <v>287</v>
      </c>
      <c r="I117" s="9" t="s">
        <v>24</v>
      </c>
      <c r="J117" s="10" t="s">
        <v>288</v>
      </c>
      <c r="K117" s="11">
        <v>2150600</v>
      </c>
      <c r="L117" s="9" t="s">
        <v>19</v>
      </c>
      <c r="M117" s="12">
        <v>193645.44</v>
      </c>
      <c r="N117" s="12">
        <v>50000</v>
      </c>
      <c r="O117" s="12">
        <v>0</v>
      </c>
      <c r="P117" s="12">
        <v>0</v>
      </c>
    </row>
    <row r="118" spans="1:17" x14ac:dyDescent="0.25">
      <c r="A118" s="18"/>
      <c r="B118" s="18"/>
      <c r="C118" s="60"/>
      <c r="D118" s="66"/>
      <c r="E118" s="60"/>
      <c r="F118" s="66"/>
      <c r="G118" s="70"/>
      <c r="H118" s="66"/>
      <c r="I118" s="17" t="s">
        <v>31</v>
      </c>
      <c r="J118" s="18" t="s">
        <v>289</v>
      </c>
      <c r="K118" s="19">
        <v>2150600</v>
      </c>
      <c r="L118" s="17" t="s">
        <v>19</v>
      </c>
      <c r="M118" s="20">
        <v>183746.42</v>
      </c>
      <c r="N118" s="20">
        <v>206684.97</v>
      </c>
      <c r="O118" s="20">
        <v>113534.39</v>
      </c>
      <c r="P118" s="20">
        <v>63024.6</v>
      </c>
    </row>
    <row r="119" spans="1:17" x14ac:dyDescent="0.25">
      <c r="A119" s="18"/>
      <c r="B119" s="18"/>
      <c r="C119" s="65"/>
      <c r="D119" s="67"/>
      <c r="E119" s="65"/>
      <c r="F119" s="67"/>
      <c r="G119" s="71"/>
      <c r="H119" s="67"/>
      <c r="I119" s="26" t="s">
        <v>56</v>
      </c>
      <c r="J119" s="27" t="s">
        <v>290</v>
      </c>
      <c r="K119" s="28">
        <v>2150600</v>
      </c>
      <c r="L119" s="26" t="s">
        <v>19</v>
      </c>
      <c r="M119" s="29">
        <v>144199.70000000001</v>
      </c>
      <c r="N119" s="29">
        <v>529901.81000000006</v>
      </c>
      <c r="O119" s="29">
        <v>74949.7</v>
      </c>
      <c r="P119" s="29">
        <v>74949.7</v>
      </c>
    </row>
    <row r="120" spans="1:17" ht="15.75" thickBot="1" x14ac:dyDescent="0.3">
      <c r="A120" s="63" t="s">
        <v>291</v>
      </c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30">
        <f>SUM(M2:M119)</f>
        <v>174928467.32000005</v>
      </c>
      <c r="N120" s="30">
        <f>SUM(N2:N119)</f>
        <v>166702147.65000001</v>
      </c>
      <c r="O120" s="30">
        <f>SUM(O2:O119)</f>
        <v>79246709.559999987</v>
      </c>
      <c r="P120" s="30">
        <f>SUM(P2:P119)</f>
        <v>27960189.56000001</v>
      </c>
    </row>
    <row r="121" spans="1:17" ht="47.25" customHeight="1" thickTop="1" x14ac:dyDescent="0.25">
      <c r="A121" s="64" t="s">
        <v>292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</row>
    <row r="122" spans="1:17" x14ac:dyDescent="0.25">
      <c r="A122" s="1" t="s">
        <v>293</v>
      </c>
      <c r="D122" s="1"/>
      <c r="E122" s="31"/>
      <c r="F122" s="32"/>
      <c r="G122" s="31"/>
      <c r="H122" s="31"/>
      <c r="M122" s="17"/>
      <c r="N122" s="33"/>
      <c r="O122" s="33"/>
      <c r="P122" s="33"/>
      <c r="Q122" s="34"/>
    </row>
    <row r="123" spans="1:17" x14ac:dyDescent="0.25">
      <c r="M123" s="17"/>
      <c r="N123" s="33"/>
      <c r="O123" s="33"/>
      <c r="P123" s="33"/>
      <c r="Q123" s="34"/>
    </row>
  </sheetData>
  <mergeCells count="144">
    <mergeCell ref="G3:G4"/>
    <mergeCell ref="H3:H4"/>
    <mergeCell ref="E5:E9"/>
    <mergeCell ref="F5:F9"/>
    <mergeCell ref="G5:G7"/>
    <mergeCell ref="H5:H7"/>
    <mergeCell ref="A2:A11"/>
    <mergeCell ref="B2:B11"/>
    <mergeCell ref="C2:C9"/>
    <mergeCell ref="D2:D9"/>
    <mergeCell ref="E3:E4"/>
    <mergeCell ref="F3:F4"/>
    <mergeCell ref="C10:C11"/>
    <mergeCell ref="D10:D11"/>
    <mergeCell ref="G23:G24"/>
    <mergeCell ref="H23:H24"/>
    <mergeCell ref="C26:C35"/>
    <mergeCell ref="D26:D35"/>
    <mergeCell ref="E26:E27"/>
    <mergeCell ref="F26:F27"/>
    <mergeCell ref="G26:G27"/>
    <mergeCell ref="H26:H27"/>
    <mergeCell ref="E28:E30"/>
    <mergeCell ref="F28:F30"/>
    <mergeCell ref="G34:G35"/>
    <mergeCell ref="H34:H35"/>
    <mergeCell ref="G12:G16"/>
    <mergeCell ref="H12:H16"/>
    <mergeCell ref="E17:E22"/>
    <mergeCell ref="F17:F22"/>
    <mergeCell ref="G17:G22"/>
    <mergeCell ref="H17:H22"/>
    <mergeCell ref="A12:A74"/>
    <mergeCell ref="B12:B74"/>
    <mergeCell ref="C12:C22"/>
    <mergeCell ref="D12:D22"/>
    <mergeCell ref="E12:E16"/>
    <mergeCell ref="F12:F16"/>
    <mergeCell ref="C23:C24"/>
    <mergeCell ref="D23:D24"/>
    <mergeCell ref="E23:E24"/>
    <mergeCell ref="F23:F24"/>
    <mergeCell ref="E41:E46"/>
    <mergeCell ref="F41:F46"/>
    <mergeCell ref="G41:G42"/>
    <mergeCell ref="H41:H42"/>
    <mergeCell ref="G43:G46"/>
    <mergeCell ref="H43:H46"/>
    <mergeCell ref="E34:E35"/>
    <mergeCell ref="F34:F35"/>
    <mergeCell ref="C36:C74"/>
    <mergeCell ref="D36:D74"/>
    <mergeCell ref="E36:E40"/>
    <mergeCell ref="F36:F40"/>
    <mergeCell ref="G37:G40"/>
    <mergeCell ref="H37:H40"/>
    <mergeCell ref="G28:G30"/>
    <mergeCell ref="H28:H30"/>
    <mergeCell ref="E31:E33"/>
    <mergeCell ref="F31:F33"/>
    <mergeCell ref="G31:G33"/>
    <mergeCell ref="H31:H33"/>
    <mergeCell ref="G59:G62"/>
    <mergeCell ref="H59:H62"/>
    <mergeCell ref="E63:E74"/>
    <mergeCell ref="F63:F74"/>
    <mergeCell ref="G64:G65"/>
    <mergeCell ref="H64:H65"/>
    <mergeCell ref="G66:G70"/>
    <mergeCell ref="H66:H70"/>
    <mergeCell ref="G71:G73"/>
    <mergeCell ref="H71:H73"/>
    <mergeCell ref="E48:E62"/>
    <mergeCell ref="F48:F62"/>
    <mergeCell ref="D78:D79"/>
    <mergeCell ref="E78:E79"/>
    <mergeCell ref="F78:F79"/>
    <mergeCell ref="G48:G50"/>
    <mergeCell ref="H48:H50"/>
    <mergeCell ref="G51:G53"/>
    <mergeCell ref="H51:H53"/>
    <mergeCell ref="G54:G55"/>
    <mergeCell ref="H54:H55"/>
    <mergeCell ref="G56:G58"/>
    <mergeCell ref="H56:H58"/>
    <mergeCell ref="G78:G79"/>
    <mergeCell ref="H78:H79"/>
    <mergeCell ref="H92:H93"/>
    <mergeCell ref="A75:A77"/>
    <mergeCell ref="B75:B77"/>
    <mergeCell ref="C75:C77"/>
    <mergeCell ref="D75:D77"/>
    <mergeCell ref="E76:E77"/>
    <mergeCell ref="F76:F77"/>
    <mergeCell ref="C94:C106"/>
    <mergeCell ref="D94:D106"/>
    <mergeCell ref="E94:E96"/>
    <mergeCell ref="F94:F96"/>
    <mergeCell ref="C85:C91"/>
    <mergeCell ref="D85:D91"/>
    <mergeCell ref="E85:E90"/>
    <mergeCell ref="F85:F90"/>
    <mergeCell ref="C82:C83"/>
    <mergeCell ref="D82:D83"/>
    <mergeCell ref="E82:E83"/>
    <mergeCell ref="F82:F83"/>
    <mergeCell ref="G82:G83"/>
    <mergeCell ref="H82:H83"/>
    <mergeCell ref="A78:A81"/>
    <mergeCell ref="B78:B81"/>
    <mergeCell ref="C78:C79"/>
    <mergeCell ref="E97:E100"/>
    <mergeCell ref="F97:F100"/>
    <mergeCell ref="E101:E106"/>
    <mergeCell ref="F101:F106"/>
    <mergeCell ref="C92:C93"/>
    <mergeCell ref="D92:D93"/>
    <mergeCell ref="E92:E93"/>
    <mergeCell ref="F92:F93"/>
    <mergeCell ref="G92:G93"/>
    <mergeCell ref="G85:G88"/>
    <mergeCell ref="H85:H88"/>
    <mergeCell ref="A120:L120"/>
    <mergeCell ref="A121:K121"/>
    <mergeCell ref="C117:C119"/>
    <mergeCell ref="D117:D119"/>
    <mergeCell ref="E117:E119"/>
    <mergeCell ref="F117:F119"/>
    <mergeCell ref="G117:G119"/>
    <mergeCell ref="H117:H119"/>
    <mergeCell ref="G109:G110"/>
    <mergeCell ref="H109:H110"/>
    <mergeCell ref="E111:E115"/>
    <mergeCell ref="F111:F115"/>
    <mergeCell ref="G111:G115"/>
    <mergeCell ref="H111:H115"/>
    <mergeCell ref="C107:C108"/>
    <mergeCell ref="D107:D108"/>
    <mergeCell ref="C109:C115"/>
    <mergeCell ref="D109:D115"/>
    <mergeCell ref="E109:E110"/>
    <mergeCell ref="F109:F110"/>
    <mergeCell ref="G94:G95"/>
    <mergeCell ref="H94:H9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0692-93F6-45ED-A749-6A4CBC16ACD5}">
  <dimension ref="A1:R11"/>
  <sheetViews>
    <sheetView topLeftCell="J1" workbookViewId="0">
      <selection activeCell="J4" sqref="J4"/>
    </sheetView>
  </sheetViews>
  <sheetFormatPr baseColWidth="10" defaultRowHeight="15" x14ac:dyDescent="0.25"/>
  <cols>
    <col min="1" max="1" width="17.42578125" customWidth="1"/>
    <col min="2" max="2" width="12.5703125" customWidth="1"/>
    <col min="3" max="3" width="13" customWidth="1"/>
    <col min="5" max="5" width="18.7109375" customWidth="1"/>
    <col min="6" max="6" width="13.85546875" customWidth="1"/>
    <col min="7" max="7" width="17.42578125" customWidth="1"/>
    <col min="8" max="8" width="12.5703125" customWidth="1"/>
    <col min="9" max="9" width="17.7109375" customWidth="1"/>
    <col min="10" max="10" width="12.85546875" customWidth="1"/>
    <col min="11" max="11" width="17.42578125" customWidth="1"/>
    <col min="12" max="12" width="13.42578125" customWidth="1"/>
    <col min="13" max="13" width="12.85546875" customWidth="1"/>
    <col min="16" max="16" width="14.7109375" customWidth="1"/>
    <col min="17" max="17" width="15" customWidth="1"/>
    <col min="18" max="18" width="19" customWidth="1"/>
  </cols>
  <sheetData>
    <row r="1" spans="1:18" x14ac:dyDescent="0.25">
      <c r="A1" t="s">
        <v>294</v>
      </c>
      <c r="B1" t="s">
        <v>0</v>
      </c>
      <c r="C1" t="s">
        <v>295</v>
      </c>
      <c r="D1" t="s">
        <v>1</v>
      </c>
      <c r="E1" t="s">
        <v>296</v>
      </c>
      <c r="F1" t="s">
        <v>2</v>
      </c>
      <c r="G1" t="s">
        <v>297</v>
      </c>
      <c r="H1" t="s">
        <v>3</v>
      </c>
      <c r="I1" t="s">
        <v>298</v>
      </c>
      <c r="J1" t="s">
        <v>4</v>
      </c>
      <c r="K1" t="s">
        <v>5</v>
      </c>
      <c r="L1" t="s">
        <v>299</v>
      </c>
      <c r="M1" t="s">
        <v>300</v>
      </c>
      <c r="N1" t="s">
        <v>301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>
        <v>9</v>
      </c>
      <c r="B2" t="s">
        <v>175</v>
      </c>
      <c r="C2" t="s">
        <v>187</v>
      </c>
      <c r="D2" t="s">
        <v>188</v>
      </c>
      <c r="E2" t="s">
        <v>189</v>
      </c>
      <c r="F2" t="s">
        <v>190</v>
      </c>
      <c r="G2" t="s">
        <v>15</v>
      </c>
      <c r="H2" t="s">
        <v>16</v>
      </c>
      <c r="I2" t="s">
        <v>31</v>
      </c>
      <c r="J2" t="s">
        <v>191</v>
      </c>
      <c r="K2">
        <v>2010100</v>
      </c>
      <c r="L2" t="s">
        <v>192</v>
      </c>
      <c r="M2">
        <v>1</v>
      </c>
      <c r="N2" t="s">
        <v>302</v>
      </c>
      <c r="O2">
        <v>484051</v>
      </c>
      <c r="P2">
        <v>780</v>
      </c>
      <c r="Q2">
        <v>282.14</v>
      </c>
      <c r="R2">
        <v>0</v>
      </c>
    </row>
    <row r="3" spans="1:18" x14ac:dyDescent="0.25">
      <c r="A3">
        <v>14</v>
      </c>
      <c r="B3" t="s">
        <v>201</v>
      </c>
      <c r="C3" t="s">
        <v>220</v>
      </c>
      <c r="D3" t="s">
        <v>221</v>
      </c>
      <c r="E3" t="s">
        <v>13</v>
      </c>
      <c r="F3" t="s">
        <v>222</v>
      </c>
      <c r="G3" t="s">
        <v>15</v>
      </c>
      <c r="H3" t="s">
        <v>16</v>
      </c>
      <c r="I3" t="s">
        <v>56</v>
      </c>
      <c r="J3" t="s">
        <v>223</v>
      </c>
      <c r="K3">
        <v>2010300</v>
      </c>
      <c r="L3" t="s">
        <v>93</v>
      </c>
      <c r="M3">
        <v>1</v>
      </c>
      <c r="N3" t="s">
        <v>302</v>
      </c>
      <c r="O3">
        <v>0</v>
      </c>
      <c r="P3">
        <v>18558</v>
      </c>
      <c r="Q3">
        <v>18517.25</v>
      </c>
      <c r="R3">
        <v>4651.25</v>
      </c>
    </row>
    <row r="4" spans="1:18" x14ac:dyDescent="0.25">
      <c r="A4">
        <v>4</v>
      </c>
      <c r="B4" t="s">
        <v>48</v>
      </c>
      <c r="C4" t="s">
        <v>79</v>
      </c>
      <c r="D4" t="s">
        <v>80</v>
      </c>
      <c r="E4" t="s">
        <v>20</v>
      </c>
      <c r="F4" t="s">
        <v>88</v>
      </c>
      <c r="G4" t="s">
        <v>15</v>
      </c>
      <c r="H4" t="s">
        <v>16</v>
      </c>
      <c r="I4" t="s">
        <v>31</v>
      </c>
      <c r="J4" t="s">
        <v>92</v>
      </c>
      <c r="K4">
        <v>2010300</v>
      </c>
      <c r="L4" t="s">
        <v>93</v>
      </c>
      <c r="M4">
        <v>1</v>
      </c>
      <c r="N4" t="s">
        <v>302</v>
      </c>
      <c r="O4">
        <v>0</v>
      </c>
      <c r="P4">
        <v>2200</v>
      </c>
      <c r="Q4">
        <v>0</v>
      </c>
      <c r="R4">
        <v>0</v>
      </c>
    </row>
    <row r="11" spans="1:18" x14ac:dyDescent="0.25">
      <c r="Q11">
        <f>Q2+Q3</f>
        <v>18799.39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C6CC-7EBC-4FD9-8A33-FB2A1B9C29DE}">
  <dimension ref="A1:R53"/>
  <sheetViews>
    <sheetView topLeftCell="A9" workbookViewId="0">
      <selection activeCell="Q54" sqref="Q54"/>
    </sheetView>
  </sheetViews>
  <sheetFormatPr baseColWidth="10" defaultRowHeight="15" x14ac:dyDescent="0.25"/>
  <cols>
    <col min="1" max="1" width="17.42578125" customWidth="1"/>
    <col min="2" max="2" width="12.5703125" customWidth="1"/>
    <col min="3" max="3" width="13" customWidth="1"/>
    <col min="5" max="5" width="18.7109375" customWidth="1"/>
    <col min="6" max="6" width="13.85546875" customWidth="1"/>
    <col min="7" max="7" width="17.42578125" customWidth="1"/>
    <col min="8" max="8" width="12.5703125" customWidth="1"/>
    <col min="9" max="9" width="17.7109375" customWidth="1"/>
    <col min="10" max="10" width="12.85546875" customWidth="1"/>
    <col min="11" max="11" width="17.42578125" customWidth="1"/>
    <col min="12" max="12" width="13.42578125" customWidth="1"/>
    <col min="13" max="13" width="12.85546875" customWidth="1"/>
    <col min="16" max="16" width="14.7109375" customWidth="1"/>
    <col min="17" max="17" width="15" customWidth="1"/>
    <col min="18" max="18" width="19" customWidth="1"/>
  </cols>
  <sheetData>
    <row r="1" spans="1:18" x14ac:dyDescent="0.25">
      <c r="A1" t="s">
        <v>294</v>
      </c>
      <c r="B1" t="s">
        <v>0</v>
      </c>
      <c r="C1" t="s">
        <v>295</v>
      </c>
      <c r="D1" t="s">
        <v>1</v>
      </c>
      <c r="E1" t="s">
        <v>296</v>
      </c>
      <c r="F1" t="s">
        <v>2</v>
      </c>
      <c r="G1" t="s">
        <v>297</v>
      </c>
      <c r="H1" t="s">
        <v>3</v>
      </c>
      <c r="I1" t="s">
        <v>298</v>
      </c>
      <c r="J1" t="s">
        <v>4</v>
      </c>
      <c r="K1" t="s">
        <v>5</v>
      </c>
      <c r="L1" t="s">
        <v>299</v>
      </c>
      <c r="M1" t="s">
        <v>300</v>
      </c>
      <c r="N1" t="s">
        <v>301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>
        <v>9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15</v>
      </c>
      <c r="H2" t="s">
        <v>16</v>
      </c>
      <c r="I2" t="s">
        <v>31</v>
      </c>
      <c r="J2" t="s">
        <v>182</v>
      </c>
      <c r="K2">
        <v>2150500</v>
      </c>
      <c r="L2" t="s">
        <v>183</v>
      </c>
      <c r="M2">
        <v>15</v>
      </c>
      <c r="N2" t="s">
        <v>311</v>
      </c>
      <c r="O2">
        <v>0</v>
      </c>
      <c r="P2">
        <v>150000</v>
      </c>
      <c r="Q2">
        <v>11589.2</v>
      </c>
      <c r="R2">
        <v>11589.2</v>
      </c>
    </row>
    <row r="3" spans="1:18" x14ac:dyDescent="0.25">
      <c r="A3">
        <v>18</v>
      </c>
      <c r="B3" t="s">
        <v>283</v>
      </c>
      <c r="C3" t="s">
        <v>284</v>
      </c>
      <c r="D3" t="s">
        <v>285</v>
      </c>
      <c r="E3" t="s">
        <v>13</v>
      </c>
      <c r="F3" t="s">
        <v>286</v>
      </c>
      <c r="G3" t="s">
        <v>275</v>
      </c>
      <c r="H3" t="s">
        <v>287</v>
      </c>
      <c r="I3" t="s">
        <v>56</v>
      </c>
      <c r="J3" t="s">
        <v>290</v>
      </c>
      <c r="K3">
        <v>2150600</v>
      </c>
      <c r="L3" t="s">
        <v>19</v>
      </c>
      <c r="M3">
        <v>15</v>
      </c>
      <c r="N3" t="s">
        <v>311</v>
      </c>
      <c r="O3">
        <v>144199.70000000001</v>
      </c>
      <c r="P3">
        <v>529901.81000000006</v>
      </c>
      <c r="Q3">
        <v>74949.7</v>
      </c>
      <c r="R3">
        <v>74949.7</v>
      </c>
    </row>
    <row r="4" spans="1:18" x14ac:dyDescent="0.25">
      <c r="A4">
        <v>18</v>
      </c>
      <c r="B4" t="s">
        <v>283</v>
      </c>
      <c r="C4" t="s">
        <v>284</v>
      </c>
      <c r="D4" t="s">
        <v>285</v>
      </c>
      <c r="E4" t="s">
        <v>13</v>
      </c>
      <c r="F4" t="s">
        <v>286</v>
      </c>
      <c r="G4" t="s">
        <v>275</v>
      </c>
      <c r="H4" t="s">
        <v>287</v>
      </c>
      <c r="I4" t="s">
        <v>31</v>
      </c>
      <c r="J4" t="s">
        <v>289</v>
      </c>
      <c r="K4">
        <v>2150600</v>
      </c>
      <c r="L4" t="s">
        <v>19</v>
      </c>
      <c r="M4">
        <v>15</v>
      </c>
      <c r="N4" t="s">
        <v>311</v>
      </c>
      <c r="O4">
        <v>183746.42</v>
      </c>
      <c r="P4">
        <v>206684.97</v>
      </c>
      <c r="Q4">
        <v>113534.39</v>
      </c>
      <c r="R4">
        <v>63024.6</v>
      </c>
    </row>
    <row r="5" spans="1:18" x14ac:dyDescent="0.25">
      <c r="A5">
        <v>18</v>
      </c>
      <c r="B5" t="s">
        <v>283</v>
      </c>
      <c r="C5" t="s">
        <v>284</v>
      </c>
      <c r="D5" t="s">
        <v>285</v>
      </c>
      <c r="E5" t="s">
        <v>13</v>
      </c>
      <c r="F5" t="s">
        <v>286</v>
      </c>
      <c r="G5" t="s">
        <v>275</v>
      </c>
      <c r="H5" t="s">
        <v>287</v>
      </c>
      <c r="I5" t="s">
        <v>24</v>
      </c>
      <c r="J5" t="s">
        <v>288</v>
      </c>
      <c r="K5">
        <v>2150600</v>
      </c>
      <c r="L5" t="s">
        <v>19</v>
      </c>
      <c r="M5">
        <v>15</v>
      </c>
      <c r="N5" t="s">
        <v>311</v>
      </c>
      <c r="O5">
        <v>193645.44</v>
      </c>
      <c r="P5">
        <v>50000</v>
      </c>
      <c r="Q5">
        <v>0</v>
      </c>
      <c r="R5">
        <v>0</v>
      </c>
    </row>
    <row r="6" spans="1:18" x14ac:dyDescent="0.25">
      <c r="A6">
        <v>4</v>
      </c>
      <c r="B6" t="s">
        <v>48</v>
      </c>
      <c r="C6" t="s">
        <v>98</v>
      </c>
      <c r="D6" t="s">
        <v>99</v>
      </c>
      <c r="E6" t="s">
        <v>26</v>
      </c>
      <c r="F6" t="s">
        <v>143</v>
      </c>
      <c r="G6" t="s">
        <v>161</v>
      </c>
      <c r="H6" t="s">
        <v>162</v>
      </c>
      <c r="I6" t="s">
        <v>17</v>
      </c>
      <c r="J6" t="s">
        <v>163</v>
      </c>
      <c r="K6">
        <v>2150600</v>
      </c>
      <c r="L6" t="s">
        <v>19</v>
      </c>
      <c r="M6">
        <v>15</v>
      </c>
      <c r="N6" t="s">
        <v>311</v>
      </c>
      <c r="O6">
        <v>19118.140000000003</v>
      </c>
      <c r="P6">
        <v>167374.42000000001</v>
      </c>
      <c r="Q6">
        <v>34089.040000000001</v>
      </c>
      <c r="R6">
        <v>0</v>
      </c>
    </row>
    <row r="7" spans="1:18" x14ac:dyDescent="0.25">
      <c r="A7">
        <v>4</v>
      </c>
      <c r="B7" t="s">
        <v>48</v>
      </c>
      <c r="C7" t="s">
        <v>98</v>
      </c>
      <c r="D7" t="s">
        <v>99</v>
      </c>
      <c r="E7" t="s">
        <v>26</v>
      </c>
      <c r="F7" t="s">
        <v>143</v>
      </c>
      <c r="G7" t="s">
        <v>156</v>
      </c>
      <c r="H7" t="s">
        <v>157</v>
      </c>
      <c r="I7" t="s">
        <v>56</v>
      </c>
      <c r="J7" t="s">
        <v>160</v>
      </c>
      <c r="K7">
        <v>2150600</v>
      </c>
      <c r="L7" t="s">
        <v>19</v>
      </c>
      <c r="M7">
        <v>15</v>
      </c>
      <c r="N7" t="s">
        <v>311</v>
      </c>
      <c r="O7">
        <v>37403</v>
      </c>
      <c r="P7">
        <v>13760</v>
      </c>
      <c r="Q7">
        <v>8087.39</v>
      </c>
      <c r="R7">
        <v>7551.89</v>
      </c>
    </row>
    <row r="8" spans="1:18" x14ac:dyDescent="0.25">
      <c r="A8">
        <v>4</v>
      </c>
      <c r="B8" t="s">
        <v>48</v>
      </c>
      <c r="C8" t="s">
        <v>98</v>
      </c>
      <c r="D8" t="s">
        <v>99</v>
      </c>
      <c r="E8" t="s">
        <v>26</v>
      </c>
      <c r="F8" t="s">
        <v>143</v>
      </c>
      <c r="G8" t="s">
        <v>156</v>
      </c>
      <c r="H8" t="s">
        <v>157</v>
      </c>
      <c r="I8" t="s">
        <v>24</v>
      </c>
      <c r="J8" t="s">
        <v>159</v>
      </c>
      <c r="K8">
        <v>2150600</v>
      </c>
      <c r="L8" t="s">
        <v>19</v>
      </c>
      <c r="M8">
        <v>15</v>
      </c>
      <c r="N8" t="s">
        <v>311</v>
      </c>
      <c r="O8">
        <v>224140.09</v>
      </c>
      <c r="P8">
        <v>213042.95</v>
      </c>
      <c r="Q8">
        <v>145730.09</v>
      </c>
      <c r="R8">
        <v>52880.159999999996</v>
      </c>
    </row>
    <row r="9" spans="1:18" x14ac:dyDescent="0.25">
      <c r="A9">
        <v>4</v>
      </c>
      <c r="B9" t="s">
        <v>48</v>
      </c>
      <c r="C9" t="s">
        <v>98</v>
      </c>
      <c r="D9" t="s">
        <v>99</v>
      </c>
      <c r="E9" t="s">
        <v>26</v>
      </c>
      <c r="F9" t="s">
        <v>143</v>
      </c>
      <c r="G9" t="s">
        <v>156</v>
      </c>
      <c r="H9" t="s">
        <v>157</v>
      </c>
      <c r="I9" t="s">
        <v>17</v>
      </c>
      <c r="J9" t="s">
        <v>158</v>
      </c>
      <c r="K9">
        <v>2150600</v>
      </c>
      <c r="L9" t="s">
        <v>19</v>
      </c>
      <c r="M9">
        <v>15</v>
      </c>
      <c r="N9" t="s">
        <v>311</v>
      </c>
      <c r="O9">
        <v>127613.99</v>
      </c>
      <c r="P9">
        <v>139191.13</v>
      </c>
      <c r="Q9">
        <v>98250.67</v>
      </c>
      <c r="R9">
        <v>34448.789999999994</v>
      </c>
    </row>
    <row r="10" spans="1:18" x14ac:dyDescent="0.25">
      <c r="A10">
        <v>4</v>
      </c>
      <c r="B10" t="s">
        <v>48</v>
      </c>
      <c r="C10" t="s">
        <v>98</v>
      </c>
      <c r="D10" t="s">
        <v>99</v>
      </c>
      <c r="E10" t="s">
        <v>26</v>
      </c>
      <c r="F10" t="s">
        <v>143</v>
      </c>
      <c r="G10" t="s">
        <v>149</v>
      </c>
      <c r="H10" t="s">
        <v>150</v>
      </c>
      <c r="I10" t="s">
        <v>33</v>
      </c>
      <c r="J10" t="s">
        <v>155</v>
      </c>
      <c r="K10">
        <v>2150600</v>
      </c>
      <c r="L10" t="s">
        <v>19</v>
      </c>
      <c r="M10">
        <v>15</v>
      </c>
      <c r="N10" t="s">
        <v>311</v>
      </c>
      <c r="O10">
        <v>171259.8</v>
      </c>
      <c r="P10">
        <v>124712.28999999998</v>
      </c>
      <c r="Q10">
        <v>91762.329999999987</v>
      </c>
      <c r="R10">
        <v>28456.98</v>
      </c>
    </row>
    <row r="11" spans="1:18" x14ac:dyDescent="0.25">
      <c r="A11">
        <v>4</v>
      </c>
      <c r="B11" t="s">
        <v>48</v>
      </c>
      <c r="C11" t="s">
        <v>98</v>
      </c>
      <c r="D11" t="s">
        <v>99</v>
      </c>
      <c r="E11" t="s">
        <v>26</v>
      </c>
      <c r="F11" t="s">
        <v>143</v>
      </c>
      <c r="G11" t="s">
        <v>149</v>
      </c>
      <c r="H11" t="s">
        <v>150</v>
      </c>
      <c r="I11" t="s">
        <v>56</v>
      </c>
      <c r="J11" t="s">
        <v>154</v>
      </c>
      <c r="K11">
        <v>2150600</v>
      </c>
      <c r="L11" t="s">
        <v>19</v>
      </c>
      <c r="M11">
        <v>15</v>
      </c>
      <c r="N11" t="s">
        <v>311</v>
      </c>
      <c r="O11">
        <v>81314.830000000016</v>
      </c>
      <c r="P11">
        <v>105525.8</v>
      </c>
      <c r="Q11">
        <v>71468.790000000008</v>
      </c>
      <c r="R11">
        <v>28756.67</v>
      </c>
    </row>
    <row r="12" spans="1:18" x14ac:dyDescent="0.25">
      <c r="A12">
        <v>4</v>
      </c>
      <c r="B12" t="s">
        <v>48</v>
      </c>
      <c r="C12" t="s">
        <v>98</v>
      </c>
      <c r="D12" t="s">
        <v>99</v>
      </c>
      <c r="E12" t="s">
        <v>26</v>
      </c>
      <c r="F12" t="s">
        <v>143</v>
      </c>
      <c r="G12" t="s">
        <v>149</v>
      </c>
      <c r="H12" t="s">
        <v>150</v>
      </c>
      <c r="I12" t="s">
        <v>31</v>
      </c>
      <c r="J12" t="s">
        <v>153</v>
      </c>
      <c r="K12">
        <v>2150600</v>
      </c>
      <c r="L12" t="s">
        <v>19</v>
      </c>
      <c r="M12">
        <v>15</v>
      </c>
      <c r="N12" t="s">
        <v>311</v>
      </c>
      <c r="O12">
        <v>69515.330000000016</v>
      </c>
      <c r="P12">
        <v>108812.40000000001</v>
      </c>
      <c r="Q12">
        <v>78317.590000000011</v>
      </c>
      <c r="R12">
        <v>34550.340000000004</v>
      </c>
    </row>
    <row r="13" spans="1:18" x14ac:dyDescent="0.25">
      <c r="A13">
        <v>4</v>
      </c>
      <c r="B13" t="s">
        <v>48</v>
      </c>
      <c r="C13" t="s">
        <v>98</v>
      </c>
      <c r="D13" t="s">
        <v>99</v>
      </c>
      <c r="E13" t="s">
        <v>26</v>
      </c>
      <c r="F13" t="s">
        <v>143</v>
      </c>
      <c r="G13" t="s">
        <v>149</v>
      </c>
      <c r="H13" t="s">
        <v>150</v>
      </c>
      <c r="I13" t="s">
        <v>24</v>
      </c>
      <c r="J13" t="s">
        <v>152</v>
      </c>
      <c r="K13">
        <v>2150600</v>
      </c>
      <c r="L13" t="s">
        <v>19</v>
      </c>
      <c r="M13">
        <v>15</v>
      </c>
      <c r="N13" t="s">
        <v>311</v>
      </c>
      <c r="O13">
        <v>78685.34</v>
      </c>
      <c r="P13">
        <v>99341.67</v>
      </c>
      <c r="Q13">
        <v>67204.69</v>
      </c>
      <c r="R13">
        <v>23936.629999999997</v>
      </c>
    </row>
    <row r="14" spans="1:18" x14ac:dyDescent="0.25">
      <c r="A14">
        <v>4</v>
      </c>
      <c r="B14" t="s">
        <v>48</v>
      </c>
      <c r="C14" t="s">
        <v>98</v>
      </c>
      <c r="D14" t="s">
        <v>99</v>
      </c>
      <c r="E14" t="s">
        <v>26</v>
      </c>
      <c r="F14" t="s">
        <v>143</v>
      </c>
      <c r="G14" t="s">
        <v>149</v>
      </c>
      <c r="H14" t="s">
        <v>150</v>
      </c>
      <c r="I14" t="s">
        <v>17</v>
      </c>
      <c r="J14" t="s">
        <v>151</v>
      </c>
      <c r="K14">
        <v>2150600</v>
      </c>
      <c r="L14" t="s">
        <v>19</v>
      </c>
      <c r="M14">
        <v>15</v>
      </c>
      <c r="N14" t="s">
        <v>311</v>
      </c>
      <c r="O14">
        <v>123189.04999999999</v>
      </c>
      <c r="P14">
        <v>83197.510000000009</v>
      </c>
      <c r="Q14">
        <v>51485.84</v>
      </c>
      <c r="R14">
        <v>24888.68</v>
      </c>
    </row>
    <row r="15" spans="1:18" x14ac:dyDescent="0.25">
      <c r="A15">
        <v>4</v>
      </c>
      <c r="B15" t="s">
        <v>48</v>
      </c>
      <c r="C15" t="s">
        <v>98</v>
      </c>
      <c r="D15" t="s">
        <v>99</v>
      </c>
      <c r="E15" t="s">
        <v>26</v>
      </c>
      <c r="F15" t="s">
        <v>143</v>
      </c>
      <c r="G15" t="s">
        <v>145</v>
      </c>
      <c r="H15" t="s">
        <v>146</v>
      </c>
      <c r="I15" t="s">
        <v>31</v>
      </c>
      <c r="J15" t="s">
        <v>148</v>
      </c>
      <c r="K15">
        <v>2150600</v>
      </c>
      <c r="L15" t="s">
        <v>19</v>
      </c>
      <c r="M15">
        <v>15</v>
      </c>
      <c r="N15" t="s">
        <v>311</v>
      </c>
      <c r="O15">
        <v>750244.26</v>
      </c>
      <c r="P15">
        <v>815697.45000000007</v>
      </c>
      <c r="Q15">
        <v>504203.06999999989</v>
      </c>
      <c r="R15">
        <v>183999.55999999997</v>
      </c>
    </row>
    <row r="16" spans="1:18" x14ac:dyDescent="0.25">
      <c r="A16">
        <v>4</v>
      </c>
      <c r="B16" t="s">
        <v>48</v>
      </c>
      <c r="C16" t="s">
        <v>98</v>
      </c>
      <c r="D16" t="s">
        <v>99</v>
      </c>
      <c r="E16" t="s">
        <v>26</v>
      </c>
      <c r="F16" t="s">
        <v>143</v>
      </c>
      <c r="G16" t="s">
        <v>145</v>
      </c>
      <c r="H16" t="s">
        <v>146</v>
      </c>
      <c r="I16" t="s">
        <v>24</v>
      </c>
      <c r="J16" t="s">
        <v>147</v>
      </c>
      <c r="K16">
        <v>2150600</v>
      </c>
      <c r="L16" t="s">
        <v>19</v>
      </c>
      <c r="M16">
        <v>15</v>
      </c>
      <c r="N16" t="s">
        <v>311</v>
      </c>
      <c r="O16">
        <v>1550601.51</v>
      </c>
      <c r="P16">
        <v>1104517.4900000005</v>
      </c>
      <c r="Q16">
        <v>511946.06999999989</v>
      </c>
      <c r="R16">
        <v>215055.33000000007</v>
      </c>
    </row>
    <row r="17" spans="1:18" x14ac:dyDescent="0.25">
      <c r="A17">
        <v>4</v>
      </c>
      <c r="B17" t="s">
        <v>48</v>
      </c>
      <c r="C17" t="s">
        <v>98</v>
      </c>
      <c r="D17" t="s">
        <v>99</v>
      </c>
      <c r="E17" t="s">
        <v>26</v>
      </c>
      <c r="F17" t="s">
        <v>143</v>
      </c>
      <c r="G17" t="s">
        <v>15</v>
      </c>
      <c r="H17" t="s">
        <v>16</v>
      </c>
      <c r="I17" t="s">
        <v>17</v>
      </c>
      <c r="J17" t="s">
        <v>144</v>
      </c>
      <c r="K17">
        <v>2150600</v>
      </c>
      <c r="L17" t="s">
        <v>19</v>
      </c>
      <c r="M17">
        <v>15</v>
      </c>
      <c r="N17" t="s">
        <v>311</v>
      </c>
      <c r="O17">
        <v>143596</v>
      </c>
      <c r="P17">
        <v>398798</v>
      </c>
      <c r="Q17">
        <v>352048.3</v>
      </c>
      <c r="R17">
        <v>196770.74000000002</v>
      </c>
    </row>
    <row r="18" spans="1:18" x14ac:dyDescent="0.25">
      <c r="A18">
        <v>4</v>
      </c>
      <c r="B18" t="s">
        <v>48</v>
      </c>
      <c r="C18" t="s">
        <v>98</v>
      </c>
      <c r="D18" t="s">
        <v>99</v>
      </c>
      <c r="E18" t="s">
        <v>20</v>
      </c>
      <c r="F18" t="s">
        <v>119</v>
      </c>
      <c r="G18" t="s">
        <v>137</v>
      </c>
      <c r="H18" t="s">
        <v>138</v>
      </c>
      <c r="I18" t="s">
        <v>56</v>
      </c>
      <c r="J18" t="s">
        <v>142</v>
      </c>
      <c r="K18">
        <v>2150600</v>
      </c>
      <c r="L18" t="s">
        <v>19</v>
      </c>
      <c r="M18">
        <v>15</v>
      </c>
      <c r="N18" t="s">
        <v>311</v>
      </c>
      <c r="O18">
        <v>401942.68</v>
      </c>
      <c r="P18">
        <v>324805.89</v>
      </c>
      <c r="Q18">
        <v>243427.1</v>
      </c>
      <c r="R18">
        <v>89357.659999999989</v>
      </c>
    </row>
    <row r="19" spans="1:18" x14ac:dyDescent="0.25">
      <c r="A19">
        <v>4</v>
      </c>
      <c r="B19" t="s">
        <v>48</v>
      </c>
      <c r="C19" t="s">
        <v>98</v>
      </c>
      <c r="D19" t="s">
        <v>99</v>
      </c>
      <c r="E19" t="s">
        <v>20</v>
      </c>
      <c r="F19" t="s">
        <v>119</v>
      </c>
      <c r="G19" t="s">
        <v>137</v>
      </c>
      <c r="H19" t="s">
        <v>138</v>
      </c>
      <c r="I19" t="s">
        <v>31</v>
      </c>
      <c r="J19" t="s">
        <v>141</v>
      </c>
      <c r="K19">
        <v>2150600</v>
      </c>
      <c r="L19" t="s">
        <v>19</v>
      </c>
      <c r="M19">
        <v>15</v>
      </c>
      <c r="N19" t="s">
        <v>311</v>
      </c>
      <c r="O19">
        <v>655349.86</v>
      </c>
      <c r="P19">
        <v>669229.96000000008</v>
      </c>
      <c r="Q19">
        <v>418069.74</v>
      </c>
      <c r="R19">
        <v>158902.64000000001</v>
      </c>
    </row>
    <row r="20" spans="1:18" x14ac:dyDescent="0.25">
      <c r="A20">
        <v>4</v>
      </c>
      <c r="B20" t="s">
        <v>48</v>
      </c>
      <c r="C20" t="s">
        <v>98</v>
      </c>
      <c r="D20" t="s">
        <v>99</v>
      </c>
      <c r="E20" t="s">
        <v>20</v>
      </c>
      <c r="F20" t="s">
        <v>119</v>
      </c>
      <c r="G20" t="s">
        <v>137</v>
      </c>
      <c r="H20" t="s">
        <v>138</v>
      </c>
      <c r="I20" t="s">
        <v>24</v>
      </c>
      <c r="J20" t="s">
        <v>140</v>
      </c>
      <c r="K20">
        <v>2150600</v>
      </c>
      <c r="L20" t="s">
        <v>19</v>
      </c>
      <c r="M20">
        <v>15</v>
      </c>
      <c r="N20" t="s">
        <v>311</v>
      </c>
      <c r="O20">
        <v>884520.64</v>
      </c>
      <c r="P20">
        <v>602317.78</v>
      </c>
      <c r="Q20">
        <v>418276.67</v>
      </c>
      <c r="R20">
        <v>141180.09999999998</v>
      </c>
    </row>
    <row r="21" spans="1:18" x14ac:dyDescent="0.25">
      <c r="A21">
        <v>4</v>
      </c>
      <c r="B21" t="s">
        <v>48</v>
      </c>
      <c r="C21" t="s">
        <v>98</v>
      </c>
      <c r="D21" t="s">
        <v>99</v>
      </c>
      <c r="E21" t="s">
        <v>20</v>
      </c>
      <c r="F21" t="s">
        <v>119</v>
      </c>
      <c r="G21" t="s">
        <v>137</v>
      </c>
      <c r="H21" t="s">
        <v>138</v>
      </c>
      <c r="I21" t="s">
        <v>17</v>
      </c>
      <c r="J21" t="s">
        <v>139</v>
      </c>
      <c r="K21">
        <v>2150600</v>
      </c>
      <c r="L21" t="s">
        <v>19</v>
      </c>
      <c r="M21">
        <v>15</v>
      </c>
      <c r="N21" t="s">
        <v>311</v>
      </c>
      <c r="O21">
        <v>365132.56</v>
      </c>
      <c r="P21">
        <v>429225.66</v>
      </c>
      <c r="Q21">
        <v>300126.95</v>
      </c>
      <c r="R21">
        <v>104993.12000000002</v>
      </c>
    </row>
    <row r="22" spans="1:18" x14ac:dyDescent="0.25">
      <c r="A22">
        <v>4</v>
      </c>
      <c r="B22" t="s">
        <v>48</v>
      </c>
      <c r="C22" t="s">
        <v>98</v>
      </c>
      <c r="D22" t="s">
        <v>99</v>
      </c>
      <c r="E22" t="s">
        <v>20</v>
      </c>
      <c r="F22" t="s">
        <v>119</v>
      </c>
      <c r="G22" t="s">
        <v>132</v>
      </c>
      <c r="H22" t="s">
        <v>133</v>
      </c>
      <c r="I22" t="s">
        <v>31</v>
      </c>
      <c r="J22" t="s">
        <v>136</v>
      </c>
      <c r="K22">
        <v>2150600</v>
      </c>
      <c r="L22" t="s">
        <v>19</v>
      </c>
      <c r="M22">
        <v>15</v>
      </c>
      <c r="N22" t="s">
        <v>311</v>
      </c>
      <c r="O22">
        <v>2729.59</v>
      </c>
      <c r="P22">
        <v>50</v>
      </c>
      <c r="Q22">
        <v>0</v>
      </c>
      <c r="R22">
        <v>0</v>
      </c>
    </row>
    <row r="23" spans="1:18" x14ac:dyDescent="0.25">
      <c r="A23">
        <v>4</v>
      </c>
      <c r="B23" t="s">
        <v>48</v>
      </c>
      <c r="C23" t="s">
        <v>98</v>
      </c>
      <c r="D23" t="s">
        <v>99</v>
      </c>
      <c r="E23" t="s">
        <v>20</v>
      </c>
      <c r="F23" t="s">
        <v>119</v>
      </c>
      <c r="G23" t="s">
        <v>132</v>
      </c>
      <c r="H23" t="s">
        <v>133</v>
      </c>
      <c r="I23" t="s">
        <v>24</v>
      </c>
      <c r="J23" t="s">
        <v>135</v>
      </c>
      <c r="K23">
        <v>2150600</v>
      </c>
      <c r="L23" t="s">
        <v>19</v>
      </c>
      <c r="M23">
        <v>15</v>
      </c>
      <c r="N23" t="s">
        <v>311</v>
      </c>
      <c r="O23">
        <v>4175918.29</v>
      </c>
      <c r="P23">
        <v>4603558.71</v>
      </c>
      <c r="Q23">
        <v>2547573.4500000002</v>
      </c>
      <c r="R23">
        <v>263546.62000000011</v>
      </c>
    </row>
    <row r="24" spans="1:18" x14ac:dyDescent="0.25">
      <c r="A24">
        <v>4</v>
      </c>
      <c r="B24" t="s">
        <v>48</v>
      </c>
      <c r="C24" t="s">
        <v>98</v>
      </c>
      <c r="D24" t="s">
        <v>99</v>
      </c>
      <c r="E24" t="s">
        <v>20</v>
      </c>
      <c r="F24" t="s">
        <v>119</v>
      </c>
      <c r="G24" t="s">
        <v>132</v>
      </c>
      <c r="H24" t="s">
        <v>133</v>
      </c>
      <c r="I24" t="s">
        <v>17</v>
      </c>
      <c r="J24" t="s">
        <v>134</v>
      </c>
      <c r="K24">
        <v>2150600</v>
      </c>
      <c r="L24" t="s">
        <v>19</v>
      </c>
      <c r="M24">
        <v>15</v>
      </c>
      <c r="N24" t="s">
        <v>311</v>
      </c>
      <c r="O24">
        <v>645031.94999999995</v>
      </c>
      <c r="P24">
        <v>698765.4</v>
      </c>
      <c r="Q24">
        <v>492304.37</v>
      </c>
      <c r="R24">
        <v>173456.66999999998</v>
      </c>
    </row>
    <row r="25" spans="1:18" x14ac:dyDescent="0.25">
      <c r="A25">
        <v>4</v>
      </c>
      <c r="B25" t="s">
        <v>48</v>
      </c>
      <c r="C25" t="s">
        <v>98</v>
      </c>
      <c r="D25" t="s">
        <v>99</v>
      </c>
      <c r="E25" t="s">
        <v>20</v>
      </c>
      <c r="F25" t="s">
        <v>119</v>
      </c>
      <c r="G25" t="s">
        <v>128</v>
      </c>
      <c r="H25" t="s">
        <v>129</v>
      </c>
      <c r="I25" t="s">
        <v>24</v>
      </c>
      <c r="J25" t="s">
        <v>131</v>
      </c>
      <c r="K25">
        <v>2150600</v>
      </c>
      <c r="L25" t="s">
        <v>19</v>
      </c>
      <c r="M25">
        <v>15</v>
      </c>
      <c r="N25" t="s">
        <v>311</v>
      </c>
      <c r="O25">
        <v>657734.99000000011</v>
      </c>
      <c r="P25">
        <v>671942.22</v>
      </c>
      <c r="Q25">
        <v>461041</v>
      </c>
      <c r="R25">
        <v>163002.65000000002</v>
      </c>
    </row>
    <row r="26" spans="1:18" x14ac:dyDescent="0.25">
      <c r="A26">
        <v>4</v>
      </c>
      <c r="B26" t="s">
        <v>48</v>
      </c>
      <c r="C26" t="s">
        <v>98</v>
      </c>
      <c r="D26" t="s">
        <v>99</v>
      </c>
      <c r="E26" t="s">
        <v>20</v>
      </c>
      <c r="F26" t="s">
        <v>119</v>
      </c>
      <c r="G26" t="s">
        <v>128</v>
      </c>
      <c r="H26" t="s">
        <v>129</v>
      </c>
      <c r="I26" t="s">
        <v>17</v>
      </c>
      <c r="J26" t="s">
        <v>130</v>
      </c>
      <c r="K26">
        <v>2150600</v>
      </c>
      <c r="L26" t="s">
        <v>19</v>
      </c>
      <c r="M26">
        <v>15</v>
      </c>
      <c r="N26" t="s">
        <v>311</v>
      </c>
      <c r="O26">
        <v>1250000</v>
      </c>
      <c r="P26">
        <v>1250000</v>
      </c>
      <c r="Q26">
        <v>0</v>
      </c>
      <c r="R26">
        <v>0</v>
      </c>
    </row>
    <row r="27" spans="1:18" x14ac:dyDescent="0.25">
      <c r="A27">
        <v>4</v>
      </c>
      <c r="B27" t="s">
        <v>48</v>
      </c>
      <c r="C27" t="s">
        <v>98</v>
      </c>
      <c r="D27" t="s">
        <v>99</v>
      </c>
      <c r="E27" t="s">
        <v>20</v>
      </c>
      <c r="F27" t="s">
        <v>119</v>
      </c>
      <c r="G27" t="s">
        <v>123</v>
      </c>
      <c r="H27" t="s">
        <v>124</v>
      </c>
      <c r="I27" t="s">
        <v>37</v>
      </c>
      <c r="J27" t="s">
        <v>127</v>
      </c>
      <c r="K27">
        <v>2150600</v>
      </c>
      <c r="L27" t="s">
        <v>19</v>
      </c>
      <c r="M27">
        <v>15</v>
      </c>
      <c r="N27" t="s">
        <v>311</v>
      </c>
      <c r="O27">
        <v>84738.680000000008</v>
      </c>
      <c r="P27">
        <v>532304.52999999991</v>
      </c>
      <c r="Q27">
        <v>269272.69</v>
      </c>
      <c r="R27">
        <v>109793.46</v>
      </c>
    </row>
    <row r="28" spans="1:18" x14ac:dyDescent="0.25">
      <c r="A28">
        <v>4</v>
      </c>
      <c r="B28" t="s">
        <v>48</v>
      </c>
      <c r="C28" t="s">
        <v>98</v>
      </c>
      <c r="D28" t="s">
        <v>99</v>
      </c>
      <c r="E28" t="s">
        <v>20</v>
      </c>
      <c r="F28" t="s">
        <v>119</v>
      </c>
      <c r="G28" t="s">
        <v>123</v>
      </c>
      <c r="H28" t="s">
        <v>124</v>
      </c>
      <c r="I28" t="s">
        <v>56</v>
      </c>
      <c r="J28" t="s">
        <v>126</v>
      </c>
      <c r="K28">
        <v>2150600</v>
      </c>
      <c r="L28" t="s">
        <v>19</v>
      </c>
      <c r="M28">
        <v>15</v>
      </c>
      <c r="N28" t="s">
        <v>311</v>
      </c>
      <c r="O28">
        <v>311300.53000000003</v>
      </c>
      <c r="P28">
        <v>0</v>
      </c>
      <c r="Q28">
        <v>0</v>
      </c>
      <c r="R28">
        <v>0</v>
      </c>
    </row>
    <row r="29" spans="1:18" x14ac:dyDescent="0.25">
      <c r="A29">
        <v>4</v>
      </c>
      <c r="B29" t="s">
        <v>48</v>
      </c>
      <c r="C29" t="s">
        <v>98</v>
      </c>
      <c r="D29" t="s">
        <v>99</v>
      </c>
      <c r="E29" t="s">
        <v>20</v>
      </c>
      <c r="F29" t="s">
        <v>119</v>
      </c>
      <c r="G29" t="s">
        <v>123</v>
      </c>
      <c r="H29" t="s">
        <v>124</v>
      </c>
      <c r="I29" t="s">
        <v>17</v>
      </c>
      <c r="J29" t="s">
        <v>125</v>
      </c>
      <c r="K29">
        <v>2150600</v>
      </c>
      <c r="L29" t="s">
        <v>19</v>
      </c>
      <c r="M29">
        <v>15</v>
      </c>
      <c r="N29" t="s">
        <v>311</v>
      </c>
      <c r="O29">
        <v>149264.19000000003</v>
      </c>
      <c r="P29">
        <v>33506.340000000004</v>
      </c>
      <c r="Q29">
        <v>32330.11</v>
      </c>
      <c r="R29">
        <v>0</v>
      </c>
    </row>
    <row r="30" spans="1:18" x14ac:dyDescent="0.25">
      <c r="A30">
        <v>4</v>
      </c>
      <c r="B30" t="s">
        <v>48</v>
      </c>
      <c r="C30" t="s">
        <v>98</v>
      </c>
      <c r="D30" t="s">
        <v>99</v>
      </c>
      <c r="E30" t="s">
        <v>20</v>
      </c>
      <c r="F30" t="s">
        <v>119</v>
      </c>
      <c r="G30" t="s">
        <v>15</v>
      </c>
      <c r="H30" t="s">
        <v>16</v>
      </c>
      <c r="I30" t="s">
        <v>31</v>
      </c>
      <c r="J30" t="s">
        <v>122</v>
      </c>
      <c r="K30">
        <v>2150600</v>
      </c>
      <c r="L30" t="s">
        <v>19</v>
      </c>
      <c r="M30">
        <v>15</v>
      </c>
      <c r="N30" t="s">
        <v>311</v>
      </c>
      <c r="O30">
        <v>9540</v>
      </c>
      <c r="P30">
        <v>22259</v>
      </c>
      <c r="Q30">
        <v>19714.650000000001</v>
      </c>
      <c r="R30">
        <v>590.67000000000007</v>
      </c>
    </row>
    <row r="31" spans="1:18" x14ac:dyDescent="0.25">
      <c r="A31">
        <v>4</v>
      </c>
      <c r="B31" t="s">
        <v>48</v>
      </c>
      <c r="C31" t="s">
        <v>98</v>
      </c>
      <c r="D31" t="s">
        <v>99</v>
      </c>
      <c r="E31" t="s">
        <v>42</v>
      </c>
      <c r="F31" t="s">
        <v>43</v>
      </c>
      <c r="G31" t="s">
        <v>15</v>
      </c>
      <c r="H31" t="s">
        <v>16</v>
      </c>
      <c r="I31" t="s">
        <v>17</v>
      </c>
      <c r="J31" t="s">
        <v>100</v>
      </c>
      <c r="K31">
        <v>2150600</v>
      </c>
      <c r="L31" t="s">
        <v>19</v>
      </c>
      <c r="M31">
        <v>15</v>
      </c>
      <c r="N31" t="s">
        <v>311</v>
      </c>
      <c r="O31">
        <v>31832919.330000009</v>
      </c>
      <c r="P31">
        <v>33769092.979999989</v>
      </c>
      <c r="Q31">
        <v>23426657.940000001</v>
      </c>
      <c r="R31">
        <v>9036835.8999999966</v>
      </c>
    </row>
    <row r="32" spans="1:18" x14ac:dyDescent="0.25">
      <c r="A32">
        <v>4</v>
      </c>
      <c r="B32" t="s">
        <v>48</v>
      </c>
      <c r="C32" t="s">
        <v>98</v>
      </c>
      <c r="D32" t="s">
        <v>99</v>
      </c>
      <c r="E32" t="s">
        <v>42</v>
      </c>
      <c r="F32" t="s">
        <v>43</v>
      </c>
      <c r="G32" t="s">
        <v>101</v>
      </c>
      <c r="H32" t="s">
        <v>102</v>
      </c>
      <c r="I32" t="s">
        <v>17</v>
      </c>
      <c r="J32" t="s">
        <v>103</v>
      </c>
      <c r="K32">
        <v>2150600</v>
      </c>
      <c r="L32" t="s">
        <v>19</v>
      </c>
      <c r="M32">
        <v>15</v>
      </c>
      <c r="N32" t="s">
        <v>311</v>
      </c>
      <c r="O32">
        <v>206840.84</v>
      </c>
      <c r="P32">
        <v>116289.59</v>
      </c>
      <c r="Q32">
        <v>72701.16</v>
      </c>
      <c r="R32">
        <v>0</v>
      </c>
    </row>
    <row r="33" spans="1:18" x14ac:dyDescent="0.25">
      <c r="A33">
        <v>4</v>
      </c>
      <c r="B33" t="s">
        <v>48</v>
      </c>
      <c r="C33" t="s">
        <v>98</v>
      </c>
      <c r="D33" t="s">
        <v>99</v>
      </c>
      <c r="E33" t="s">
        <v>42</v>
      </c>
      <c r="F33" t="s">
        <v>43</v>
      </c>
      <c r="G33" t="s">
        <v>101</v>
      </c>
      <c r="H33" t="s">
        <v>102</v>
      </c>
      <c r="I33" t="s">
        <v>24</v>
      </c>
      <c r="J33" t="s">
        <v>104</v>
      </c>
      <c r="K33">
        <v>2150600</v>
      </c>
      <c r="L33" t="s">
        <v>19</v>
      </c>
      <c r="M33">
        <v>15</v>
      </c>
      <c r="N33" t="s">
        <v>311</v>
      </c>
      <c r="O33">
        <v>25760</v>
      </c>
      <c r="P33">
        <v>6240</v>
      </c>
      <c r="Q33">
        <v>2539.16</v>
      </c>
      <c r="R33">
        <v>2539.16</v>
      </c>
    </row>
    <row r="34" spans="1:18" x14ac:dyDescent="0.25">
      <c r="A34">
        <v>4</v>
      </c>
      <c r="B34" t="s">
        <v>48</v>
      </c>
      <c r="C34" t="s">
        <v>98</v>
      </c>
      <c r="D34" t="s">
        <v>99</v>
      </c>
      <c r="E34" t="s">
        <v>42</v>
      </c>
      <c r="F34" t="s">
        <v>43</v>
      </c>
      <c r="G34" t="s">
        <v>101</v>
      </c>
      <c r="H34" t="s">
        <v>102</v>
      </c>
      <c r="I34" t="s">
        <v>31</v>
      </c>
      <c r="J34" t="s">
        <v>105</v>
      </c>
      <c r="K34">
        <v>2150600</v>
      </c>
      <c r="L34" t="s">
        <v>19</v>
      </c>
      <c r="M34">
        <v>15</v>
      </c>
      <c r="N34" t="s">
        <v>311</v>
      </c>
      <c r="O34">
        <v>25760</v>
      </c>
      <c r="P34">
        <v>6240</v>
      </c>
      <c r="Q34">
        <v>0</v>
      </c>
      <c r="R34">
        <v>0</v>
      </c>
    </row>
    <row r="35" spans="1:18" x14ac:dyDescent="0.25">
      <c r="A35">
        <v>4</v>
      </c>
      <c r="B35" t="s">
        <v>48</v>
      </c>
      <c r="C35" t="s">
        <v>98</v>
      </c>
      <c r="D35" t="s">
        <v>99</v>
      </c>
      <c r="E35" t="s">
        <v>42</v>
      </c>
      <c r="F35" t="s">
        <v>43</v>
      </c>
      <c r="G35" t="s">
        <v>101</v>
      </c>
      <c r="H35" t="s">
        <v>102</v>
      </c>
      <c r="I35" t="s">
        <v>56</v>
      </c>
      <c r="J35" t="s">
        <v>106</v>
      </c>
      <c r="K35">
        <v>2150600</v>
      </c>
      <c r="L35" t="s">
        <v>19</v>
      </c>
      <c r="M35">
        <v>15</v>
      </c>
      <c r="N35" t="s">
        <v>311</v>
      </c>
      <c r="O35">
        <v>819266.75</v>
      </c>
      <c r="P35">
        <v>823093.37</v>
      </c>
      <c r="Q35">
        <v>573180.65999999992</v>
      </c>
      <c r="R35">
        <v>199876.13999999998</v>
      </c>
    </row>
    <row r="36" spans="1:18" x14ac:dyDescent="0.25">
      <c r="A36">
        <v>4</v>
      </c>
      <c r="B36" t="s">
        <v>48</v>
      </c>
      <c r="C36" t="s">
        <v>98</v>
      </c>
      <c r="D36" t="s">
        <v>99</v>
      </c>
      <c r="E36" t="s">
        <v>107</v>
      </c>
      <c r="F36" t="s">
        <v>108</v>
      </c>
      <c r="G36" t="s">
        <v>15</v>
      </c>
      <c r="H36" t="s">
        <v>16</v>
      </c>
      <c r="I36" t="s">
        <v>17</v>
      </c>
      <c r="J36" t="s">
        <v>109</v>
      </c>
      <c r="K36">
        <v>2150600</v>
      </c>
      <c r="L36" t="s">
        <v>19</v>
      </c>
      <c r="M36">
        <v>15</v>
      </c>
      <c r="N36" t="s">
        <v>311</v>
      </c>
      <c r="O36">
        <v>0</v>
      </c>
      <c r="P36">
        <v>4985.1000000000004</v>
      </c>
      <c r="Q36">
        <v>3400.07</v>
      </c>
      <c r="R36">
        <v>2242.2200000000003</v>
      </c>
    </row>
    <row r="37" spans="1:18" x14ac:dyDescent="0.25">
      <c r="A37">
        <v>4</v>
      </c>
      <c r="B37" t="s">
        <v>48</v>
      </c>
      <c r="C37" t="s">
        <v>98</v>
      </c>
      <c r="D37" t="s">
        <v>99</v>
      </c>
      <c r="E37" t="s">
        <v>107</v>
      </c>
      <c r="F37" t="s">
        <v>108</v>
      </c>
      <c r="G37" t="s">
        <v>15</v>
      </c>
      <c r="H37" t="s">
        <v>16</v>
      </c>
      <c r="I37" t="s">
        <v>24</v>
      </c>
      <c r="J37" t="s">
        <v>110</v>
      </c>
      <c r="K37">
        <v>2150600</v>
      </c>
      <c r="L37" t="s">
        <v>19</v>
      </c>
      <c r="M37">
        <v>15</v>
      </c>
      <c r="N37" t="s">
        <v>311</v>
      </c>
      <c r="O37">
        <v>0</v>
      </c>
      <c r="P37">
        <v>4054.3</v>
      </c>
      <c r="Q37">
        <v>1002.6</v>
      </c>
      <c r="R37">
        <v>872.6</v>
      </c>
    </row>
    <row r="38" spans="1:18" x14ac:dyDescent="0.25">
      <c r="A38">
        <v>4</v>
      </c>
      <c r="B38" t="s">
        <v>48</v>
      </c>
      <c r="C38" t="s">
        <v>98</v>
      </c>
      <c r="D38" t="s">
        <v>99</v>
      </c>
      <c r="E38" t="s">
        <v>107</v>
      </c>
      <c r="F38" t="s">
        <v>108</v>
      </c>
      <c r="G38" t="s">
        <v>111</v>
      </c>
      <c r="H38" t="s">
        <v>112</v>
      </c>
      <c r="I38" t="s">
        <v>17</v>
      </c>
      <c r="J38" t="s">
        <v>113</v>
      </c>
      <c r="K38">
        <v>2150600</v>
      </c>
      <c r="L38" t="s">
        <v>19</v>
      </c>
      <c r="M38">
        <v>15</v>
      </c>
      <c r="N38" t="s">
        <v>311</v>
      </c>
      <c r="O38">
        <v>922544.89</v>
      </c>
      <c r="P38">
        <v>1105112.7</v>
      </c>
      <c r="Q38">
        <v>851456.54</v>
      </c>
      <c r="R38">
        <v>434621.38</v>
      </c>
    </row>
    <row r="39" spans="1:18" x14ac:dyDescent="0.25">
      <c r="A39">
        <v>4</v>
      </c>
      <c r="B39" t="s">
        <v>48</v>
      </c>
      <c r="C39" t="s">
        <v>98</v>
      </c>
      <c r="D39" t="s">
        <v>99</v>
      </c>
      <c r="E39" t="s">
        <v>107</v>
      </c>
      <c r="F39" t="s">
        <v>108</v>
      </c>
      <c r="G39" t="s">
        <v>111</v>
      </c>
      <c r="H39" t="s">
        <v>112</v>
      </c>
      <c r="I39" t="s">
        <v>24</v>
      </c>
      <c r="J39" t="s">
        <v>114</v>
      </c>
      <c r="K39">
        <v>2150600</v>
      </c>
      <c r="L39" t="s">
        <v>19</v>
      </c>
      <c r="M39">
        <v>15</v>
      </c>
      <c r="N39" t="s">
        <v>311</v>
      </c>
      <c r="O39">
        <v>72546.710000000006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 t="s">
        <v>48</v>
      </c>
      <c r="C40" t="s">
        <v>98</v>
      </c>
      <c r="D40" t="s">
        <v>99</v>
      </c>
      <c r="E40" t="s">
        <v>107</v>
      </c>
      <c r="F40" t="s">
        <v>108</v>
      </c>
      <c r="G40" t="s">
        <v>111</v>
      </c>
      <c r="H40" t="s">
        <v>112</v>
      </c>
      <c r="I40" t="s">
        <v>31</v>
      </c>
      <c r="J40" t="s">
        <v>115</v>
      </c>
      <c r="K40">
        <v>2150600</v>
      </c>
      <c r="L40" t="s">
        <v>19</v>
      </c>
      <c r="M40">
        <v>15</v>
      </c>
      <c r="N40" t="s">
        <v>311</v>
      </c>
      <c r="O40">
        <v>2300316.5299999998</v>
      </c>
      <c r="P40">
        <v>2604589.56</v>
      </c>
      <c r="Q40">
        <v>1875785.33</v>
      </c>
      <c r="R40">
        <v>0</v>
      </c>
    </row>
    <row r="41" spans="1:18" x14ac:dyDescent="0.25">
      <c r="A41">
        <v>4</v>
      </c>
      <c r="B41" t="s">
        <v>48</v>
      </c>
      <c r="C41" t="s">
        <v>98</v>
      </c>
      <c r="D41" t="s">
        <v>99</v>
      </c>
      <c r="E41" t="s">
        <v>107</v>
      </c>
      <c r="F41" t="s">
        <v>108</v>
      </c>
      <c r="G41" t="s">
        <v>111</v>
      </c>
      <c r="H41" t="s">
        <v>112</v>
      </c>
      <c r="I41" t="s">
        <v>56</v>
      </c>
      <c r="J41" t="s">
        <v>116</v>
      </c>
      <c r="K41">
        <v>2150600</v>
      </c>
      <c r="L41" t="s">
        <v>19</v>
      </c>
      <c r="M41">
        <v>15</v>
      </c>
      <c r="N41" t="s">
        <v>311</v>
      </c>
      <c r="O41">
        <v>17338.010000000002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 t="s">
        <v>48</v>
      </c>
      <c r="C42" t="s">
        <v>98</v>
      </c>
      <c r="D42" t="s">
        <v>99</v>
      </c>
      <c r="E42" t="s">
        <v>13</v>
      </c>
      <c r="F42" t="s">
        <v>117</v>
      </c>
      <c r="G42" t="s">
        <v>15</v>
      </c>
      <c r="H42" t="s">
        <v>16</v>
      </c>
      <c r="I42" t="s">
        <v>17</v>
      </c>
      <c r="J42" t="s">
        <v>118</v>
      </c>
      <c r="K42">
        <v>2150600</v>
      </c>
      <c r="L42" t="s">
        <v>19</v>
      </c>
      <c r="M42">
        <v>15</v>
      </c>
      <c r="N42" t="s">
        <v>311</v>
      </c>
      <c r="O42">
        <v>0</v>
      </c>
      <c r="P42">
        <v>5000</v>
      </c>
      <c r="Q42">
        <v>80</v>
      </c>
      <c r="R42">
        <v>80</v>
      </c>
    </row>
    <row r="43" spans="1:18" x14ac:dyDescent="0.25">
      <c r="A43">
        <v>4</v>
      </c>
      <c r="B43" t="s">
        <v>48</v>
      </c>
      <c r="C43" t="s">
        <v>98</v>
      </c>
      <c r="D43" t="s">
        <v>99</v>
      </c>
      <c r="E43" t="s">
        <v>20</v>
      </c>
      <c r="F43" t="s">
        <v>119</v>
      </c>
      <c r="G43" t="s">
        <v>15</v>
      </c>
      <c r="H43" t="s">
        <v>16</v>
      </c>
      <c r="I43" t="s">
        <v>17</v>
      </c>
      <c r="J43" t="s">
        <v>120</v>
      </c>
      <c r="K43">
        <v>2150600</v>
      </c>
      <c r="L43" t="s">
        <v>19</v>
      </c>
      <c r="M43">
        <v>15</v>
      </c>
      <c r="N43" t="s">
        <v>311</v>
      </c>
      <c r="O43">
        <v>0</v>
      </c>
      <c r="P43">
        <v>9793</v>
      </c>
      <c r="Q43">
        <v>7091.42</v>
      </c>
      <c r="R43">
        <v>4803.51</v>
      </c>
    </row>
    <row r="44" spans="1:18" x14ac:dyDescent="0.25">
      <c r="A44">
        <v>4</v>
      </c>
      <c r="B44" t="s">
        <v>48</v>
      </c>
      <c r="C44" t="s">
        <v>98</v>
      </c>
      <c r="D44" t="s">
        <v>99</v>
      </c>
      <c r="E44" t="s">
        <v>20</v>
      </c>
      <c r="F44" t="s">
        <v>119</v>
      </c>
      <c r="G44" t="s">
        <v>15</v>
      </c>
      <c r="H44" t="s">
        <v>16</v>
      </c>
      <c r="I44" t="s">
        <v>24</v>
      </c>
      <c r="J44" t="s">
        <v>121</v>
      </c>
      <c r="K44">
        <v>2150600</v>
      </c>
      <c r="L44" t="s">
        <v>19</v>
      </c>
      <c r="M44">
        <v>15</v>
      </c>
      <c r="N44" t="s">
        <v>311</v>
      </c>
      <c r="O44">
        <v>7108</v>
      </c>
      <c r="P44">
        <v>11333</v>
      </c>
      <c r="Q44">
        <v>3344.07</v>
      </c>
      <c r="R44">
        <v>407.5</v>
      </c>
    </row>
    <row r="45" spans="1:18" x14ac:dyDescent="0.25">
      <c r="A45">
        <v>3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18</v>
      </c>
      <c r="K45">
        <v>2150600</v>
      </c>
      <c r="L45" t="s">
        <v>19</v>
      </c>
      <c r="M45">
        <v>15</v>
      </c>
      <c r="N45" t="s">
        <v>311</v>
      </c>
      <c r="O45">
        <v>977462</v>
      </c>
      <c r="P45">
        <v>1032642.6399999999</v>
      </c>
      <c r="Q45">
        <v>727396.37000000023</v>
      </c>
      <c r="R45">
        <v>247414.76</v>
      </c>
    </row>
    <row r="46" spans="1:18" x14ac:dyDescent="0.25">
      <c r="A46">
        <v>3</v>
      </c>
      <c r="B46" t="s">
        <v>10</v>
      </c>
      <c r="C46" t="s">
        <v>11</v>
      </c>
      <c r="D46" t="s">
        <v>12</v>
      </c>
      <c r="E46" t="s">
        <v>20</v>
      </c>
      <c r="F46" t="s">
        <v>21</v>
      </c>
      <c r="G46" t="s">
        <v>15</v>
      </c>
      <c r="H46" t="s">
        <v>16</v>
      </c>
      <c r="I46" t="s">
        <v>17</v>
      </c>
      <c r="J46" t="s">
        <v>22</v>
      </c>
      <c r="K46">
        <v>2150100</v>
      </c>
      <c r="L46" t="s">
        <v>23</v>
      </c>
      <c r="M46">
        <v>15</v>
      </c>
      <c r="N46" t="s">
        <v>311</v>
      </c>
      <c r="O46">
        <v>789259</v>
      </c>
      <c r="P46">
        <v>756363.20999999985</v>
      </c>
      <c r="Q46">
        <v>526216</v>
      </c>
      <c r="R46">
        <v>187885.75</v>
      </c>
    </row>
    <row r="47" spans="1:18" x14ac:dyDescent="0.25">
      <c r="A47">
        <v>3</v>
      </c>
      <c r="B47" t="s">
        <v>10</v>
      </c>
      <c r="C47" t="s">
        <v>11</v>
      </c>
      <c r="D47" t="s">
        <v>12</v>
      </c>
      <c r="E47" t="s">
        <v>20</v>
      </c>
      <c r="F47" t="s">
        <v>21</v>
      </c>
      <c r="G47" t="s">
        <v>15</v>
      </c>
      <c r="H47" t="s">
        <v>16</v>
      </c>
      <c r="I47" t="s">
        <v>24</v>
      </c>
      <c r="J47" t="s">
        <v>25</v>
      </c>
      <c r="K47">
        <v>2150600</v>
      </c>
      <c r="L47" t="s">
        <v>19</v>
      </c>
      <c r="M47">
        <v>15</v>
      </c>
      <c r="N47" t="s">
        <v>311</v>
      </c>
      <c r="O47">
        <v>101714</v>
      </c>
      <c r="P47">
        <v>102251.21</v>
      </c>
      <c r="Q47">
        <v>75773.260000000009</v>
      </c>
      <c r="R47">
        <v>19227.18</v>
      </c>
    </row>
    <row r="48" spans="1:18" x14ac:dyDescent="0.25">
      <c r="A48">
        <v>3</v>
      </c>
      <c r="B48" t="s">
        <v>10</v>
      </c>
      <c r="C48" t="s">
        <v>11</v>
      </c>
      <c r="D48" t="s">
        <v>12</v>
      </c>
      <c r="E48" t="s">
        <v>26</v>
      </c>
      <c r="F48" t="s">
        <v>27</v>
      </c>
      <c r="G48" t="s">
        <v>33</v>
      </c>
      <c r="H48" t="s">
        <v>34</v>
      </c>
      <c r="I48" t="s">
        <v>17</v>
      </c>
      <c r="J48" t="s">
        <v>35</v>
      </c>
      <c r="K48">
        <v>2150200</v>
      </c>
      <c r="L48" t="s">
        <v>36</v>
      </c>
      <c r="M48">
        <v>15</v>
      </c>
      <c r="N48" t="s">
        <v>311</v>
      </c>
      <c r="O48">
        <v>2805396.98</v>
      </c>
      <c r="P48">
        <v>1037213.47</v>
      </c>
      <c r="Q48">
        <v>369816.53</v>
      </c>
      <c r="R48">
        <v>123473.98</v>
      </c>
    </row>
    <row r="49" spans="1:18" x14ac:dyDescent="0.25">
      <c r="A49">
        <v>3</v>
      </c>
      <c r="B49" t="s">
        <v>10</v>
      </c>
      <c r="C49" t="s">
        <v>11</v>
      </c>
      <c r="D49" t="s">
        <v>12</v>
      </c>
      <c r="E49" t="s">
        <v>26</v>
      </c>
      <c r="F49" t="s">
        <v>27</v>
      </c>
      <c r="G49" t="s">
        <v>37</v>
      </c>
      <c r="H49" t="s">
        <v>38</v>
      </c>
      <c r="I49" t="s">
        <v>17</v>
      </c>
      <c r="J49" t="s">
        <v>39</v>
      </c>
      <c r="K49">
        <v>2150200</v>
      </c>
      <c r="L49" t="s">
        <v>36</v>
      </c>
      <c r="M49">
        <v>15</v>
      </c>
      <c r="N49" t="s">
        <v>311</v>
      </c>
      <c r="O49">
        <v>845700.8</v>
      </c>
      <c r="P49">
        <v>0</v>
      </c>
      <c r="Q49">
        <v>0</v>
      </c>
      <c r="R49">
        <v>0</v>
      </c>
    </row>
    <row r="53" spans="1:18" x14ac:dyDescent="0.25">
      <c r="Q53">
        <f>SUM(Tabla2[[ DEVENGADO]])</f>
        <v>35933245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7AD6-1FC5-4F2D-83C4-D47819541269}">
  <dimension ref="A5:L99"/>
  <sheetViews>
    <sheetView zoomScaleNormal="100" workbookViewId="0">
      <selection activeCell="B6" sqref="B6"/>
    </sheetView>
  </sheetViews>
  <sheetFormatPr baseColWidth="10" defaultRowHeight="15" x14ac:dyDescent="0.25"/>
  <cols>
    <col min="1" max="1" width="89" bestFit="1" customWidth="1"/>
    <col min="2" max="2" width="21" bestFit="1" customWidth="1"/>
    <col min="5" max="5" width="17.42578125" customWidth="1"/>
    <col min="10" max="10" width="62.140625" bestFit="1" customWidth="1"/>
    <col min="11" max="11" width="17.42578125" customWidth="1"/>
  </cols>
  <sheetData>
    <row r="5" spans="1:12" x14ac:dyDescent="0.25">
      <c r="A5" s="35" t="s">
        <v>315</v>
      </c>
      <c r="B5" t="s">
        <v>312</v>
      </c>
      <c r="F5" s="34"/>
    </row>
    <row r="6" spans="1:12" x14ac:dyDescent="0.25">
      <c r="A6" s="36" t="s">
        <v>311</v>
      </c>
      <c r="B6" s="37">
        <v>35933245.000000015</v>
      </c>
      <c r="E6" s="37"/>
      <c r="F6" s="34"/>
      <c r="G6" s="34"/>
    </row>
    <row r="7" spans="1:12" x14ac:dyDescent="0.25">
      <c r="A7" s="39" t="s">
        <v>99</v>
      </c>
      <c r="B7" s="37">
        <v>34033969.550000012</v>
      </c>
      <c r="E7" s="37"/>
    </row>
    <row r="8" spans="1:12" x14ac:dyDescent="0.25">
      <c r="A8" s="39" t="s">
        <v>12</v>
      </c>
      <c r="B8" s="37">
        <v>1699202.1600000001</v>
      </c>
    </row>
    <row r="9" spans="1:12" x14ac:dyDescent="0.25">
      <c r="A9" s="39" t="s">
        <v>285</v>
      </c>
      <c r="B9" s="37">
        <v>188484.09</v>
      </c>
    </row>
    <row r="10" spans="1:12" x14ac:dyDescent="0.25">
      <c r="A10" s="39" t="s">
        <v>177</v>
      </c>
      <c r="B10" s="37">
        <v>11589.2</v>
      </c>
      <c r="J10" s="36" t="s">
        <v>48</v>
      </c>
      <c r="K10" s="37">
        <v>51809993.070000008</v>
      </c>
      <c r="L10" s="34">
        <f>K10/K18</f>
        <v>0.65378100059502331</v>
      </c>
    </row>
    <row r="11" spans="1:12" x14ac:dyDescent="0.25">
      <c r="A11" s="36" t="s">
        <v>306</v>
      </c>
      <c r="B11" s="37">
        <v>18463685.73</v>
      </c>
      <c r="J11" s="36" t="s">
        <v>201</v>
      </c>
      <c r="K11" s="37">
        <v>18773449.990000002</v>
      </c>
    </row>
    <row r="12" spans="1:12" x14ac:dyDescent="0.25">
      <c r="A12" s="39" t="s">
        <v>80</v>
      </c>
      <c r="B12" s="37">
        <v>12858889.890000001</v>
      </c>
      <c r="J12" s="36" t="s">
        <v>10</v>
      </c>
      <c r="K12" s="37">
        <v>4342944.7</v>
      </c>
    </row>
    <row r="13" spans="1:12" x14ac:dyDescent="0.25">
      <c r="A13" s="39" t="s">
        <v>50</v>
      </c>
      <c r="B13" s="37">
        <v>4706080.43</v>
      </c>
      <c r="J13" s="36" t="s">
        <v>193</v>
      </c>
      <c r="K13" s="37">
        <v>1938014.8399999999</v>
      </c>
    </row>
    <row r="14" spans="1:12" x14ac:dyDescent="0.25">
      <c r="A14" s="39" t="s">
        <v>185</v>
      </c>
      <c r="B14" s="37">
        <v>605904.44000000006</v>
      </c>
      <c r="J14" s="36" t="s">
        <v>164</v>
      </c>
      <c r="K14" s="37">
        <v>1462856.77</v>
      </c>
    </row>
    <row r="15" spans="1:12" x14ac:dyDescent="0.25">
      <c r="A15" s="39" t="s">
        <v>69</v>
      </c>
      <c r="B15" s="37">
        <v>184812.74</v>
      </c>
      <c r="E15" s="37"/>
      <c r="J15" s="36" t="s">
        <v>175</v>
      </c>
      <c r="K15" s="37">
        <v>629838.33000000007</v>
      </c>
    </row>
    <row r="16" spans="1:12" x14ac:dyDescent="0.25">
      <c r="A16" s="39" t="s">
        <v>264</v>
      </c>
      <c r="B16" s="37">
        <v>101127.77</v>
      </c>
      <c r="J16" s="36" t="s">
        <v>283</v>
      </c>
      <c r="K16" s="37">
        <v>188484.09</v>
      </c>
    </row>
    <row r="17" spans="1:11" x14ac:dyDescent="0.25">
      <c r="A17" s="39" t="s">
        <v>75</v>
      </c>
      <c r="B17" s="37">
        <v>6870.46</v>
      </c>
      <c r="J17" s="36" t="s">
        <v>262</v>
      </c>
      <c r="K17" s="37">
        <v>101127.77</v>
      </c>
    </row>
    <row r="18" spans="1:11" x14ac:dyDescent="0.25">
      <c r="A18" s="36" t="s">
        <v>308</v>
      </c>
      <c r="B18" s="37">
        <v>16234620.98</v>
      </c>
      <c r="K18" s="38">
        <v>79246709.560000017</v>
      </c>
    </row>
    <row r="19" spans="1:11" x14ac:dyDescent="0.25">
      <c r="A19" s="39" t="s">
        <v>258</v>
      </c>
      <c r="B19" s="37">
        <v>12018136.950000001</v>
      </c>
      <c r="E19" s="37"/>
    </row>
    <row r="20" spans="1:11" x14ac:dyDescent="0.25">
      <c r="A20" s="39" t="s">
        <v>203</v>
      </c>
      <c r="B20" s="37">
        <v>4216484.03</v>
      </c>
    </row>
    <row r="21" spans="1:11" x14ac:dyDescent="0.25">
      <c r="A21" s="36" t="s">
        <v>310</v>
      </c>
      <c r="B21" s="37">
        <v>6845664.7599999998</v>
      </c>
      <c r="E21" s="37"/>
    </row>
    <row r="22" spans="1:11" x14ac:dyDescent="0.25">
      <c r="A22" s="39" t="s">
        <v>227</v>
      </c>
      <c r="B22" s="37">
        <v>1858521.34</v>
      </c>
    </row>
    <row r="23" spans="1:11" x14ac:dyDescent="0.25">
      <c r="A23" s="39" t="s">
        <v>12</v>
      </c>
      <c r="B23" s="37">
        <v>1642955.4100000004</v>
      </c>
      <c r="E23" s="37"/>
    </row>
    <row r="24" spans="1:11" x14ac:dyDescent="0.25">
      <c r="A24" s="39" t="s">
        <v>195</v>
      </c>
      <c r="B24" s="37">
        <v>1436929.0199999998</v>
      </c>
    </row>
    <row r="25" spans="1:11" x14ac:dyDescent="0.25">
      <c r="A25" s="39" t="s">
        <v>166</v>
      </c>
      <c r="B25" s="37">
        <v>757662.31</v>
      </c>
      <c r="E25" s="37"/>
      <c r="G25" s="34"/>
    </row>
    <row r="26" spans="1:11" x14ac:dyDescent="0.25">
      <c r="A26" s="39" t="s">
        <v>203</v>
      </c>
      <c r="B26" s="37">
        <v>648510.85999999975</v>
      </c>
    </row>
    <row r="27" spans="1:11" x14ac:dyDescent="0.25">
      <c r="A27" s="39" t="s">
        <v>200</v>
      </c>
      <c r="B27" s="37">
        <v>501085.82</v>
      </c>
    </row>
    <row r="28" spans="1:11" x14ac:dyDescent="0.25">
      <c r="A28" s="36" t="s">
        <v>307</v>
      </c>
      <c r="B28" s="37">
        <v>1000787.1300000001</v>
      </c>
    </row>
    <row r="29" spans="1:11" x14ac:dyDescent="0.25">
      <c r="A29" s="39" t="s">
        <v>41</v>
      </c>
      <c r="B29" s="37">
        <v>1000787.1300000001</v>
      </c>
    </row>
    <row r="30" spans="1:11" x14ac:dyDescent="0.25">
      <c r="A30" s="36" t="s">
        <v>309</v>
      </c>
      <c r="B30" s="37">
        <v>724564.46000000008</v>
      </c>
    </row>
    <row r="31" spans="1:11" x14ac:dyDescent="0.25">
      <c r="A31" s="39" t="s">
        <v>166</v>
      </c>
      <c r="B31" s="37">
        <v>705194.46000000008</v>
      </c>
    </row>
    <row r="32" spans="1:11" x14ac:dyDescent="0.25">
      <c r="A32" s="39" t="s">
        <v>80</v>
      </c>
      <c r="B32" s="37">
        <v>19370</v>
      </c>
    </row>
    <row r="33" spans="1:12" x14ac:dyDescent="0.25">
      <c r="A33" s="36" t="s">
        <v>302</v>
      </c>
      <c r="B33" s="43">
        <v>18799.39</v>
      </c>
    </row>
    <row r="34" spans="1:12" x14ac:dyDescent="0.25">
      <c r="A34" s="39" t="s">
        <v>221</v>
      </c>
      <c r="B34" s="37">
        <v>18517.25</v>
      </c>
    </row>
    <row r="35" spans="1:12" x14ac:dyDescent="0.25">
      <c r="A35" s="39" t="s">
        <v>188</v>
      </c>
      <c r="B35" s="37">
        <v>282.14</v>
      </c>
      <c r="J35" s="36" t="s">
        <v>311</v>
      </c>
      <c r="K35">
        <v>35933245.000000015</v>
      </c>
      <c r="L35" s="34">
        <f t="shared" ref="L35:L43" si="0">K35/$K$44</f>
        <v>0.45343516720771726</v>
      </c>
    </row>
    <row r="36" spans="1:12" x14ac:dyDescent="0.25">
      <c r="A36" s="39" t="s">
        <v>80</v>
      </c>
      <c r="B36" s="37">
        <v>0</v>
      </c>
      <c r="J36" s="36" t="s">
        <v>306</v>
      </c>
      <c r="K36">
        <v>18463685.730000004</v>
      </c>
      <c r="L36" s="34">
        <f t="shared" si="0"/>
        <v>0.23298993526060036</v>
      </c>
    </row>
    <row r="37" spans="1:12" x14ac:dyDescent="0.25">
      <c r="A37" s="36" t="s">
        <v>303</v>
      </c>
      <c r="B37" s="37">
        <v>13279.560000000001</v>
      </c>
      <c r="J37" s="36" t="s">
        <v>308</v>
      </c>
      <c r="K37">
        <v>16234620.98</v>
      </c>
      <c r="L37" s="34">
        <f t="shared" si="0"/>
        <v>0.20486176738616876</v>
      </c>
    </row>
    <row r="38" spans="1:12" x14ac:dyDescent="0.25">
      <c r="A38" s="39" t="s">
        <v>221</v>
      </c>
      <c r="B38" s="37">
        <v>13279.560000000001</v>
      </c>
      <c r="J38" s="36" t="s">
        <v>310</v>
      </c>
      <c r="K38">
        <v>6845664.7599999998</v>
      </c>
      <c r="L38" s="34">
        <f t="shared" si="0"/>
        <v>8.6384214537222462E-2</v>
      </c>
    </row>
    <row r="39" spans="1:12" x14ac:dyDescent="0.25">
      <c r="A39" s="36" t="s">
        <v>305</v>
      </c>
      <c r="B39" s="37">
        <v>12062.550000000001</v>
      </c>
      <c r="J39" s="36" t="s">
        <v>307</v>
      </c>
      <c r="K39">
        <v>1000787.1300000001</v>
      </c>
      <c r="L39" s="34">
        <f t="shared" si="0"/>
        <v>1.2628753112358245E-2</v>
      </c>
    </row>
    <row r="40" spans="1:12" x14ac:dyDescent="0.25">
      <c r="A40" s="39" t="s">
        <v>177</v>
      </c>
      <c r="B40" s="37">
        <v>12062.550000000001</v>
      </c>
      <c r="J40" s="36" t="s">
        <v>309</v>
      </c>
      <c r="K40">
        <v>724564.46000000008</v>
      </c>
      <c r="L40" s="34">
        <f t="shared" si="0"/>
        <v>9.1431488325885765E-3</v>
      </c>
    </row>
    <row r="41" spans="1:12" x14ac:dyDescent="0.25">
      <c r="A41" s="36" t="s">
        <v>314</v>
      </c>
      <c r="B41" s="37"/>
      <c r="J41" s="36" t="s">
        <v>302</v>
      </c>
      <c r="K41" s="44">
        <v>18799.39</v>
      </c>
      <c r="L41" s="34">
        <f>K41/$K$44</f>
        <v>2.3722612717145598E-4</v>
      </c>
    </row>
    <row r="42" spans="1:12" x14ac:dyDescent="0.25">
      <c r="A42" s="39" t="s">
        <v>314</v>
      </c>
      <c r="B42" s="37"/>
      <c r="J42" s="36" t="s">
        <v>303</v>
      </c>
      <c r="K42">
        <v>13279.560000000001</v>
      </c>
      <c r="L42" s="34">
        <f t="shared" si="0"/>
        <v>1.6757238343057833E-4</v>
      </c>
    </row>
    <row r="43" spans="1:12" x14ac:dyDescent="0.25">
      <c r="A43" s="36" t="s">
        <v>304</v>
      </c>
      <c r="B43" s="37">
        <v>0</v>
      </c>
      <c r="J43" s="36" t="s">
        <v>305</v>
      </c>
      <c r="K43">
        <v>12062.550000000001</v>
      </c>
      <c r="L43" s="34">
        <f t="shared" si="0"/>
        <v>1.522151527422989E-4</v>
      </c>
    </row>
    <row r="44" spans="1:12" x14ac:dyDescent="0.25">
      <c r="A44" s="39" t="s">
        <v>279</v>
      </c>
      <c r="B44" s="37">
        <v>0</v>
      </c>
      <c r="K44">
        <v>79246709.560000017</v>
      </c>
    </row>
    <row r="45" spans="1:12" x14ac:dyDescent="0.25">
      <c r="A45" s="36" t="s">
        <v>313</v>
      </c>
      <c r="B45" s="37">
        <v>79246709.560000017</v>
      </c>
    </row>
    <row r="61" spans="1:5" x14ac:dyDescent="0.25">
      <c r="A61" s="40" t="s">
        <v>311</v>
      </c>
      <c r="B61" s="41">
        <v>35933245.000000015</v>
      </c>
    </row>
    <row r="62" spans="1:5" x14ac:dyDescent="0.25">
      <c r="A62" s="39" t="s">
        <v>99</v>
      </c>
      <c r="B62" s="37">
        <v>34033969.550000012</v>
      </c>
      <c r="D62" s="34">
        <f>B62/$B$61</f>
        <v>0.9471443380635397</v>
      </c>
      <c r="E62" t="str">
        <f>A62</f>
        <v>MINISTERIO DEL AMBIENTE AGUA Y TRANSICION ECOLOGICA</v>
      </c>
    </row>
    <row r="63" spans="1:5" x14ac:dyDescent="0.25">
      <c r="A63" s="39" t="s">
        <v>12</v>
      </c>
      <c r="B63" s="37">
        <v>1699202.1600000001</v>
      </c>
      <c r="D63" s="34">
        <f t="shared" ref="D63:D64" si="1">B63/$B$61</f>
        <v>4.7287745929987662E-2</v>
      </c>
      <c r="E63" t="str">
        <f t="shared" ref="E63:E95" si="2">A63</f>
        <v>SECRETARIA DE GESTION DE RIESGOS</v>
      </c>
    </row>
    <row r="64" spans="1:5" x14ac:dyDescent="0.25">
      <c r="A64" s="39" t="s">
        <v>285</v>
      </c>
      <c r="B64" s="37">
        <v>188484.09</v>
      </c>
      <c r="D64" s="34">
        <f t="shared" si="1"/>
        <v>5.2453957331156679E-3</v>
      </c>
      <c r="E64" t="str">
        <f t="shared" si="2"/>
        <v>MINISTERIO DE DESARROLLO URBANO Y VIVIENDA</v>
      </c>
    </row>
    <row r="65" spans="1:5" x14ac:dyDescent="0.25">
      <c r="A65" s="39" t="s">
        <v>177</v>
      </c>
      <c r="B65" s="37">
        <v>11589.2</v>
      </c>
      <c r="D65" s="34">
        <f>B65/$B$61</f>
        <v>3.2252027335688706E-4</v>
      </c>
      <c r="E65" t="str">
        <f t="shared" si="2"/>
        <v>ESCUELA SUPERIOR POLITECNICA DEL LITORAL</v>
      </c>
    </row>
    <row r="66" spans="1:5" x14ac:dyDescent="0.25">
      <c r="A66" s="40" t="s">
        <v>306</v>
      </c>
      <c r="B66" s="41">
        <v>18463685.73</v>
      </c>
    </row>
    <row r="67" spans="1:5" x14ac:dyDescent="0.25">
      <c r="A67" s="39" t="s">
        <v>80</v>
      </c>
      <c r="B67" s="37">
        <v>12858889.890000001</v>
      </c>
      <c r="D67" s="34">
        <f>B67/$B$66</f>
        <v>0.69644219892167758</v>
      </c>
      <c r="E67" t="str">
        <f t="shared" si="2"/>
        <v>PARQUE NACIONAL GALAPAGOS</v>
      </c>
    </row>
    <row r="68" spans="1:5" x14ac:dyDescent="0.25">
      <c r="A68" s="39" t="s">
        <v>50</v>
      </c>
      <c r="B68" s="37">
        <v>4706080.43</v>
      </c>
      <c r="D68" s="34">
        <f t="shared" ref="D68:D72" si="3">B68/$B$66</f>
        <v>0.25488304441585619</v>
      </c>
      <c r="E68" t="str">
        <f t="shared" si="2"/>
        <v>CONSEJO DE GOBIERNO DEL REGIMEN ESPECIAL DE GALAPAGOS</v>
      </c>
    </row>
    <row r="69" spans="1:5" x14ac:dyDescent="0.25">
      <c r="A69" s="39" t="s">
        <v>185</v>
      </c>
      <c r="B69" s="37">
        <v>605904.44000000006</v>
      </c>
      <c r="D69" s="34">
        <f t="shared" si="3"/>
        <v>3.2816006991254178E-2</v>
      </c>
      <c r="E69" t="str">
        <f t="shared" si="2"/>
        <v>UNIVERSIDAD LAICA ELOY ALFARO DE MANABI</v>
      </c>
    </row>
    <row r="70" spans="1:5" x14ac:dyDescent="0.25">
      <c r="A70" s="39" t="s">
        <v>69</v>
      </c>
      <c r="B70" s="37">
        <v>184812.74</v>
      </c>
      <c r="D70" s="34">
        <f t="shared" si="3"/>
        <v>1.0009525871625631E-2</v>
      </c>
      <c r="E70" t="str">
        <f t="shared" si="2"/>
        <v>AGENCIA DE REGULACION Y CONTROL DE LA BIOSEGURIDAD Y CUARENTENA PARA GALAPAGOS</v>
      </c>
    </row>
    <row r="71" spans="1:5" x14ac:dyDescent="0.25">
      <c r="A71" s="39" t="s">
        <v>264</v>
      </c>
      <c r="B71" s="37">
        <v>101127.77</v>
      </c>
      <c r="D71" s="34">
        <f t="shared" si="3"/>
        <v>5.4771171627822114E-3</v>
      </c>
      <c r="E71" t="str">
        <f t="shared" si="2"/>
        <v>MINISTERIO DE TURISMO</v>
      </c>
    </row>
    <row r="72" spans="1:5" x14ac:dyDescent="0.25">
      <c r="A72" s="39" t="s">
        <v>75</v>
      </c>
      <c r="B72" s="37">
        <v>6870.46</v>
      </c>
      <c r="D72" s="34">
        <f t="shared" si="3"/>
        <v>3.7210663680419995E-4</v>
      </c>
      <c r="E72" t="str">
        <f t="shared" si="2"/>
        <v>INSTITUTO NACIONAL DE BIODIVERSIDAD</v>
      </c>
    </row>
    <row r="73" spans="1:5" x14ac:dyDescent="0.25">
      <c r="A73" s="40" t="s">
        <v>308</v>
      </c>
      <c r="B73" s="41">
        <v>16234620.98</v>
      </c>
    </row>
    <row r="74" spans="1:5" x14ac:dyDescent="0.25">
      <c r="A74" s="39" t="s">
        <v>258</v>
      </c>
      <c r="B74" s="37">
        <v>12018136.950000001</v>
      </c>
      <c r="D74" s="34">
        <f>B74/$B$73</f>
        <v>0.74027825871669972</v>
      </c>
      <c r="E74" t="str">
        <f t="shared" si="2"/>
        <v>AGENCIA DE REGULACION Y CONTROL DE ENERGIA Y RECURSOS NATURALES NO RENOVABLES</v>
      </c>
    </row>
    <row r="75" spans="1:5" x14ac:dyDescent="0.25">
      <c r="A75" s="39" t="s">
        <v>203</v>
      </c>
      <c r="B75" s="37">
        <v>4216484.03</v>
      </c>
      <c r="D75" s="34">
        <f>B75/$B$73</f>
        <v>0.25972174128330033</v>
      </c>
      <c r="E75" t="str">
        <f t="shared" si="2"/>
        <v>MINISTERIO DE ENERGIA Y MINAS</v>
      </c>
    </row>
    <row r="76" spans="1:5" x14ac:dyDescent="0.25">
      <c r="A76" s="40" t="s">
        <v>310</v>
      </c>
      <c r="B76" s="41">
        <v>6845664.7599999998</v>
      </c>
    </row>
    <row r="77" spans="1:5" x14ac:dyDescent="0.25">
      <c r="A77" s="39" t="s">
        <v>227</v>
      </c>
      <c r="B77" s="37">
        <v>1858521.34</v>
      </c>
      <c r="D77" s="34">
        <f>B77/$B$76</f>
        <v>0.27148880425164146</v>
      </c>
      <c r="E77" t="str">
        <f t="shared" si="2"/>
        <v>INSTITUTO DE INVESTIGACION GEOLOGICO Y ENERGETICO</v>
      </c>
    </row>
    <row r="78" spans="1:5" x14ac:dyDescent="0.25">
      <c r="A78" s="39" t="s">
        <v>12</v>
      </c>
      <c r="B78" s="37">
        <v>1642955.4100000004</v>
      </c>
      <c r="D78" s="34">
        <f t="shared" ref="D78:D82" si="4">B78/$B$76</f>
        <v>0.23999939634788667</v>
      </c>
      <c r="E78" t="str">
        <f t="shared" si="2"/>
        <v>SECRETARIA DE GESTION DE RIESGOS</v>
      </c>
    </row>
    <row r="79" spans="1:5" x14ac:dyDescent="0.25">
      <c r="A79" s="39" t="s">
        <v>195</v>
      </c>
      <c r="B79" s="37">
        <v>1436929.0199999998</v>
      </c>
      <c r="D79" s="34">
        <f t="shared" si="4"/>
        <v>0.20990350395130944</v>
      </c>
      <c r="E79" t="str">
        <f t="shared" si="2"/>
        <v>INSTITUTO NACIONAL DE INVESTIGACIONES AGROPECUARIAS  -  I.N.I.A.P.</v>
      </c>
    </row>
    <row r="80" spans="1:5" x14ac:dyDescent="0.25">
      <c r="A80" s="39" t="s">
        <v>166</v>
      </c>
      <c r="B80" s="37">
        <v>757662.31</v>
      </c>
      <c r="D80" s="34">
        <f t="shared" si="4"/>
        <v>0.11067768238186412</v>
      </c>
      <c r="E80" t="str">
        <f t="shared" si="2"/>
        <v>INSTITUTO OCEANOGRAFICO Y ANTARTICO DE LA ARMADA</v>
      </c>
    </row>
    <row r="81" spans="1:5" x14ac:dyDescent="0.25">
      <c r="A81" s="39" t="s">
        <v>203</v>
      </c>
      <c r="B81" s="37">
        <v>648510.85999999975</v>
      </c>
      <c r="D81" s="34">
        <f t="shared" si="4"/>
        <v>9.4733073081422675E-2</v>
      </c>
      <c r="E81" t="str">
        <f t="shared" si="2"/>
        <v>MINISTERIO DE ENERGIA Y MINAS</v>
      </c>
    </row>
    <row r="82" spans="1:5" x14ac:dyDescent="0.25">
      <c r="A82" s="39" t="s">
        <v>200</v>
      </c>
      <c r="B82" s="37">
        <v>501085.82</v>
      </c>
      <c r="D82" s="34">
        <f t="shared" si="4"/>
        <v>7.3197539985875679E-2</v>
      </c>
      <c r="E82" t="str">
        <f t="shared" si="2"/>
        <v>INSTITUTO PUBLICO DE INVESTIGACION DE ACUICULTURA Y PESCA</v>
      </c>
    </row>
    <row r="83" spans="1:5" x14ac:dyDescent="0.25">
      <c r="A83" s="40" t="s">
        <v>307</v>
      </c>
      <c r="B83" s="41">
        <v>1000787.1300000001</v>
      </c>
    </row>
    <row r="84" spans="1:5" x14ac:dyDescent="0.25">
      <c r="A84" s="39" t="s">
        <v>41</v>
      </c>
      <c r="B84" s="37">
        <v>1000787.1300000001</v>
      </c>
      <c r="D84" s="42">
        <v>1</v>
      </c>
      <c r="E84" t="str">
        <f t="shared" si="2"/>
        <v>AGENCIA DE REGULACION Y CONTROL DEL AGUA - ARCA</v>
      </c>
    </row>
    <row r="85" spans="1:5" x14ac:dyDescent="0.25">
      <c r="A85" s="40" t="s">
        <v>309</v>
      </c>
      <c r="B85" s="41">
        <v>724564.46000000008</v>
      </c>
    </row>
    <row r="86" spans="1:5" x14ac:dyDescent="0.25">
      <c r="A86" s="39" t="s">
        <v>166</v>
      </c>
      <c r="B86" s="37">
        <v>705194.46000000008</v>
      </c>
      <c r="D86" s="34">
        <f>B86/$B$85</f>
        <v>0.97326669872822635</v>
      </c>
      <c r="E86" t="str">
        <f t="shared" si="2"/>
        <v>INSTITUTO OCEANOGRAFICO Y ANTARTICO DE LA ARMADA</v>
      </c>
    </row>
    <row r="87" spans="1:5" x14ac:dyDescent="0.25">
      <c r="A87" s="39" t="s">
        <v>80</v>
      </c>
      <c r="B87" s="37">
        <v>19370</v>
      </c>
      <c r="D87" s="34">
        <f>B87/$B$85</f>
        <v>2.6733301271773664E-2</v>
      </c>
      <c r="E87" t="str">
        <f t="shared" si="2"/>
        <v>PARQUE NACIONAL GALAPAGOS</v>
      </c>
    </row>
    <row r="88" spans="1:5" x14ac:dyDescent="0.25">
      <c r="A88" s="40" t="s">
        <v>302</v>
      </c>
      <c r="B88" s="45">
        <v>18799.39</v>
      </c>
    </row>
    <row r="89" spans="1:5" x14ac:dyDescent="0.25">
      <c r="A89" s="39" t="s">
        <v>221</v>
      </c>
      <c r="B89" s="37">
        <v>18517.25</v>
      </c>
      <c r="D89" s="34">
        <f>B89/$B$88</f>
        <v>0.98499206623193625</v>
      </c>
      <c r="E89" t="str">
        <f t="shared" si="2"/>
        <v>INSTITUTO NACIONAL DE METEOROLOGIA E HIDROLOGIA -INAMHI</v>
      </c>
    </row>
    <row r="90" spans="1:5" x14ac:dyDescent="0.25">
      <c r="A90" s="39" t="s">
        <v>188</v>
      </c>
      <c r="B90" s="37">
        <v>282.14</v>
      </c>
      <c r="D90" s="34">
        <f>B90/$B$88</f>
        <v>1.5007933768063751E-2</v>
      </c>
      <c r="E90" t="str">
        <f t="shared" si="2"/>
        <v>ESCUELA POLITECNICA NACIONAL</v>
      </c>
    </row>
    <row r="91" spans="1:5" x14ac:dyDescent="0.25">
      <c r="A91" s="39" t="s">
        <v>80</v>
      </c>
      <c r="B91" s="37">
        <v>0</v>
      </c>
      <c r="E91" t="str">
        <f t="shared" si="2"/>
        <v>PARQUE NACIONAL GALAPAGOS</v>
      </c>
    </row>
    <row r="92" spans="1:5" x14ac:dyDescent="0.25">
      <c r="A92" s="40" t="s">
        <v>303</v>
      </c>
      <c r="B92" s="41">
        <v>13279.560000000001</v>
      </c>
    </row>
    <row r="93" spans="1:5" x14ac:dyDescent="0.25">
      <c r="A93" s="39" t="s">
        <v>221</v>
      </c>
      <c r="B93" s="37">
        <v>13279.560000000001</v>
      </c>
      <c r="D93">
        <v>100</v>
      </c>
      <c r="E93" t="str">
        <f t="shared" si="2"/>
        <v>INSTITUTO NACIONAL DE METEOROLOGIA E HIDROLOGIA -INAMHI</v>
      </c>
    </row>
    <row r="94" spans="1:5" x14ac:dyDescent="0.25">
      <c r="A94" s="40" t="s">
        <v>305</v>
      </c>
      <c r="B94" s="41">
        <v>12062.550000000001</v>
      </c>
    </row>
    <row r="95" spans="1:5" x14ac:dyDescent="0.25">
      <c r="A95" s="39" t="s">
        <v>177</v>
      </c>
      <c r="B95" s="37">
        <v>12062.550000000001</v>
      </c>
      <c r="D95" s="42">
        <v>1</v>
      </c>
      <c r="E95" t="str">
        <f t="shared" si="2"/>
        <v>ESCUELA SUPERIOR POLITECNICA DEL LITORAL</v>
      </c>
    </row>
    <row r="96" spans="1:5" x14ac:dyDescent="0.25">
      <c r="A96" s="40" t="s">
        <v>314</v>
      </c>
      <c r="B96" s="41"/>
    </row>
    <row r="97" spans="1:2" x14ac:dyDescent="0.25">
      <c r="A97" s="39" t="s">
        <v>314</v>
      </c>
      <c r="B97" s="37"/>
    </row>
    <row r="98" spans="1:2" x14ac:dyDescent="0.25">
      <c r="A98" s="40" t="s">
        <v>304</v>
      </c>
      <c r="B98" s="41">
        <v>0</v>
      </c>
    </row>
    <row r="99" spans="1:2" x14ac:dyDescent="0.25">
      <c r="A99" s="39" t="s">
        <v>279</v>
      </c>
      <c r="B99" s="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4E51-3FFB-44AC-9D1C-B3646F812BC7}">
  <dimension ref="A3:A28"/>
  <sheetViews>
    <sheetView topLeftCell="A4" zoomScale="108" workbookViewId="0">
      <selection activeCell="A3" sqref="A3"/>
    </sheetView>
  </sheetViews>
  <sheetFormatPr baseColWidth="10" defaultRowHeight="15" x14ac:dyDescent="0.25"/>
  <cols>
    <col min="1" max="1" width="133.5703125" bestFit="1" customWidth="1"/>
  </cols>
  <sheetData>
    <row r="3" spans="1:1" x14ac:dyDescent="0.25">
      <c r="A3" s="35" t="s">
        <v>316</v>
      </c>
    </row>
    <row r="4" spans="1:1" x14ac:dyDescent="0.25">
      <c r="A4" s="36" t="s">
        <v>78</v>
      </c>
    </row>
    <row r="5" spans="1:1" x14ac:dyDescent="0.25">
      <c r="A5" s="36" t="s">
        <v>217</v>
      </c>
    </row>
    <row r="6" spans="1:1" x14ac:dyDescent="0.25">
      <c r="A6" s="36" t="s">
        <v>36</v>
      </c>
    </row>
    <row r="7" spans="1:1" x14ac:dyDescent="0.25">
      <c r="A7" s="36" t="s">
        <v>85</v>
      </c>
    </row>
    <row r="8" spans="1:1" x14ac:dyDescent="0.25">
      <c r="A8" s="36" t="s">
        <v>19</v>
      </c>
    </row>
    <row r="9" spans="1:1" x14ac:dyDescent="0.25">
      <c r="A9" s="36" t="s">
        <v>45</v>
      </c>
    </row>
    <row r="10" spans="1:1" x14ac:dyDescent="0.25">
      <c r="A10" s="36" t="s">
        <v>93</v>
      </c>
    </row>
    <row r="11" spans="1:1" x14ac:dyDescent="0.25">
      <c r="A11" s="36" t="s">
        <v>192</v>
      </c>
    </row>
    <row r="12" spans="1:1" x14ac:dyDescent="0.25">
      <c r="A12" s="36" t="s">
        <v>282</v>
      </c>
    </row>
    <row r="13" spans="1:1" x14ac:dyDescent="0.25">
      <c r="A13" s="36" t="s">
        <v>225</v>
      </c>
    </row>
    <row r="14" spans="1:1" x14ac:dyDescent="0.25">
      <c r="A14" s="36" t="s">
        <v>197</v>
      </c>
    </row>
    <row r="15" spans="1:1" x14ac:dyDescent="0.25">
      <c r="A15" s="36" t="s">
        <v>96</v>
      </c>
    </row>
    <row r="16" spans="1:1" x14ac:dyDescent="0.25">
      <c r="A16" s="36" t="s">
        <v>29</v>
      </c>
    </row>
    <row r="17" spans="1:1" x14ac:dyDescent="0.25">
      <c r="A17" s="36" t="s">
        <v>170</v>
      </c>
    </row>
    <row r="18" spans="1:1" x14ac:dyDescent="0.25">
      <c r="A18" s="36" t="s">
        <v>212</v>
      </c>
    </row>
    <row r="19" spans="1:1" x14ac:dyDescent="0.25">
      <c r="A19" s="36" t="s">
        <v>90</v>
      </c>
    </row>
    <row r="20" spans="1:1" x14ac:dyDescent="0.25">
      <c r="A20" s="36" t="s">
        <v>206</v>
      </c>
    </row>
    <row r="21" spans="1:1" x14ac:dyDescent="0.25">
      <c r="A21" s="36" t="s">
        <v>210</v>
      </c>
    </row>
    <row r="22" spans="1:1" x14ac:dyDescent="0.25">
      <c r="A22" s="36" t="s">
        <v>208</v>
      </c>
    </row>
    <row r="23" spans="1:1" x14ac:dyDescent="0.25">
      <c r="A23" s="36" t="s">
        <v>183</v>
      </c>
    </row>
    <row r="24" spans="1:1" x14ac:dyDescent="0.25">
      <c r="A24" s="36" t="s">
        <v>181</v>
      </c>
    </row>
    <row r="25" spans="1:1" x14ac:dyDescent="0.25">
      <c r="A25" s="36" t="s">
        <v>23</v>
      </c>
    </row>
    <row r="26" spans="1:1" x14ac:dyDescent="0.25">
      <c r="A26" s="36" t="s">
        <v>72</v>
      </c>
    </row>
    <row r="27" spans="1:1" x14ac:dyDescent="0.25">
      <c r="A27" s="36" t="s">
        <v>53</v>
      </c>
    </row>
    <row r="28" spans="1:1" x14ac:dyDescent="0.25">
      <c r="A28" s="36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93A5-65FC-43C4-B2D4-BD381E84AF2D}">
  <sheetPr filterMode="1"/>
  <dimension ref="A1:R119"/>
  <sheetViews>
    <sheetView tabSelected="1" topLeftCell="I1" workbookViewId="0">
      <selection activeCell="T39" sqref="T39"/>
    </sheetView>
  </sheetViews>
  <sheetFormatPr baseColWidth="10" defaultRowHeight="15" x14ac:dyDescent="0.25"/>
  <cols>
    <col min="12" max="12" width="58.85546875" customWidth="1"/>
    <col min="14" max="14" width="62.85546875" customWidth="1"/>
  </cols>
  <sheetData>
    <row r="1" spans="1:18" x14ac:dyDescent="0.25">
      <c r="A1" t="s">
        <v>294</v>
      </c>
      <c r="B1" t="s">
        <v>0</v>
      </c>
      <c r="C1" t="s">
        <v>295</v>
      </c>
      <c r="D1" t="s">
        <v>1</v>
      </c>
      <c r="E1" t="s">
        <v>296</v>
      </c>
      <c r="F1" t="s">
        <v>2</v>
      </c>
      <c r="G1" t="s">
        <v>297</v>
      </c>
      <c r="H1" t="s">
        <v>3</v>
      </c>
      <c r="I1" t="s">
        <v>298</v>
      </c>
      <c r="J1" t="s">
        <v>4</v>
      </c>
      <c r="K1" t="s">
        <v>5</v>
      </c>
      <c r="L1" t="s">
        <v>299</v>
      </c>
      <c r="M1" t="s">
        <v>300</v>
      </c>
      <c r="N1" t="s">
        <v>301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>
        <v>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v>2150600</v>
      </c>
      <c r="L2" t="s">
        <v>19</v>
      </c>
      <c r="M2">
        <v>9</v>
      </c>
      <c r="N2" t="s">
        <v>311</v>
      </c>
      <c r="O2">
        <v>977462</v>
      </c>
      <c r="P2">
        <v>1032642.6399999999</v>
      </c>
      <c r="Q2">
        <v>727396.37000000023</v>
      </c>
      <c r="R2">
        <v>247414.76</v>
      </c>
    </row>
    <row r="3" spans="1:18" x14ac:dyDescent="0.25">
      <c r="A3">
        <f t="shared" ref="A3:A11" si="0">A2</f>
        <v>3</v>
      </c>
      <c r="B3" t="str">
        <f t="shared" ref="B3:B11" si="1">B2</f>
        <v>SECTORIAL ADMINISTRATIVO</v>
      </c>
      <c r="C3" t="str">
        <f t="shared" ref="C3:C9" si="2">C2</f>
        <v>0034</v>
      </c>
      <c r="D3" t="str">
        <f t="shared" ref="D3:D9" si="3">D2</f>
        <v>SECRETARIA DE GESTION DE RIESGOS</v>
      </c>
      <c r="E3" t="s">
        <v>20</v>
      </c>
      <c r="F3" t="s">
        <v>21</v>
      </c>
      <c r="G3" t="s">
        <v>15</v>
      </c>
      <c r="H3" t="s">
        <v>16</v>
      </c>
      <c r="I3" t="s">
        <v>17</v>
      </c>
      <c r="J3" t="s">
        <v>22</v>
      </c>
      <c r="K3">
        <v>2150100</v>
      </c>
      <c r="L3" t="s">
        <v>23</v>
      </c>
      <c r="M3">
        <v>9</v>
      </c>
      <c r="N3" t="s">
        <v>311</v>
      </c>
      <c r="O3">
        <v>789259</v>
      </c>
      <c r="P3">
        <v>756363.20999999985</v>
      </c>
      <c r="Q3">
        <v>526216</v>
      </c>
      <c r="R3">
        <v>187885.75</v>
      </c>
    </row>
    <row r="4" spans="1:18" x14ac:dyDescent="0.25">
      <c r="A4">
        <f t="shared" si="0"/>
        <v>3</v>
      </c>
      <c r="B4" t="str">
        <f t="shared" si="1"/>
        <v>SECTORIAL ADMINISTRATIVO</v>
      </c>
      <c r="C4" t="str">
        <f t="shared" si="2"/>
        <v>0034</v>
      </c>
      <c r="D4" t="str">
        <f t="shared" si="3"/>
        <v>SECRETARIA DE GESTION DE RIESGOS</v>
      </c>
      <c r="E4" t="str">
        <f>E3</f>
        <v>56</v>
      </c>
      <c r="F4" t="str">
        <f>F3</f>
        <v>PREPARACION EN LA GESTION DE RIESGOS</v>
      </c>
      <c r="G4" t="str">
        <f>G3</f>
        <v>000</v>
      </c>
      <c r="H4" t="str">
        <f>H3</f>
        <v>SIN PROYECTO</v>
      </c>
      <c r="I4" t="s">
        <v>24</v>
      </c>
      <c r="J4" t="s">
        <v>25</v>
      </c>
      <c r="K4">
        <v>2150600</v>
      </c>
      <c r="L4" t="s">
        <v>19</v>
      </c>
      <c r="M4">
        <v>9</v>
      </c>
      <c r="N4" t="s">
        <v>311</v>
      </c>
      <c r="O4">
        <v>101714</v>
      </c>
      <c r="P4">
        <v>102251.21</v>
      </c>
      <c r="Q4">
        <v>75773.260000000009</v>
      </c>
      <c r="R4">
        <v>19227.18</v>
      </c>
    </row>
    <row r="5" spans="1:18" hidden="1" x14ac:dyDescent="0.25">
      <c r="A5">
        <f t="shared" si="0"/>
        <v>3</v>
      </c>
      <c r="B5" t="str">
        <f t="shared" si="1"/>
        <v>SECTORIAL ADMINISTRATIVO</v>
      </c>
      <c r="C5" t="str">
        <f t="shared" si="2"/>
        <v>0034</v>
      </c>
      <c r="D5" t="str">
        <f t="shared" si="3"/>
        <v>SECRETARIA DE GESTION DE RIESGOS</v>
      </c>
      <c r="E5" t="s">
        <v>26</v>
      </c>
      <c r="F5" t="s">
        <v>27</v>
      </c>
      <c r="G5" t="s">
        <v>15</v>
      </c>
      <c r="H5" t="s">
        <v>16</v>
      </c>
      <c r="I5" t="s">
        <v>17</v>
      </c>
      <c r="J5" t="s">
        <v>28</v>
      </c>
      <c r="K5">
        <v>2140200</v>
      </c>
      <c r="L5" t="s">
        <v>29</v>
      </c>
      <c r="M5">
        <v>15</v>
      </c>
      <c r="N5" t="s">
        <v>310</v>
      </c>
      <c r="O5">
        <v>1058054</v>
      </c>
      <c r="P5">
        <v>921491.68999999983</v>
      </c>
      <c r="Q5">
        <v>646891.00000000023</v>
      </c>
      <c r="R5">
        <v>222865.50999999995</v>
      </c>
    </row>
    <row r="6" spans="1:18" hidden="1" x14ac:dyDescent="0.25">
      <c r="A6">
        <f t="shared" si="0"/>
        <v>3</v>
      </c>
      <c r="B6" t="str">
        <f t="shared" si="1"/>
        <v>SECTORIAL ADMINISTRATIVO</v>
      </c>
      <c r="C6" t="str">
        <f t="shared" si="2"/>
        <v>0034</v>
      </c>
      <c r="D6" t="str">
        <f t="shared" si="3"/>
        <v>SECRETARIA DE GESTION DE RIESGOS</v>
      </c>
      <c r="E6" t="str">
        <f t="shared" ref="E6:E9" si="4">E5</f>
        <v>57</v>
      </c>
      <c r="F6" t="str">
        <f t="shared" ref="F6:F9" si="5">F5</f>
        <v>PREVENCION Y MITIGACION DE RIESGOS</v>
      </c>
      <c r="G6" t="str">
        <f t="shared" ref="G6:G7" si="6">G5</f>
        <v>000</v>
      </c>
      <c r="H6" t="str">
        <f t="shared" ref="H6:H7" si="7">H5</f>
        <v>SIN PROYECTO</v>
      </c>
      <c r="I6" t="s">
        <v>24</v>
      </c>
      <c r="J6" t="s">
        <v>30</v>
      </c>
      <c r="K6">
        <v>2140200</v>
      </c>
      <c r="L6" t="s">
        <v>29</v>
      </c>
      <c r="M6">
        <v>15</v>
      </c>
      <c r="N6" t="s">
        <v>310</v>
      </c>
      <c r="O6">
        <v>844802</v>
      </c>
      <c r="P6">
        <v>842871.6399999999</v>
      </c>
      <c r="Q6">
        <v>611187.69000000006</v>
      </c>
      <c r="R6">
        <v>206561.3599999999</v>
      </c>
    </row>
    <row r="7" spans="1:18" hidden="1" x14ac:dyDescent="0.25">
      <c r="A7">
        <f t="shared" si="0"/>
        <v>3</v>
      </c>
      <c r="B7" t="str">
        <f t="shared" si="1"/>
        <v>SECTORIAL ADMINISTRATIVO</v>
      </c>
      <c r="C7" t="str">
        <f t="shared" si="2"/>
        <v>0034</v>
      </c>
      <c r="D7" t="str">
        <f t="shared" si="3"/>
        <v>SECRETARIA DE GESTION DE RIESGOS</v>
      </c>
      <c r="E7" t="str">
        <f t="shared" si="4"/>
        <v>57</v>
      </c>
      <c r="F7" t="str">
        <f t="shared" si="5"/>
        <v>PREVENCION Y MITIGACION DE RIESGOS</v>
      </c>
      <c r="G7" t="str">
        <f t="shared" si="6"/>
        <v>000</v>
      </c>
      <c r="H7" t="str">
        <f t="shared" si="7"/>
        <v>SIN PROYECTO</v>
      </c>
      <c r="I7" t="s">
        <v>31</v>
      </c>
      <c r="J7" t="s">
        <v>32</v>
      </c>
      <c r="K7">
        <v>2140200</v>
      </c>
      <c r="L7" t="s">
        <v>29</v>
      </c>
      <c r="M7">
        <v>15</v>
      </c>
      <c r="N7" t="s">
        <v>310</v>
      </c>
      <c r="O7">
        <v>443136</v>
      </c>
      <c r="P7">
        <v>535908.55000000005</v>
      </c>
      <c r="Q7">
        <v>384876.71999999991</v>
      </c>
      <c r="R7">
        <v>123174.50999999998</v>
      </c>
    </row>
    <row r="8" spans="1:18" x14ac:dyDescent="0.25">
      <c r="A8">
        <f t="shared" si="0"/>
        <v>3</v>
      </c>
      <c r="B8" t="str">
        <f t="shared" si="1"/>
        <v>SECTORIAL ADMINISTRATIVO</v>
      </c>
      <c r="C8" t="str">
        <f t="shared" si="2"/>
        <v>0034</v>
      </c>
      <c r="D8" t="str">
        <f t="shared" si="3"/>
        <v>SECRETARIA DE GESTION DE RIESGOS</v>
      </c>
      <c r="E8" t="str">
        <f t="shared" si="4"/>
        <v>57</v>
      </c>
      <c r="F8" t="str">
        <f t="shared" si="5"/>
        <v>PREVENCION Y MITIGACION DE RIESGOS</v>
      </c>
      <c r="G8" t="s">
        <v>33</v>
      </c>
      <c r="H8" t="s">
        <v>34</v>
      </c>
      <c r="I8" t="s">
        <v>17</v>
      </c>
      <c r="J8" t="s">
        <v>35</v>
      </c>
      <c r="K8">
        <v>2150200</v>
      </c>
      <c r="L8" t="s">
        <v>36</v>
      </c>
      <c r="M8">
        <v>9</v>
      </c>
      <c r="N8" t="s">
        <v>311</v>
      </c>
      <c r="O8">
        <v>2805396.98</v>
      </c>
      <c r="P8">
        <v>1037213.47</v>
      </c>
      <c r="Q8">
        <v>369816.53</v>
      </c>
      <c r="R8">
        <v>123473.98</v>
      </c>
    </row>
    <row r="9" spans="1:18" x14ac:dyDescent="0.25">
      <c r="A9">
        <f t="shared" si="0"/>
        <v>3</v>
      </c>
      <c r="B9" t="str">
        <f t="shared" si="1"/>
        <v>SECTORIAL ADMINISTRATIVO</v>
      </c>
      <c r="C9" t="str">
        <f t="shared" si="2"/>
        <v>0034</v>
      </c>
      <c r="D9" t="str">
        <f t="shared" si="3"/>
        <v>SECRETARIA DE GESTION DE RIESGOS</v>
      </c>
      <c r="E9" t="str">
        <f t="shared" si="4"/>
        <v>57</v>
      </c>
      <c r="F9" t="str">
        <f t="shared" si="5"/>
        <v>PREVENCION Y MITIGACION DE RIESGOS</v>
      </c>
      <c r="G9" t="s">
        <v>37</v>
      </c>
      <c r="H9" t="s">
        <v>38</v>
      </c>
      <c r="I9" t="s">
        <v>17</v>
      </c>
      <c r="J9" t="s">
        <v>39</v>
      </c>
      <c r="K9">
        <v>2150200</v>
      </c>
      <c r="L9" t="s">
        <v>36</v>
      </c>
      <c r="M9">
        <v>9</v>
      </c>
      <c r="N9" t="s">
        <v>311</v>
      </c>
      <c r="O9">
        <v>845700.8</v>
      </c>
      <c r="P9">
        <v>0</v>
      </c>
      <c r="Q9">
        <v>0</v>
      </c>
      <c r="R9">
        <v>0</v>
      </c>
    </row>
    <row r="10" spans="1:18" hidden="1" x14ac:dyDescent="0.25">
      <c r="A10">
        <f t="shared" si="0"/>
        <v>3</v>
      </c>
      <c r="B10" t="str">
        <f t="shared" si="1"/>
        <v>SECTORIAL ADMINISTRATIVO</v>
      </c>
      <c r="C10" t="s">
        <v>40</v>
      </c>
      <c r="D10" t="s">
        <v>41</v>
      </c>
      <c r="E10" t="s">
        <v>42</v>
      </c>
      <c r="F10" t="s">
        <v>43</v>
      </c>
      <c r="G10" t="s">
        <v>15</v>
      </c>
      <c r="H10" t="s">
        <v>16</v>
      </c>
      <c r="I10" t="s">
        <v>24</v>
      </c>
      <c r="J10" t="s">
        <v>44</v>
      </c>
      <c r="K10">
        <v>2080100</v>
      </c>
      <c r="L10" t="s">
        <v>45</v>
      </c>
      <c r="M10">
        <v>14</v>
      </c>
      <c r="N10" t="s">
        <v>307</v>
      </c>
      <c r="O10">
        <v>337831.83000000007</v>
      </c>
      <c r="P10">
        <v>373181.95</v>
      </c>
      <c r="Q10">
        <v>160752.43000000002</v>
      </c>
      <c r="R10">
        <v>71695.510000000009</v>
      </c>
    </row>
    <row r="11" spans="1:18" hidden="1" x14ac:dyDescent="0.25">
      <c r="A11">
        <f t="shared" si="0"/>
        <v>3</v>
      </c>
      <c r="B11" t="str">
        <f t="shared" si="1"/>
        <v>SECTORIAL ADMINISTRATIVO</v>
      </c>
      <c r="C11" t="str">
        <f>C10</f>
        <v>0115</v>
      </c>
      <c r="D11" t="str">
        <f>D10</f>
        <v>AGENCIA DE REGULACION Y CONTROL DEL AGUA - ARCA</v>
      </c>
      <c r="E11" t="s">
        <v>13</v>
      </c>
      <c r="F11" t="s">
        <v>46</v>
      </c>
      <c r="G11" t="s">
        <v>15</v>
      </c>
      <c r="H11" t="s">
        <v>16</v>
      </c>
      <c r="I11" t="s">
        <v>17</v>
      </c>
      <c r="J11" t="s">
        <v>47</v>
      </c>
      <c r="K11">
        <v>2080100</v>
      </c>
      <c r="L11" t="s">
        <v>45</v>
      </c>
      <c r="M11">
        <v>14</v>
      </c>
      <c r="N11" t="s">
        <v>307</v>
      </c>
      <c r="O11">
        <v>1169197.6200000001</v>
      </c>
      <c r="P11">
        <v>1188471.5299999998</v>
      </c>
      <c r="Q11">
        <v>840034.70000000007</v>
      </c>
      <c r="R11">
        <v>283555.71000000002</v>
      </c>
    </row>
    <row r="12" spans="1:18" hidden="1" x14ac:dyDescent="0.25">
      <c r="A12">
        <v>4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  <c r="G12" t="s">
        <v>15</v>
      </c>
      <c r="H12" t="s">
        <v>16</v>
      </c>
      <c r="I12" t="s">
        <v>17</v>
      </c>
      <c r="J12" t="s">
        <v>52</v>
      </c>
      <c r="K12">
        <v>2070400</v>
      </c>
      <c r="L12" t="s">
        <v>53</v>
      </c>
      <c r="M12">
        <v>6</v>
      </c>
      <c r="N12" t="s">
        <v>306</v>
      </c>
      <c r="O12">
        <v>4162704.66</v>
      </c>
      <c r="P12">
        <v>4129593.2200000007</v>
      </c>
      <c r="Q12">
        <v>2820462.35</v>
      </c>
      <c r="R12">
        <v>900663.8899999999</v>
      </c>
    </row>
    <row r="13" spans="1:18" hidden="1" x14ac:dyDescent="0.25">
      <c r="A13">
        <f t="shared" ref="A13:A44" si="8">A12</f>
        <v>4</v>
      </c>
      <c r="B13" t="str">
        <f t="shared" ref="B13:B44" si="9">B12</f>
        <v>SECTORIAL AMBIENTE</v>
      </c>
      <c r="C13" t="str">
        <f t="shared" ref="C13:C22" si="10">C12</f>
        <v>0045</v>
      </c>
      <c r="D13" t="str">
        <f t="shared" ref="D13:D22" si="11">D12</f>
        <v>CONSEJO DE GOBIERNO DEL REGIMEN ESPECIAL DE GALAPAGOS</v>
      </c>
      <c r="E13" t="str">
        <f t="shared" ref="E13:E16" si="12">E12</f>
        <v>55</v>
      </c>
      <c r="F13" t="str">
        <f t="shared" ref="F13:F16" si="13">F12</f>
        <v>DESARROLLO SOCIAL Y PRODUCTIVO DE MANERA SUSTENTABLE EN LA PROVINCIA DE GALAPAGOS</v>
      </c>
      <c r="G13" t="str">
        <f t="shared" ref="G13:G16" si="14">G12</f>
        <v>000</v>
      </c>
      <c r="H13" t="str">
        <f t="shared" ref="H13:H16" si="15">H12</f>
        <v>SIN PROYECTO</v>
      </c>
      <c r="I13" t="s">
        <v>24</v>
      </c>
      <c r="J13" t="s">
        <v>54</v>
      </c>
      <c r="K13">
        <v>2070400</v>
      </c>
      <c r="L13" t="s">
        <v>53</v>
      </c>
      <c r="M13">
        <v>6</v>
      </c>
      <c r="N13" t="s">
        <v>306</v>
      </c>
      <c r="O13">
        <v>1414667</v>
      </c>
      <c r="P13">
        <v>38383.199999999997</v>
      </c>
      <c r="Q13">
        <v>18219.509999999998</v>
      </c>
      <c r="R13">
        <v>2219.3199999999997</v>
      </c>
    </row>
    <row r="14" spans="1:18" hidden="1" x14ac:dyDescent="0.25">
      <c r="A14">
        <f t="shared" si="8"/>
        <v>4</v>
      </c>
      <c r="B14" t="str">
        <f t="shared" si="9"/>
        <v>SECTORIAL AMBIENTE</v>
      </c>
      <c r="C14" t="str">
        <f t="shared" si="10"/>
        <v>0045</v>
      </c>
      <c r="D14" t="str">
        <f t="shared" si="11"/>
        <v>CONSEJO DE GOBIERNO DEL REGIMEN ESPECIAL DE GALAPAGOS</v>
      </c>
      <c r="E14" t="str">
        <f t="shared" si="12"/>
        <v>55</v>
      </c>
      <c r="F14" t="str">
        <f t="shared" si="13"/>
        <v>DESARROLLO SOCIAL Y PRODUCTIVO DE MANERA SUSTENTABLE EN LA PROVINCIA DE GALAPAGOS</v>
      </c>
      <c r="G14" t="str">
        <f t="shared" si="14"/>
        <v>000</v>
      </c>
      <c r="H14" t="str">
        <f t="shared" si="15"/>
        <v>SIN PROYECTO</v>
      </c>
      <c r="I14" t="s">
        <v>31</v>
      </c>
      <c r="J14" t="s">
        <v>55</v>
      </c>
      <c r="K14">
        <v>2070400</v>
      </c>
      <c r="L14" t="s">
        <v>53</v>
      </c>
      <c r="M14">
        <v>6</v>
      </c>
      <c r="N14" t="s">
        <v>306</v>
      </c>
      <c r="O14">
        <v>0</v>
      </c>
      <c r="P14">
        <v>942731.74000000011</v>
      </c>
      <c r="Q14">
        <v>2936.98</v>
      </c>
      <c r="R14">
        <v>900.11999999999989</v>
      </c>
    </row>
    <row r="15" spans="1:18" hidden="1" x14ac:dyDescent="0.25">
      <c r="A15">
        <f t="shared" si="8"/>
        <v>4</v>
      </c>
      <c r="B15" t="str">
        <f t="shared" si="9"/>
        <v>SECTORIAL AMBIENTE</v>
      </c>
      <c r="C15" t="str">
        <f t="shared" si="10"/>
        <v>0045</v>
      </c>
      <c r="D15" t="str">
        <f t="shared" si="11"/>
        <v>CONSEJO DE GOBIERNO DEL REGIMEN ESPECIAL DE GALAPAGOS</v>
      </c>
      <c r="E15" t="str">
        <f t="shared" si="12"/>
        <v>55</v>
      </c>
      <c r="F15" t="str">
        <f t="shared" si="13"/>
        <v>DESARROLLO SOCIAL Y PRODUCTIVO DE MANERA SUSTENTABLE EN LA PROVINCIA DE GALAPAGOS</v>
      </c>
      <c r="G15" t="str">
        <f t="shared" si="14"/>
        <v>000</v>
      </c>
      <c r="H15" t="str">
        <f t="shared" si="15"/>
        <v>SIN PROYECTO</v>
      </c>
      <c r="I15" t="s">
        <v>56</v>
      </c>
      <c r="J15" t="s">
        <v>57</v>
      </c>
      <c r="K15">
        <v>2070400</v>
      </c>
      <c r="L15" t="s">
        <v>53</v>
      </c>
      <c r="M15">
        <v>6</v>
      </c>
      <c r="N15" t="s">
        <v>306</v>
      </c>
      <c r="O15">
        <v>0</v>
      </c>
      <c r="P15">
        <v>202900.52</v>
      </c>
      <c r="Q15">
        <v>97017.77</v>
      </c>
      <c r="R15">
        <v>37302.699999999997</v>
      </c>
    </row>
    <row r="16" spans="1:18" hidden="1" x14ac:dyDescent="0.25">
      <c r="A16">
        <f t="shared" si="8"/>
        <v>4</v>
      </c>
      <c r="B16" t="str">
        <f t="shared" si="9"/>
        <v>SECTORIAL AMBIENTE</v>
      </c>
      <c r="C16" t="str">
        <f t="shared" si="10"/>
        <v>0045</v>
      </c>
      <c r="D16" t="str">
        <f t="shared" si="11"/>
        <v>CONSEJO DE GOBIERNO DEL REGIMEN ESPECIAL DE GALAPAGOS</v>
      </c>
      <c r="E16" t="str">
        <f t="shared" si="12"/>
        <v>55</v>
      </c>
      <c r="F16" t="str">
        <f t="shared" si="13"/>
        <v>DESARROLLO SOCIAL Y PRODUCTIVO DE MANERA SUSTENTABLE EN LA PROVINCIA DE GALAPAGOS</v>
      </c>
      <c r="G16" t="str">
        <f t="shared" si="14"/>
        <v>000</v>
      </c>
      <c r="H16" t="str">
        <f t="shared" si="15"/>
        <v>SIN PROYECTO</v>
      </c>
      <c r="I16" t="s">
        <v>33</v>
      </c>
      <c r="J16" t="s">
        <v>58</v>
      </c>
      <c r="K16">
        <v>2070400</v>
      </c>
      <c r="L16" t="s">
        <v>53</v>
      </c>
      <c r="M16">
        <v>6</v>
      </c>
      <c r="N16" t="s">
        <v>306</v>
      </c>
      <c r="O16">
        <v>0</v>
      </c>
      <c r="P16">
        <v>1680918.81</v>
      </c>
      <c r="Q16">
        <v>13087.470000000001</v>
      </c>
      <c r="R16">
        <v>2036.2900000000004</v>
      </c>
    </row>
    <row r="17" spans="1:18" hidden="1" x14ac:dyDescent="0.25">
      <c r="A17">
        <f t="shared" si="8"/>
        <v>4</v>
      </c>
      <c r="B17" t="str">
        <f t="shared" si="9"/>
        <v>SECTORIAL AMBIENTE</v>
      </c>
      <c r="C17" t="str">
        <f t="shared" si="10"/>
        <v>0045</v>
      </c>
      <c r="D17" t="str">
        <f t="shared" si="11"/>
        <v>CONSEJO DE GOBIERNO DEL REGIMEN ESPECIAL DE GALAPAGOS</v>
      </c>
      <c r="E17" t="s">
        <v>20</v>
      </c>
      <c r="F17" t="s">
        <v>59</v>
      </c>
      <c r="G17" t="s">
        <v>17</v>
      </c>
      <c r="H17" t="s">
        <v>60</v>
      </c>
      <c r="I17" t="s">
        <v>24</v>
      </c>
      <c r="J17" t="s">
        <v>61</v>
      </c>
      <c r="K17">
        <v>2070400</v>
      </c>
      <c r="L17" t="s">
        <v>53</v>
      </c>
      <c r="M17">
        <v>6</v>
      </c>
      <c r="N17" t="s">
        <v>306</v>
      </c>
      <c r="O17">
        <v>9784704.5300000012</v>
      </c>
      <c r="P17">
        <v>8671776.540000001</v>
      </c>
      <c r="Q17">
        <v>368708.96</v>
      </c>
      <c r="R17">
        <v>80076.91</v>
      </c>
    </row>
    <row r="18" spans="1:18" hidden="1" x14ac:dyDescent="0.25">
      <c r="A18">
        <f t="shared" si="8"/>
        <v>4</v>
      </c>
      <c r="B18" t="str">
        <f t="shared" si="9"/>
        <v>SECTORIAL AMBIENTE</v>
      </c>
      <c r="C18" t="str">
        <f t="shared" si="10"/>
        <v>0045</v>
      </c>
      <c r="D18" t="str">
        <f t="shared" si="11"/>
        <v>CONSEJO DE GOBIERNO DEL REGIMEN ESPECIAL DE GALAPAGOS</v>
      </c>
      <c r="E18" t="str">
        <f t="shared" ref="E18:E22" si="16">E17</f>
        <v>56</v>
      </c>
      <c r="F18" t="str">
        <f t="shared" ref="F18:F22" si="17">F17</f>
        <v>PARTICIPACION EN EL MODELO DE EQUIDAD TERRITORIAL</v>
      </c>
      <c r="G18" t="str">
        <f t="shared" ref="G18:G22" si="18">G17</f>
        <v>001</v>
      </c>
      <c r="H18" t="str">
        <f t="shared" ref="H18:H22" si="19">H17</f>
        <v>FORTALECIMIENTO AL CONSEJO DE GOBIERNO DEL REGIMEN ESPECIAL DE GALAPAGOS E IMPLEMENTACION DE PROYECTOS ESTRATEG</v>
      </c>
      <c r="I18" t="s">
        <v>31</v>
      </c>
      <c r="J18" t="s">
        <v>62</v>
      </c>
      <c r="K18">
        <v>2070400</v>
      </c>
      <c r="L18" t="s">
        <v>53</v>
      </c>
      <c r="M18">
        <v>6</v>
      </c>
      <c r="N18" t="s">
        <v>306</v>
      </c>
      <c r="O18">
        <v>1484081</v>
      </c>
      <c r="P18">
        <v>1530611.6400000001</v>
      </c>
      <c r="Q18">
        <v>737597.8</v>
      </c>
      <c r="R18">
        <v>242008.32999999996</v>
      </c>
    </row>
    <row r="19" spans="1:18" hidden="1" x14ac:dyDescent="0.25">
      <c r="A19">
        <f t="shared" si="8"/>
        <v>4</v>
      </c>
      <c r="B19" t="str">
        <f t="shared" si="9"/>
        <v>SECTORIAL AMBIENTE</v>
      </c>
      <c r="C19" t="str">
        <f t="shared" si="10"/>
        <v>0045</v>
      </c>
      <c r="D19" t="str">
        <f t="shared" si="11"/>
        <v>CONSEJO DE GOBIERNO DEL REGIMEN ESPECIAL DE GALAPAGOS</v>
      </c>
      <c r="E19" t="str">
        <f t="shared" si="16"/>
        <v>56</v>
      </c>
      <c r="F19" t="str">
        <f t="shared" si="17"/>
        <v>PARTICIPACION EN EL MODELO DE EQUIDAD TERRITORIAL</v>
      </c>
      <c r="G19" t="str">
        <f t="shared" si="18"/>
        <v>001</v>
      </c>
      <c r="H19" t="str">
        <f t="shared" si="19"/>
        <v>FORTALECIMIENTO AL CONSEJO DE GOBIERNO DEL REGIMEN ESPECIAL DE GALAPAGOS E IMPLEMENTACION DE PROYECTOS ESTRATEG</v>
      </c>
      <c r="I19" t="s">
        <v>56</v>
      </c>
      <c r="J19" t="s">
        <v>63</v>
      </c>
      <c r="K19">
        <v>2070400</v>
      </c>
      <c r="L19" t="s">
        <v>53</v>
      </c>
      <c r="M19">
        <v>6</v>
      </c>
      <c r="N19" t="s">
        <v>306</v>
      </c>
      <c r="O19">
        <v>990482</v>
      </c>
      <c r="P19">
        <v>1544450.1700000002</v>
      </c>
      <c r="Q19">
        <v>393545.56</v>
      </c>
      <c r="R19">
        <v>241092.88999999996</v>
      </c>
    </row>
    <row r="20" spans="1:18" hidden="1" x14ac:dyDescent="0.25">
      <c r="A20">
        <f t="shared" si="8"/>
        <v>4</v>
      </c>
      <c r="B20" t="str">
        <f t="shared" si="9"/>
        <v>SECTORIAL AMBIENTE</v>
      </c>
      <c r="C20" t="str">
        <f t="shared" si="10"/>
        <v>0045</v>
      </c>
      <c r="D20" t="str">
        <f t="shared" si="11"/>
        <v>CONSEJO DE GOBIERNO DEL REGIMEN ESPECIAL DE GALAPAGOS</v>
      </c>
      <c r="E20" t="str">
        <f t="shared" si="16"/>
        <v>56</v>
      </c>
      <c r="F20" t="str">
        <f t="shared" si="17"/>
        <v>PARTICIPACION EN EL MODELO DE EQUIDAD TERRITORIAL</v>
      </c>
      <c r="G20" t="str">
        <f t="shared" si="18"/>
        <v>001</v>
      </c>
      <c r="H20" t="str">
        <f t="shared" si="19"/>
        <v>FORTALECIMIENTO AL CONSEJO DE GOBIERNO DEL REGIMEN ESPECIAL DE GALAPAGOS E IMPLEMENTACION DE PROYECTOS ESTRATEG</v>
      </c>
      <c r="I20" t="s">
        <v>33</v>
      </c>
      <c r="J20" t="s">
        <v>64</v>
      </c>
      <c r="K20">
        <v>2070400</v>
      </c>
      <c r="L20" t="s">
        <v>53</v>
      </c>
      <c r="M20">
        <v>6</v>
      </c>
      <c r="N20" t="s">
        <v>306</v>
      </c>
      <c r="O20">
        <v>314624</v>
      </c>
      <c r="P20">
        <v>582885.26</v>
      </c>
      <c r="Q20">
        <v>247624.48</v>
      </c>
      <c r="R20">
        <v>84253.800000000017</v>
      </c>
    </row>
    <row r="21" spans="1:18" hidden="1" x14ac:dyDescent="0.25">
      <c r="A21">
        <f t="shared" si="8"/>
        <v>4</v>
      </c>
      <c r="B21" t="str">
        <f t="shared" si="9"/>
        <v>SECTORIAL AMBIENTE</v>
      </c>
      <c r="C21" t="str">
        <f t="shared" si="10"/>
        <v>0045</v>
      </c>
      <c r="D21" t="str">
        <f t="shared" si="11"/>
        <v>CONSEJO DE GOBIERNO DEL REGIMEN ESPECIAL DE GALAPAGOS</v>
      </c>
      <c r="E21" t="str">
        <f t="shared" si="16"/>
        <v>56</v>
      </c>
      <c r="F21" t="str">
        <f t="shared" si="17"/>
        <v>PARTICIPACION EN EL MODELO DE EQUIDAD TERRITORIAL</v>
      </c>
      <c r="G21" t="str">
        <f t="shared" si="18"/>
        <v>001</v>
      </c>
      <c r="H21" t="str">
        <f t="shared" si="19"/>
        <v>FORTALECIMIENTO AL CONSEJO DE GOBIERNO DEL REGIMEN ESPECIAL DE GALAPAGOS E IMPLEMENTACION DE PROYECTOS ESTRATEG</v>
      </c>
      <c r="I21" t="s">
        <v>37</v>
      </c>
      <c r="J21" t="s">
        <v>65</v>
      </c>
      <c r="K21">
        <v>2070400</v>
      </c>
      <c r="L21" t="s">
        <v>53</v>
      </c>
      <c r="M21">
        <v>6</v>
      </c>
      <c r="N21" t="s">
        <v>306</v>
      </c>
      <c r="O21">
        <v>0</v>
      </c>
      <c r="P21">
        <v>6879.55</v>
      </c>
      <c r="Q21">
        <v>6879.55</v>
      </c>
      <c r="R21">
        <v>0</v>
      </c>
    </row>
    <row r="22" spans="1:18" hidden="1" x14ac:dyDescent="0.25">
      <c r="A22">
        <f t="shared" si="8"/>
        <v>4</v>
      </c>
      <c r="B22" t="str">
        <f t="shared" si="9"/>
        <v>SECTORIAL AMBIENTE</v>
      </c>
      <c r="C22" t="str">
        <f t="shared" si="10"/>
        <v>0045</v>
      </c>
      <c r="D22" t="str">
        <f t="shared" si="11"/>
        <v>CONSEJO DE GOBIERNO DEL REGIMEN ESPECIAL DE GALAPAGOS</v>
      </c>
      <c r="E22" t="str">
        <f t="shared" si="16"/>
        <v>56</v>
      </c>
      <c r="F22" t="str">
        <f t="shared" si="17"/>
        <v>PARTICIPACION EN EL MODELO DE EQUIDAD TERRITORIAL</v>
      </c>
      <c r="G22" t="str">
        <f t="shared" si="18"/>
        <v>001</v>
      </c>
      <c r="H22" t="str">
        <f t="shared" si="19"/>
        <v>FORTALECIMIENTO AL CONSEJO DE GOBIERNO DEL REGIMEN ESPECIAL DE GALAPAGOS E IMPLEMENTACION DE PROYECTOS ESTRATEG</v>
      </c>
      <c r="I22" t="s">
        <v>66</v>
      </c>
      <c r="J22" t="s">
        <v>67</v>
      </c>
      <c r="K22">
        <v>2070400</v>
      </c>
      <c r="L22" t="s">
        <v>53</v>
      </c>
      <c r="M22">
        <v>6</v>
      </c>
      <c r="N22" t="s">
        <v>306</v>
      </c>
      <c r="O22">
        <v>1200000</v>
      </c>
      <c r="P22">
        <v>1041471.45</v>
      </c>
      <c r="Q22">
        <v>0</v>
      </c>
      <c r="R22">
        <v>0</v>
      </c>
    </row>
    <row r="23" spans="1:18" hidden="1" x14ac:dyDescent="0.25">
      <c r="A23">
        <f t="shared" si="8"/>
        <v>4</v>
      </c>
      <c r="B23" t="str">
        <f t="shared" si="9"/>
        <v>SECTORIAL AMBIENTE</v>
      </c>
      <c r="C23" t="s">
        <v>68</v>
      </c>
      <c r="D23" t="s">
        <v>69</v>
      </c>
      <c r="E23" t="s">
        <v>13</v>
      </c>
      <c r="F23" t="s">
        <v>70</v>
      </c>
      <c r="G23" t="s">
        <v>15</v>
      </c>
      <c r="H23" t="s">
        <v>16</v>
      </c>
      <c r="I23" t="s">
        <v>17</v>
      </c>
      <c r="J23" t="s">
        <v>71</v>
      </c>
      <c r="K23">
        <v>2070100</v>
      </c>
      <c r="L23" t="s">
        <v>72</v>
      </c>
      <c r="M23">
        <v>6</v>
      </c>
      <c r="N23" t="s">
        <v>306</v>
      </c>
      <c r="O23">
        <v>236275</v>
      </c>
      <c r="P23">
        <v>401372.36000000004</v>
      </c>
      <c r="Q23">
        <v>122400.27</v>
      </c>
      <c r="R23">
        <v>54758.62</v>
      </c>
    </row>
    <row r="24" spans="1:18" hidden="1" x14ac:dyDescent="0.25">
      <c r="A24">
        <f t="shared" si="8"/>
        <v>4</v>
      </c>
      <c r="B24" t="str">
        <f t="shared" si="9"/>
        <v>SECTORIAL AMBIENTE</v>
      </c>
      <c r="C24" t="str">
        <f t="shared" ref="C24:H24" si="20">C23</f>
        <v>0047</v>
      </c>
      <c r="D24" t="str">
        <f t="shared" si="20"/>
        <v>AGENCIA DE REGULACION Y CONTROL DE LA BIOSEGURIDAD Y CUARENTENA PARA GALAPAGOS</v>
      </c>
      <c r="E24" t="str">
        <f t="shared" si="20"/>
        <v>55</v>
      </c>
      <c r="F24" t="str">
        <f t="shared" si="20"/>
        <v>REGULACION PREVENCION Y CONTROL PARA LA BIOSEGURIDAD</v>
      </c>
      <c r="G24" t="str">
        <f t="shared" si="20"/>
        <v>000</v>
      </c>
      <c r="H24" t="str">
        <f t="shared" si="20"/>
        <v>SIN PROYECTO</v>
      </c>
      <c r="I24" t="s">
        <v>24</v>
      </c>
      <c r="J24" t="s">
        <v>73</v>
      </c>
      <c r="K24">
        <v>2070100</v>
      </c>
      <c r="L24" t="s">
        <v>72</v>
      </c>
      <c r="M24">
        <v>6</v>
      </c>
      <c r="N24" t="s">
        <v>306</v>
      </c>
      <c r="O24">
        <v>28161</v>
      </c>
      <c r="P24">
        <v>240686.45</v>
      </c>
      <c r="Q24">
        <v>62412.47</v>
      </c>
      <c r="R24">
        <v>53482.47</v>
      </c>
    </row>
    <row r="25" spans="1:18" hidden="1" x14ac:dyDescent="0.25">
      <c r="A25">
        <f t="shared" si="8"/>
        <v>4</v>
      </c>
      <c r="B25" t="str">
        <f t="shared" si="9"/>
        <v>SECTORIAL AMBIENTE</v>
      </c>
      <c r="C25" t="s">
        <v>74</v>
      </c>
      <c r="D25" t="s">
        <v>75</v>
      </c>
      <c r="E25" t="s">
        <v>13</v>
      </c>
      <c r="F25" t="s">
        <v>76</v>
      </c>
      <c r="G25" t="s">
        <v>15</v>
      </c>
      <c r="H25" t="s">
        <v>16</v>
      </c>
      <c r="I25" t="s">
        <v>17</v>
      </c>
      <c r="J25" t="s">
        <v>77</v>
      </c>
      <c r="K25">
        <v>2070600</v>
      </c>
      <c r="L25" t="s">
        <v>78</v>
      </c>
      <c r="M25">
        <v>6</v>
      </c>
      <c r="N25" t="s">
        <v>306</v>
      </c>
      <c r="O25">
        <v>11800</v>
      </c>
      <c r="P25">
        <v>17729.36</v>
      </c>
      <c r="Q25">
        <v>6870.46</v>
      </c>
      <c r="R25">
        <v>1660.8299999999997</v>
      </c>
    </row>
    <row r="26" spans="1:18" hidden="1" x14ac:dyDescent="0.25">
      <c r="A26">
        <f t="shared" si="8"/>
        <v>4</v>
      </c>
      <c r="B26" t="str">
        <f t="shared" si="9"/>
        <v>SECTORIAL AMBIENTE</v>
      </c>
      <c r="C26" t="s">
        <v>79</v>
      </c>
      <c r="D26" t="s">
        <v>80</v>
      </c>
      <c r="E26" t="s">
        <v>42</v>
      </c>
      <c r="F26" t="s">
        <v>43</v>
      </c>
      <c r="G26" t="s">
        <v>15</v>
      </c>
      <c r="H26" t="s">
        <v>16</v>
      </c>
      <c r="I26" t="s">
        <v>17</v>
      </c>
      <c r="J26" t="s">
        <v>81</v>
      </c>
      <c r="K26">
        <v>2070100</v>
      </c>
      <c r="L26" t="s">
        <v>72</v>
      </c>
      <c r="M26">
        <v>6</v>
      </c>
      <c r="N26" t="s">
        <v>306</v>
      </c>
      <c r="O26">
        <v>8289768</v>
      </c>
      <c r="P26">
        <v>8438068</v>
      </c>
      <c r="Q26">
        <v>5887423.6900000013</v>
      </c>
      <c r="R26">
        <v>1879614.64</v>
      </c>
    </row>
    <row r="27" spans="1:18" hidden="1" x14ac:dyDescent="0.25">
      <c r="A27">
        <f t="shared" si="8"/>
        <v>4</v>
      </c>
      <c r="B27" t="str">
        <f t="shared" si="9"/>
        <v>SECTORIAL AMBIENTE</v>
      </c>
      <c r="C27" t="str">
        <f t="shared" ref="C27:C35" si="21">C26</f>
        <v>0330</v>
      </c>
      <c r="D27" t="str">
        <f t="shared" ref="D27:D35" si="22">D26</f>
        <v>PARQUE NACIONAL GALAPAGOS</v>
      </c>
      <c r="E27" t="str">
        <f>E26</f>
        <v>01</v>
      </c>
      <c r="F27" t="str">
        <f>F26</f>
        <v>ADMINISTRACION CENTRAL</v>
      </c>
      <c r="G27" t="str">
        <f>G26</f>
        <v>000</v>
      </c>
      <c r="H27" t="str">
        <f>H26</f>
        <v>SIN PROYECTO</v>
      </c>
      <c r="I27" t="s">
        <v>24</v>
      </c>
      <c r="J27" t="s">
        <v>82</v>
      </c>
      <c r="K27">
        <v>2070100</v>
      </c>
      <c r="L27" t="s">
        <v>72</v>
      </c>
      <c r="M27">
        <v>6</v>
      </c>
      <c r="N27" t="s">
        <v>306</v>
      </c>
      <c r="O27">
        <v>12971609.210000001</v>
      </c>
      <c r="P27">
        <v>8588105.1400000006</v>
      </c>
      <c r="Q27">
        <v>6304442.6699999999</v>
      </c>
      <c r="R27">
        <v>2709138.72</v>
      </c>
    </row>
    <row r="28" spans="1:18" hidden="1" x14ac:dyDescent="0.25">
      <c r="A28">
        <f t="shared" si="8"/>
        <v>4</v>
      </c>
      <c r="B28" t="str">
        <f t="shared" si="9"/>
        <v>SECTORIAL AMBIENTE</v>
      </c>
      <c r="C28" t="str">
        <f t="shared" si="21"/>
        <v>0330</v>
      </c>
      <c r="D28" t="str">
        <f t="shared" si="22"/>
        <v>PARQUE NACIONAL GALAPAGOS</v>
      </c>
      <c r="E28" t="s">
        <v>13</v>
      </c>
      <c r="F28" t="s">
        <v>83</v>
      </c>
      <c r="G28" t="s">
        <v>15</v>
      </c>
      <c r="H28" t="s">
        <v>16</v>
      </c>
      <c r="I28" t="s">
        <v>17</v>
      </c>
      <c r="J28" t="s">
        <v>84</v>
      </c>
      <c r="K28">
        <v>2070300</v>
      </c>
      <c r="L28" t="s">
        <v>85</v>
      </c>
      <c r="M28">
        <v>6</v>
      </c>
      <c r="N28" t="s">
        <v>306</v>
      </c>
      <c r="O28">
        <v>50000</v>
      </c>
      <c r="P28">
        <v>342946.48</v>
      </c>
      <c r="Q28">
        <v>130090.25</v>
      </c>
      <c r="R28">
        <v>58033.62</v>
      </c>
    </row>
    <row r="29" spans="1:18" hidden="1" x14ac:dyDescent="0.25">
      <c r="A29">
        <f t="shared" si="8"/>
        <v>4</v>
      </c>
      <c r="B29" t="str">
        <f t="shared" si="9"/>
        <v>SECTORIAL AMBIENTE</v>
      </c>
      <c r="C29" t="str">
        <f t="shared" si="21"/>
        <v>0330</v>
      </c>
      <c r="D29" t="str">
        <f t="shared" si="22"/>
        <v>PARQUE NACIONAL GALAPAGOS</v>
      </c>
      <c r="E29" t="str">
        <f t="shared" ref="E29:E30" si="23">E28</f>
        <v>55</v>
      </c>
      <c r="F29" t="str">
        <f t="shared" ref="F29:F30" si="24">F28</f>
        <v>CONSERVACION DE LA INTEGRIDAD ECOLOGICA DE LA BIODIVERSIDAD INSULAR Y MARINA</v>
      </c>
      <c r="G29" t="str">
        <f t="shared" ref="G29:G30" si="25">G28</f>
        <v>000</v>
      </c>
      <c r="H29" t="str">
        <f t="shared" ref="H29:H30" si="26">H28</f>
        <v>SIN PROYECTO</v>
      </c>
      <c r="I29" t="s">
        <v>24</v>
      </c>
      <c r="J29" t="s">
        <v>86</v>
      </c>
      <c r="K29">
        <v>2070600</v>
      </c>
      <c r="L29" t="s">
        <v>78</v>
      </c>
      <c r="M29">
        <v>6</v>
      </c>
      <c r="N29" t="s">
        <v>306</v>
      </c>
      <c r="O29">
        <v>66692.639999999999</v>
      </c>
      <c r="P29">
        <v>75739.27</v>
      </c>
      <c r="Q29">
        <v>11881.05</v>
      </c>
      <c r="R29">
        <v>6856.17</v>
      </c>
    </row>
    <row r="30" spans="1:18" hidden="1" x14ac:dyDescent="0.25">
      <c r="A30">
        <f t="shared" si="8"/>
        <v>4</v>
      </c>
      <c r="B30" t="str">
        <f t="shared" si="9"/>
        <v>SECTORIAL AMBIENTE</v>
      </c>
      <c r="C30" t="str">
        <f t="shared" si="21"/>
        <v>0330</v>
      </c>
      <c r="D30" t="str">
        <f t="shared" si="22"/>
        <v>PARQUE NACIONAL GALAPAGOS</v>
      </c>
      <c r="E30" t="str">
        <f t="shared" si="23"/>
        <v>55</v>
      </c>
      <c r="F30" t="str">
        <f t="shared" si="24"/>
        <v>CONSERVACION DE LA INTEGRIDAD ECOLOGICA DE LA BIODIVERSIDAD INSULAR Y MARINA</v>
      </c>
      <c r="G30" t="str">
        <f t="shared" si="25"/>
        <v>000</v>
      </c>
      <c r="H30" t="str">
        <f t="shared" si="26"/>
        <v>SIN PROYECTO</v>
      </c>
      <c r="I30" t="s">
        <v>31</v>
      </c>
      <c r="J30" t="s">
        <v>87</v>
      </c>
      <c r="K30">
        <v>2070600</v>
      </c>
      <c r="L30" t="s">
        <v>78</v>
      </c>
      <c r="M30">
        <v>6</v>
      </c>
      <c r="N30" t="s">
        <v>306</v>
      </c>
      <c r="O30">
        <v>507459.49</v>
      </c>
      <c r="P30">
        <v>2007288.55</v>
      </c>
      <c r="Q30">
        <v>436709.36000000004</v>
      </c>
      <c r="R30">
        <v>214756.66</v>
      </c>
    </row>
    <row r="31" spans="1:18" hidden="1" x14ac:dyDescent="0.25">
      <c r="A31">
        <f t="shared" si="8"/>
        <v>4</v>
      </c>
      <c r="B31" t="str">
        <f t="shared" si="9"/>
        <v>SECTORIAL AMBIENTE</v>
      </c>
      <c r="C31" t="str">
        <f t="shared" si="21"/>
        <v>0330</v>
      </c>
      <c r="D31" t="str">
        <f t="shared" si="22"/>
        <v>PARQUE NACIONAL GALAPAGOS</v>
      </c>
      <c r="E31" t="s">
        <v>20</v>
      </c>
      <c r="F31" t="s">
        <v>88</v>
      </c>
      <c r="G31" t="s">
        <v>15</v>
      </c>
      <c r="H31" t="s">
        <v>16</v>
      </c>
      <c r="I31" t="s">
        <v>17</v>
      </c>
      <c r="J31" t="s">
        <v>89</v>
      </c>
      <c r="K31">
        <v>2130100</v>
      </c>
      <c r="L31" t="s">
        <v>90</v>
      </c>
      <c r="M31">
        <v>8</v>
      </c>
      <c r="N31" t="s">
        <v>309</v>
      </c>
      <c r="O31">
        <v>0</v>
      </c>
      <c r="P31">
        <v>50729.27</v>
      </c>
      <c r="Q31">
        <v>12920.000000000002</v>
      </c>
      <c r="R31">
        <v>7220.0400000000009</v>
      </c>
    </row>
    <row r="32" spans="1:18" hidden="1" x14ac:dyDescent="0.25">
      <c r="A32">
        <f t="shared" si="8"/>
        <v>4</v>
      </c>
      <c r="B32" t="str">
        <f t="shared" si="9"/>
        <v>SECTORIAL AMBIENTE</v>
      </c>
      <c r="C32" t="str">
        <f t="shared" si="21"/>
        <v>0330</v>
      </c>
      <c r="D32" t="str">
        <f t="shared" si="22"/>
        <v>PARQUE NACIONAL GALAPAGOS</v>
      </c>
      <c r="E32" t="str">
        <f t="shared" ref="E32:E33" si="27">E31</f>
        <v>56</v>
      </c>
      <c r="F32" t="str">
        <f t="shared" ref="F32:F33" si="28">F31</f>
        <v>CONSERVACION DE LOS RECURSOS NATURALES Y MEJORAMIENTO DE LA CALIDAD AMBIENTAL</v>
      </c>
      <c r="G32" t="str">
        <f t="shared" ref="G32:G33" si="29">G31</f>
        <v>000</v>
      </c>
      <c r="H32" t="str">
        <f t="shared" ref="H32:H33" si="30">H31</f>
        <v>SIN PROYECTO</v>
      </c>
      <c r="I32" t="s">
        <v>24</v>
      </c>
      <c r="J32" t="s">
        <v>91</v>
      </c>
      <c r="K32">
        <v>2130100</v>
      </c>
      <c r="L32" t="s">
        <v>90</v>
      </c>
      <c r="M32">
        <v>8</v>
      </c>
      <c r="N32" t="s">
        <v>309</v>
      </c>
      <c r="O32">
        <v>0</v>
      </c>
      <c r="P32">
        <v>10520</v>
      </c>
      <c r="Q32">
        <v>6450</v>
      </c>
      <c r="R32">
        <v>6450</v>
      </c>
    </row>
    <row r="33" spans="1:18" hidden="1" x14ac:dyDescent="0.25">
      <c r="A33">
        <f t="shared" si="8"/>
        <v>4</v>
      </c>
      <c r="B33" t="str">
        <f t="shared" si="9"/>
        <v>SECTORIAL AMBIENTE</v>
      </c>
      <c r="C33" t="str">
        <f t="shared" si="21"/>
        <v>0330</v>
      </c>
      <c r="D33" t="str">
        <f t="shared" si="22"/>
        <v>PARQUE NACIONAL GALAPAGOS</v>
      </c>
      <c r="E33" t="str">
        <f t="shared" si="27"/>
        <v>56</v>
      </c>
      <c r="F33" t="str">
        <f t="shared" si="28"/>
        <v>CONSERVACION DE LOS RECURSOS NATURALES Y MEJORAMIENTO DE LA CALIDAD AMBIENTAL</v>
      </c>
      <c r="G33" t="str">
        <f t="shared" si="29"/>
        <v>000</v>
      </c>
      <c r="H33" t="str">
        <f t="shared" si="30"/>
        <v>SIN PROYECTO</v>
      </c>
      <c r="I33" t="s">
        <v>31</v>
      </c>
      <c r="J33" t="s">
        <v>92</v>
      </c>
      <c r="K33">
        <v>2010300</v>
      </c>
      <c r="L33" t="s">
        <v>93</v>
      </c>
      <c r="M33">
        <v>1</v>
      </c>
      <c r="N33" t="s">
        <v>302</v>
      </c>
      <c r="O33">
        <v>0</v>
      </c>
      <c r="P33">
        <v>2200</v>
      </c>
      <c r="Q33">
        <v>0</v>
      </c>
      <c r="R33">
        <v>0</v>
      </c>
    </row>
    <row r="34" spans="1:18" hidden="1" x14ac:dyDescent="0.25">
      <c r="A34">
        <f t="shared" si="8"/>
        <v>4</v>
      </c>
      <c r="B34" t="str">
        <f t="shared" si="9"/>
        <v>SECTORIAL AMBIENTE</v>
      </c>
      <c r="C34" t="str">
        <f t="shared" si="21"/>
        <v>0330</v>
      </c>
      <c r="D34" t="str">
        <f t="shared" si="22"/>
        <v>PARQUE NACIONAL GALAPAGOS</v>
      </c>
      <c r="E34" t="s">
        <v>26</v>
      </c>
      <c r="F34" t="s">
        <v>94</v>
      </c>
      <c r="G34" t="s">
        <v>15</v>
      </c>
      <c r="H34" t="s">
        <v>16</v>
      </c>
      <c r="I34" t="s">
        <v>17</v>
      </c>
      <c r="J34" t="s">
        <v>95</v>
      </c>
      <c r="K34">
        <v>2070500</v>
      </c>
      <c r="L34" t="s">
        <v>96</v>
      </c>
      <c r="M34">
        <v>6</v>
      </c>
      <c r="N34" t="s">
        <v>306</v>
      </c>
      <c r="O34">
        <v>0</v>
      </c>
      <c r="P34">
        <v>98923.18</v>
      </c>
      <c r="Q34">
        <v>58415.87</v>
      </c>
      <c r="R34">
        <v>24475.040000000001</v>
      </c>
    </row>
    <row r="35" spans="1:18" hidden="1" x14ac:dyDescent="0.25">
      <c r="A35">
        <f t="shared" si="8"/>
        <v>4</v>
      </c>
      <c r="B35" t="str">
        <f t="shared" si="9"/>
        <v>SECTORIAL AMBIENTE</v>
      </c>
      <c r="C35" t="str">
        <f t="shared" si="21"/>
        <v>0330</v>
      </c>
      <c r="D35" t="str">
        <f t="shared" si="22"/>
        <v>PARQUE NACIONAL GALAPAGOS</v>
      </c>
      <c r="E35" t="str">
        <f>E34</f>
        <v>57</v>
      </c>
      <c r="F35" t="str">
        <f>F34</f>
        <v>USO PUBLICO Y TURISMO SUSTENTABLE EN LAS AREAS PROTEGIDAS Y EDUCACION AMBIENTAL</v>
      </c>
      <c r="G35" t="str">
        <f>G34</f>
        <v>000</v>
      </c>
      <c r="H35" t="str">
        <f>H34</f>
        <v>SIN PROYECTO</v>
      </c>
      <c r="I35" t="s">
        <v>24</v>
      </c>
      <c r="J35" t="s">
        <v>97</v>
      </c>
      <c r="K35">
        <v>2070300</v>
      </c>
      <c r="L35" t="s">
        <v>85</v>
      </c>
      <c r="M35">
        <v>6</v>
      </c>
      <c r="N35" t="s">
        <v>306</v>
      </c>
      <c r="O35">
        <v>0</v>
      </c>
      <c r="P35">
        <v>89574.2</v>
      </c>
      <c r="Q35">
        <v>29927</v>
      </c>
      <c r="R35">
        <v>22339.84</v>
      </c>
    </row>
    <row r="36" spans="1:18" x14ac:dyDescent="0.25">
      <c r="A36">
        <f t="shared" si="8"/>
        <v>4</v>
      </c>
      <c r="B36" t="str">
        <f t="shared" si="9"/>
        <v>SECTORIAL AMBIENTE</v>
      </c>
      <c r="C36" t="s">
        <v>98</v>
      </c>
      <c r="D36" t="s">
        <v>99</v>
      </c>
      <c r="E36" t="s">
        <v>42</v>
      </c>
      <c r="F36" t="s">
        <v>43</v>
      </c>
      <c r="G36" t="s">
        <v>15</v>
      </c>
      <c r="H36" t="s">
        <v>16</v>
      </c>
      <c r="I36" t="s">
        <v>17</v>
      </c>
      <c r="J36" t="s">
        <v>100</v>
      </c>
      <c r="K36">
        <v>2150600</v>
      </c>
      <c r="L36" t="s">
        <v>19</v>
      </c>
      <c r="M36">
        <v>9</v>
      </c>
      <c r="N36" t="s">
        <v>311</v>
      </c>
      <c r="O36">
        <v>31832919.330000009</v>
      </c>
      <c r="P36">
        <v>33769092.979999989</v>
      </c>
      <c r="Q36">
        <v>23426657.940000001</v>
      </c>
      <c r="R36">
        <v>9036835.8999999966</v>
      </c>
    </row>
    <row r="37" spans="1:18" x14ac:dyDescent="0.25">
      <c r="A37">
        <f t="shared" si="8"/>
        <v>4</v>
      </c>
      <c r="B37" t="str">
        <f t="shared" si="9"/>
        <v>SECTORIAL AMBIENTE</v>
      </c>
      <c r="C37" t="str">
        <f t="shared" ref="C37:C74" si="31">C36</f>
        <v>0609</v>
      </c>
      <c r="D37" t="str">
        <f t="shared" ref="D37:D74" si="32">D36</f>
        <v>MINISTERIO DEL AMBIENTE AGUA Y TRANSICION ECOLOGICA</v>
      </c>
      <c r="E37" t="str">
        <f t="shared" ref="E37:E40" si="33">E36</f>
        <v>01</v>
      </c>
      <c r="F37" t="str">
        <f t="shared" ref="F37:F40" si="34">F36</f>
        <v>ADMINISTRACION CENTRAL</v>
      </c>
      <c r="G37" t="s">
        <v>101</v>
      </c>
      <c r="H37" t="s">
        <v>102</v>
      </c>
      <c r="I37" t="s">
        <v>17</v>
      </c>
      <c r="J37" t="s">
        <v>103</v>
      </c>
      <c r="K37">
        <v>2150600</v>
      </c>
      <c r="L37" t="s">
        <v>19</v>
      </c>
      <c r="M37">
        <v>9</v>
      </c>
      <c r="N37" t="s">
        <v>311</v>
      </c>
      <c r="O37">
        <v>206840.84</v>
      </c>
      <c r="P37">
        <v>116289.59</v>
      </c>
      <c r="Q37">
        <v>72701.16</v>
      </c>
      <c r="R37">
        <v>0</v>
      </c>
    </row>
    <row r="38" spans="1:18" x14ac:dyDescent="0.25">
      <c r="A38">
        <f t="shared" si="8"/>
        <v>4</v>
      </c>
      <c r="B38" t="str">
        <f t="shared" si="9"/>
        <v>SECTORIAL AMBIENTE</v>
      </c>
      <c r="C38" t="str">
        <f t="shared" si="31"/>
        <v>0609</v>
      </c>
      <c r="D38" t="str">
        <f t="shared" si="32"/>
        <v>MINISTERIO DEL AMBIENTE AGUA Y TRANSICION ECOLOGICA</v>
      </c>
      <c r="E38" t="str">
        <f t="shared" si="33"/>
        <v>01</v>
      </c>
      <c r="F38" t="str">
        <f t="shared" si="34"/>
        <v>ADMINISTRACION CENTRAL</v>
      </c>
      <c r="G38" t="str">
        <f t="shared" ref="G38:G40" si="35">G37</f>
        <v>026</v>
      </c>
      <c r="H38" t="str">
        <f t="shared" ref="H38:H40" si="36">H37</f>
        <v>SISTEMA INTEGRADO DE TRANSICION ECOLOGICA DE AMBIENTE Y AGUA - SITEAA</v>
      </c>
      <c r="I38" t="s">
        <v>24</v>
      </c>
      <c r="J38" t="s">
        <v>104</v>
      </c>
      <c r="K38">
        <v>2150600</v>
      </c>
      <c r="L38" t="s">
        <v>19</v>
      </c>
      <c r="M38">
        <v>9</v>
      </c>
      <c r="N38" t="s">
        <v>311</v>
      </c>
      <c r="O38">
        <v>25760</v>
      </c>
      <c r="P38">
        <v>6240</v>
      </c>
      <c r="Q38">
        <v>2539.16</v>
      </c>
      <c r="R38">
        <v>2539.16</v>
      </c>
    </row>
    <row r="39" spans="1:18" x14ac:dyDescent="0.25">
      <c r="A39">
        <f t="shared" si="8"/>
        <v>4</v>
      </c>
      <c r="B39" t="str">
        <f t="shared" si="9"/>
        <v>SECTORIAL AMBIENTE</v>
      </c>
      <c r="C39" t="str">
        <f t="shared" si="31"/>
        <v>0609</v>
      </c>
      <c r="D39" t="str">
        <f t="shared" si="32"/>
        <v>MINISTERIO DEL AMBIENTE AGUA Y TRANSICION ECOLOGICA</v>
      </c>
      <c r="E39" t="str">
        <f t="shared" si="33"/>
        <v>01</v>
      </c>
      <c r="F39" t="str">
        <f t="shared" si="34"/>
        <v>ADMINISTRACION CENTRAL</v>
      </c>
      <c r="G39" t="str">
        <f t="shared" si="35"/>
        <v>026</v>
      </c>
      <c r="H39" t="str">
        <f t="shared" si="36"/>
        <v>SISTEMA INTEGRADO DE TRANSICION ECOLOGICA DE AMBIENTE Y AGUA - SITEAA</v>
      </c>
      <c r="I39" t="s">
        <v>31</v>
      </c>
      <c r="J39" t="s">
        <v>105</v>
      </c>
      <c r="K39">
        <v>2150600</v>
      </c>
      <c r="L39" t="s">
        <v>19</v>
      </c>
      <c r="M39">
        <v>9</v>
      </c>
      <c r="N39" t="s">
        <v>311</v>
      </c>
      <c r="O39">
        <v>25760</v>
      </c>
      <c r="P39">
        <v>6240</v>
      </c>
      <c r="Q39">
        <v>0</v>
      </c>
      <c r="R39">
        <v>0</v>
      </c>
    </row>
    <row r="40" spans="1:18" x14ac:dyDescent="0.25">
      <c r="A40">
        <f t="shared" si="8"/>
        <v>4</v>
      </c>
      <c r="B40" t="str">
        <f t="shared" si="9"/>
        <v>SECTORIAL AMBIENTE</v>
      </c>
      <c r="C40" t="str">
        <f t="shared" si="31"/>
        <v>0609</v>
      </c>
      <c r="D40" t="str">
        <f t="shared" si="32"/>
        <v>MINISTERIO DEL AMBIENTE AGUA Y TRANSICION ECOLOGICA</v>
      </c>
      <c r="E40" t="str">
        <f t="shared" si="33"/>
        <v>01</v>
      </c>
      <c r="F40" t="str">
        <f t="shared" si="34"/>
        <v>ADMINISTRACION CENTRAL</v>
      </c>
      <c r="G40" t="str">
        <f t="shared" si="35"/>
        <v>026</v>
      </c>
      <c r="H40" t="str">
        <f t="shared" si="36"/>
        <v>SISTEMA INTEGRADO DE TRANSICION ECOLOGICA DE AMBIENTE Y AGUA - SITEAA</v>
      </c>
      <c r="I40" t="s">
        <v>56</v>
      </c>
      <c r="J40" t="s">
        <v>106</v>
      </c>
      <c r="K40">
        <v>2150600</v>
      </c>
      <c r="L40" t="s">
        <v>19</v>
      </c>
      <c r="M40">
        <v>9</v>
      </c>
      <c r="N40" t="s">
        <v>311</v>
      </c>
      <c r="O40">
        <v>819266.75</v>
      </c>
      <c r="P40">
        <v>823093.37</v>
      </c>
      <c r="Q40">
        <v>573180.65999999992</v>
      </c>
      <c r="R40">
        <v>199876.13999999998</v>
      </c>
    </row>
    <row r="41" spans="1:18" x14ac:dyDescent="0.25">
      <c r="A41">
        <f t="shared" si="8"/>
        <v>4</v>
      </c>
      <c r="B41" t="str">
        <f t="shared" si="9"/>
        <v>SECTORIAL AMBIENTE</v>
      </c>
      <c r="C41" t="str">
        <f t="shared" si="31"/>
        <v>0609</v>
      </c>
      <c r="D41" t="str">
        <f t="shared" si="32"/>
        <v>MINISTERIO DEL AMBIENTE AGUA Y TRANSICION ECOLOGICA</v>
      </c>
      <c r="E41" t="s">
        <v>107</v>
      </c>
      <c r="F41" t="s">
        <v>108</v>
      </c>
      <c r="G41" t="s">
        <v>15</v>
      </c>
      <c r="H41" t="s">
        <v>16</v>
      </c>
      <c r="I41" t="s">
        <v>17</v>
      </c>
      <c r="J41" t="s">
        <v>109</v>
      </c>
      <c r="K41">
        <v>2150600</v>
      </c>
      <c r="L41" t="s">
        <v>19</v>
      </c>
      <c r="M41">
        <v>9</v>
      </c>
      <c r="N41" t="s">
        <v>311</v>
      </c>
      <c r="O41">
        <v>0</v>
      </c>
      <c r="P41">
        <v>4985.1000000000004</v>
      </c>
      <c r="Q41">
        <v>3400.07</v>
      </c>
      <c r="R41">
        <v>2242.2200000000003</v>
      </c>
    </row>
    <row r="42" spans="1:18" x14ac:dyDescent="0.25">
      <c r="A42">
        <f t="shared" si="8"/>
        <v>4</v>
      </c>
      <c r="B42" t="str">
        <f t="shared" si="9"/>
        <v>SECTORIAL AMBIENTE</v>
      </c>
      <c r="C42" t="str">
        <f t="shared" si="31"/>
        <v>0609</v>
      </c>
      <c r="D42" t="str">
        <f t="shared" si="32"/>
        <v>MINISTERIO DEL AMBIENTE AGUA Y TRANSICION ECOLOGICA</v>
      </c>
      <c r="E42" t="str">
        <f t="shared" ref="E42:E46" si="37">E41</f>
        <v>54</v>
      </c>
      <c r="F42" t="str">
        <f t="shared" ref="F42:F46" si="38">F41</f>
        <v>RECUPERACIÓN Y PROTECCIÓN DEL MEDIO AMBIENTE, ABASTECIMIENTO Y APROVECHAMIENTO DEL RECURSO HÍDRICO, MANEJO ADECUADO DE RESIDUOS SÓLIDOS</v>
      </c>
      <c r="G42" t="str">
        <f>G41</f>
        <v>000</v>
      </c>
      <c r="H42" t="str">
        <f>H41</f>
        <v>SIN PROYECTO</v>
      </c>
      <c r="I42" t="s">
        <v>24</v>
      </c>
      <c r="J42" t="s">
        <v>110</v>
      </c>
      <c r="K42">
        <v>2150600</v>
      </c>
      <c r="L42" t="s">
        <v>19</v>
      </c>
      <c r="M42">
        <v>9</v>
      </c>
      <c r="N42" t="s">
        <v>311</v>
      </c>
      <c r="O42">
        <v>0</v>
      </c>
      <c r="P42">
        <v>4054.3</v>
      </c>
      <c r="Q42">
        <v>1002.6</v>
      </c>
      <c r="R42">
        <v>872.6</v>
      </c>
    </row>
    <row r="43" spans="1:18" x14ac:dyDescent="0.25">
      <c r="A43">
        <f t="shared" si="8"/>
        <v>4</v>
      </c>
      <c r="B43" t="str">
        <f t="shared" si="9"/>
        <v>SECTORIAL AMBIENTE</v>
      </c>
      <c r="C43" t="str">
        <f t="shared" si="31"/>
        <v>0609</v>
      </c>
      <c r="D43" t="str">
        <f t="shared" si="32"/>
        <v>MINISTERIO DEL AMBIENTE AGUA Y TRANSICION ECOLOGICA</v>
      </c>
      <c r="E43" t="str">
        <f t="shared" si="37"/>
        <v>54</v>
      </c>
      <c r="F43" t="str">
        <f t="shared" si="38"/>
        <v>RECUPERACIÓN Y PROTECCIÓN DEL MEDIO AMBIENTE, ABASTECIMIENTO Y APROVECHAMIENTO DEL RECURSO HÍDRICO, MANEJO ADECUADO DE RESIDUOS SÓLIDOS</v>
      </c>
      <c r="G43" t="s">
        <v>111</v>
      </c>
      <c r="H43" t="s">
        <v>112</v>
      </c>
      <c r="I43" t="s">
        <v>17</v>
      </c>
      <c r="J43" t="s">
        <v>113</v>
      </c>
      <c r="K43">
        <v>2150600</v>
      </c>
      <c r="L43" t="s">
        <v>19</v>
      </c>
      <c r="M43">
        <v>9</v>
      </c>
      <c r="N43" t="s">
        <v>311</v>
      </c>
      <c r="O43">
        <v>922544.89</v>
      </c>
      <c r="P43">
        <v>1105112.7</v>
      </c>
      <c r="Q43">
        <v>851456.54</v>
      </c>
      <c r="R43">
        <v>434621.38</v>
      </c>
    </row>
    <row r="44" spans="1:18" x14ac:dyDescent="0.25">
      <c r="A44">
        <f t="shared" si="8"/>
        <v>4</v>
      </c>
      <c r="B44" t="str">
        <f t="shared" si="9"/>
        <v>SECTORIAL AMBIENTE</v>
      </c>
      <c r="C44" t="str">
        <f t="shared" si="31"/>
        <v>0609</v>
      </c>
      <c r="D44" t="str">
        <f t="shared" si="32"/>
        <v>MINISTERIO DEL AMBIENTE AGUA Y TRANSICION ECOLOGICA</v>
      </c>
      <c r="E44" t="str">
        <f t="shared" si="37"/>
        <v>54</v>
      </c>
      <c r="F44" t="str">
        <f t="shared" si="38"/>
        <v>RECUPERACIÓN Y PROTECCIÓN DEL MEDIO AMBIENTE, ABASTECIMIENTO Y APROVECHAMIENTO DEL RECURSO HÍDRICO, MANEJO ADECUADO DE RESIDUOS SÓLIDOS</v>
      </c>
      <c r="G44" t="str">
        <f t="shared" ref="G44:G46" si="39">G43</f>
        <v>022</v>
      </c>
      <c r="H44" t="str">
        <f t="shared" ref="H44:H46" si="40">H43</f>
        <v>FOMENTO A LA GESTION DE AGUA POTABLE SANEAMIENTO RIEGO Y DRENAJE - FOGAPRYD</v>
      </c>
      <c r="I44" t="s">
        <v>24</v>
      </c>
      <c r="J44" t="s">
        <v>114</v>
      </c>
      <c r="K44">
        <v>2150600</v>
      </c>
      <c r="L44" t="s">
        <v>19</v>
      </c>
      <c r="M44">
        <v>9</v>
      </c>
      <c r="N44" t="s">
        <v>311</v>
      </c>
      <c r="O44">
        <v>72546.710000000006</v>
      </c>
      <c r="P44">
        <v>0</v>
      </c>
      <c r="Q44">
        <v>0</v>
      </c>
      <c r="R44">
        <v>0</v>
      </c>
    </row>
    <row r="45" spans="1:18" x14ac:dyDescent="0.25">
      <c r="A45">
        <f t="shared" ref="A45:A74" si="41">A44</f>
        <v>4</v>
      </c>
      <c r="B45" t="str">
        <f t="shared" ref="B45:B74" si="42">B44</f>
        <v>SECTORIAL AMBIENTE</v>
      </c>
      <c r="C45" t="str">
        <f t="shared" si="31"/>
        <v>0609</v>
      </c>
      <c r="D45" t="str">
        <f t="shared" si="32"/>
        <v>MINISTERIO DEL AMBIENTE AGUA Y TRANSICION ECOLOGICA</v>
      </c>
      <c r="E45" t="str">
        <f t="shared" si="37"/>
        <v>54</v>
      </c>
      <c r="F45" t="str">
        <f t="shared" si="38"/>
        <v>RECUPERACIÓN Y PROTECCIÓN DEL MEDIO AMBIENTE, ABASTECIMIENTO Y APROVECHAMIENTO DEL RECURSO HÍDRICO, MANEJO ADECUADO DE RESIDUOS SÓLIDOS</v>
      </c>
      <c r="G45" t="str">
        <f t="shared" si="39"/>
        <v>022</v>
      </c>
      <c r="H45" t="str">
        <f t="shared" si="40"/>
        <v>FOMENTO A LA GESTION DE AGUA POTABLE SANEAMIENTO RIEGO Y DRENAJE - FOGAPRYD</v>
      </c>
      <c r="I45" t="s">
        <v>31</v>
      </c>
      <c r="J45" t="s">
        <v>115</v>
      </c>
      <c r="K45">
        <v>2150600</v>
      </c>
      <c r="L45" t="s">
        <v>19</v>
      </c>
      <c r="M45">
        <v>9</v>
      </c>
      <c r="N45" t="s">
        <v>311</v>
      </c>
      <c r="O45">
        <v>2300316.5299999998</v>
      </c>
      <c r="P45">
        <v>2604589.56</v>
      </c>
      <c r="Q45">
        <v>1875785.33</v>
      </c>
      <c r="R45">
        <v>0</v>
      </c>
    </row>
    <row r="46" spans="1:18" x14ac:dyDescent="0.25">
      <c r="A46">
        <f t="shared" si="41"/>
        <v>4</v>
      </c>
      <c r="B46" t="str">
        <f t="shared" si="42"/>
        <v>SECTORIAL AMBIENTE</v>
      </c>
      <c r="C46" t="str">
        <f t="shared" si="31"/>
        <v>0609</v>
      </c>
      <c r="D46" t="str">
        <f t="shared" si="32"/>
        <v>MINISTERIO DEL AMBIENTE AGUA Y TRANSICION ECOLOGICA</v>
      </c>
      <c r="E46" t="str">
        <f t="shared" si="37"/>
        <v>54</v>
      </c>
      <c r="F46" t="str">
        <f t="shared" si="38"/>
        <v>RECUPERACIÓN Y PROTECCIÓN DEL MEDIO AMBIENTE, ABASTECIMIENTO Y APROVECHAMIENTO DEL RECURSO HÍDRICO, MANEJO ADECUADO DE RESIDUOS SÓLIDOS</v>
      </c>
      <c r="G46" t="str">
        <f t="shared" si="39"/>
        <v>022</v>
      </c>
      <c r="H46" t="str">
        <f t="shared" si="40"/>
        <v>FOMENTO A LA GESTION DE AGUA POTABLE SANEAMIENTO RIEGO Y DRENAJE - FOGAPRYD</v>
      </c>
      <c r="I46" t="s">
        <v>56</v>
      </c>
      <c r="J46" t="s">
        <v>116</v>
      </c>
      <c r="K46">
        <v>2150600</v>
      </c>
      <c r="L46" t="s">
        <v>19</v>
      </c>
      <c r="M46">
        <v>9</v>
      </c>
      <c r="N46" t="s">
        <v>311</v>
      </c>
      <c r="O46">
        <v>17338.010000000002</v>
      </c>
      <c r="P46">
        <v>0</v>
      </c>
      <c r="Q46">
        <v>0</v>
      </c>
      <c r="R46">
        <v>0</v>
      </c>
    </row>
    <row r="47" spans="1:18" x14ac:dyDescent="0.25">
      <c r="A47">
        <f t="shared" si="41"/>
        <v>4</v>
      </c>
      <c r="B47" t="str">
        <f t="shared" si="42"/>
        <v>SECTORIAL AMBIENTE</v>
      </c>
      <c r="C47" t="str">
        <f t="shared" si="31"/>
        <v>0609</v>
      </c>
      <c r="D47" t="str">
        <f t="shared" si="32"/>
        <v>MINISTERIO DEL AMBIENTE AGUA Y TRANSICION ECOLOGICA</v>
      </c>
      <c r="E47" t="s">
        <v>13</v>
      </c>
      <c r="F47" t="s">
        <v>117</v>
      </c>
      <c r="G47" t="s">
        <v>15</v>
      </c>
      <c r="H47" t="s">
        <v>16</v>
      </c>
      <c r="I47" t="s">
        <v>17</v>
      </c>
      <c r="J47" t="s">
        <v>118</v>
      </c>
      <c r="K47">
        <v>2150600</v>
      </c>
      <c r="L47" t="s">
        <v>19</v>
      </c>
      <c r="M47">
        <v>9</v>
      </c>
      <c r="N47" t="s">
        <v>311</v>
      </c>
      <c r="O47">
        <v>0</v>
      </c>
      <c r="P47">
        <v>5000</v>
      </c>
      <c r="Q47">
        <v>80</v>
      </c>
      <c r="R47">
        <v>80</v>
      </c>
    </row>
    <row r="48" spans="1:18" x14ac:dyDescent="0.25">
      <c r="A48">
        <f t="shared" si="41"/>
        <v>4</v>
      </c>
      <c r="B48" t="str">
        <f t="shared" si="42"/>
        <v>SECTORIAL AMBIENTE</v>
      </c>
      <c r="C48" t="str">
        <f t="shared" si="31"/>
        <v>0609</v>
      </c>
      <c r="D48" t="str">
        <f t="shared" si="32"/>
        <v>MINISTERIO DEL AMBIENTE AGUA Y TRANSICION ECOLOGICA</v>
      </c>
      <c r="E48" t="s">
        <v>20</v>
      </c>
      <c r="F48" t="s">
        <v>119</v>
      </c>
      <c r="G48" t="s">
        <v>15</v>
      </c>
      <c r="H48" t="s">
        <v>16</v>
      </c>
      <c r="I48" t="s">
        <v>17</v>
      </c>
      <c r="J48" t="s">
        <v>120</v>
      </c>
      <c r="K48">
        <v>2150600</v>
      </c>
      <c r="L48" t="s">
        <v>19</v>
      </c>
      <c r="M48">
        <v>9</v>
      </c>
      <c r="N48" t="s">
        <v>311</v>
      </c>
      <c r="O48">
        <v>0</v>
      </c>
      <c r="P48">
        <v>9793</v>
      </c>
      <c r="Q48">
        <v>7091.42</v>
      </c>
      <c r="R48">
        <v>4803.51</v>
      </c>
    </row>
    <row r="49" spans="1:18" x14ac:dyDescent="0.25">
      <c r="A49">
        <f t="shared" si="41"/>
        <v>4</v>
      </c>
      <c r="B49" t="str">
        <f t="shared" si="42"/>
        <v>SECTORIAL AMBIENTE</v>
      </c>
      <c r="C49" t="str">
        <f t="shared" si="31"/>
        <v>0609</v>
      </c>
      <c r="D49" t="str">
        <f t="shared" si="32"/>
        <v>MINISTERIO DEL AMBIENTE AGUA Y TRANSICION ECOLOGICA</v>
      </c>
      <c r="E49" t="str">
        <f t="shared" ref="E49:E62" si="43">E48</f>
        <v>56</v>
      </c>
      <c r="F49" t="str">
        <f t="shared" ref="F49:F62" si="44">F48</f>
        <v>CONSERVACIÓN Y UTILIZACIÓN SUSTENTABLE DE LA BIODIVERSIDAD Y LOS RECURSOS NATURALES  Y MITIGACIÓN DE LOS EFECTOS DE LOS FENÓMENOS HÍDRICOS</v>
      </c>
      <c r="G49" t="str">
        <f t="shared" ref="G49:G50" si="45">G48</f>
        <v>000</v>
      </c>
      <c r="H49" t="str">
        <f t="shared" ref="H49:H50" si="46">H48</f>
        <v>SIN PROYECTO</v>
      </c>
      <c r="I49" t="s">
        <v>24</v>
      </c>
      <c r="J49" t="s">
        <v>121</v>
      </c>
      <c r="K49">
        <v>2150600</v>
      </c>
      <c r="L49" t="s">
        <v>19</v>
      </c>
      <c r="M49">
        <v>9</v>
      </c>
      <c r="N49" t="s">
        <v>311</v>
      </c>
      <c r="O49">
        <v>7108</v>
      </c>
      <c r="P49">
        <v>11333</v>
      </c>
      <c r="Q49">
        <v>3344.07</v>
      </c>
      <c r="R49">
        <v>407.5</v>
      </c>
    </row>
    <row r="50" spans="1:18" x14ac:dyDescent="0.25">
      <c r="A50">
        <f t="shared" si="41"/>
        <v>4</v>
      </c>
      <c r="B50" t="str">
        <f t="shared" si="42"/>
        <v>SECTORIAL AMBIENTE</v>
      </c>
      <c r="C50" t="str">
        <f t="shared" si="31"/>
        <v>0609</v>
      </c>
      <c r="D50" t="str">
        <f t="shared" si="32"/>
        <v>MINISTERIO DEL AMBIENTE AGUA Y TRANSICION ECOLOGICA</v>
      </c>
      <c r="E50" t="str">
        <f t="shared" si="43"/>
        <v>56</v>
      </c>
      <c r="F50" t="str">
        <f t="shared" si="44"/>
        <v>CONSERVACIÓN Y UTILIZACIÓN SUSTENTABLE DE LA BIODIVERSIDAD Y LOS RECURSOS NATURALES  Y MITIGACIÓN DE LOS EFECTOS DE LOS FENÓMENOS HÍDRICOS</v>
      </c>
      <c r="G50" t="str">
        <f t="shared" si="45"/>
        <v>000</v>
      </c>
      <c r="H50" t="str">
        <f t="shared" si="46"/>
        <v>SIN PROYECTO</v>
      </c>
      <c r="I50" t="s">
        <v>31</v>
      </c>
      <c r="J50" t="s">
        <v>122</v>
      </c>
      <c r="K50">
        <v>2150600</v>
      </c>
      <c r="L50" t="s">
        <v>19</v>
      </c>
      <c r="M50">
        <v>9</v>
      </c>
      <c r="N50" t="s">
        <v>311</v>
      </c>
      <c r="O50">
        <v>9540</v>
      </c>
      <c r="P50">
        <v>22259</v>
      </c>
      <c r="Q50">
        <v>19714.650000000001</v>
      </c>
      <c r="R50">
        <v>590.67000000000007</v>
      </c>
    </row>
    <row r="51" spans="1:18" x14ac:dyDescent="0.25">
      <c r="A51">
        <f t="shared" si="41"/>
        <v>4</v>
      </c>
      <c r="B51" t="str">
        <f t="shared" si="42"/>
        <v>SECTORIAL AMBIENTE</v>
      </c>
      <c r="C51" t="str">
        <f t="shared" si="31"/>
        <v>0609</v>
      </c>
      <c r="D51" t="str">
        <f t="shared" si="32"/>
        <v>MINISTERIO DEL AMBIENTE AGUA Y TRANSICION ECOLOGICA</v>
      </c>
      <c r="E51" t="str">
        <f t="shared" si="43"/>
        <v>56</v>
      </c>
      <c r="F51" t="str">
        <f t="shared" si="44"/>
        <v>CONSERVACIÓN Y UTILIZACIÓN SUSTENTABLE DE LA BIODIVERSIDAD Y LOS RECURSOS NATURALES  Y MITIGACIÓN DE LOS EFECTOS DE LOS FENÓMENOS HÍDRICOS</v>
      </c>
      <c r="G51" t="s">
        <v>123</v>
      </c>
      <c r="H51" t="s">
        <v>124</v>
      </c>
      <c r="I51" t="s">
        <v>17</v>
      </c>
      <c r="J51" t="s">
        <v>125</v>
      </c>
      <c r="K51">
        <v>2150600</v>
      </c>
      <c r="L51" t="s">
        <v>19</v>
      </c>
      <c r="M51">
        <v>9</v>
      </c>
      <c r="N51" t="s">
        <v>311</v>
      </c>
      <c r="O51">
        <v>149264.19000000003</v>
      </c>
      <c r="P51">
        <v>33506.340000000004</v>
      </c>
      <c r="Q51">
        <v>32330.11</v>
      </c>
      <c r="R51">
        <v>0</v>
      </c>
    </row>
    <row r="52" spans="1:18" x14ac:dyDescent="0.25">
      <c r="A52">
        <f t="shared" si="41"/>
        <v>4</v>
      </c>
      <c r="B52" t="str">
        <f t="shared" si="42"/>
        <v>SECTORIAL AMBIENTE</v>
      </c>
      <c r="C52" t="str">
        <f t="shared" si="31"/>
        <v>0609</v>
      </c>
      <c r="D52" t="str">
        <f t="shared" si="32"/>
        <v>MINISTERIO DEL AMBIENTE AGUA Y TRANSICION ECOLOGICA</v>
      </c>
      <c r="E52" t="str">
        <f t="shared" si="43"/>
        <v>56</v>
      </c>
      <c r="F52" t="str">
        <f t="shared" si="44"/>
        <v>CONSERVACIÓN Y UTILIZACIÓN SUSTENTABLE DE LA BIODIVERSIDAD Y LOS RECURSOS NATURALES  Y MITIGACIÓN DE LOS EFECTOS DE LOS FENÓMENOS HÍDRICOS</v>
      </c>
      <c r="G52" t="str">
        <f t="shared" ref="G52:G53" si="47">G51</f>
        <v>010</v>
      </c>
      <c r="H52" t="str">
        <f t="shared" ref="H52:H53" si="48">H51</f>
        <v>APOYO AL SISTEMA NACIONAL DE AREAS PROTEGIDAS</v>
      </c>
      <c r="I52" t="s">
        <v>56</v>
      </c>
      <c r="J52" t="s">
        <v>126</v>
      </c>
      <c r="K52">
        <v>2150600</v>
      </c>
      <c r="L52" t="s">
        <v>19</v>
      </c>
      <c r="M52">
        <v>9</v>
      </c>
      <c r="N52" t="s">
        <v>311</v>
      </c>
      <c r="O52">
        <v>311300.53000000003</v>
      </c>
      <c r="P52">
        <v>0</v>
      </c>
      <c r="Q52">
        <v>0</v>
      </c>
      <c r="R52">
        <v>0</v>
      </c>
    </row>
    <row r="53" spans="1:18" x14ac:dyDescent="0.25">
      <c r="A53">
        <f t="shared" si="41"/>
        <v>4</v>
      </c>
      <c r="B53" t="str">
        <f t="shared" si="42"/>
        <v>SECTORIAL AMBIENTE</v>
      </c>
      <c r="C53" t="str">
        <f t="shared" si="31"/>
        <v>0609</v>
      </c>
      <c r="D53" t="str">
        <f t="shared" si="32"/>
        <v>MINISTERIO DEL AMBIENTE AGUA Y TRANSICION ECOLOGICA</v>
      </c>
      <c r="E53" t="str">
        <f t="shared" si="43"/>
        <v>56</v>
      </c>
      <c r="F53" t="str">
        <f t="shared" si="44"/>
        <v>CONSERVACIÓN Y UTILIZACIÓN SUSTENTABLE DE LA BIODIVERSIDAD Y LOS RECURSOS NATURALES  Y MITIGACIÓN DE LOS EFECTOS DE LOS FENÓMENOS HÍDRICOS</v>
      </c>
      <c r="G53" t="str">
        <f t="shared" si="47"/>
        <v>010</v>
      </c>
      <c r="H53" t="str">
        <f t="shared" si="48"/>
        <v>APOYO AL SISTEMA NACIONAL DE AREAS PROTEGIDAS</v>
      </c>
      <c r="I53" t="s">
        <v>37</v>
      </c>
      <c r="J53" t="s">
        <v>127</v>
      </c>
      <c r="K53">
        <v>2150600</v>
      </c>
      <c r="L53" t="s">
        <v>19</v>
      </c>
      <c r="M53">
        <v>9</v>
      </c>
      <c r="N53" t="s">
        <v>311</v>
      </c>
      <c r="O53">
        <v>84738.680000000008</v>
      </c>
      <c r="P53">
        <v>532304.52999999991</v>
      </c>
      <c r="Q53">
        <v>269272.69</v>
      </c>
      <c r="R53">
        <v>109793.46</v>
      </c>
    </row>
    <row r="54" spans="1:18" x14ac:dyDescent="0.25">
      <c r="A54">
        <f t="shared" si="41"/>
        <v>4</v>
      </c>
      <c r="B54" t="str">
        <f t="shared" si="42"/>
        <v>SECTORIAL AMBIENTE</v>
      </c>
      <c r="C54" t="str">
        <f t="shared" si="31"/>
        <v>0609</v>
      </c>
      <c r="D54" t="str">
        <f t="shared" si="32"/>
        <v>MINISTERIO DEL AMBIENTE AGUA Y TRANSICION ECOLOGICA</v>
      </c>
      <c r="E54" t="str">
        <f t="shared" si="43"/>
        <v>56</v>
      </c>
      <c r="F54" t="str">
        <f t="shared" si="44"/>
        <v>CONSERVACIÓN Y UTILIZACIÓN SUSTENTABLE DE LA BIODIVERSIDAD Y LOS RECURSOS NATURALES  Y MITIGACIÓN DE LOS EFECTOS DE LOS FENÓMENOS HÍDRICOS</v>
      </c>
      <c r="G54" t="s">
        <v>128</v>
      </c>
      <c r="H54" t="s">
        <v>129</v>
      </c>
      <c r="I54" t="s">
        <v>17</v>
      </c>
      <c r="J54" t="s">
        <v>130</v>
      </c>
      <c r="K54">
        <v>2150600</v>
      </c>
      <c r="L54" t="s">
        <v>19</v>
      </c>
      <c r="M54">
        <v>9</v>
      </c>
      <c r="N54" t="s">
        <v>311</v>
      </c>
      <c r="O54">
        <v>1250000</v>
      </c>
      <c r="P54">
        <v>1250000</v>
      </c>
      <c r="Q54">
        <v>0</v>
      </c>
      <c r="R54">
        <v>0</v>
      </c>
    </row>
    <row r="55" spans="1:18" x14ac:dyDescent="0.25">
      <c r="A55">
        <f t="shared" si="41"/>
        <v>4</v>
      </c>
      <c r="B55" t="str">
        <f t="shared" si="42"/>
        <v>SECTORIAL AMBIENTE</v>
      </c>
      <c r="C55" t="str">
        <f t="shared" si="31"/>
        <v>0609</v>
      </c>
      <c r="D55" t="str">
        <f t="shared" si="32"/>
        <v>MINISTERIO DEL AMBIENTE AGUA Y TRANSICION ECOLOGICA</v>
      </c>
      <c r="E55" t="str">
        <f t="shared" si="43"/>
        <v>56</v>
      </c>
      <c r="F55" t="str">
        <f t="shared" si="44"/>
        <v>CONSERVACIÓN Y UTILIZACIÓN SUSTENTABLE DE LA BIODIVERSIDAD Y LOS RECURSOS NATURALES  Y MITIGACIÓN DE LOS EFECTOS DE LOS FENÓMENOS HÍDRICOS</v>
      </c>
      <c r="G55" t="str">
        <f>G54</f>
        <v>025</v>
      </c>
      <c r="H55" t="str">
        <f>H54</f>
        <v>PROYECTO NACIONAL DE RESTAURACION DEL PAISAJE</v>
      </c>
      <c r="I55" t="s">
        <v>24</v>
      </c>
      <c r="J55" t="s">
        <v>131</v>
      </c>
      <c r="K55">
        <v>2150600</v>
      </c>
      <c r="L55" t="s">
        <v>19</v>
      </c>
      <c r="M55">
        <v>9</v>
      </c>
      <c r="N55" t="s">
        <v>311</v>
      </c>
      <c r="O55">
        <v>657734.99000000011</v>
      </c>
      <c r="P55">
        <v>671942.22</v>
      </c>
      <c r="Q55">
        <v>461041</v>
      </c>
      <c r="R55">
        <v>163002.65000000002</v>
      </c>
    </row>
    <row r="56" spans="1:18" x14ac:dyDescent="0.25">
      <c r="A56">
        <f t="shared" si="41"/>
        <v>4</v>
      </c>
      <c r="B56" t="str">
        <f t="shared" si="42"/>
        <v>SECTORIAL AMBIENTE</v>
      </c>
      <c r="C56" t="str">
        <f t="shared" si="31"/>
        <v>0609</v>
      </c>
      <c r="D56" t="str">
        <f t="shared" si="32"/>
        <v>MINISTERIO DEL AMBIENTE AGUA Y TRANSICION ECOLOGICA</v>
      </c>
      <c r="E56" t="str">
        <f t="shared" si="43"/>
        <v>56</v>
      </c>
      <c r="F56" t="str">
        <f t="shared" si="44"/>
        <v>CONSERVACIÓN Y UTILIZACIÓN SUSTENTABLE DE LA BIODIVERSIDAD Y LOS RECURSOS NATURALES  Y MITIGACIÓN DE LOS EFECTOS DE LOS FENÓMENOS HÍDRICOS</v>
      </c>
      <c r="G56" t="s">
        <v>132</v>
      </c>
      <c r="H56" t="s">
        <v>133</v>
      </c>
      <c r="I56" t="s">
        <v>17</v>
      </c>
      <c r="J56" t="s">
        <v>134</v>
      </c>
      <c r="K56">
        <v>2150600</v>
      </c>
      <c r="L56" t="s">
        <v>19</v>
      </c>
      <c r="M56">
        <v>9</v>
      </c>
      <c r="N56" t="s">
        <v>311</v>
      </c>
      <c r="O56">
        <v>645031.94999999995</v>
      </c>
      <c r="P56">
        <v>698765.4</v>
      </c>
      <c r="Q56">
        <v>492304.37</v>
      </c>
      <c r="R56">
        <v>173456.66999999998</v>
      </c>
    </row>
    <row r="57" spans="1:18" x14ac:dyDescent="0.25">
      <c r="A57">
        <f t="shared" si="41"/>
        <v>4</v>
      </c>
      <c r="B57" t="str">
        <f t="shared" si="42"/>
        <v>SECTORIAL AMBIENTE</v>
      </c>
      <c r="C57" t="str">
        <f t="shared" si="31"/>
        <v>0609</v>
      </c>
      <c r="D57" t="str">
        <f t="shared" si="32"/>
        <v>MINISTERIO DEL AMBIENTE AGUA Y TRANSICION ECOLOGICA</v>
      </c>
      <c r="E57" t="str">
        <f t="shared" si="43"/>
        <v>56</v>
      </c>
      <c r="F57" t="str">
        <f t="shared" si="44"/>
        <v>CONSERVACIÓN Y UTILIZACIÓN SUSTENTABLE DE LA BIODIVERSIDAD Y LOS RECURSOS NATURALES  Y MITIGACIÓN DE LOS EFECTOS DE LOS FENÓMENOS HÍDRICOS</v>
      </c>
      <c r="G57" t="str">
        <f t="shared" ref="G57:G58" si="49">G56</f>
        <v>027</v>
      </c>
      <c r="H57" t="str">
        <f t="shared" ref="H57:H58" si="50">H56</f>
        <v>PROYECTO SOCIO BOSQUE II</v>
      </c>
      <c r="I57" t="s">
        <v>24</v>
      </c>
      <c r="J57" t="s">
        <v>135</v>
      </c>
      <c r="K57">
        <v>2150600</v>
      </c>
      <c r="L57" t="s">
        <v>19</v>
      </c>
      <c r="M57">
        <v>9</v>
      </c>
      <c r="N57" t="s">
        <v>311</v>
      </c>
      <c r="O57">
        <v>4175918.29</v>
      </c>
      <c r="P57">
        <v>4603558.71</v>
      </c>
      <c r="Q57">
        <v>2547573.4500000002</v>
      </c>
      <c r="R57">
        <v>263546.62000000011</v>
      </c>
    </row>
    <row r="58" spans="1:18" x14ac:dyDescent="0.25">
      <c r="A58">
        <f t="shared" si="41"/>
        <v>4</v>
      </c>
      <c r="B58" t="str">
        <f t="shared" si="42"/>
        <v>SECTORIAL AMBIENTE</v>
      </c>
      <c r="C58" t="str">
        <f t="shared" si="31"/>
        <v>0609</v>
      </c>
      <c r="D58" t="str">
        <f t="shared" si="32"/>
        <v>MINISTERIO DEL AMBIENTE AGUA Y TRANSICION ECOLOGICA</v>
      </c>
      <c r="E58" t="str">
        <f t="shared" si="43"/>
        <v>56</v>
      </c>
      <c r="F58" t="str">
        <f t="shared" si="44"/>
        <v>CONSERVACIÓN Y UTILIZACIÓN SUSTENTABLE DE LA BIODIVERSIDAD Y LOS RECURSOS NATURALES  Y MITIGACIÓN DE LOS EFECTOS DE LOS FENÓMENOS HÍDRICOS</v>
      </c>
      <c r="G58" t="str">
        <f t="shared" si="49"/>
        <v>027</v>
      </c>
      <c r="H58" t="str">
        <f t="shared" si="50"/>
        <v>PROYECTO SOCIO BOSQUE II</v>
      </c>
      <c r="I58" t="s">
        <v>31</v>
      </c>
      <c r="J58" t="s">
        <v>136</v>
      </c>
      <c r="K58">
        <v>2150600</v>
      </c>
      <c r="L58" t="s">
        <v>19</v>
      </c>
      <c r="M58">
        <v>9</v>
      </c>
      <c r="N58" t="s">
        <v>311</v>
      </c>
      <c r="O58">
        <v>2729.59</v>
      </c>
      <c r="P58">
        <v>50</v>
      </c>
      <c r="Q58">
        <v>0</v>
      </c>
      <c r="R58">
        <v>0</v>
      </c>
    </row>
    <row r="59" spans="1:18" x14ac:dyDescent="0.25">
      <c r="A59">
        <f t="shared" si="41"/>
        <v>4</v>
      </c>
      <c r="B59" t="str">
        <f t="shared" si="42"/>
        <v>SECTORIAL AMBIENTE</v>
      </c>
      <c r="C59" t="str">
        <f t="shared" si="31"/>
        <v>0609</v>
      </c>
      <c r="D59" t="str">
        <f t="shared" si="32"/>
        <v>MINISTERIO DEL AMBIENTE AGUA Y TRANSICION ECOLOGICA</v>
      </c>
      <c r="E59" t="str">
        <f t="shared" si="43"/>
        <v>56</v>
      </c>
      <c r="F59" t="str">
        <f t="shared" si="44"/>
        <v>CONSERVACIÓN Y UTILIZACIÓN SUSTENTABLE DE LA BIODIVERSIDAD Y LOS RECURSOS NATURALES  Y MITIGACIÓN DE LOS EFECTOS DE LOS FENÓMENOS HÍDRICOS</v>
      </c>
      <c r="G59" t="s">
        <v>137</v>
      </c>
      <c r="H59" t="s">
        <v>138</v>
      </c>
      <c r="I59" t="s">
        <v>17</v>
      </c>
      <c r="J59" t="s">
        <v>139</v>
      </c>
      <c r="K59">
        <v>2150600</v>
      </c>
      <c r="L59" t="s">
        <v>19</v>
      </c>
      <c r="M59">
        <v>9</v>
      </c>
      <c r="N59" t="s">
        <v>311</v>
      </c>
      <c r="O59">
        <v>365132.56</v>
      </c>
      <c r="P59">
        <v>429225.66</v>
      </c>
      <c r="Q59">
        <v>300126.95</v>
      </c>
      <c r="R59">
        <v>104993.12000000002</v>
      </c>
    </row>
    <row r="60" spans="1:18" x14ac:dyDescent="0.25">
      <c r="A60">
        <f t="shared" si="41"/>
        <v>4</v>
      </c>
      <c r="B60" t="str">
        <f t="shared" si="42"/>
        <v>SECTORIAL AMBIENTE</v>
      </c>
      <c r="C60" t="str">
        <f t="shared" si="31"/>
        <v>0609</v>
      </c>
      <c r="D60" t="str">
        <f t="shared" si="32"/>
        <v>MINISTERIO DEL AMBIENTE AGUA Y TRANSICION ECOLOGICA</v>
      </c>
      <c r="E60" t="str">
        <f t="shared" si="43"/>
        <v>56</v>
      </c>
      <c r="F60" t="str">
        <f t="shared" si="44"/>
        <v>CONSERVACIÓN Y UTILIZACIÓN SUSTENTABLE DE LA BIODIVERSIDAD Y LOS RECURSOS NATURALES  Y MITIGACIÓN DE LOS EFECTOS DE LOS FENÓMENOS HÍDRICOS</v>
      </c>
      <c r="G60" t="str">
        <f t="shared" ref="G60:G62" si="51">G59</f>
        <v>029</v>
      </c>
      <c r="H60" t="str">
        <f t="shared" ref="H60:H62" si="52">H59</f>
        <v>SISTEMA NACIONAL DE CONTROL FORESTAL Y VIDA SILVESTRE</v>
      </c>
      <c r="I60" t="s">
        <v>24</v>
      </c>
      <c r="J60" t="s">
        <v>140</v>
      </c>
      <c r="K60">
        <v>2150600</v>
      </c>
      <c r="L60" t="s">
        <v>19</v>
      </c>
      <c r="M60">
        <v>9</v>
      </c>
      <c r="N60" t="s">
        <v>311</v>
      </c>
      <c r="O60">
        <v>884520.64</v>
      </c>
      <c r="P60">
        <v>602317.78</v>
      </c>
      <c r="Q60">
        <v>418276.67</v>
      </c>
      <c r="R60">
        <v>141180.09999999998</v>
      </c>
    </row>
    <row r="61" spans="1:18" x14ac:dyDescent="0.25">
      <c r="A61">
        <f t="shared" si="41"/>
        <v>4</v>
      </c>
      <c r="B61" t="str">
        <f t="shared" si="42"/>
        <v>SECTORIAL AMBIENTE</v>
      </c>
      <c r="C61" t="str">
        <f t="shared" si="31"/>
        <v>0609</v>
      </c>
      <c r="D61" t="str">
        <f t="shared" si="32"/>
        <v>MINISTERIO DEL AMBIENTE AGUA Y TRANSICION ECOLOGICA</v>
      </c>
      <c r="E61" t="str">
        <f t="shared" si="43"/>
        <v>56</v>
      </c>
      <c r="F61" t="str">
        <f t="shared" si="44"/>
        <v>CONSERVACIÓN Y UTILIZACIÓN SUSTENTABLE DE LA BIODIVERSIDAD Y LOS RECURSOS NATURALES  Y MITIGACIÓN DE LOS EFECTOS DE LOS FENÓMENOS HÍDRICOS</v>
      </c>
      <c r="G61" t="str">
        <f t="shared" si="51"/>
        <v>029</v>
      </c>
      <c r="H61" t="str">
        <f t="shared" si="52"/>
        <v>SISTEMA NACIONAL DE CONTROL FORESTAL Y VIDA SILVESTRE</v>
      </c>
      <c r="I61" t="s">
        <v>31</v>
      </c>
      <c r="J61" t="s">
        <v>141</v>
      </c>
      <c r="K61">
        <v>2150600</v>
      </c>
      <c r="L61" t="s">
        <v>19</v>
      </c>
      <c r="M61">
        <v>9</v>
      </c>
      <c r="N61" t="s">
        <v>311</v>
      </c>
      <c r="O61">
        <v>655349.86</v>
      </c>
      <c r="P61">
        <v>669229.96000000008</v>
      </c>
      <c r="Q61">
        <v>418069.74</v>
      </c>
      <c r="R61">
        <v>158902.64000000001</v>
      </c>
    </row>
    <row r="62" spans="1:18" x14ac:dyDescent="0.25">
      <c r="A62">
        <f t="shared" si="41"/>
        <v>4</v>
      </c>
      <c r="B62" t="str">
        <f t="shared" si="42"/>
        <v>SECTORIAL AMBIENTE</v>
      </c>
      <c r="C62" t="str">
        <f t="shared" si="31"/>
        <v>0609</v>
      </c>
      <c r="D62" t="str">
        <f t="shared" si="32"/>
        <v>MINISTERIO DEL AMBIENTE AGUA Y TRANSICION ECOLOGICA</v>
      </c>
      <c r="E62" t="str">
        <f t="shared" si="43"/>
        <v>56</v>
      </c>
      <c r="F62" t="str">
        <f t="shared" si="44"/>
        <v>CONSERVACIÓN Y UTILIZACIÓN SUSTENTABLE DE LA BIODIVERSIDAD Y LOS RECURSOS NATURALES  Y MITIGACIÓN DE LOS EFECTOS DE LOS FENÓMENOS HÍDRICOS</v>
      </c>
      <c r="G62" t="str">
        <f t="shared" si="51"/>
        <v>029</v>
      </c>
      <c r="H62" t="str">
        <f t="shared" si="52"/>
        <v>SISTEMA NACIONAL DE CONTROL FORESTAL Y VIDA SILVESTRE</v>
      </c>
      <c r="I62" t="s">
        <v>56</v>
      </c>
      <c r="J62" t="s">
        <v>142</v>
      </c>
      <c r="K62">
        <v>2150600</v>
      </c>
      <c r="L62" t="s">
        <v>19</v>
      </c>
      <c r="M62">
        <v>9</v>
      </c>
      <c r="N62" t="s">
        <v>311</v>
      </c>
      <c r="O62">
        <v>401942.68</v>
      </c>
      <c r="P62">
        <v>324805.89</v>
      </c>
      <c r="Q62">
        <v>243427.1</v>
      </c>
      <c r="R62">
        <v>89357.659999999989</v>
      </c>
    </row>
    <row r="63" spans="1:18" x14ac:dyDescent="0.25">
      <c r="A63">
        <f t="shared" si="41"/>
        <v>4</v>
      </c>
      <c r="B63" t="str">
        <f t="shared" si="42"/>
        <v>SECTORIAL AMBIENTE</v>
      </c>
      <c r="C63" t="str">
        <f t="shared" si="31"/>
        <v>0609</v>
      </c>
      <c r="D63" t="str">
        <f t="shared" si="32"/>
        <v>MINISTERIO DEL AMBIENTE AGUA Y TRANSICION ECOLOGICA</v>
      </c>
      <c r="E63" t="s">
        <v>26</v>
      </c>
      <c r="F63" t="s">
        <v>143</v>
      </c>
      <c r="G63" t="s">
        <v>15</v>
      </c>
      <c r="H63" t="s">
        <v>16</v>
      </c>
      <c r="I63" t="s">
        <v>17</v>
      </c>
      <c r="J63" t="s">
        <v>144</v>
      </c>
      <c r="K63">
        <v>2150600</v>
      </c>
      <c r="L63" t="s">
        <v>19</v>
      </c>
      <c r="M63">
        <v>9</v>
      </c>
      <c r="N63" t="s">
        <v>311</v>
      </c>
      <c r="O63">
        <v>143596</v>
      </c>
      <c r="P63">
        <v>398798</v>
      </c>
      <c r="Q63">
        <v>352048.3</v>
      </c>
      <c r="R63">
        <v>196770.74000000002</v>
      </c>
    </row>
    <row r="64" spans="1:18" x14ac:dyDescent="0.25">
      <c r="A64">
        <f t="shared" si="41"/>
        <v>4</v>
      </c>
      <c r="B64" t="str">
        <f t="shared" si="42"/>
        <v>SECTORIAL AMBIENTE</v>
      </c>
      <c r="C64" t="str">
        <f t="shared" si="31"/>
        <v>0609</v>
      </c>
      <c r="D64" t="str">
        <f t="shared" si="32"/>
        <v>MINISTERIO DEL AMBIENTE AGUA Y TRANSICION ECOLOGICA</v>
      </c>
      <c r="E64" t="str">
        <f t="shared" ref="E64:E74" si="53">E63</f>
        <v>57</v>
      </c>
      <c r="F64" t="str">
        <f t="shared" ref="F64:F74" si="54">F63</f>
        <v>PREVENCIÓN Y CONTROL DE LA CONTAMINACIÓN AMBIENTAL</v>
      </c>
      <c r="G64" t="s">
        <v>145</v>
      </c>
      <c r="H64" t="s">
        <v>146</v>
      </c>
      <c r="I64" t="s">
        <v>24</v>
      </c>
      <c r="J64" t="s">
        <v>147</v>
      </c>
      <c r="K64">
        <v>2150600</v>
      </c>
      <c r="L64" t="s">
        <v>19</v>
      </c>
      <c r="M64">
        <v>9</v>
      </c>
      <c r="N64" t="s">
        <v>311</v>
      </c>
      <c r="O64">
        <v>1550601.51</v>
      </c>
      <c r="P64">
        <v>1104517.4900000005</v>
      </c>
      <c r="Q64">
        <v>511946.06999999989</v>
      </c>
      <c r="R64">
        <v>215055.33000000007</v>
      </c>
    </row>
    <row r="65" spans="1:18" x14ac:dyDescent="0.25">
      <c r="A65">
        <f t="shared" si="41"/>
        <v>4</v>
      </c>
      <c r="B65" t="str">
        <f t="shared" si="42"/>
        <v>SECTORIAL AMBIENTE</v>
      </c>
      <c r="C65" t="str">
        <f t="shared" si="31"/>
        <v>0609</v>
      </c>
      <c r="D65" t="str">
        <f t="shared" si="32"/>
        <v>MINISTERIO DEL AMBIENTE AGUA Y TRANSICION ECOLOGICA</v>
      </c>
      <c r="E65" t="str">
        <f t="shared" si="53"/>
        <v>57</v>
      </c>
      <c r="F65" t="str">
        <f t="shared" si="54"/>
        <v>PREVENCIÓN Y CONTROL DE LA CONTAMINACIÓN AMBIENTAL</v>
      </c>
      <c r="G65" t="str">
        <f>G64</f>
        <v>021</v>
      </c>
      <c r="H65" t="str">
        <f>H64</f>
        <v>PROGRAMA DE REPARACION AMBIENTAL Y SOCIAL - PRAS</v>
      </c>
      <c r="I65" t="s">
        <v>31</v>
      </c>
      <c r="J65" t="s">
        <v>148</v>
      </c>
      <c r="K65">
        <v>2150600</v>
      </c>
      <c r="L65" t="s">
        <v>19</v>
      </c>
      <c r="M65">
        <v>9</v>
      </c>
      <c r="N65" t="s">
        <v>311</v>
      </c>
      <c r="O65">
        <v>750244.26</v>
      </c>
      <c r="P65">
        <v>815697.45000000007</v>
      </c>
      <c r="Q65">
        <v>504203.06999999989</v>
      </c>
      <c r="R65">
        <v>183999.55999999997</v>
      </c>
    </row>
    <row r="66" spans="1:18" x14ac:dyDescent="0.25">
      <c r="A66">
        <f t="shared" si="41"/>
        <v>4</v>
      </c>
      <c r="B66" t="str">
        <f t="shared" si="42"/>
        <v>SECTORIAL AMBIENTE</v>
      </c>
      <c r="C66" t="str">
        <f t="shared" si="31"/>
        <v>0609</v>
      </c>
      <c r="D66" t="str">
        <f t="shared" si="32"/>
        <v>MINISTERIO DEL AMBIENTE AGUA Y TRANSICION ECOLOGICA</v>
      </c>
      <c r="E66" t="str">
        <f t="shared" si="53"/>
        <v>57</v>
      </c>
      <c r="F66" t="str">
        <f t="shared" si="54"/>
        <v>PREVENCIÓN Y CONTROL DE LA CONTAMINACIÓN AMBIENTAL</v>
      </c>
      <c r="G66" t="s">
        <v>149</v>
      </c>
      <c r="H66" t="s">
        <v>150</v>
      </c>
      <c r="I66" t="s">
        <v>17</v>
      </c>
      <c r="J66" t="s">
        <v>151</v>
      </c>
      <c r="K66">
        <v>2150600</v>
      </c>
      <c r="L66" t="s">
        <v>19</v>
      </c>
      <c r="M66">
        <v>9</v>
      </c>
      <c r="N66" t="s">
        <v>311</v>
      </c>
      <c r="O66">
        <v>123189.04999999999</v>
      </c>
      <c r="P66">
        <v>83197.510000000009</v>
      </c>
      <c r="Q66">
        <v>51485.84</v>
      </c>
      <c r="R66">
        <v>24888.68</v>
      </c>
    </row>
    <row r="67" spans="1:18" x14ac:dyDescent="0.25">
      <c r="A67">
        <f t="shared" si="41"/>
        <v>4</v>
      </c>
      <c r="B67" t="str">
        <f t="shared" si="42"/>
        <v>SECTORIAL AMBIENTE</v>
      </c>
      <c r="C67" t="str">
        <f t="shared" si="31"/>
        <v>0609</v>
      </c>
      <c r="D67" t="str">
        <f t="shared" si="32"/>
        <v>MINISTERIO DEL AMBIENTE AGUA Y TRANSICION ECOLOGICA</v>
      </c>
      <c r="E67" t="str">
        <f t="shared" si="53"/>
        <v>57</v>
      </c>
      <c r="F67" t="str">
        <f t="shared" si="54"/>
        <v>PREVENCIÓN Y CONTROL DE LA CONTAMINACIÓN AMBIENTAL</v>
      </c>
      <c r="G67" t="str">
        <f t="shared" ref="G67:G70" si="55">G66</f>
        <v>023</v>
      </c>
      <c r="H67" t="str">
        <f t="shared" ref="H67:H70" si="56">H66</f>
        <v>GESTION DE RESIDUOS SOLIDOS Y ECONOMIA CIRCULAR INCLUSIVA</v>
      </c>
      <c r="I67" t="s">
        <v>24</v>
      </c>
      <c r="J67" t="s">
        <v>152</v>
      </c>
      <c r="K67">
        <v>2150600</v>
      </c>
      <c r="L67" t="s">
        <v>19</v>
      </c>
      <c r="M67">
        <v>9</v>
      </c>
      <c r="N67" t="s">
        <v>311</v>
      </c>
      <c r="O67">
        <v>78685.34</v>
      </c>
      <c r="P67">
        <v>99341.67</v>
      </c>
      <c r="Q67">
        <v>67204.69</v>
      </c>
      <c r="R67">
        <v>23936.629999999997</v>
      </c>
    </row>
    <row r="68" spans="1:18" x14ac:dyDescent="0.25">
      <c r="A68">
        <f t="shared" si="41"/>
        <v>4</v>
      </c>
      <c r="B68" t="str">
        <f t="shared" si="42"/>
        <v>SECTORIAL AMBIENTE</v>
      </c>
      <c r="C68" t="str">
        <f t="shared" si="31"/>
        <v>0609</v>
      </c>
      <c r="D68" t="str">
        <f t="shared" si="32"/>
        <v>MINISTERIO DEL AMBIENTE AGUA Y TRANSICION ECOLOGICA</v>
      </c>
      <c r="E68" t="str">
        <f t="shared" si="53"/>
        <v>57</v>
      </c>
      <c r="F68" t="str">
        <f t="shared" si="54"/>
        <v>PREVENCIÓN Y CONTROL DE LA CONTAMINACIÓN AMBIENTAL</v>
      </c>
      <c r="G68" t="str">
        <f t="shared" si="55"/>
        <v>023</v>
      </c>
      <c r="H68" t="str">
        <f t="shared" si="56"/>
        <v>GESTION DE RESIDUOS SOLIDOS Y ECONOMIA CIRCULAR INCLUSIVA</v>
      </c>
      <c r="I68" t="s">
        <v>31</v>
      </c>
      <c r="J68" t="s">
        <v>153</v>
      </c>
      <c r="K68">
        <v>2150600</v>
      </c>
      <c r="L68" t="s">
        <v>19</v>
      </c>
      <c r="M68">
        <v>9</v>
      </c>
      <c r="N68" t="s">
        <v>311</v>
      </c>
      <c r="O68">
        <v>69515.330000000016</v>
      </c>
      <c r="P68">
        <v>108812.40000000001</v>
      </c>
      <c r="Q68">
        <v>78317.590000000011</v>
      </c>
      <c r="R68">
        <v>34550.340000000004</v>
      </c>
    </row>
    <row r="69" spans="1:18" x14ac:dyDescent="0.25">
      <c r="A69">
        <f t="shared" si="41"/>
        <v>4</v>
      </c>
      <c r="B69" t="str">
        <f t="shared" si="42"/>
        <v>SECTORIAL AMBIENTE</v>
      </c>
      <c r="C69" t="str">
        <f t="shared" si="31"/>
        <v>0609</v>
      </c>
      <c r="D69" t="str">
        <f t="shared" si="32"/>
        <v>MINISTERIO DEL AMBIENTE AGUA Y TRANSICION ECOLOGICA</v>
      </c>
      <c r="E69" t="str">
        <f t="shared" si="53"/>
        <v>57</v>
      </c>
      <c r="F69" t="str">
        <f t="shared" si="54"/>
        <v>PREVENCIÓN Y CONTROL DE LA CONTAMINACIÓN AMBIENTAL</v>
      </c>
      <c r="G69" t="str">
        <f t="shared" si="55"/>
        <v>023</v>
      </c>
      <c r="H69" t="str">
        <f t="shared" si="56"/>
        <v>GESTION DE RESIDUOS SOLIDOS Y ECONOMIA CIRCULAR INCLUSIVA</v>
      </c>
      <c r="I69" t="s">
        <v>56</v>
      </c>
      <c r="J69" t="s">
        <v>154</v>
      </c>
      <c r="K69">
        <v>2150600</v>
      </c>
      <c r="L69" t="s">
        <v>19</v>
      </c>
      <c r="M69">
        <v>9</v>
      </c>
      <c r="N69" t="s">
        <v>311</v>
      </c>
      <c r="O69">
        <v>81314.830000000016</v>
      </c>
      <c r="P69">
        <v>105525.8</v>
      </c>
      <c r="Q69">
        <v>71468.790000000008</v>
      </c>
      <c r="R69">
        <v>28756.67</v>
      </c>
    </row>
    <row r="70" spans="1:18" x14ac:dyDescent="0.25">
      <c r="A70">
        <f t="shared" si="41"/>
        <v>4</v>
      </c>
      <c r="B70" t="str">
        <f t="shared" si="42"/>
        <v>SECTORIAL AMBIENTE</v>
      </c>
      <c r="C70" t="str">
        <f t="shared" si="31"/>
        <v>0609</v>
      </c>
      <c r="D70" t="str">
        <f t="shared" si="32"/>
        <v>MINISTERIO DEL AMBIENTE AGUA Y TRANSICION ECOLOGICA</v>
      </c>
      <c r="E70" t="str">
        <f t="shared" si="53"/>
        <v>57</v>
      </c>
      <c r="F70" t="str">
        <f t="shared" si="54"/>
        <v>PREVENCIÓN Y CONTROL DE LA CONTAMINACIÓN AMBIENTAL</v>
      </c>
      <c r="G70" t="str">
        <f t="shared" si="55"/>
        <v>023</v>
      </c>
      <c r="H70" t="str">
        <f t="shared" si="56"/>
        <v>GESTION DE RESIDUOS SOLIDOS Y ECONOMIA CIRCULAR INCLUSIVA</v>
      </c>
      <c r="I70" t="s">
        <v>33</v>
      </c>
      <c r="J70" t="s">
        <v>155</v>
      </c>
      <c r="K70">
        <v>2150600</v>
      </c>
      <c r="L70" t="s">
        <v>19</v>
      </c>
      <c r="M70">
        <v>9</v>
      </c>
      <c r="N70" t="s">
        <v>311</v>
      </c>
      <c r="O70">
        <v>171259.8</v>
      </c>
      <c r="P70">
        <v>124712.28999999998</v>
      </c>
      <c r="Q70">
        <v>91762.329999999987</v>
      </c>
      <c r="R70">
        <v>28456.98</v>
      </c>
    </row>
    <row r="71" spans="1:18" x14ac:dyDescent="0.25">
      <c r="A71">
        <f t="shared" si="41"/>
        <v>4</v>
      </c>
      <c r="B71" t="str">
        <f t="shared" si="42"/>
        <v>SECTORIAL AMBIENTE</v>
      </c>
      <c r="C71" t="str">
        <f t="shared" si="31"/>
        <v>0609</v>
      </c>
      <c r="D71" t="str">
        <f t="shared" si="32"/>
        <v>MINISTERIO DEL AMBIENTE AGUA Y TRANSICION ECOLOGICA</v>
      </c>
      <c r="E71" t="str">
        <f t="shared" si="53"/>
        <v>57</v>
      </c>
      <c r="F71" t="str">
        <f t="shared" si="54"/>
        <v>PREVENCIÓN Y CONTROL DE LA CONTAMINACIÓN AMBIENTAL</v>
      </c>
      <c r="G71" t="s">
        <v>156</v>
      </c>
      <c r="H71" t="s">
        <v>157</v>
      </c>
      <c r="I71" t="s">
        <v>17</v>
      </c>
      <c r="J71" t="s">
        <v>158</v>
      </c>
      <c r="K71">
        <v>2150600</v>
      </c>
      <c r="L71" t="s">
        <v>19</v>
      </c>
      <c r="M71">
        <v>9</v>
      </c>
      <c r="N71" t="s">
        <v>311</v>
      </c>
      <c r="O71">
        <v>127613.99</v>
      </c>
      <c r="P71">
        <v>139191.13</v>
      </c>
      <c r="Q71">
        <v>98250.67</v>
      </c>
      <c r="R71">
        <v>34448.789999999994</v>
      </c>
    </row>
    <row r="72" spans="1:18" x14ac:dyDescent="0.25">
      <c r="A72">
        <f t="shared" si="41"/>
        <v>4</v>
      </c>
      <c r="B72" t="str">
        <f t="shared" si="42"/>
        <v>SECTORIAL AMBIENTE</v>
      </c>
      <c r="C72" t="str">
        <f t="shared" si="31"/>
        <v>0609</v>
      </c>
      <c r="D72" t="str">
        <f t="shared" si="32"/>
        <v>MINISTERIO DEL AMBIENTE AGUA Y TRANSICION ECOLOGICA</v>
      </c>
      <c r="E72" t="str">
        <f t="shared" si="53"/>
        <v>57</v>
      </c>
      <c r="F72" t="str">
        <f t="shared" si="54"/>
        <v>PREVENCIÓN Y CONTROL DE LA CONTAMINACIÓN AMBIENTAL</v>
      </c>
      <c r="G72" t="str">
        <f t="shared" ref="G72:G73" si="57">G71</f>
        <v>024</v>
      </c>
      <c r="H72" t="str">
        <f t="shared" ref="H72:H73" si="58">H71</f>
        <v>PROYECTO DE EDUCACION AMBIENTAL PARA PROMOVER LA ECONOMIA CIRCULAR EN LOS HOGARES MI BARRIO VERDE</v>
      </c>
      <c r="I72" t="s">
        <v>24</v>
      </c>
      <c r="J72" t="s">
        <v>159</v>
      </c>
      <c r="K72">
        <v>2150600</v>
      </c>
      <c r="L72" t="s">
        <v>19</v>
      </c>
      <c r="M72">
        <v>9</v>
      </c>
      <c r="N72" t="s">
        <v>311</v>
      </c>
      <c r="O72">
        <v>224140.09</v>
      </c>
      <c r="P72">
        <v>213042.95</v>
      </c>
      <c r="Q72">
        <v>145730.09</v>
      </c>
      <c r="R72">
        <v>52880.159999999996</v>
      </c>
    </row>
    <row r="73" spans="1:18" x14ac:dyDescent="0.25">
      <c r="A73">
        <f t="shared" si="41"/>
        <v>4</v>
      </c>
      <c r="B73" t="str">
        <f t="shared" si="42"/>
        <v>SECTORIAL AMBIENTE</v>
      </c>
      <c r="C73" t="str">
        <f t="shared" si="31"/>
        <v>0609</v>
      </c>
      <c r="D73" t="str">
        <f t="shared" si="32"/>
        <v>MINISTERIO DEL AMBIENTE AGUA Y TRANSICION ECOLOGICA</v>
      </c>
      <c r="E73" t="str">
        <f t="shared" si="53"/>
        <v>57</v>
      </c>
      <c r="F73" t="str">
        <f t="shared" si="54"/>
        <v>PREVENCIÓN Y CONTROL DE LA CONTAMINACIÓN AMBIENTAL</v>
      </c>
      <c r="G73" t="str">
        <f t="shared" si="57"/>
        <v>024</v>
      </c>
      <c r="H73" t="str">
        <f t="shared" si="58"/>
        <v>PROYECTO DE EDUCACION AMBIENTAL PARA PROMOVER LA ECONOMIA CIRCULAR EN LOS HOGARES MI BARRIO VERDE</v>
      </c>
      <c r="I73" t="s">
        <v>56</v>
      </c>
      <c r="J73" t="s">
        <v>160</v>
      </c>
      <c r="K73">
        <v>2150600</v>
      </c>
      <c r="L73" t="s">
        <v>19</v>
      </c>
      <c r="M73">
        <v>9</v>
      </c>
      <c r="N73" t="s">
        <v>311</v>
      </c>
      <c r="O73">
        <v>37403</v>
      </c>
      <c r="P73">
        <v>13760</v>
      </c>
      <c r="Q73">
        <v>8087.39</v>
      </c>
      <c r="R73">
        <v>7551.89</v>
      </c>
    </row>
    <row r="74" spans="1:18" x14ac:dyDescent="0.25">
      <c r="A74">
        <f t="shared" si="41"/>
        <v>4</v>
      </c>
      <c r="B74" t="str">
        <f t="shared" si="42"/>
        <v>SECTORIAL AMBIENTE</v>
      </c>
      <c r="C74" t="str">
        <f t="shared" si="31"/>
        <v>0609</v>
      </c>
      <c r="D74" t="str">
        <f t="shared" si="32"/>
        <v>MINISTERIO DEL AMBIENTE AGUA Y TRANSICION ECOLOGICA</v>
      </c>
      <c r="E74" t="str">
        <f t="shared" si="53"/>
        <v>57</v>
      </c>
      <c r="F74" t="str">
        <f t="shared" si="54"/>
        <v>PREVENCIÓN Y CONTROL DE LA CONTAMINACIÓN AMBIENTAL</v>
      </c>
      <c r="G74" t="s">
        <v>161</v>
      </c>
      <c r="H74" t="s">
        <v>162</v>
      </c>
      <c r="I74" t="s">
        <v>17</v>
      </c>
      <c r="J74" t="s">
        <v>163</v>
      </c>
      <c r="K74">
        <v>2150600</v>
      </c>
      <c r="L74" t="s">
        <v>19</v>
      </c>
      <c r="M74">
        <v>9</v>
      </c>
      <c r="N74" t="s">
        <v>311</v>
      </c>
      <c r="O74">
        <v>19118.140000000003</v>
      </c>
      <c r="P74">
        <v>167374.42000000001</v>
      </c>
      <c r="Q74">
        <v>34089.040000000001</v>
      </c>
      <c r="R74">
        <v>0</v>
      </c>
    </row>
    <row r="75" spans="1:18" hidden="1" x14ac:dyDescent="0.25">
      <c r="A75">
        <v>6</v>
      </c>
      <c r="B75" t="s">
        <v>164</v>
      </c>
      <c r="C75" t="s">
        <v>165</v>
      </c>
      <c r="D75" t="s">
        <v>166</v>
      </c>
      <c r="E75" t="s">
        <v>167</v>
      </c>
      <c r="F75" t="s">
        <v>168</v>
      </c>
      <c r="G75" t="s">
        <v>15</v>
      </c>
      <c r="H75" t="s">
        <v>16</v>
      </c>
      <c r="I75" t="s">
        <v>17</v>
      </c>
      <c r="J75" t="s">
        <v>169</v>
      </c>
      <c r="K75">
        <v>2130200</v>
      </c>
      <c r="L75" t="s">
        <v>170</v>
      </c>
      <c r="M75">
        <v>8</v>
      </c>
      <c r="N75" t="s">
        <v>309</v>
      </c>
      <c r="O75">
        <v>766350.66</v>
      </c>
      <c r="P75">
        <v>1344173.63</v>
      </c>
      <c r="Q75">
        <v>705194.46000000008</v>
      </c>
      <c r="R75">
        <v>42528.780000000013</v>
      </c>
    </row>
    <row r="76" spans="1:18" hidden="1" x14ac:dyDescent="0.25">
      <c r="A76">
        <f t="shared" ref="A76:A77" si="59">A75</f>
        <v>6</v>
      </c>
      <c r="B76" t="str">
        <f t="shared" ref="B76:B77" si="60">B75</f>
        <v>SECTORIAL DEFENSA NACIONAL</v>
      </c>
      <c r="C76" t="str">
        <f t="shared" ref="C76:C77" si="61">C75</f>
        <v>0611</v>
      </c>
      <c r="D76" t="str">
        <f t="shared" ref="D76:D77" si="62">D75</f>
        <v>INSTITUTO OCEANOGRAFICO Y ANTARTICO DE LA ARMADA</v>
      </c>
      <c r="E76" t="s">
        <v>171</v>
      </c>
      <c r="F76" t="s">
        <v>172</v>
      </c>
      <c r="G76" t="s">
        <v>15</v>
      </c>
      <c r="H76" t="s">
        <v>16</v>
      </c>
      <c r="I76" t="s">
        <v>17</v>
      </c>
      <c r="J76" t="s">
        <v>173</v>
      </c>
      <c r="K76">
        <v>2140200</v>
      </c>
      <c r="L76" t="s">
        <v>29</v>
      </c>
      <c r="M76">
        <v>15</v>
      </c>
      <c r="N76" t="s">
        <v>310</v>
      </c>
      <c r="O76">
        <v>7480533</v>
      </c>
      <c r="P76">
        <v>4053941.6899999995</v>
      </c>
      <c r="Q76">
        <v>568741.4</v>
      </c>
      <c r="R76">
        <v>299406.59999999998</v>
      </c>
    </row>
    <row r="77" spans="1:18" hidden="1" x14ac:dyDescent="0.25">
      <c r="A77">
        <f t="shared" si="59"/>
        <v>6</v>
      </c>
      <c r="B77" t="str">
        <f t="shared" si="60"/>
        <v>SECTORIAL DEFENSA NACIONAL</v>
      </c>
      <c r="C77" t="str">
        <f t="shared" si="61"/>
        <v>0611</v>
      </c>
      <c r="D77" t="str">
        <f t="shared" si="62"/>
        <v>INSTITUTO OCEANOGRAFICO Y ANTARTICO DE LA ARMADA</v>
      </c>
      <c r="E77" t="str">
        <f>E76</f>
        <v>91</v>
      </c>
      <c r="F77" t="str">
        <f>F76</f>
        <v>SEGURIDAD INTEGRAL</v>
      </c>
      <c r="G77" t="s">
        <v>24</v>
      </c>
      <c r="H77" t="s">
        <v>174</v>
      </c>
      <c r="I77" t="s">
        <v>17</v>
      </c>
      <c r="J77" t="s">
        <v>174</v>
      </c>
      <c r="K77">
        <v>2140200</v>
      </c>
      <c r="L77" t="s">
        <v>29</v>
      </c>
      <c r="M77">
        <v>15</v>
      </c>
      <c r="N77" t="s">
        <v>310</v>
      </c>
      <c r="O77">
        <v>1351599.23</v>
      </c>
      <c r="P77">
        <v>1175999.54</v>
      </c>
      <c r="Q77">
        <v>188920.91</v>
      </c>
      <c r="R77">
        <v>57890.82</v>
      </c>
    </row>
    <row r="78" spans="1:18" hidden="1" x14ac:dyDescent="0.25">
      <c r="A78">
        <v>9</v>
      </c>
      <c r="B78" t="s">
        <v>175</v>
      </c>
      <c r="C78" t="s">
        <v>176</v>
      </c>
      <c r="D78" t="s">
        <v>177</v>
      </c>
      <c r="E78" t="s">
        <v>178</v>
      </c>
      <c r="F78" t="s">
        <v>179</v>
      </c>
      <c r="G78" t="s">
        <v>15</v>
      </c>
      <c r="H78" t="s">
        <v>16</v>
      </c>
      <c r="I78" t="s">
        <v>24</v>
      </c>
      <c r="J78" t="s">
        <v>180</v>
      </c>
      <c r="K78">
        <v>2040600</v>
      </c>
      <c r="L78" t="s">
        <v>181</v>
      </c>
      <c r="M78">
        <v>3</v>
      </c>
      <c r="N78" t="s">
        <v>305</v>
      </c>
      <c r="O78">
        <v>0</v>
      </c>
      <c r="P78">
        <v>115000</v>
      </c>
      <c r="Q78">
        <v>12062.550000000001</v>
      </c>
      <c r="R78">
        <v>11214.150000000001</v>
      </c>
    </row>
    <row r="79" spans="1:18" x14ac:dyDescent="0.25">
      <c r="A79">
        <f t="shared" ref="A79:A81" si="63">A78</f>
        <v>9</v>
      </c>
      <c r="B79" t="str">
        <f t="shared" ref="B79:B81" si="64">B78</f>
        <v>SECTORIAL EDUCACION</v>
      </c>
      <c r="C79" t="str">
        <f t="shared" ref="C79:H79" si="65">C78</f>
        <v>0167</v>
      </c>
      <c r="D79" t="str">
        <f t="shared" si="65"/>
        <v>ESCUELA SUPERIOR POLITECNICA DEL LITORAL</v>
      </c>
      <c r="E79" t="str">
        <f t="shared" si="65"/>
        <v>83</v>
      </c>
      <c r="F79" t="str">
        <f t="shared" si="65"/>
        <v>GESTION DE LA INVESTIGACION</v>
      </c>
      <c r="G79" t="str">
        <f t="shared" si="65"/>
        <v>000</v>
      </c>
      <c r="H79" t="str">
        <f t="shared" si="65"/>
        <v>SIN PROYECTO</v>
      </c>
      <c r="I79" t="s">
        <v>31</v>
      </c>
      <c r="J79" t="s">
        <v>182</v>
      </c>
      <c r="K79">
        <v>2150500</v>
      </c>
      <c r="L79" t="s">
        <v>183</v>
      </c>
      <c r="M79">
        <v>9</v>
      </c>
      <c r="N79" t="s">
        <v>311</v>
      </c>
      <c r="O79">
        <v>0</v>
      </c>
      <c r="P79">
        <v>150000</v>
      </c>
      <c r="Q79">
        <v>11589.2</v>
      </c>
      <c r="R79">
        <v>11589.2</v>
      </c>
    </row>
    <row r="80" spans="1:18" hidden="1" x14ac:dyDescent="0.25">
      <c r="A80">
        <f t="shared" si="63"/>
        <v>9</v>
      </c>
      <c r="B80" t="str">
        <f t="shared" si="64"/>
        <v>SECTORIAL EDUCACION</v>
      </c>
      <c r="C80" t="s">
        <v>184</v>
      </c>
      <c r="D80" t="s">
        <v>185</v>
      </c>
      <c r="E80" t="s">
        <v>42</v>
      </c>
      <c r="F80" t="s">
        <v>43</v>
      </c>
      <c r="G80" t="s">
        <v>15</v>
      </c>
      <c r="H80" t="s">
        <v>16</v>
      </c>
      <c r="I80" t="s">
        <v>24</v>
      </c>
      <c r="J80" t="s">
        <v>186</v>
      </c>
      <c r="K80">
        <v>2070100</v>
      </c>
      <c r="L80" t="s">
        <v>72</v>
      </c>
      <c r="M80">
        <v>6</v>
      </c>
      <c r="N80" t="s">
        <v>306</v>
      </c>
      <c r="O80">
        <v>918087.20999999985</v>
      </c>
      <c r="P80">
        <v>854738.26</v>
      </c>
      <c r="Q80">
        <v>605904.44000000006</v>
      </c>
      <c r="R80">
        <v>172689.88999999998</v>
      </c>
    </row>
    <row r="81" spans="1:18" hidden="1" x14ac:dyDescent="0.25">
      <c r="A81">
        <f t="shared" si="63"/>
        <v>9</v>
      </c>
      <c r="B81" t="str">
        <f t="shared" si="64"/>
        <v>SECTORIAL EDUCACION</v>
      </c>
      <c r="C81" t="s">
        <v>187</v>
      </c>
      <c r="D81" t="s">
        <v>188</v>
      </c>
      <c r="E81" t="s">
        <v>189</v>
      </c>
      <c r="F81" t="s">
        <v>190</v>
      </c>
      <c r="G81" t="s">
        <v>15</v>
      </c>
      <c r="H81" t="s">
        <v>16</v>
      </c>
      <c r="I81" t="s">
        <v>31</v>
      </c>
      <c r="J81" t="s">
        <v>191</v>
      </c>
      <c r="K81">
        <v>2010100</v>
      </c>
      <c r="L81" t="s">
        <v>192</v>
      </c>
      <c r="M81">
        <v>1</v>
      </c>
      <c r="N81" t="s">
        <v>302</v>
      </c>
      <c r="O81">
        <v>484051</v>
      </c>
      <c r="P81">
        <v>780</v>
      </c>
      <c r="Q81">
        <v>282.14</v>
      </c>
      <c r="R81">
        <v>0</v>
      </c>
    </row>
    <row r="82" spans="1:18" hidden="1" x14ac:dyDescent="0.25">
      <c r="A82">
        <v>13</v>
      </c>
      <c r="B82" t="s">
        <v>193</v>
      </c>
      <c r="C82" t="s">
        <v>194</v>
      </c>
      <c r="D82" t="s">
        <v>195</v>
      </c>
      <c r="E82" t="s">
        <v>42</v>
      </c>
      <c r="F82" t="s">
        <v>43</v>
      </c>
      <c r="G82" t="s">
        <v>15</v>
      </c>
      <c r="H82" t="s">
        <v>16</v>
      </c>
      <c r="I82" t="s">
        <v>24</v>
      </c>
      <c r="J82" t="s">
        <v>196</v>
      </c>
      <c r="K82">
        <v>2140300</v>
      </c>
      <c r="L82" t="s">
        <v>197</v>
      </c>
      <c r="M82">
        <v>15</v>
      </c>
      <c r="N82" t="s">
        <v>310</v>
      </c>
      <c r="O82">
        <v>3285838.2</v>
      </c>
      <c r="P82">
        <v>1436900.8500000003</v>
      </c>
      <c r="Q82">
        <v>871323.57999999973</v>
      </c>
      <c r="R82">
        <v>359834.72999999992</v>
      </c>
    </row>
    <row r="83" spans="1:18" hidden="1" x14ac:dyDescent="0.25">
      <c r="A83">
        <f t="shared" ref="A83:A84" si="66">A82</f>
        <v>13</v>
      </c>
      <c r="B83" t="str">
        <f t="shared" ref="B83:B84" si="67">B82</f>
        <v>SECTORIAL AGROPECUARIO</v>
      </c>
      <c r="C83" t="str">
        <f t="shared" ref="C83:H83" si="68">C82</f>
        <v>0390</v>
      </c>
      <c r="D83" t="str">
        <f t="shared" si="68"/>
        <v>INSTITUTO NACIONAL DE INVESTIGACIONES AGROPECUARIAS  -  I.N.I.A.P.</v>
      </c>
      <c r="E83" t="str">
        <f t="shared" si="68"/>
        <v>01</v>
      </c>
      <c r="F83" t="str">
        <f t="shared" si="68"/>
        <v>ADMINISTRACION CENTRAL</v>
      </c>
      <c r="G83" t="str">
        <f t="shared" si="68"/>
        <v>000</v>
      </c>
      <c r="H83" t="str">
        <f t="shared" si="68"/>
        <v>SIN PROYECTO</v>
      </c>
      <c r="I83" t="s">
        <v>31</v>
      </c>
      <c r="J83" t="s">
        <v>198</v>
      </c>
      <c r="K83">
        <v>2140300</v>
      </c>
      <c r="L83" t="s">
        <v>197</v>
      </c>
      <c r="M83">
        <v>15</v>
      </c>
      <c r="N83" t="s">
        <v>310</v>
      </c>
      <c r="O83">
        <v>581498.71</v>
      </c>
      <c r="P83">
        <v>676438.75</v>
      </c>
      <c r="Q83">
        <v>565605.44000000006</v>
      </c>
      <c r="R83">
        <v>156138.58000000005</v>
      </c>
    </row>
    <row r="84" spans="1:18" hidden="1" x14ac:dyDescent="0.25">
      <c r="A84">
        <f t="shared" si="66"/>
        <v>13</v>
      </c>
      <c r="B84" t="str">
        <f t="shared" si="67"/>
        <v>SECTORIAL AGROPECUARIO</v>
      </c>
      <c r="C84" t="s">
        <v>199</v>
      </c>
      <c r="D84" t="s">
        <v>200</v>
      </c>
      <c r="E84" t="s">
        <v>167</v>
      </c>
      <c r="F84" t="s">
        <v>168</v>
      </c>
      <c r="G84" t="s">
        <v>15</v>
      </c>
      <c r="H84" t="s">
        <v>16</v>
      </c>
      <c r="I84" t="s">
        <v>17</v>
      </c>
      <c r="J84" t="s">
        <v>179</v>
      </c>
      <c r="K84">
        <v>2140200</v>
      </c>
      <c r="L84" t="s">
        <v>29</v>
      </c>
      <c r="M84">
        <v>15</v>
      </c>
      <c r="N84" t="s">
        <v>310</v>
      </c>
      <c r="O84">
        <v>737925.91</v>
      </c>
      <c r="P84">
        <v>741613.02</v>
      </c>
      <c r="Q84">
        <v>501085.82</v>
      </c>
      <c r="R84">
        <v>164051.49</v>
      </c>
    </row>
    <row r="85" spans="1:18" hidden="1" x14ac:dyDescent="0.25">
      <c r="A85">
        <v>14</v>
      </c>
      <c r="B85" t="s">
        <v>201</v>
      </c>
      <c r="C85" t="s">
        <v>202</v>
      </c>
      <c r="D85" t="s">
        <v>203</v>
      </c>
      <c r="E85" t="s">
        <v>13</v>
      </c>
      <c r="F85" t="s">
        <v>204</v>
      </c>
      <c r="G85" t="s">
        <v>15</v>
      </c>
      <c r="H85" t="s">
        <v>16</v>
      </c>
      <c r="I85" t="s">
        <v>17</v>
      </c>
      <c r="J85" t="s">
        <v>205</v>
      </c>
      <c r="K85">
        <v>2090200</v>
      </c>
      <c r="L85" t="s">
        <v>206</v>
      </c>
      <c r="M85">
        <v>10</v>
      </c>
      <c r="N85" t="s">
        <v>308</v>
      </c>
      <c r="O85">
        <v>1979929.37</v>
      </c>
      <c r="P85">
        <v>1912817.6800000002</v>
      </c>
      <c r="Q85">
        <v>1409242.0100000002</v>
      </c>
      <c r="R85">
        <v>587529.13</v>
      </c>
    </row>
    <row r="86" spans="1:18" hidden="1" x14ac:dyDescent="0.25">
      <c r="A86">
        <f t="shared" ref="A86:A108" si="69">A85</f>
        <v>14</v>
      </c>
      <c r="B86" t="str">
        <f t="shared" ref="B86:B108" si="70">B85</f>
        <v>SECTORIAL RECURSOS NATURALES</v>
      </c>
      <c r="C86" t="str">
        <f t="shared" ref="C86:C91" si="71">C85</f>
        <v>0419</v>
      </c>
      <c r="D86" t="str">
        <f t="shared" ref="D86:D91" si="72">D85</f>
        <v>MINISTERIO DE ENERGIA Y MINAS</v>
      </c>
      <c r="E86" t="str">
        <f t="shared" ref="E86:E90" si="73">E85</f>
        <v>55</v>
      </c>
      <c r="F86" t="str">
        <f t="shared" ref="F86:F90" si="74">F85</f>
        <v>DESARROLLO DE LOS SECTORES ENERGETICOS Y RECURSOS NATURALES NO RENOVABLES</v>
      </c>
      <c r="G86" t="str">
        <f t="shared" ref="G86:G88" si="75">G85</f>
        <v>000</v>
      </c>
      <c r="H86" t="str">
        <f t="shared" ref="H86:H88" si="76">H85</f>
        <v>SIN PROYECTO</v>
      </c>
      <c r="I86" t="s">
        <v>24</v>
      </c>
      <c r="J86" t="s">
        <v>207</v>
      </c>
      <c r="K86">
        <v>2100300</v>
      </c>
      <c r="L86" t="s">
        <v>208</v>
      </c>
      <c r="M86">
        <v>10</v>
      </c>
      <c r="N86" t="s">
        <v>308</v>
      </c>
      <c r="O86">
        <v>1230400.1399999999</v>
      </c>
      <c r="P86">
        <v>1330278.7400000002</v>
      </c>
      <c r="Q86">
        <v>948620.19000000006</v>
      </c>
      <c r="R86">
        <v>356931.75</v>
      </c>
    </row>
    <row r="87" spans="1:18" hidden="1" x14ac:dyDescent="0.25">
      <c r="A87">
        <f t="shared" si="69"/>
        <v>14</v>
      </c>
      <c r="B87" t="str">
        <f t="shared" si="70"/>
        <v>SECTORIAL RECURSOS NATURALES</v>
      </c>
      <c r="C87" t="str">
        <f t="shared" si="71"/>
        <v>0419</v>
      </c>
      <c r="D87" t="str">
        <f t="shared" si="72"/>
        <v>MINISTERIO DE ENERGIA Y MINAS</v>
      </c>
      <c r="E87" t="str">
        <f t="shared" si="73"/>
        <v>55</v>
      </c>
      <c r="F87" t="str">
        <f t="shared" si="74"/>
        <v>DESARROLLO DE LOS SECTORES ENERGETICOS Y RECURSOS NATURALES NO RENOVABLES</v>
      </c>
      <c r="G87" t="str">
        <f t="shared" si="75"/>
        <v>000</v>
      </c>
      <c r="H87" t="str">
        <f t="shared" si="76"/>
        <v>SIN PROYECTO</v>
      </c>
      <c r="I87" t="s">
        <v>31</v>
      </c>
      <c r="J87" t="s">
        <v>209</v>
      </c>
      <c r="K87">
        <v>2090100</v>
      </c>
      <c r="L87" t="s">
        <v>210</v>
      </c>
      <c r="M87">
        <v>10</v>
      </c>
      <c r="N87" t="s">
        <v>308</v>
      </c>
      <c r="O87">
        <v>2022412.72</v>
      </c>
      <c r="P87">
        <v>1991925.8399999999</v>
      </c>
      <c r="Q87">
        <v>1395981.85</v>
      </c>
      <c r="R87">
        <v>506144.20999999996</v>
      </c>
    </row>
    <row r="88" spans="1:18" hidden="1" x14ac:dyDescent="0.25">
      <c r="A88">
        <f t="shared" si="69"/>
        <v>14</v>
      </c>
      <c r="B88" t="str">
        <f t="shared" si="70"/>
        <v>SECTORIAL RECURSOS NATURALES</v>
      </c>
      <c r="C88" t="str">
        <f t="shared" si="71"/>
        <v>0419</v>
      </c>
      <c r="D88" t="str">
        <f t="shared" si="72"/>
        <v>MINISTERIO DE ENERGIA Y MINAS</v>
      </c>
      <c r="E88" t="str">
        <f t="shared" si="73"/>
        <v>55</v>
      </c>
      <c r="F88" t="str">
        <f t="shared" si="74"/>
        <v>DESARROLLO DE LOS SECTORES ENERGETICOS Y RECURSOS NATURALES NO RENOVABLES</v>
      </c>
      <c r="G88" t="str">
        <f t="shared" si="75"/>
        <v>000</v>
      </c>
      <c r="H88" t="str">
        <f t="shared" si="76"/>
        <v>SIN PROYECTO</v>
      </c>
      <c r="I88" t="s">
        <v>56</v>
      </c>
      <c r="J88" t="s">
        <v>211</v>
      </c>
      <c r="K88">
        <v>2140100</v>
      </c>
      <c r="L88" t="s">
        <v>212</v>
      </c>
      <c r="M88">
        <v>15</v>
      </c>
      <c r="N88" t="s">
        <v>310</v>
      </c>
      <c r="O88">
        <v>917592.86</v>
      </c>
      <c r="P88">
        <v>884675.52999999991</v>
      </c>
      <c r="Q88">
        <v>648510.85999999975</v>
      </c>
      <c r="R88">
        <v>165437.29999999999</v>
      </c>
    </row>
    <row r="89" spans="1:18" hidden="1" x14ac:dyDescent="0.25">
      <c r="A89">
        <f t="shared" si="69"/>
        <v>14</v>
      </c>
      <c r="B89" t="str">
        <f t="shared" si="70"/>
        <v>SECTORIAL RECURSOS NATURALES</v>
      </c>
      <c r="C89" t="str">
        <f t="shared" si="71"/>
        <v>0419</v>
      </c>
      <c r="D89" t="str">
        <f t="shared" si="72"/>
        <v>MINISTERIO DE ENERGIA Y MINAS</v>
      </c>
      <c r="E89" t="str">
        <f t="shared" si="73"/>
        <v>55</v>
      </c>
      <c r="F89" t="str">
        <f t="shared" si="74"/>
        <v>DESARROLLO DE LOS SECTORES ENERGETICOS Y RECURSOS NATURALES NO RENOVABLES</v>
      </c>
      <c r="G89" t="s">
        <v>37</v>
      </c>
      <c r="H89" t="s">
        <v>213</v>
      </c>
      <c r="I89" t="s">
        <v>17</v>
      </c>
      <c r="J89" t="s">
        <v>213</v>
      </c>
      <c r="K89">
        <v>2100300</v>
      </c>
      <c r="L89" t="s">
        <v>208</v>
      </c>
      <c r="M89">
        <v>10</v>
      </c>
      <c r="N89" t="s">
        <v>308</v>
      </c>
      <c r="O89">
        <v>20550106</v>
      </c>
      <c r="P89">
        <v>18568141.960000001</v>
      </c>
      <c r="Q89">
        <v>191771.91</v>
      </c>
      <c r="R89">
        <v>63958.17</v>
      </c>
    </row>
    <row r="90" spans="1:18" hidden="1" x14ac:dyDescent="0.25">
      <c r="A90">
        <f t="shared" si="69"/>
        <v>14</v>
      </c>
      <c r="B90" t="str">
        <f t="shared" si="70"/>
        <v>SECTORIAL RECURSOS NATURALES</v>
      </c>
      <c r="C90" t="str">
        <f t="shared" si="71"/>
        <v>0419</v>
      </c>
      <c r="D90" t="str">
        <f t="shared" si="72"/>
        <v>MINISTERIO DE ENERGIA Y MINAS</v>
      </c>
      <c r="E90" t="str">
        <f t="shared" si="73"/>
        <v>55</v>
      </c>
      <c r="F90" t="str">
        <f t="shared" si="74"/>
        <v>DESARROLLO DE LOS SECTORES ENERGETICOS Y RECURSOS NATURALES NO RENOVABLES</v>
      </c>
      <c r="G90" t="s">
        <v>214</v>
      </c>
      <c r="H90" t="s">
        <v>215</v>
      </c>
      <c r="I90" t="s">
        <v>17</v>
      </c>
      <c r="J90" t="s">
        <v>216</v>
      </c>
      <c r="K90">
        <v>2090400</v>
      </c>
      <c r="L90" t="s">
        <v>217</v>
      </c>
      <c r="M90">
        <v>10</v>
      </c>
      <c r="N90" t="s">
        <v>308</v>
      </c>
      <c r="O90">
        <v>216829.5</v>
      </c>
      <c r="P90">
        <v>147671.56</v>
      </c>
      <c r="Q90">
        <v>0</v>
      </c>
      <c r="R90">
        <v>0</v>
      </c>
    </row>
    <row r="91" spans="1:18" hidden="1" x14ac:dyDescent="0.25">
      <c r="A91">
        <f t="shared" si="69"/>
        <v>14</v>
      </c>
      <c r="B91" t="str">
        <f t="shared" si="70"/>
        <v>SECTORIAL RECURSOS NATURALES</v>
      </c>
      <c r="C91" t="str">
        <f t="shared" si="71"/>
        <v>0419</v>
      </c>
      <c r="D91" t="str">
        <f t="shared" si="72"/>
        <v>MINISTERIO DE ENERGIA Y MINAS</v>
      </c>
      <c r="E91" t="s">
        <v>26</v>
      </c>
      <c r="F91" t="s">
        <v>218</v>
      </c>
      <c r="G91" t="s">
        <v>31</v>
      </c>
      <c r="H91" t="s">
        <v>219</v>
      </c>
      <c r="I91" t="s">
        <v>17</v>
      </c>
      <c r="J91" t="s">
        <v>219</v>
      </c>
      <c r="K91">
        <v>2100300</v>
      </c>
      <c r="L91" t="s">
        <v>208</v>
      </c>
      <c r="M91">
        <v>10</v>
      </c>
      <c r="N91" t="s">
        <v>308</v>
      </c>
      <c r="O91">
        <v>952705.34000000008</v>
      </c>
      <c r="P91">
        <v>2189560.65</v>
      </c>
      <c r="Q91">
        <v>270868.07</v>
      </c>
      <c r="R91">
        <v>6382.02</v>
      </c>
    </row>
    <row r="92" spans="1:18" hidden="1" x14ac:dyDescent="0.25">
      <c r="A92">
        <f t="shared" si="69"/>
        <v>14</v>
      </c>
      <c r="B92" t="str">
        <f t="shared" si="70"/>
        <v>SECTORIAL RECURSOS NATURALES</v>
      </c>
      <c r="C92" t="s">
        <v>220</v>
      </c>
      <c r="D92" t="s">
        <v>221</v>
      </c>
      <c r="E92" t="s">
        <v>13</v>
      </c>
      <c r="F92" t="s">
        <v>222</v>
      </c>
      <c r="G92" t="s">
        <v>15</v>
      </c>
      <c r="H92" t="s">
        <v>16</v>
      </c>
      <c r="I92" t="s">
        <v>56</v>
      </c>
      <c r="J92" t="s">
        <v>223</v>
      </c>
      <c r="K92">
        <v>2010300</v>
      </c>
      <c r="L92" t="s">
        <v>93</v>
      </c>
      <c r="M92">
        <v>1</v>
      </c>
      <c r="N92" t="s">
        <v>302</v>
      </c>
      <c r="O92">
        <v>0</v>
      </c>
      <c r="P92">
        <v>18558</v>
      </c>
      <c r="Q92">
        <v>18517.25</v>
      </c>
      <c r="R92">
        <v>4651.25</v>
      </c>
    </row>
    <row r="93" spans="1:18" hidden="1" x14ac:dyDescent="0.25">
      <c r="A93">
        <f t="shared" si="69"/>
        <v>14</v>
      </c>
      <c r="B93" t="str">
        <f t="shared" si="70"/>
        <v>SECTORIAL RECURSOS NATURALES</v>
      </c>
      <c r="C93" t="str">
        <f t="shared" ref="C93:H93" si="77">C92</f>
        <v>0422</v>
      </c>
      <c r="D93" t="str">
        <f t="shared" si="77"/>
        <v>INSTITUTO NACIONAL DE METEOROLOGIA E HIDROLOGIA -INAMHI</v>
      </c>
      <c r="E93" t="str">
        <f t="shared" si="77"/>
        <v>55</v>
      </c>
      <c r="F93" t="str">
        <f t="shared" si="77"/>
        <v>GESTION DE LA INFORMACION METEOROLOGICA E HIDROLOGICA</v>
      </c>
      <c r="G93" t="str">
        <f t="shared" si="77"/>
        <v>000</v>
      </c>
      <c r="H93" t="str">
        <f t="shared" si="77"/>
        <v>SIN PROYECTO</v>
      </c>
      <c r="I93" t="s">
        <v>33</v>
      </c>
      <c r="J93" t="s">
        <v>224</v>
      </c>
      <c r="K93">
        <v>2030100</v>
      </c>
      <c r="L93" t="s">
        <v>225</v>
      </c>
      <c r="M93">
        <v>2</v>
      </c>
      <c r="N93" t="s">
        <v>303</v>
      </c>
      <c r="O93">
        <v>0</v>
      </c>
      <c r="P93">
        <v>14469.27</v>
      </c>
      <c r="Q93">
        <v>13279.560000000001</v>
      </c>
      <c r="R93">
        <v>12442.44</v>
      </c>
    </row>
    <row r="94" spans="1:18" hidden="1" x14ac:dyDescent="0.25">
      <c r="A94">
        <f t="shared" si="69"/>
        <v>14</v>
      </c>
      <c r="B94" t="str">
        <f t="shared" si="70"/>
        <v>SECTORIAL RECURSOS NATURALES</v>
      </c>
      <c r="C94" t="s">
        <v>226</v>
      </c>
      <c r="D94" t="s">
        <v>227</v>
      </c>
      <c r="E94" t="s">
        <v>13</v>
      </c>
      <c r="F94" t="s">
        <v>228</v>
      </c>
      <c r="G94" t="s">
        <v>15</v>
      </c>
      <c r="H94" t="s">
        <v>16</v>
      </c>
      <c r="I94" t="s">
        <v>17</v>
      </c>
      <c r="J94" t="s">
        <v>229</v>
      </c>
      <c r="K94">
        <v>2140200</v>
      </c>
      <c r="L94" t="s">
        <v>29</v>
      </c>
      <c r="M94">
        <v>15</v>
      </c>
      <c r="N94" t="s">
        <v>310</v>
      </c>
      <c r="O94">
        <v>526841.09</v>
      </c>
      <c r="P94">
        <v>183815</v>
      </c>
      <c r="Q94">
        <v>132465.82</v>
      </c>
      <c r="R94">
        <v>49509.919999999998</v>
      </c>
    </row>
    <row r="95" spans="1:18" hidden="1" x14ac:dyDescent="0.25">
      <c r="A95">
        <f t="shared" si="69"/>
        <v>14</v>
      </c>
      <c r="B95" t="str">
        <f t="shared" si="70"/>
        <v>SECTORIAL RECURSOS NATURALES</v>
      </c>
      <c r="C95" t="str">
        <f t="shared" ref="C95:C106" si="78">C94</f>
        <v>0427</v>
      </c>
      <c r="D95" t="str">
        <f t="shared" ref="D95:D106" si="79">D94</f>
        <v>INSTITUTO DE INVESTIGACION GEOLOGICO Y ENERGETICO</v>
      </c>
      <c r="E95" t="str">
        <f t="shared" ref="E95:E96" si="80">E94</f>
        <v>55</v>
      </c>
      <c r="F95" t="str">
        <f t="shared" ref="F95:F96" si="81">F94</f>
        <v>GENERACION Y TRANSFERENCIA DE CONOCIMIENTO</v>
      </c>
      <c r="G95" t="str">
        <f>G94</f>
        <v>000</v>
      </c>
      <c r="H95" t="str">
        <f>H94</f>
        <v>SIN PROYECTO</v>
      </c>
      <c r="I95" t="s">
        <v>24</v>
      </c>
      <c r="J95" t="s">
        <v>230</v>
      </c>
      <c r="K95">
        <v>2140200</v>
      </c>
      <c r="L95" t="s">
        <v>29</v>
      </c>
      <c r="M95">
        <v>15</v>
      </c>
      <c r="N95" t="s">
        <v>310</v>
      </c>
      <c r="O95">
        <v>0</v>
      </c>
      <c r="P95">
        <v>2748.9100000000003</v>
      </c>
      <c r="Q95">
        <v>2748.9100000000003</v>
      </c>
      <c r="R95">
        <v>0</v>
      </c>
    </row>
    <row r="96" spans="1:18" hidden="1" x14ac:dyDescent="0.25">
      <c r="A96">
        <f t="shared" si="69"/>
        <v>14</v>
      </c>
      <c r="B96" t="str">
        <f t="shared" si="70"/>
        <v>SECTORIAL RECURSOS NATURALES</v>
      </c>
      <c r="C96" t="str">
        <f t="shared" si="78"/>
        <v>0427</v>
      </c>
      <c r="D96" t="str">
        <f t="shared" si="79"/>
        <v>INSTITUTO DE INVESTIGACION GEOLOGICO Y ENERGETICO</v>
      </c>
      <c r="E96" t="str">
        <f t="shared" si="80"/>
        <v>55</v>
      </c>
      <c r="F96" t="str">
        <f t="shared" si="81"/>
        <v>GENERACION Y TRANSFERENCIA DE CONOCIMIENTO</v>
      </c>
      <c r="G96" t="s">
        <v>37</v>
      </c>
      <c r="H96" t="s">
        <v>231</v>
      </c>
      <c r="I96" t="s">
        <v>17</v>
      </c>
      <c r="J96" t="s">
        <v>232</v>
      </c>
      <c r="K96">
        <v>2140200</v>
      </c>
      <c r="L96" t="s">
        <v>29</v>
      </c>
      <c r="M96">
        <v>15</v>
      </c>
      <c r="N96" t="s">
        <v>310</v>
      </c>
      <c r="O96">
        <v>95669.03</v>
      </c>
      <c r="P96">
        <v>101212.58</v>
      </c>
      <c r="Q96">
        <v>75976.319999999992</v>
      </c>
      <c r="R96">
        <v>21712.1</v>
      </c>
    </row>
    <row r="97" spans="1:18" hidden="1" x14ac:dyDescent="0.25">
      <c r="A97">
        <f t="shared" si="69"/>
        <v>14</v>
      </c>
      <c r="B97" t="str">
        <f t="shared" si="70"/>
        <v>SECTORIAL RECURSOS NATURALES</v>
      </c>
      <c r="C97" t="str">
        <f t="shared" si="78"/>
        <v>0427</v>
      </c>
      <c r="D97" t="str">
        <f t="shared" si="79"/>
        <v>INSTITUTO DE INVESTIGACION GEOLOGICO Y ENERGETICO</v>
      </c>
      <c r="E97" t="s">
        <v>26</v>
      </c>
      <c r="F97" t="s">
        <v>233</v>
      </c>
      <c r="G97" t="s">
        <v>17</v>
      </c>
      <c r="H97" t="s">
        <v>234</v>
      </c>
      <c r="I97" t="s">
        <v>17</v>
      </c>
      <c r="J97" t="s">
        <v>235</v>
      </c>
      <c r="K97">
        <v>2140200</v>
      </c>
      <c r="L97" t="s">
        <v>29</v>
      </c>
      <c r="M97">
        <v>15</v>
      </c>
      <c r="N97" t="s">
        <v>310</v>
      </c>
      <c r="O97">
        <v>10704372.08</v>
      </c>
      <c r="P97">
        <v>9897005.8600000013</v>
      </c>
      <c r="Q97">
        <v>878384.85</v>
      </c>
      <c r="R97">
        <v>446447.41000000003</v>
      </c>
    </row>
    <row r="98" spans="1:18" hidden="1" x14ac:dyDescent="0.25">
      <c r="A98">
        <f t="shared" si="69"/>
        <v>14</v>
      </c>
      <c r="B98" t="str">
        <f t="shared" si="70"/>
        <v>SECTORIAL RECURSOS NATURALES</v>
      </c>
      <c r="C98" t="str">
        <f t="shared" si="78"/>
        <v>0427</v>
      </c>
      <c r="D98" t="str">
        <f t="shared" si="79"/>
        <v>INSTITUTO DE INVESTIGACION GEOLOGICO Y ENERGETICO</v>
      </c>
      <c r="E98" t="str">
        <f t="shared" ref="E98:E100" si="82">E97</f>
        <v>57</v>
      </c>
      <c r="F98" t="str">
        <f t="shared" ref="F98:F100" si="83">F97</f>
        <v>INFORMACION GEOLOGICA Y ENERGETICA DISPONIBLE</v>
      </c>
      <c r="G98" t="s">
        <v>24</v>
      </c>
      <c r="H98" t="s">
        <v>236</v>
      </c>
      <c r="I98" t="s">
        <v>17</v>
      </c>
      <c r="J98" t="s">
        <v>237</v>
      </c>
      <c r="K98">
        <v>2140200</v>
      </c>
      <c r="L98" t="s">
        <v>29</v>
      </c>
      <c r="M98">
        <v>15</v>
      </c>
      <c r="N98" t="s">
        <v>310</v>
      </c>
      <c r="O98">
        <v>86967.78</v>
      </c>
      <c r="P98">
        <v>95638.71</v>
      </c>
      <c r="Q98">
        <v>76652.84</v>
      </c>
      <c r="R98">
        <v>13517.319999999996</v>
      </c>
    </row>
    <row r="99" spans="1:18" hidden="1" x14ac:dyDescent="0.25">
      <c r="A99">
        <f t="shared" si="69"/>
        <v>14</v>
      </c>
      <c r="B99" t="str">
        <f t="shared" si="70"/>
        <v>SECTORIAL RECURSOS NATURALES</v>
      </c>
      <c r="C99" t="str">
        <f t="shared" si="78"/>
        <v>0427</v>
      </c>
      <c r="D99" t="str">
        <f t="shared" si="79"/>
        <v>INSTITUTO DE INVESTIGACION GEOLOGICO Y ENERGETICO</v>
      </c>
      <c r="E99" t="str">
        <f t="shared" si="82"/>
        <v>57</v>
      </c>
      <c r="F99" t="str">
        <f t="shared" si="83"/>
        <v>INFORMACION GEOLOGICA Y ENERGETICA DISPONIBLE</v>
      </c>
      <c r="G99" t="s">
        <v>31</v>
      </c>
      <c r="H99" t="s">
        <v>238</v>
      </c>
      <c r="I99" t="s">
        <v>17</v>
      </c>
      <c r="J99" t="s">
        <v>239</v>
      </c>
      <c r="K99">
        <v>2140200</v>
      </c>
      <c r="L99" t="s">
        <v>29</v>
      </c>
      <c r="M99">
        <v>15</v>
      </c>
      <c r="N99" t="s">
        <v>310</v>
      </c>
      <c r="O99">
        <v>327213.56999999995</v>
      </c>
      <c r="P99">
        <v>171919.02999999997</v>
      </c>
      <c r="Q99">
        <v>109298.12000000001</v>
      </c>
      <c r="R99">
        <v>52702.32</v>
      </c>
    </row>
    <row r="100" spans="1:18" hidden="1" x14ac:dyDescent="0.25">
      <c r="A100">
        <f t="shared" si="69"/>
        <v>14</v>
      </c>
      <c r="B100" t="str">
        <f t="shared" si="70"/>
        <v>SECTORIAL RECURSOS NATURALES</v>
      </c>
      <c r="C100" t="str">
        <f t="shared" si="78"/>
        <v>0427</v>
      </c>
      <c r="D100" t="str">
        <f t="shared" si="79"/>
        <v>INSTITUTO DE INVESTIGACION GEOLOGICO Y ENERGETICO</v>
      </c>
      <c r="E100" t="str">
        <f t="shared" si="82"/>
        <v>57</v>
      </c>
      <c r="F100" t="str">
        <f t="shared" si="83"/>
        <v>INFORMACION GEOLOGICA Y ENERGETICA DISPONIBLE</v>
      </c>
      <c r="G100" t="s">
        <v>56</v>
      </c>
      <c r="H100" t="s">
        <v>240</v>
      </c>
      <c r="I100" t="s">
        <v>17</v>
      </c>
      <c r="J100" t="s">
        <v>241</v>
      </c>
      <c r="K100">
        <v>2140200</v>
      </c>
      <c r="L100" t="s">
        <v>29</v>
      </c>
      <c r="M100">
        <v>15</v>
      </c>
      <c r="N100" t="s">
        <v>310</v>
      </c>
      <c r="O100">
        <v>72950.13</v>
      </c>
      <c r="P100">
        <v>78441</v>
      </c>
      <c r="Q100">
        <v>0</v>
      </c>
      <c r="R100">
        <v>0</v>
      </c>
    </row>
    <row r="101" spans="1:18" hidden="1" x14ac:dyDescent="0.25">
      <c r="A101">
        <f t="shared" si="69"/>
        <v>14</v>
      </c>
      <c r="B101" t="str">
        <f t="shared" si="70"/>
        <v>SECTORIAL RECURSOS NATURALES</v>
      </c>
      <c r="C101" t="str">
        <f t="shared" si="78"/>
        <v>0427</v>
      </c>
      <c r="D101" t="str">
        <f t="shared" si="79"/>
        <v>INSTITUTO DE INVESTIGACION GEOLOGICO Y ENERGETICO</v>
      </c>
      <c r="E101" t="s">
        <v>167</v>
      </c>
      <c r="F101" t="s">
        <v>168</v>
      </c>
      <c r="G101" t="s">
        <v>15</v>
      </c>
      <c r="H101" t="s">
        <v>16</v>
      </c>
      <c r="I101" t="s">
        <v>17</v>
      </c>
      <c r="J101" t="s">
        <v>242</v>
      </c>
      <c r="K101">
        <v>2140200</v>
      </c>
      <c r="L101" t="s">
        <v>29</v>
      </c>
      <c r="M101">
        <v>15</v>
      </c>
      <c r="N101" t="s">
        <v>310</v>
      </c>
      <c r="O101">
        <v>1473497.4100000001</v>
      </c>
      <c r="P101">
        <v>572879.18999999994</v>
      </c>
      <c r="Q101">
        <v>403224.17999999993</v>
      </c>
      <c r="R101">
        <v>142200.79999999999</v>
      </c>
    </row>
    <row r="102" spans="1:18" hidden="1" x14ac:dyDescent="0.25">
      <c r="A102">
        <f t="shared" si="69"/>
        <v>14</v>
      </c>
      <c r="B102" t="str">
        <f t="shared" si="70"/>
        <v>SECTORIAL RECURSOS NATURALES</v>
      </c>
      <c r="C102" t="str">
        <f t="shared" si="78"/>
        <v>0427</v>
      </c>
      <c r="D102" t="str">
        <f t="shared" si="79"/>
        <v>INSTITUTO DE INVESTIGACION GEOLOGICO Y ENERGETICO</v>
      </c>
      <c r="E102" t="str">
        <f t="shared" ref="E102:E106" si="84">E101</f>
        <v>86</v>
      </c>
      <c r="F102" t="str">
        <f t="shared" ref="F102:F106" si="85">F101</f>
        <v>INVESTIGACION DESARROLLO INNOVACION Y/O TRANSFERENCIA TECNOLOGICA</v>
      </c>
      <c r="G102" t="s">
        <v>243</v>
      </c>
      <c r="H102" t="s">
        <v>244</v>
      </c>
      <c r="I102" t="s">
        <v>17</v>
      </c>
      <c r="J102" t="s">
        <v>245</v>
      </c>
      <c r="K102">
        <v>2140200</v>
      </c>
      <c r="L102" t="s">
        <v>29</v>
      </c>
      <c r="M102">
        <v>15</v>
      </c>
      <c r="N102" t="s">
        <v>310</v>
      </c>
      <c r="O102">
        <v>23365.670000000002</v>
      </c>
      <c r="P102">
        <v>69184.2</v>
      </c>
      <c r="Q102">
        <v>9340.51</v>
      </c>
      <c r="R102">
        <v>6038.92</v>
      </c>
    </row>
    <row r="103" spans="1:18" hidden="1" x14ac:dyDescent="0.25">
      <c r="A103">
        <f t="shared" si="69"/>
        <v>14</v>
      </c>
      <c r="B103" t="str">
        <f t="shared" si="70"/>
        <v>SECTORIAL RECURSOS NATURALES</v>
      </c>
      <c r="C103" t="str">
        <f t="shared" si="78"/>
        <v>0427</v>
      </c>
      <c r="D103" t="str">
        <f t="shared" si="79"/>
        <v>INSTITUTO DE INVESTIGACION GEOLOGICO Y ENERGETICO</v>
      </c>
      <c r="E103" t="str">
        <f t="shared" si="84"/>
        <v>86</v>
      </c>
      <c r="F103" t="str">
        <f t="shared" si="85"/>
        <v>INVESTIGACION DESARROLLO INNOVACION Y/O TRANSFERENCIA TECNOLOGICA</v>
      </c>
      <c r="G103" t="s">
        <v>246</v>
      </c>
      <c r="H103" t="s">
        <v>247</v>
      </c>
      <c r="I103" t="s">
        <v>17</v>
      </c>
      <c r="J103" t="s">
        <v>248</v>
      </c>
      <c r="K103">
        <v>2140200</v>
      </c>
      <c r="L103" t="s">
        <v>29</v>
      </c>
      <c r="M103">
        <v>15</v>
      </c>
      <c r="N103" t="s">
        <v>310</v>
      </c>
      <c r="O103">
        <v>23897.54</v>
      </c>
      <c r="P103">
        <v>110507.62000000001</v>
      </c>
      <c r="Q103">
        <v>48479.06</v>
      </c>
      <c r="R103">
        <v>22464.630000000005</v>
      </c>
    </row>
    <row r="104" spans="1:18" hidden="1" x14ac:dyDescent="0.25">
      <c r="A104">
        <f t="shared" si="69"/>
        <v>14</v>
      </c>
      <c r="B104" t="str">
        <f t="shared" si="70"/>
        <v>SECTORIAL RECURSOS NATURALES</v>
      </c>
      <c r="C104" t="str">
        <f t="shared" si="78"/>
        <v>0427</v>
      </c>
      <c r="D104" t="str">
        <f t="shared" si="79"/>
        <v>INSTITUTO DE INVESTIGACION GEOLOGICO Y ENERGETICO</v>
      </c>
      <c r="E104" t="str">
        <f t="shared" si="84"/>
        <v>86</v>
      </c>
      <c r="F104" t="str">
        <f t="shared" si="85"/>
        <v>INVESTIGACION DESARROLLO INNOVACION Y/O TRANSFERENCIA TECNOLOGICA</v>
      </c>
      <c r="G104" t="s">
        <v>249</v>
      </c>
      <c r="H104" t="s">
        <v>250</v>
      </c>
      <c r="I104" t="s">
        <v>17</v>
      </c>
      <c r="J104" t="s">
        <v>251</v>
      </c>
      <c r="K104">
        <v>2140200</v>
      </c>
      <c r="L104" t="s">
        <v>29</v>
      </c>
      <c r="M104">
        <v>15</v>
      </c>
      <c r="N104" t="s">
        <v>310</v>
      </c>
      <c r="O104">
        <v>73041.899999999994</v>
      </c>
      <c r="P104">
        <v>72942.900000000009</v>
      </c>
      <c r="Q104">
        <v>50304.250000000007</v>
      </c>
      <c r="R104">
        <v>18687.320000000007</v>
      </c>
    </row>
    <row r="105" spans="1:18" hidden="1" x14ac:dyDescent="0.25">
      <c r="A105">
        <f t="shared" si="69"/>
        <v>14</v>
      </c>
      <c r="B105" t="str">
        <f t="shared" si="70"/>
        <v>SECTORIAL RECURSOS NATURALES</v>
      </c>
      <c r="C105" t="str">
        <f t="shared" si="78"/>
        <v>0427</v>
      </c>
      <c r="D105" t="str">
        <f t="shared" si="79"/>
        <v>INSTITUTO DE INVESTIGACION GEOLOGICO Y ENERGETICO</v>
      </c>
      <c r="E105" t="str">
        <f t="shared" si="84"/>
        <v>86</v>
      </c>
      <c r="F105" t="str">
        <f t="shared" si="85"/>
        <v>INVESTIGACION DESARROLLO INNOVACION Y/O TRANSFERENCIA TECNOLOGICA</v>
      </c>
      <c r="G105" t="s">
        <v>252</v>
      </c>
      <c r="H105" t="s">
        <v>253</v>
      </c>
      <c r="I105" t="s">
        <v>17</v>
      </c>
      <c r="J105" t="s">
        <v>254</v>
      </c>
      <c r="K105">
        <v>2140200</v>
      </c>
      <c r="L105" t="s">
        <v>29</v>
      </c>
      <c r="M105">
        <v>15</v>
      </c>
      <c r="N105" t="s">
        <v>310</v>
      </c>
      <c r="O105">
        <v>92517.520000000019</v>
      </c>
      <c r="P105">
        <v>51666.82</v>
      </c>
      <c r="Q105">
        <v>40632.080000000002</v>
      </c>
      <c r="R105">
        <v>20194.91</v>
      </c>
    </row>
    <row r="106" spans="1:18" hidden="1" x14ac:dyDescent="0.25">
      <c r="A106">
        <f t="shared" si="69"/>
        <v>14</v>
      </c>
      <c r="B106" t="str">
        <f t="shared" si="70"/>
        <v>SECTORIAL RECURSOS NATURALES</v>
      </c>
      <c r="C106" t="str">
        <f t="shared" si="78"/>
        <v>0427</v>
      </c>
      <c r="D106" t="str">
        <f t="shared" si="79"/>
        <v>INSTITUTO DE INVESTIGACION GEOLOGICO Y ENERGETICO</v>
      </c>
      <c r="E106" t="str">
        <f t="shared" si="84"/>
        <v>86</v>
      </c>
      <c r="F106" t="str">
        <f t="shared" si="85"/>
        <v>INVESTIGACION DESARROLLO INNOVACION Y/O TRANSFERENCIA TECNOLOGICA</v>
      </c>
      <c r="G106" t="s">
        <v>111</v>
      </c>
      <c r="H106" t="s">
        <v>255</v>
      </c>
      <c r="I106" t="s">
        <v>17</v>
      </c>
      <c r="J106" t="s">
        <v>256</v>
      </c>
      <c r="K106">
        <v>2140200</v>
      </c>
      <c r="L106" t="s">
        <v>29</v>
      </c>
      <c r="M106">
        <v>15</v>
      </c>
      <c r="N106" t="s">
        <v>310</v>
      </c>
      <c r="O106">
        <v>41651.33</v>
      </c>
      <c r="P106">
        <v>155011.26</v>
      </c>
      <c r="Q106">
        <v>31014.400000000001</v>
      </c>
      <c r="R106">
        <v>10611.380000000001</v>
      </c>
    </row>
    <row r="107" spans="1:18" hidden="1" x14ac:dyDescent="0.25">
      <c r="A107">
        <f t="shared" si="69"/>
        <v>14</v>
      </c>
      <c r="B107" t="str">
        <f t="shared" si="70"/>
        <v>SECTORIAL RECURSOS NATURALES</v>
      </c>
      <c r="C107" t="s">
        <v>257</v>
      </c>
      <c r="D107" t="s">
        <v>258</v>
      </c>
      <c r="E107" t="s">
        <v>42</v>
      </c>
      <c r="F107" t="s">
        <v>43</v>
      </c>
      <c r="G107" t="s">
        <v>15</v>
      </c>
      <c r="H107" t="s">
        <v>16</v>
      </c>
      <c r="I107" t="s">
        <v>17</v>
      </c>
      <c r="J107" t="s">
        <v>259</v>
      </c>
      <c r="K107">
        <v>2090400</v>
      </c>
      <c r="L107" t="s">
        <v>217</v>
      </c>
      <c r="M107">
        <v>10</v>
      </c>
      <c r="N107" t="s">
        <v>308</v>
      </c>
      <c r="O107">
        <v>4680443.1900000004</v>
      </c>
      <c r="P107">
        <v>3891533.8200000003</v>
      </c>
      <c r="Q107">
        <v>2754441.5300000007</v>
      </c>
      <c r="R107">
        <v>972492.45000000007</v>
      </c>
    </row>
    <row r="108" spans="1:18" hidden="1" x14ac:dyDescent="0.25">
      <c r="A108">
        <f t="shared" si="69"/>
        <v>14</v>
      </c>
      <c r="B108" t="str">
        <f t="shared" si="70"/>
        <v>SECTORIAL RECURSOS NATURALES</v>
      </c>
      <c r="C108" t="str">
        <f>C107</f>
        <v>0612</v>
      </c>
      <c r="D108" t="str">
        <f>D107</f>
        <v>AGENCIA DE REGULACION Y CONTROL DE ENERGIA Y RECURSOS NATURALES NO RENOVABLES</v>
      </c>
      <c r="E108" t="s">
        <v>13</v>
      </c>
      <c r="F108" t="s">
        <v>260</v>
      </c>
      <c r="G108" t="s">
        <v>15</v>
      </c>
      <c r="H108" t="s">
        <v>16</v>
      </c>
      <c r="I108" t="s">
        <v>17</v>
      </c>
      <c r="J108" t="s">
        <v>261</v>
      </c>
      <c r="K108">
        <v>2090400</v>
      </c>
      <c r="L108" t="s">
        <v>217</v>
      </c>
      <c r="M108">
        <v>10</v>
      </c>
      <c r="N108" t="s">
        <v>308</v>
      </c>
      <c r="O108">
        <v>12494346.459999999</v>
      </c>
      <c r="P108">
        <v>13503675.039999999</v>
      </c>
      <c r="Q108">
        <v>9263695.4199999999</v>
      </c>
      <c r="R108">
        <v>3219954.3300000005</v>
      </c>
    </row>
    <row r="109" spans="1:18" hidden="1" x14ac:dyDescent="0.25">
      <c r="A109">
        <v>16</v>
      </c>
      <c r="B109" t="s">
        <v>262</v>
      </c>
      <c r="C109" t="s">
        <v>263</v>
      </c>
      <c r="D109" t="s">
        <v>264</v>
      </c>
      <c r="E109" t="s">
        <v>13</v>
      </c>
      <c r="F109" t="s">
        <v>265</v>
      </c>
      <c r="G109" t="s">
        <v>15</v>
      </c>
      <c r="H109" t="s">
        <v>16</v>
      </c>
      <c r="I109" t="s">
        <v>37</v>
      </c>
      <c r="J109" t="s">
        <v>266</v>
      </c>
      <c r="K109">
        <v>2070500</v>
      </c>
      <c r="L109" t="s">
        <v>96</v>
      </c>
      <c r="M109">
        <v>6</v>
      </c>
      <c r="N109" t="s">
        <v>306</v>
      </c>
      <c r="O109">
        <v>0</v>
      </c>
      <c r="P109">
        <v>7272</v>
      </c>
      <c r="Q109">
        <v>1212</v>
      </c>
      <c r="R109">
        <v>1212</v>
      </c>
    </row>
    <row r="110" spans="1:18" hidden="1" x14ac:dyDescent="0.25">
      <c r="A110">
        <f t="shared" ref="A110:A115" si="86">A109</f>
        <v>16</v>
      </c>
      <c r="B110" t="str">
        <f t="shared" ref="B110:B115" si="87">B109</f>
        <v>SECTORIAL TURISMO</v>
      </c>
      <c r="C110" t="str">
        <f t="shared" ref="C110:C115" si="88">C109</f>
        <v>0510</v>
      </c>
      <c r="D110" t="str">
        <f t="shared" ref="D110:D115" si="89">D109</f>
        <v>MINISTERIO DE TURISMO</v>
      </c>
      <c r="E110" t="str">
        <f>E109</f>
        <v>55</v>
      </c>
      <c r="F110" t="str">
        <f>F109</f>
        <v>FOMENTO DE DESARROLLO TURISTICO</v>
      </c>
      <c r="G110" t="str">
        <f>G109</f>
        <v>000</v>
      </c>
      <c r="H110" t="str">
        <f>H109</f>
        <v>SIN PROYECTO</v>
      </c>
      <c r="I110" t="s">
        <v>66</v>
      </c>
      <c r="J110" t="s">
        <v>267</v>
      </c>
      <c r="K110">
        <v>2070500</v>
      </c>
      <c r="L110" t="s">
        <v>96</v>
      </c>
      <c r="M110">
        <v>6</v>
      </c>
      <c r="N110" t="s">
        <v>306</v>
      </c>
      <c r="O110">
        <v>0</v>
      </c>
      <c r="P110">
        <v>19400</v>
      </c>
      <c r="Q110">
        <v>19400</v>
      </c>
      <c r="R110">
        <v>11640</v>
      </c>
    </row>
    <row r="111" spans="1:18" hidden="1" x14ac:dyDescent="0.25">
      <c r="A111">
        <f t="shared" si="86"/>
        <v>16</v>
      </c>
      <c r="B111" t="str">
        <f t="shared" si="87"/>
        <v>SECTORIAL TURISMO</v>
      </c>
      <c r="C111" t="str">
        <f t="shared" si="88"/>
        <v>0510</v>
      </c>
      <c r="D111" t="str">
        <f t="shared" si="89"/>
        <v>MINISTERIO DE TURISMO</v>
      </c>
      <c r="E111" t="s">
        <v>20</v>
      </c>
      <c r="F111" t="s">
        <v>268</v>
      </c>
      <c r="G111" t="s">
        <v>15</v>
      </c>
      <c r="H111" t="s">
        <v>16</v>
      </c>
      <c r="I111" t="s">
        <v>33</v>
      </c>
      <c r="J111" t="s">
        <v>269</v>
      </c>
      <c r="K111">
        <v>2070500</v>
      </c>
      <c r="L111" t="s">
        <v>96</v>
      </c>
      <c r="M111">
        <v>6</v>
      </c>
      <c r="N111" t="s">
        <v>306</v>
      </c>
      <c r="O111">
        <v>73000</v>
      </c>
      <c r="P111">
        <v>71692.58</v>
      </c>
      <c r="Q111">
        <v>71692.58</v>
      </c>
      <c r="R111">
        <v>0</v>
      </c>
    </row>
    <row r="112" spans="1:18" hidden="1" x14ac:dyDescent="0.25">
      <c r="A112">
        <f t="shared" si="86"/>
        <v>16</v>
      </c>
      <c r="B112" t="str">
        <f t="shared" si="87"/>
        <v>SECTORIAL TURISMO</v>
      </c>
      <c r="C112" t="str">
        <f t="shared" si="88"/>
        <v>0510</v>
      </c>
      <c r="D112" t="str">
        <f t="shared" si="89"/>
        <v>MINISTERIO DE TURISMO</v>
      </c>
      <c r="E112" t="str">
        <f t="shared" ref="E112:E115" si="90">E111</f>
        <v>56</v>
      </c>
      <c r="F112" t="str">
        <f t="shared" ref="F112:F115" si="91">F111</f>
        <v>PARTICIPACION ECONOMICA DEL TURISMO</v>
      </c>
      <c r="G112" t="str">
        <f t="shared" ref="G112:G115" si="92">G111</f>
        <v>000</v>
      </c>
      <c r="H112" t="str">
        <f t="shared" ref="H112:H115" si="93">H111</f>
        <v>SIN PROYECTO</v>
      </c>
      <c r="I112" t="s">
        <v>270</v>
      </c>
      <c r="J112" t="s">
        <v>271</v>
      </c>
      <c r="K112">
        <v>2070500</v>
      </c>
      <c r="L112" t="s">
        <v>96</v>
      </c>
      <c r="M112">
        <v>6</v>
      </c>
      <c r="N112" t="s">
        <v>306</v>
      </c>
      <c r="O112">
        <v>5784.64</v>
      </c>
      <c r="P112">
        <v>23181.379999999997</v>
      </c>
      <c r="Q112">
        <v>3175.19</v>
      </c>
      <c r="R112">
        <v>0</v>
      </c>
    </row>
    <row r="113" spans="1:18" hidden="1" x14ac:dyDescent="0.25">
      <c r="A113">
        <f t="shared" si="86"/>
        <v>16</v>
      </c>
      <c r="B113" t="str">
        <f t="shared" si="87"/>
        <v>SECTORIAL TURISMO</v>
      </c>
      <c r="C113" t="str">
        <f t="shared" si="88"/>
        <v>0510</v>
      </c>
      <c r="D113" t="str">
        <f t="shared" si="89"/>
        <v>MINISTERIO DE TURISMO</v>
      </c>
      <c r="E113" t="str">
        <f t="shared" si="90"/>
        <v>56</v>
      </c>
      <c r="F113" t="str">
        <f t="shared" si="91"/>
        <v>PARTICIPACION ECONOMICA DEL TURISMO</v>
      </c>
      <c r="G113" t="str">
        <f t="shared" si="92"/>
        <v>000</v>
      </c>
      <c r="H113" t="str">
        <f t="shared" si="93"/>
        <v>SIN PROYECTO</v>
      </c>
      <c r="I113" t="s">
        <v>123</v>
      </c>
      <c r="J113" t="s">
        <v>272</v>
      </c>
      <c r="K113">
        <v>2070500</v>
      </c>
      <c r="L113" t="s">
        <v>96</v>
      </c>
      <c r="M113">
        <v>6</v>
      </c>
      <c r="N113" t="s">
        <v>306</v>
      </c>
      <c r="O113">
        <v>838.62</v>
      </c>
      <c r="P113">
        <v>15406.35</v>
      </c>
      <c r="Q113">
        <v>1248</v>
      </c>
      <c r="R113">
        <v>416</v>
      </c>
    </row>
    <row r="114" spans="1:18" hidden="1" x14ac:dyDescent="0.25">
      <c r="A114">
        <f t="shared" si="86"/>
        <v>16</v>
      </c>
      <c r="B114" t="str">
        <f t="shared" si="87"/>
        <v>SECTORIAL TURISMO</v>
      </c>
      <c r="C114" t="str">
        <f t="shared" si="88"/>
        <v>0510</v>
      </c>
      <c r="D114" t="str">
        <f t="shared" si="89"/>
        <v>MINISTERIO DE TURISMO</v>
      </c>
      <c r="E114" t="str">
        <f t="shared" si="90"/>
        <v>56</v>
      </c>
      <c r="F114" t="str">
        <f t="shared" si="91"/>
        <v>PARTICIPACION ECONOMICA DEL TURISMO</v>
      </c>
      <c r="G114" t="str">
        <f t="shared" si="92"/>
        <v>000</v>
      </c>
      <c r="H114" t="str">
        <f t="shared" si="93"/>
        <v>SIN PROYECTO</v>
      </c>
      <c r="I114" t="s">
        <v>273</v>
      </c>
      <c r="J114" t="s">
        <v>274</v>
      </c>
      <c r="K114">
        <v>2070500</v>
      </c>
      <c r="L114" t="s">
        <v>96</v>
      </c>
      <c r="M114">
        <v>6</v>
      </c>
      <c r="N114" t="s">
        <v>306</v>
      </c>
      <c r="O114">
        <v>1794.83</v>
      </c>
      <c r="P114">
        <v>3654.78</v>
      </c>
      <c r="Q114">
        <v>0</v>
      </c>
      <c r="R114">
        <v>0</v>
      </c>
    </row>
    <row r="115" spans="1:18" hidden="1" x14ac:dyDescent="0.25">
      <c r="A115">
        <f t="shared" si="86"/>
        <v>16</v>
      </c>
      <c r="B115" t="str">
        <f t="shared" si="87"/>
        <v>SECTORIAL TURISMO</v>
      </c>
      <c r="C115" t="str">
        <f t="shared" si="88"/>
        <v>0510</v>
      </c>
      <c r="D115" t="str">
        <f t="shared" si="89"/>
        <v>MINISTERIO DE TURISMO</v>
      </c>
      <c r="E115" t="str">
        <f t="shared" si="90"/>
        <v>56</v>
      </c>
      <c r="F115" t="str">
        <f t="shared" si="91"/>
        <v>PARTICIPACION ECONOMICA DEL TURISMO</v>
      </c>
      <c r="G115" t="str">
        <f t="shared" si="92"/>
        <v>000</v>
      </c>
      <c r="H115" t="str">
        <f t="shared" si="93"/>
        <v>SIN PROYECTO</v>
      </c>
      <c r="I115" t="s">
        <v>275</v>
      </c>
      <c r="J115" t="s">
        <v>276</v>
      </c>
      <c r="K115">
        <v>2070500</v>
      </c>
      <c r="L115" t="s">
        <v>96</v>
      </c>
      <c r="M115">
        <v>6</v>
      </c>
      <c r="N115" t="s">
        <v>306</v>
      </c>
      <c r="O115">
        <v>0</v>
      </c>
      <c r="P115">
        <v>4446.42</v>
      </c>
      <c r="Q115">
        <v>4400</v>
      </c>
      <c r="R115">
        <v>0</v>
      </c>
    </row>
    <row r="116" spans="1:18" hidden="1" x14ac:dyDescent="0.25">
      <c r="A116">
        <v>17</v>
      </c>
      <c r="B116" t="s">
        <v>277</v>
      </c>
      <c r="C116" t="s">
        <v>278</v>
      </c>
      <c r="D116" t="s">
        <v>279</v>
      </c>
      <c r="E116" t="s">
        <v>13</v>
      </c>
      <c r="F116" t="s">
        <v>280</v>
      </c>
      <c r="G116" t="s">
        <v>15</v>
      </c>
      <c r="H116" t="s">
        <v>16</v>
      </c>
      <c r="I116" t="s">
        <v>17</v>
      </c>
      <c r="J116" t="s">
        <v>281</v>
      </c>
      <c r="K116">
        <v>2020100</v>
      </c>
      <c r="L116" t="s">
        <v>282</v>
      </c>
      <c r="M116">
        <v>4</v>
      </c>
      <c r="N116" t="s">
        <v>304</v>
      </c>
      <c r="O116">
        <v>46954</v>
      </c>
      <c r="P116">
        <v>0</v>
      </c>
      <c r="Q116">
        <v>0</v>
      </c>
      <c r="R116">
        <v>0</v>
      </c>
    </row>
    <row r="117" spans="1:18" x14ac:dyDescent="0.25">
      <c r="A117">
        <v>18</v>
      </c>
      <c r="B117" t="s">
        <v>283</v>
      </c>
      <c r="C117" t="s">
        <v>284</v>
      </c>
      <c r="D117" t="s">
        <v>285</v>
      </c>
      <c r="E117" t="s">
        <v>13</v>
      </c>
      <c r="F117" t="s">
        <v>286</v>
      </c>
      <c r="G117" t="s">
        <v>275</v>
      </c>
      <c r="H117" t="s">
        <v>287</v>
      </c>
      <c r="I117" t="s">
        <v>24</v>
      </c>
      <c r="J117" t="s">
        <v>288</v>
      </c>
      <c r="K117">
        <v>2150600</v>
      </c>
      <c r="L117" t="s">
        <v>19</v>
      </c>
      <c r="M117">
        <v>9</v>
      </c>
      <c r="N117" t="s">
        <v>311</v>
      </c>
      <c r="O117">
        <v>193645.44</v>
      </c>
      <c r="P117">
        <v>50000</v>
      </c>
      <c r="Q117">
        <v>0</v>
      </c>
      <c r="R117">
        <v>0</v>
      </c>
    </row>
    <row r="118" spans="1:18" x14ac:dyDescent="0.25">
      <c r="A118">
        <f t="shared" ref="A118:A119" si="94">A117</f>
        <v>18</v>
      </c>
      <c r="B118" t="str">
        <f t="shared" ref="B118:B119" si="95">B117</f>
        <v>SECTORIAL DESARROLLO URBANO Y VIVIENDA</v>
      </c>
      <c r="C118" t="str">
        <f t="shared" ref="C118:C119" si="96">C117</f>
        <v>0550</v>
      </c>
      <c r="D118" t="str">
        <f t="shared" ref="D118:D119" si="97">D117</f>
        <v>MINISTERIO DE DESARROLLO URBANO Y VIVIENDA</v>
      </c>
      <c r="E118" t="str">
        <f t="shared" ref="E118:E119" si="98">E117</f>
        <v>55</v>
      </c>
      <c r="F118" t="str">
        <f t="shared" ref="F118:F119" si="99">F117</f>
        <v>HABITAT Y ASENTAMIENTOS HUMANOS</v>
      </c>
      <c r="G118" t="str">
        <f t="shared" ref="G118:G119" si="100">G117</f>
        <v>012</v>
      </c>
      <c r="H118" t="str">
        <f t="shared" ref="H118:H119" si="101">H117</f>
        <v>PARQUES INCLUSIVOS INTEGRALES</v>
      </c>
      <c r="I118" t="s">
        <v>31</v>
      </c>
      <c r="J118" t="s">
        <v>289</v>
      </c>
      <c r="K118">
        <v>2150600</v>
      </c>
      <c r="L118" t="s">
        <v>19</v>
      </c>
      <c r="M118">
        <v>9</v>
      </c>
      <c r="N118" t="s">
        <v>311</v>
      </c>
      <c r="O118">
        <v>183746.42</v>
      </c>
      <c r="P118">
        <v>206684.97</v>
      </c>
      <c r="Q118">
        <v>113534.39</v>
      </c>
      <c r="R118">
        <v>63024.6</v>
      </c>
    </row>
    <row r="119" spans="1:18" x14ac:dyDescent="0.25">
      <c r="A119">
        <f t="shared" si="94"/>
        <v>18</v>
      </c>
      <c r="B119" t="str">
        <f t="shared" si="95"/>
        <v>SECTORIAL DESARROLLO URBANO Y VIVIENDA</v>
      </c>
      <c r="C119" t="str">
        <f t="shared" si="96"/>
        <v>0550</v>
      </c>
      <c r="D119" t="str">
        <f t="shared" si="97"/>
        <v>MINISTERIO DE DESARROLLO URBANO Y VIVIENDA</v>
      </c>
      <c r="E119" t="str">
        <f t="shared" si="98"/>
        <v>55</v>
      </c>
      <c r="F119" t="str">
        <f t="shared" si="99"/>
        <v>HABITAT Y ASENTAMIENTOS HUMANOS</v>
      </c>
      <c r="G119" t="str">
        <f t="shared" si="100"/>
        <v>012</v>
      </c>
      <c r="H119" t="str">
        <f t="shared" si="101"/>
        <v>PARQUES INCLUSIVOS INTEGRALES</v>
      </c>
      <c r="I119" t="s">
        <v>56</v>
      </c>
      <c r="J119" t="s">
        <v>290</v>
      </c>
      <c r="K119">
        <v>2150600</v>
      </c>
      <c r="L119" t="s">
        <v>19</v>
      </c>
      <c r="M119">
        <v>9</v>
      </c>
      <c r="N119" t="s">
        <v>311</v>
      </c>
      <c r="O119">
        <v>144199.70000000001</v>
      </c>
      <c r="P119">
        <v>529901.81000000006</v>
      </c>
      <c r="Q119">
        <v>74949.7</v>
      </c>
      <c r="R119">
        <v>74949.7</v>
      </c>
    </row>
  </sheetData>
  <autoFilter ref="A1:XFD119" xr:uid="{9CFC93A5-65FC-43C4-B2D4-BD381E84AF2D}">
    <filterColumn colId="12">
      <filters>
        <filter val="15"/>
      </filters>
    </filterColumn>
    <filterColumn colId="13">
      <filters>
        <filter val="Otras actividades de protección del ambien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</vt:lpstr>
      <vt:lpstr>Hoja3</vt:lpstr>
      <vt:lpstr>Hoja1</vt:lpstr>
      <vt:lpstr>Hoja2</vt:lpstr>
      <vt:lpstr>Hoja4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Villacrés Moreno, María Belén</dc:creator>
  <cp:lastModifiedBy>Darwin Valdiviezo</cp:lastModifiedBy>
  <dcterms:created xsi:type="dcterms:W3CDTF">2023-10-16T21:40:24Z</dcterms:created>
  <dcterms:modified xsi:type="dcterms:W3CDTF">2024-10-25T13:55:22Z</dcterms:modified>
</cp:coreProperties>
</file>