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ss\TESIS_JESSICA\DEP_SOAT_JESS\"/>
    </mc:Choice>
  </mc:AlternateContent>
  <bookViews>
    <workbookView xWindow="120" yWindow="15" windowWidth="15195" windowHeight="8190"/>
  </bookViews>
  <sheets>
    <sheet name="2013-155 OCHOA JOSUE" sheetId="1" r:id="rId1"/>
    <sheet name="Hoja1" sheetId="4" r:id="rId2"/>
    <sheet name="planilla" sheetId="3" r:id="rId3"/>
  </sheets>
  <definedNames>
    <definedName name="_xlnm.Print_Area" localSheetId="0">'2013-155 OCHOA JOSUE'!$A$1:$K$79</definedName>
    <definedName name="_xlnm.Print_Area" localSheetId="2">planilla!$G$1:$M$73</definedName>
  </definedNames>
  <calcPr calcId="171026"/>
</workbook>
</file>

<file path=xl/calcChain.xml><?xml version="1.0" encoding="utf-8"?>
<calcChain xmlns="http://schemas.openxmlformats.org/spreadsheetml/2006/main">
  <c r="K28" i="3" l="1"/>
  <c r="M28" i="3"/>
  <c r="K29" i="3"/>
  <c r="M29" i="3"/>
  <c r="K30" i="3"/>
  <c r="M30" i="3"/>
  <c r="K48" i="3"/>
  <c r="M48" i="3"/>
  <c r="K49" i="3"/>
  <c r="M49" i="3"/>
  <c r="K47" i="3"/>
  <c r="M47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/>
  <c r="K45" i="3"/>
  <c r="M45" i="3"/>
  <c r="K65" i="3"/>
  <c r="M65" i="3"/>
  <c r="K64" i="3"/>
  <c r="M64" i="3"/>
  <c r="K62" i="3"/>
  <c r="M62" i="3"/>
  <c r="K60" i="3"/>
  <c r="M60" i="3"/>
  <c r="K59" i="3"/>
  <c r="M59" i="3"/>
  <c r="M61" i="3"/>
  <c r="K23" i="3"/>
  <c r="M23" i="3"/>
  <c r="K24" i="3"/>
  <c r="M24" i="3"/>
  <c r="K25" i="3"/>
  <c r="M25" i="3"/>
  <c r="K17" i="3"/>
  <c r="M17" i="3"/>
  <c r="K18" i="3"/>
  <c r="M18" i="3"/>
  <c r="K19" i="3"/>
  <c r="M19" i="3"/>
  <c r="K20" i="3"/>
  <c r="M20" i="3"/>
  <c r="K21" i="3"/>
  <c r="M21" i="3"/>
  <c r="K22" i="3"/>
  <c r="M22" i="3"/>
  <c r="K32" i="3"/>
  <c r="M32" i="3"/>
  <c r="K35" i="3"/>
  <c r="M35" i="3"/>
  <c r="K36" i="3"/>
  <c r="M36" i="3"/>
  <c r="K34" i="3"/>
  <c r="M34" i="3"/>
  <c r="K57" i="3"/>
  <c r="M57" i="3"/>
  <c r="K56" i="3"/>
  <c r="M56" i="3"/>
  <c r="K54" i="3"/>
  <c r="M54" i="3"/>
  <c r="K52" i="3"/>
  <c r="M52" i="3"/>
  <c r="K51" i="3"/>
  <c r="M51" i="3"/>
  <c r="M53" i="3"/>
  <c r="K27" i="3"/>
  <c r="M27" i="3"/>
  <c r="K16" i="3"/>
  <c r="M16" i="3"/>
  <c r="M67" i="3"/>
  <c r="M69" i="3"/>
</calcChain>
</file>

<file path=xl/sharedStrings.xml><?xml version="1.0" encoding="utf-8"?>
<sst xmlns="http://schemas.openxmlformats.org/spreadsheetml/2006/main" count="307" uniqueCount="245">
  <si>
    <t>FORMULARIO ÚNICO DE RECLAMACIÓN DE LOS SERVICIOS DE SALUD</t>
  </si>
  <si>
    <t>POR EL SEGURO OBLIGATORIO DE ACCIDENTES DE TRANSITO</t>
  </si>
  <si>
    <t>FORMATO 1</t>
  </si>
  <si>
    <t>1. DATOS DEL SERVICIO DE SALUD</t>
  </si>
  <si>
    <t>HOSPITAL ¨DR. GUSTAVO DOMINGUEZ Z¨</t>
  </si>
  <si>
    <t>Nombre  del Servicio de Salud</t>
  </si>
  <si>
    <t>1768034870001</t>
  </si>
  <si>
    <t>Código del servicio de salud</t>
  </si>
  <si>
    <t>Las Delicias s/n y Av. Quito</t>
  </si>
  <si>
    <t>Santo Domingo</t>
  </si>
  <si>
    <t>Dirección</t>
  </si>
  <si>
    <t>Ciudad</t>
  </si>
  <si>
    <t>Teléfono</t>
  </si>
  <si>
    <t>2. DATOS DEL ACCIDENTADO</t>
  </si>
  <si>
    <t xml:space="preserve">   2.1. Información del Accidentado</t>
  </si>
  <si>
    <t>Apellido Paterno</t>
  </si>
  <si>
    <t>Apellido Materno</t>
  </si>
  <si>
    <t>Nombres</t>
  </si>
  <si>
    <t>Nº de cédula de identidad</t>
  </si>
  <si>
    <t>Sexo</t>
  </si>
  <si>
    <t>Direccion</t>
  </si>
  <si>
    <t xml:space="preserve">                                                                                     Ciudad</t>
  </si>
  <si>
    <t xml:space="preserve">   Fecha de  Nacimiento</t>
  </si>
  <si>
    <t>Años</t>
  </si>
  <si>
    <t>Condición del Accidentado:  Ocupante</t>
  </si>
  <si>
    <t>Peatón</t>
  </si>
  <si>
    <t xml:space="preserve">    2.2. Identificación del Accidente  </t>
  </si>
  <si>
    <t>Año                     Mes       Día</t>
  </si>
  <si>
    <t>Provincia</t>
  </si>
  <si>
    <t>Cantón</t>
  </si>
  <si>
    <t>Parroquia</t>
  </si>
  <si>
    <t>Barrio</t>
  </si>
  <si>
    <t xml:space="preserve">   Informe del Accidente (Relato breve de los hechos </t>
  </si>
  <si>
    <t xml:space="preserve">   2.3 Información del Vehículo                        Vehículo Asegurado</t>
  </si>
  <si>
    <t xml:space="preserve">   Vehículo No Identificado</t>
  </si>
  <si>
    <t xml:space="preserve">   Vehículo No Asegurado</t>
  </si>
  <si>
    <t>X</t>
  </si>
  <si>
    <t>Código de confirmación de cobertura</t>
  </si>
  <si>
    <t>DESDE</t>
  </si>
  <si>
    <t>HASTA</t>
  </si>
  <si>
    <t>Nombre de la aseguradora/ Código</t>
  </si>
  <si>
    <t>AÑO        MES</t>
  </si>
  <si>
    <t>DIA</t>
  </si>
  <si>
    <t>AÑO</t>
  </si>
  <si>
    <t>MES</t>
  </si>
  <si>
    <t>Datos del conductor</t>
  </si>
  <si>
    <t>Apellido materno</t>
  </si>
  <si>
    <t xml:space="preserve">C.C.o PASAPORTE    </t>
  </si>
  <si>
    <t xml:space="preserve"> </t>
  </si>
  <si>
    <t xml:space="preserve">   Otros datos (Dirección, Ciudad, Teléfono, etc.)        </t>
  </si>
  <si>
    <t xml:space="preserve">                                     </t>
  </si>
  <si>
    <t xml:space="preserve">    3. DATOS SOBRE LA ATENCIÓN MEDICA DEL ASEGURADO SOAT</t>
  </si>
  <si>
    <t xml:space="preserve">      3.1. En el Servicio de Salud</t>
  </si>
  <si>
    <t xml:space="preserve">      Fecha  de Ingreso</t>
  </si>
  <si>
    <t xml:space="preserve">      Fecha de Egreso</t>
  </si>
  <si>
    <t xml:space="preserve">    Diagnóstico de Ingreso </t>
  </si>
  <si>
    <t xml:space="preserve">    Diagnóstico de Egreso (CIE 10 y CIDDM                    </t>
  </si>
  <si>
    <t xml:space="preserve">    ------------------------------------------------------------------------------------------------------------------------------------------------------------------------------</t>
  </si>
  <si>
    <t xml:space="preserve">    3.2 Referencia</t>
  </si>
  <si>
    <t xml:space="preserve">    Asegurado Remitido de:</t>
  </si>
  <si>
    <t>Nombre del servicio de Salud</t>
  </si>
  <si>
    <t xml:space="preserve">  Año          Mes         Día</t>
  </si>
  <si>
    <t xml:space="preserve">    Asegurado Remitido a:</t>
  </si>
  <si>
    <t xml:space="preserve">  4. DATOS SOBRE EL FALLECIMIENTO DEL ASEGURADO (Estos datos tienen valor legal exclusivamente para el SOAT)</t>
  </si>
  <si>
    <t xml:space="preserve">                Causa Básica de la Muerte </t>
  </si>
  <si>
    <t xml:space="preserve">                Fecha de la muerte</t>
  </si>
  <si>
    <t>Apellidos y Nombres del Médico que firmó el Certificado de Defunción</t>
  </si>
  <si>
    <t xml:space="preserve">  5. DECLARACIÓN DEL SERVICIO DE SALUD</t>
  </si>
  <si>
    <t xml:space="preserve">  En representación del Servicio de Salud de la referencia, declaro  para fines legales, que la información dilingenciada en este documento es cierta y puede ser verificada por la</t>
  </si>
  <si>
    <t xml:space="preserve">  compañía de seguros y/o FONSAT</t>
  </si>
  <si>
    <t>Firma y sello autorización (Representante Legal)</t>
  </si>
  <si>
    <t>MINISTERIO DE SALUD PUBLICA</t>
  </si>
  <si>
    <t>HOSPITAL ¨DR. GUSTAVO DOMÍNGUEZ Z¨</t>
  </si>
  <si>
    <t>Av. Quito s/n y Las Delicias</t>
  </si>
  <si>
    <t>Telef. 2750 565 / 2750 336</t>
  </si>
  <si>
    <t>PLANILLA DE GASTOS</t>
  </si>
  <si>
    <t xml:space="preserve">    </t>
  </si>
  <si>
    <t>Nombres y apellidos del asegurado:</t>
  </si>
  <si>
    <t>Cedula Nº :</t>
  </si>
  <si>
    <t>Nombres y apellidos del paciente:</t>
  </si>
  <si>
    <t>Fecha de ingreso:</t>
  </si>
  <si>
    <t>Fecha de egreso:</t>
  </si>
  <si>
    <t>Telefono</t>
  </si>
  <si>
    <t>DIAGNOSTICO:</t>
  </si>
  <si>
    <t xml:space="preserve">CODIGO </t>
  </si>
  <si>
    <t>DETALLE</t>
  </si>
  <si>
    <t>CANT</t>
  </si>
  <si>
    <t>COSTO UNIT.</t>
  </si>
  <si>
    <t>SUB. TOTAL</t>
  </si>
  <si>
    <t>COSTO  RELATIVO</t>
  </si>
  <si>
    <t>COSTO TOTAL</t>
  </si>
  <si>
    <t>TOTAL GASTOS</t>
  </si>
  <si>
    <t>SALDO</t>
  </si>
  <si>
    <t xml:space="preserve">HONORARIOS MEDICOS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</si>
  <si>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</si>
  <si>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SEXO</t>
  </si>
  <si>
    <t xml:space="preserve">   </t>
  </si>
  <si>
    <t>FONSAT</t>
  </si>
  <si>
    <t>SERVICIOS HOSPITALARIOS</t>
  </si>
  <si>
    <t>SALA DE URGENCIAS</t>
  </si>
  <si>
    <t>INES DEFAZ</t>
  </si>
  <si>
    <t>ASISTENTE SOAT / RPIS</t>
  </si>
  <si>
    <t>SANTO DOMINGO DE LOS TSACHILAS</t>
  </si>
  <si>
    <t>SANTO DOMINGO</t>
  </si>
  <si>
    <t>NO TIENE C.I.</t>
  </si>
  <si>
    <t>MASCULINO</t>
  </si>
  <si>
    <t>RAYOS X</t>
  </si>
  <si>
    <t>ALTA</t>
  </si>
  <si>
    <t>FARMACIA</t>
  </si>
  <si>
    <t>SOLUCION SALINA 0,9% 1000CC</t>
  </si>
  <si>
    <t>KETOROLACO 30MG</t>
  </si>
  <si>
    <t xml:space="preserve">ETHICANULA </t>
  </si>
  <si>
    <t>SERV.PROFESIONALES ANESTESIOLOGO</t>
  </si>
  <si>
    <t>SERV.PROFESIONALES AYUD.QUIROFANO</t>
  </si>
  <si>
    <t>TIEMPO ADICIONAL POR CADA 15 MINUTOS</t>
  </si>
  <si>
    <t>SALA DE RECUPERACION</t>
  </si>
  <si>
    <t>DERECHO DE QUIROFANO</t>
  </si>
  <si>
    <t>MATERIALES DE CIRUGIA/MATERIALES USO MEN</t>
  </si>
  <si>
    <t>2013-155</t>
  </si>
  <si>
    <t>ALLURIQUIN</t>
  </si>
  <si>
    <t>UNION DEL TOACHI Y PILATON</t>
  </si>
  <si>
    <t>02                17</t>
  </si>
  <si>
    <t xml:space="preserve">PACIENTE MIENTRAS SE TRANSPORTABA EN UNA MOTOCICLETA EN CALIDAD DE PASAJERO SUFRE ACCIDENTE DE </t>
  </si>
  <si>
    <t>TRANSITO</t>
  </si>
  <si>
    <t>HERIDA CORTANTE EN TALON IZQUIERDO</t>
  </si>
  <si>
    <t>ATENCION MEDICO EMERGENCIA  DRA. ZAMBRANO</t>
  </si>
  <si>
    <t>OCHOA BARBERAN JOSUE JOEL</t>
  </si>
  <si>
    <t>17 DE FEBRERO DEL 2013</t>
  </si>
  <si>
    <t>SALA PARA CURACIONES</t>
  </si>
  <si>
    <t xml:space="preserve">PIE </t>
  </si>
  <si>
    <t>SALA PARA YESOS</t>
  </si>
  <si>
    <t>INTERCONSULTA DR. SUAREZ TRAUMATOLOGO</t>
  </si>
  <si>
    <t>INTERCONSULTA DRA. TANDAZO PEDIATRA</t>
  </si>
  <si>
    <t>CUIDADO Y MANEJO DIARIO</t>
  </si>
  <si>
    <t>INTERCONSULTA PEDIATRIA</t>
  </si>
  <si>
    <t>INTERCONSULTA CIRUJANA</t>
  </si>
  <si>
    <t>23 DE FEBRERO DEL 2013</t>
  </si>
  <si>
    <t>HOSPITALIZACION</t>
  </si>
  <si>
    <t>SERV.PROFESIONALES DR. MACIAS CIRUJANO</t>
  </si>
  <si>
    <t>SERV.PROFESIONALES DRA. CORONEL CIRUJANO</t>
  </si>
  <si>
    <t>BIOMETRIA HEMATICA</t>
  </si>
  <si>
    <t>TP</t>
  </si>
  <si>
    <t>TTP</t>
  </si>
  <si>
    <t>LABORATORIO CLINICO</t>
  </si>
  <si>
    <t>DISH</t>
  </si>
  <si>
    <t>CEFAZOLINA 1GR</t>
  </si>
  <si>
    <t>PARACETAMOL 500MG</t>
  </si>
  <si>
    <t>OMEPRAZOL 20MG</t>
  </si>
  <si>
    <t>RANITIDINA 50MG</t>
  </si>
  <si>
    <t>MICROGOTERO</t>
  </si>
  <si>
    <t>NYLON 2/0</t>
  </si>
  <si>
    <t>VICRYL 3/0</t>
  </si>
  <si>
    <t>BISTURI</t>
  </si>
  <si>
    <t>OCHOA</t>
  </si>
  <si>
    <t xml:space="preserve">BARBERAN </t>
  </si>
  <si>
    <t>JOSUE JOEL</t>
  </si>
  <si>
    <t>DIETA -DESAYUNO</t>
  </si>
  <si>
    <t>DIETA- ALMUERZO</t>
  </si>
  <si>
    <t>DIETA - MERIENDA</t>
  </si>
  <si>
    <t>PROCEDIMIENTO QUIRURGICO</t>
  </si>
  <si>
    <t>peaton</t>
  </si>
  <si>
    <t>LUGAR DEL ACCIDENTE</t>
  </si>
  <si>
    <t>FECHA DEL ACCIDENTE</t>
  </si>
  <si>
    <t>HORA DE ACCIDENTE</t>
  </si>
  <si>
    <t xml:space="preserve">   2.3 Información del Vehículo        </t>
  </si>
  <si>
    <t>VEHICULO ASEGURADO</t>
  </si>
  <si>
    <t>VEHICULO IDENTIFICADO</t>
  </si>
  <si>
    <t>PLACA DEL VEHICULO</t>
  </si>
  <si>
    <t>N° DE CERTIFICACIÓN SOAT</t>
  </si>
  <si>
    <t>HORA DE INGRESO</t>
  </si>
  <si>
    <t>FECHA DE EGRESO</t>
  </si>
  <si>
    <t>HORA DE EGRESO</t>
  </si>
  <si>
    <t>HISTORIA CLINICA N°</t>
  </si>
  <si>
    <t>DIAGNOSTICO DE INGRESO</t>
  </si>
  <si>
    <t>DIAGNOSTICO DE EGRESO</t>
  </si>
  <si>
    <t>OBSERVACIÓN</t>
  </si>
  <si>
    <t>AMBULATORIO</t>
  </si>
  <si>
    <t>HOSPITALARIO</t>
  </si>
  <si>
    <t>DÍAS DE ESTADIA</t>
  </si>
  <si>
    <t>NÚMERO DE FORMULARIO</t>
  </si>
  <si>
    <t>CÓDIGO DEL SERVICIO DE SALUD</t>
  </si>
  <si>
    <t>NOMBRE DEL SERVICIO DE SALUD</t>
  </si>
  <si>
    <t>DIRECCIÓN</t>
  </si>
  <si>
    <t>CIUDAD</t>
  </si>
  <si>
    <t>TELÉFONO</t>
  </si>
  <si>
    <t>APELLIDO PATERNO</t>
  </si>
  <si>
    <t>APELLIDO MATERNO</t>
  </si>
  <si>
    <t>NOMBRES</t>
  </si>
  <si>
    <t>N° DE CÉDULA</t>
  </si>
  <si>
    <t>TÉLEFONO</t>
  </si>
  <si>
    <t>FECHA DE NACIMIENTO</t>
  </si>
  <si>
    <t>EDAD</t>
  </si>
  <si>
    <t>CONDICIÓN DEL ACCIDENTADO</t>
  </si>
  <si>
    <t>PROVINCIA</t>
  </si>
  <si>
    <t>CANTÓN</t>
  </si>
  <si>
    <t>PARROQUIA</t>
  </si>
  <si>
    <t>BARRIO</t>
  </si>
  <si>
    <t>INFORME DEL ACCIDENTE (RELATO BREVE DE LOS HECHOS)</t>
  </si>
  <si>
    <t>COD. DE CONFIRMACIÓN DE COBERTURA</t>
  </si>
  <si>
    <t>NOMBRE DE LA ASEGURADORA</t>
  </si>
  <si>
    <t xml:space="preserve">OTROS DATOS (DIRECCIÓN, CIUDAD, TELÉFONO, ETC.)   </t>
  </si>
  <si>
    <t>FECHA DE INGRESO</t>
  </si>
  <si>
    <t>FECHA</t>
  </si>
  <si>
    <t>ASEGURADO REMITIDO DE:</t>
  </si>
  <si>
    <t>ASEGURADO REMITIDO A:</t>
  </si>
  <si>
    <t xml:space="preserve">CAUSA BÁSICA DE LA MUERTE </t>
  </si>
  <si>
    <t>FECHA DE LA MUERTE</t>
  </si>
  <si>
    <t>APELLIDOS Y NOMBRES DEL MÉDICO QUE FIRMÓ EL CERTIFICADO DE DEFUNSIÓN</t>
  </si>
  <si>
    <t>En representación del Servicio de Salud de la referencia, declaro  para fines legales, que la información dilingenciada en este documento es cierta y puede ser verificada por la   compañía de seguros y/o FONSAT.</t>
  </si>
  <si>
    <t>5. DECLARACIÓN DEL SERVICIO DE SALUD</t>
  </si>
  <si>
    <t>4. DATOS SOBRE EL FALLECIMIENTO DEL ASEGURADO (Estos datos tienen valor legal exclusivamente para el SOAT)</t>
  </si>
  <si>
    <t>3. DATOS SOBRE LA ATENCIÓN MEDICA DEL ASEGURADO SOAT</t>
  </si>
  <si>
    <t xml:space="preserve">   2.4 Datos del conductor</t>
  </si>
  <si>
    <t xml:space="preserve">    3.1 En el Servicio de Salud</t>
  </si>
  <si>
    <t>AAAAAA</t>
  </si>
  <si>
    <t>BBBB</t>
  </si>
  <si>
    <t>SI</t>
  </si>
  <si>
    <t>NO</t>
  </si>
  <si>
    <t>BBBBBB</t>
  </si>
  <si>
    <t>CCCC</t>
  </si>
  <si>
    <t>DDDDDD</t>
  </si>
  <si>
    <t>EEEEEE</t>
  </si>
  <si>
    <t>FFFFF</t>
  </si>
  <si>
    <t>GGGG</t>
  </si>
  <si>
    <t>HHHH</t>
  </si>
  <si>
    <t>IIIII</t>
  </si>
  <si>
    <t>JJJJ</t>
  </si>
  <si>
    <t>KKKKK</t>
  </si>
  <si>
    <t>LLL</t>
  </si>
  <si>
    <t>MMMM</t>
  </si>
  <si>
    <t>NNNNN</t>
  </si>
  <si>
    <t>ÑÑÑÑÑ</t>
  </si>
  <si>
    <t>OOOO</t>
  </si>
  <si>
    <t>PPPP</t>
  </si>
  <si>
    <t>QQQQQ</t>
  </si>
  <si>
    <t>RRRRRR</t>
  </si>
  <si>
    <t>SSSSS</t>
  </si>
  <si>
    <t>TTTTT</t>
  </si>
  <si>
    <t>UUUUU</t>
  </si>
  <si>
    <t>VVVVV</t>
  </si>
  <si>
    <t>WWWWW</t>
  </si>
  <si>
    <t>XXXX</t>
  </si>
  <si>
    <t>YYYY</t>
  </si>
  <si>
    <t>ZZZZZ</t>
  </si>
  <si>
    <t>HOSPITAL ¨DR. GUSTAVO DOMINGUEZ ZAMBRANO¨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</si>
</sst>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F400]h:mm:ss\ AM/PM"/>
    <numFmt numFmtId="165" formatCode="_-* #,##0\ _€_-;\-* #,##0\ _€_-;_-* &quot;-&quot;??\ _€_-;_-@_-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b/>
      <sz val="7"/>
      <name val="Arial Unicode MS"/>
      <family val="2"/>
    </font>
    <font>
      <sz val="7"/>
      <name val="Arial"/>
      <family val="2"/>
    </font>
    <font>
      <sz val="7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3" fillId="0" borderId="4" xfId="0" applyFont="1" applyBorder="1"/>
    <xf numFmtId="0" fontId="3" fillId="0" borderId="0" xfId="0" applyFont="1"/>
    <xf numFmtId="0" fontId="2" fillId="0" borderId="10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7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27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8" xfId="0" applyFont="1" applyBorder="1" applyAlignment="1"/>
    <xf numFmtId="0" fontId="2" fillId="0" borderId="0" xfId="0" applyFont="1" applyBorder="1" applyAlignment="1">
      <alignment horizontal="center"/>
    </xf>
    <xf numFmtId="14" fontId="3" fillId="0" borderId="28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28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29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64" fontId="3" fillId="0" borderId="30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31" xfId="0" applyFont="1" applyBorder="1"/>
    <xf numFmtId="0" fontId="3" fillId="0" borderId="14" xfId="0" applyFont="1" applyBorder="1"/>
    <xf numFmtId="0" fontId="3" fillId="0" borderId="32" xfId="0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33" xfId="0" applyFont="1" applyBorder="1"/>
    <xf numFmtId="0" fontId="3" fillId="0" borderId="25" xfId="0" applyFont="1" applyBorder="1"/>
    <xf numFmtId="0" fontId="3" fillId="0" borderId="34" xfId="0" applyFont="1" applyBorder="1"/>
    <xf numFmtId="0" fontId="3" fillId="0" borderId="3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29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20" xfId="0" applyFont="1" applyBorder="1"/>
    <xf numFmtId="14" fontId="3" fillId="0" borderId="7" xfId="0" applyNumberFormat="1" applyFont="1" applyBorder="1"/>
    <xf numFmtId="16" fontId="3" fillId="0" borderId="20" xfId="0" applyNumberFormat="1" applyFont="1" applyBorder="1"/>
    <xf numFmtId="0" fontId="3" fillId="0" borderId="9" xfId="0" applyFont="1" applyBorder="1"/>
    <xf numFmtId="0" fontId="3" fillId="0" borderId="5" xfId="0" applyFont="1" applyBorder="1"/>
    <xf numFmtId="14" fontId="3" fillId="0" borderId="0" xfId="0" applyNumberFormat="1" applyFont="1"/>
    <xf numFmtId="43" fontId="0" fillId="0" borderId="0" xfId="1" applyFont="1"/>
    <xf numFmtId="0" fontId="11" fillId="0" borderId="0" xfId="0" applyFont="1"/>
    <xf numFmtId="43" fontId="0" fillId="0" borderId="0" xfId="1" applyFont="1" applyAlignment="1">
      <alignment horizontal="left"/>
    </xf>
    <xf numFmtId="43" fontId="2" fillId="0" borderId="0" xfId="1" applyFont="1"/>
    <xf numFmtId="0" fontId="2" fillId="0" borderId="0" xfId="0" applyFont="1" applyAlignment="1">
      <alignment horizontal="left"/>
    </xf>
    <xf numFmtId="0" fontId="0" fillId="0" borderId="0" xfId="0" applyBorder="1"/>
    <xf numFmtId="0" fontId="2" fillId="0" borderId="28" xfId="0" applyFont="1" applyBorder="1"/>
    <xf numFmtId="0" fontId="2" fillId="0" borderId="0" xfId="0" applyFont="1" applyFill="1" applyBorder="1" applyAlignment="1">
      <alignment horizontal="center"/>
    </xf>
    <xf numFmtId="0" fontId="2" fillId="0" borderId="28" xfId="0" applyFont="1" applyBorder="1" applyAlignment="1">
      <alignment horizontal="left" vertical="top"/>
    </xf>
    <xf numFmtId="165" fontId="2" fillId="0" borderId="17" xfId="1" applyNumberFormat="1" applyFont="1" applyBorder="1" applyAlignment="1">
      <alignment horizontal="right" vertical="top"/>
    </xf>
    <xf numFmtId="43" fontId="2" fillId="0" borderId="28" xfId="1" applyFont="1" applyBorder="1" applyAlignment="1">
      <alignment horizontal="right" vertical="top"/>
    </xf>
    <xf numFmtId="43" fontId="0" fillId="0" borderId="0" xfId="0" applyNumberFormat="1"/>
    <xf numFmtId="0" fontId="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5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43" fontId="2" fillId="0" borderId="28" xfId="1" applyFont="1" applyBorder="1"/>
    <xf numFmtId="43" fontId="2" fillId="0" borderId="0" xfId="1" applyFont="1" applyBorder="1"/>
    <xf numFmtId="0" fontId="1" fillId="0" borderId="28" xfId="0" applyFont="1" applyBorder="1"/>
    <xf numFmtId="0" fontId="1" fillId="2" borderId="28" xfId="0" applyFont="1" applyFill="1" applyBorder="1"/>
    <xf numFmtId="0" fontId="2" fillId="2" borderId="2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8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43" fontId="1" fillId="0" borderId="28" xfId="1" applyFont="1" applyBorder="1"/>
    <xf numFmtId="0" fontId="1" fillId="0" borderId="36" xfId="0" applyFont="1" applyBorder="1"/>
    <xf numFmtId="0" fontId="2" fillId="0" borderId="28" xfId="0" applyFont="1" applyBorder="1" applyAlignment="1">
      <alignment horizontal="right"/>
    </xf>
    <xf numFmtId="0" fontId="3" fillId="0" borderId="3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0" borderId="26" xfId="0" applyFont="1" applyBorder="1" applyAlignment="1">
      <alignment horizontal="center"/>
    </xf>
    <xf numFmtId="43" fontId="2" fillId="0" borderId="17" xfId="1" applyNumberFormat="1" applyFont="1" applyBorder="1" applyAlignment="1">
      <alignment horizontal="right" vertical="top"/>
    </xf>
    <xf numFmtId="0" fontId="15" fillId="0" borderId="0" xfId="0" applyFont="1"/>
    <xf numFmtId="0" fontId="16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4" xfId="0" applyFont="1" applyBorder="1"/>
    <xf numFmtId="14" fontId="16" fillId="0" borderId="0" xfId="0" applyNumberFormat="1" applyFont="1" applyBorder="1"/>
    <xf numFmtId="16" fontId="16" fillId="0" borderId="0" xfId="0" applyNumberFormat="1" applyFont="1" applyBorder="1"/>
    <xf numFmtId="0" fontId="16" fillId="0" borderId="24" xfId="0" applyFont="1" applyBorder="1" applyAlignment="1">
      <alignment horizontal="center"/>
    </xf>
    <xf numFmtId="0" fontId="14" fillId="0" borderId="0" xfId="0" applyFont="1" applyBorder="1"/>
    <xf numFmtId="0" fontId="14" fillId="0" borderId="39" xfId="0" applyFont="1" applyBorder="1" applyAlignment="1"/>
    <xf numFmtId="49" fontId="16" fillId="0" borderId="24" xfId="0" applyNumberFormat="1" applyFont="1" applyBorder="1" applyAlignment="1">
      <alignment horizontal="center"/>
    </xf>
    <xf numFmtId="0" fontId="14" fillId="3" borderId="28" xfId="0" applyFont="1" applyFill="1" applyBorder="1" applyAlignment="1"/>
    <xf numFmtId="0" fontId="16" fillId="3" borderId="17" xfId="0" applyFont="1" applyFill="1" applyBorder="1" applyAlignment="1"/>
    <xf numFmtId="0" fontId="14" fillId="3" borderId="28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49" fontId="7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1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4" fillId="3" borderId="17" xfId="0" applyFont="1" applyFill="1" applyBorder="1" applyAlignment="1">
      <alignment horizontal="left"/>
    </xf>
    <xf numFmtId="0" fontId="14" fillId="3" borderId="12" xfId="0" applyFont="1" applyFill="1" applyBorder="1" applyAlignment="1">
      <alignment horizontal="left"/>
    </xf>
    <xf numFmtId="0" fontId="14" fillId="3" borderId="29" xfId="0" applyFont="1" applyFill="1" applyBorder="1" applyAlignment="1">
      <alignment horizontal="left"/>
    </xf>
    <xf numFmtId="0" fontId="16" fillId="0" borderId="1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0" xfId="0" applyFont="1" applyBorder="1" applyAlignment="1">
      <alignment horizontal="left" wrapText="1"/>
    </xf>
    <xf numFmtId="14" fontId="16" fillId="0" borderId="17" xfId="0" applyNumberFormat="1" applyFont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14" fontId="16" fillId="0" borderId="29" xfId="0" applyNumberFormat="1" applyFont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29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 wrapText="1"/>
    </xf>
    <xf numFmtId="0" fontId="14" fillId="3" borderId="12" xfId="0" applyFont="1" applyFill="1" applyBorder="1" applyAlignment="1">
      <alignment horizontal="center" wrapText="1"/>
    </xf>
    <xf numFmtId="0" fontId="14" fillId="3" borderId="29" xfId="0" applyFont="1" applyFill="1" applyBorder="1" applyAlignment="1">
      <alignment horizontal="center" wrapText="1"/>
    </xf>
    <xf numFmtId="0" fontId="14" fillId="3" borderId="12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3" borderId="17" xfId="0" applyFont="1" applyFill="1" applyBorder="1" applyAlignment="1">
      <alignment horizontal="left" wrapText="1"/>
    </xf>
    <xf numFmtId="0" fontId="14" fillId="3" borderId="12" xfId="0" applyFont="1" applyFill="1" applyBorder="1" applyAlignment="1">
      <alignment horizontal="left" wrapText="1"/>
    </xf>
    <xf numFmtId="0" fontId="14" fillId="3" borderId="29" xfId="0" applyFont="1" applyFill="1" applyBorder="1" applyAlignment="1">
      <alignment horizontal="left" wrapText="1"/>
    </xf>
    <xf numFmtId="49" fontId="14" fillId="3" borderId="17" xfId="0" applyNumberFormat="1" applyFont="1" applyFill="1" applyBorder="1" applyAlignment="1">
      <alignment horizontal="center"/>
    </xf>
    <xf numFmtId="49" fontId="14" fillId="3" borderId="29" xfId="0" applyNumberFormat="1" applyFont="1" applyFill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29" xfId="0" applyFont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29" xfId="0" applyFont="1" applyFill="1" applyBorder="1" applyAlignment="1">
      <alignment horizontal="left"/>
    </xf>
    <xf numFmtId="164" fontId="16" fillId="0" borderId="17" xfId="0" applyNumberFormat="1" applyFont="1" applyBorder="1" applyAlignment="1">
      <alignment horizontal="center"/>
    </xf>
    <xf numFmtId="164" fontId="16" fillId="0" borderId="29" xfId="0" applyNumberFormat="1" applyFont="1" applyBorder="1" applyAlignment="1">
      <alignment horizontal="center"/>
    </xf>
    <xf numFmtId="14" fontId="16" fillId="0" borderId="28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6" fillId="0" borderId="29" xfId="0" applyNumberFormat="1" applyFont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33</xdr:row>
      <xdr:rowOff>19050</xdr:rowOff>
    </xdr:from>
    <xdr:to>
      <xdr:col>4</xdr:col>
      <xdr:colOff>600075</xdr:colOff>
      <xdr:row>33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295650" y="5438775"/>
          <a:ext cx="3429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 editAs="oneCell">
    <xdr:from>
      <xdr:col>4</xdr:col>
      <xdr:colOff>47625</xdr:colOff>
      <xdr:row>44</xdr:row>
      <xdr:rowOff>123825</xdr:rowOff>
    </xdr:from>
    <xdr:to>
      <xdr:col>4</xdr:col>
      <xdr:colOff>152400</xdr:colOff>
      <xdr:row>46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086100" y="703897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76200</xdr:colOff>
      <xdr:row>33</xdr:row>
      <xdr:rowOff>85725</xdr:rowOff>
    </xdr:from>
    <xdr:to>
      <xdr:col>8</xdr:col>
      <xdr:colOff>495299</xdr:colOff>
      <xdr:row>36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5705475" y="5505450"/>
          <a:ext cx="1181099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_tradnl" sz="800" b="0" i="0" strike="noStrike">
              <a:solidFill>
                <a:sysClr val="windowText" lastClr="000000"/>
              </a:solidFill>
              <a:latin typeface="Arial"/>
              <a:cs typeface="Arial"/>
            </a:rPr>
            <a:t>Placa   del Vehículo    </a:t>
          </a:r>
        </a:p>
        <a:p>
          <a:pPr algn="l" rtl="0">
            <a:defRPr sz="1000"/>
          </a:pPr>
          <a:r>
            <a:rPr lang="es-ES_tradnl" sz="800" b="0" i="0" strike="noStrike">
              <a:solidFill>
                <a:sysClr val="windowText" lastClr="000000"/>
              </a:solidFill>
              <a:latin typeface="Arial"/>
              <a:cs typeface="Arial"/>
            </a:rPr>
            <a:t>            </a:t>
          </a:r>
        </a:p>
      </xdr:txBody>
    </xdr:sp>
    <xdr:clientData/>
  </xdr:twoCellAnchor>
  <xdr:twoCellAnchor>
    <xdr:from>
      <xdr:col>8</xdr:col>
      <xdr:colOff>704850</xdr:colOff>
      <xdr:row>33</xdr:row>
      <xdr:rowOff>114300</xdr:rowOff>
    </xdr:from>
    <xdr:to>
      <xdr:col>10</xdr:col>
      <xdr:colOff>466725</xdr:colOff>
      <xdr:row>35</xdr:row>
      <xdr:rowOff>9525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096125" y="5534025"/>
          <a:ext cx="116205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s-ES"/>
        </a:p>
      </xdr:txBody>
    </xdr:sp>
    <xdr:clientData/>
  </xdr:twoCellAnchor>
  <xdr:twoCellAnchor>
    <xdr:from>
      <xdr:col>8</xdr:col>
      <xdr:colOff>704850</xdr:colOff>
      <xdr:row>35</xdr:row>
      <xdr:rowOff>9525</xdr:rowOff>
    </xdr:from>
    <xdr:to>
      <xdr:col>10</xdr:col>
      <xdr:colOff>466725</xdr:colOff>
      <xdr:row>37</xdr:row>
      <xdr:rowOff>38100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096125" y="5753100"/>
          <a:ext cx="116205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_tradnl" sz="800" b="0" i="0" strike="noStrike">
              <a:solidFill>
                <a:sysClr val="windowText" lastClr="000000"/>
              </a:solidFill>
              <a:latin typeface="Arial"/>
              <a:cs typeface="Arial"/>
            </a:rPr>
            <a:t>No. Certificación SOAT</a:t>
          </a:r>
        </a:p>
      </xdr:txBody>
    </xdr:sp>
    <xdr:clientData/>
  </xdr:twoCellAnchor>
  <xdr:twoCellAnchor>
    <xdr:from>
      <xdr:col>1</xdr:col>
      <xdr:colOff>504825</xdr:colOff>
      <xdr:row>49</xdr:row>
      <xdr:rowOff>12700</xdr:rowOff>
    </xdr:from>
    <xdr:to>
      <xdr:col>3</xdr:col>
      <xdr:colOff>85725</xdr:colOff>
      <xdr:row>51</xdr:row>
      <xdr:rowOff>38100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266825" y="7747000"/>
          <a:ext cx="1333500" cy="349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2013</a:t>
          </a:r>
          <a:r>
            <a:rPr lang="es-ES_tradnl" sz="100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       02          17</a:t>
          </a:r>
        </a:p>
        <a:p>
          <a:pPr algn="l" rtl="0">
            <a:defRPr sz="1000"/>
          </a:pPr>
          <a:r>
            <a:rPr lang="es-ES_tradnl" sz="10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Año            Mes           Día</a:t>
          </a:r>
        </a:p>
        <a:p>
          <a:pPr algn="l" rtl="0">
            <a:defRPr sz="1000"/>
          </a:pPr>
          <a:endParaRPr lang="es-ES_tradnl" sz="800" b="0" i="0" strike="noStrike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596900</xdr:colOff>
      <xdr:row>47</xdr:row>
      <xdr:rowOff>69850</xdr:rowOff>
    </xdr:from>
    <xdr:to>
      <xdr:col>5</xdr:col>
      <xdr:colOff>676275</xdr:colOff>
      <xdr:row>49</xdr:row>
      <xdr:rowOff>101600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635375" y="7480300"/>
          <a:ext cx="898525" cy="355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        Hora:   </a:t>
          </a:r>
        </a:p>
        <a:p>
          <a:pPr algn="l" rtl="0">
            <a:defRPr sz="1000"/>
          </a:pPr>
          <a:r>
            <a:rPr lang="es-ES_tradnl" sz="100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      17:16</a:t>
          </a: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_tradnl" sz="100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431800</xdr:colOff>
      <xdr:row>47</xdr:row>
      <xdr:rowOff>92075</xdr:rowOff>
    </xdr:from>
    <xdr:to>
      <xdr:col>10</xdr:col>
      <xdr:colOff>111125</xdr:colOff>
      <xdr:row>49</xdr:row>
      <xdr:rowOff>152400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061075" y="7502525"/>
          <a:ext cx="1841500" cy="384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      </a:t>
          </a:r>
          <a:r>
            <a:rPr lang="es-ES_tradnl" sz="800" b="0" i="0" strike="noStrike">
              <a:solidFill>
                <a:sysClr val="windowText" lastClr="000000"/>
              </a:solidFill>
              <a:latin typeface="Arial"/>
              <a:cs typeface="Arial"/>
            </a:rPr>
            <a:t>Historia Clínica No</a:t>
          </a: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. </a:t>
          </a:r>
        </a:p>
      </xdr:txBody>
    </xdr:sp>
    <xdr:clientData/>
  </xdr:twoCellAnchor>
  <xdr:twoCellAnchor>
    <xdr:from>
      <xdr:col>1</xdr:col>
      <xdr:colOff>523876</xdr:colOff>
      <xdr:row>51</xdr:row>
      <xdr:rowOff>123825</xdr:rowOff>
    </xdr:from>
    <xdr:to>
      <xdr:col>3</xdr:col>
      <xdr:colOff>85726</xdr:colOff>
      <xdr:row>54</xdr:row>
      <xdr:rowOff>28575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285876" y="8181975"/>
          <a:ext cx="131445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2013</a:t>
          </a:r>
          <a:r>
            <a:rPr lang="es-ES_tradnl" sz="100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       02         23</a:t>
          </a:r>
        </a:p>
        <a:p>
          <a:pPr algn="l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Año         Mes       Día</a:t>
          </a:r>
        </a:p>
        <a:p>
          <a:pPr algn="l" rtl="0">
            <a:defRPr sz="1000"/>
          </a:pPr>
          <a:endParaRPr lang="es-ES_tradnl" sz="1000" b="0" i="0" strike="noStrike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736600</xdr:colOff>
      <xdr:row>50</xdr:row>
      <xdr:rowOff>127000</xdr:rowOff>
    </xdr:from>
    <xdr:to>
      <xdr:col>10</xdr:col>
      <xdr:colOff>584200</xdr:colOff>
      <xdr:row>54</xdr:row>
      <xdr:rowOff>139700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594225" y="8023225"/>
          <a:ext cx="3781425" cy="660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_tradnl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</a:t>
          </a:r>
        </a:p>
        <a:p>
          <a:pPr algn="ctr" rtl="0">
            <a:defRPr sz="1000"/>
          </a:pPr>
          <a:endParaRPr lang="es-ES_tradnl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Observación                Ambulatorio                Hospitalario</a:t>
          </a:r>
        </a:p>
        <a:p>
          <a:pPr algn="ctr" rtl="0">
            <a:defRPr sz="1000"/>
          </a:pPr>
          <a:r>
            <a:rPr lang="es-ES_tradnl" sz="1000" b="0" i="0" strike="noStrike">
              <a:solidFill>
                <a:sysClr val="windowText" lastClr="000000"/>
              </a:solidFill>
              <a:latin typeface="Arial"/>
              <a:cs typeface="Arial"/>
            </a:rPr>
            <a:t>Días de Estadía                            </a:t>
          </a:r>
        </a:p>
      </xdr:txBody>
    </xdr:sp>
    <xdr:clientData/>
  </xdr:twoCellAnchor>
  <xdr:twoCellAnchor>
    <xdr:from>
      <xdr:col>1</xdr:col>
      <xdr:colOff>371475</xdr:colOff>
      <xdr:row>75</xdr:row>
      <xdr:rowOff>9525</xdr:rowOff>
    </xdr:from>
    <xdr:to>
      <xdr:col>9</xdr:col>
      <xdr:colOff>571500</xdr:colOff>
      <xdr:row>77</xdr:row>
      <xdr:rowOff>9525</xdr:rowOff>
    </xdr:to>
    <xdr:sp macro="" textlink="">
      <xdr:nvSpPr>
        <xdr:cNvPr id="12" name="Text Box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133475" y="11991975"/>
          <a:ext cx="659130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228600</xdr:colOff>
      <xdr:row>50</xdr:row>
      <xdr:rowOff>142875</xdr:rowOff>
    </xdr:from>
    <xdr:to>
      <xdr:col>7</xdr:col>
      <xdr:colOff>228600</xdr:colOff>
      <xdr:row>52</xdr:row>
      <xdr:rowOff>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5857875" y="8039100"/>
          <a:ext cx="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742950</xdr:colOff>
      <xdr:row>52</xdr:row>
      <xdr:rowOff>9525</xdr:rowOff>
    </xdr:from>
    <xdr:to>
      <xdr:col>7</xdr:col>
      <xdr:colOff>219075</xdr:colOff>
      <xdr:row>52</xdr:row>
      <xdr:rowOff>9525</xdr:rowOff>
    </xdr:to>
    <xdr:sp macro="" textlink="">
      <xdr:nvSpPr>
        <xdr:cNvPr id="14" name="Line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4600575" y="82296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609600</xdr:colOff>
      <xdr:row>50</xdr:row>
      <xdr:rowOff>142875</xdr:rowOff>
    </xdr:from>
    <xdr:to>
      <xdr:col>7</xdr:col>
      <xdr:colOff>609600</xdr:colOff>
      <xdr:row>51</xdr:row>
      <xdr:rowOff>142875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38875" y="80391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542925</xdr:colOff>
      <xdr:row>50</xdr:row>
      <xdr:rowOff>133350</xdr:rowOff>
    </xdr:from>
    <xdr:to>
      <xdr:col>8</xdr:col>
      <xdr:colOff>542925</xdr:colOff>
      <xdr:row>51</xdr:row>
      <xdr:rowOff>142875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934200" y="80295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590550</xdr:colOff>
      <xdr:row>50</xdr:row>
      <xdr:rowOff>133350</xdr:rowOff>
    </xdr:from>
    <xdr:to>
      <xdr:col>9</xdr:col>
      <xdr:colOff>590550</xdr:colOff>
      <xdr:row>52</xdr:row>
      <xdr:rowOff>0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7743825" y="8029575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609600</xdr:colOff>
      <xdr:row>52</xdr:row>
      <xdr:rowOff>0</xdr:rowOff>
    </xdr:from>
    <xdr:to>
      <xdr:col>10</xdr:col>
      <xdr:colOff>571500</xdr:colOff>
      <xdr:row>52</xdr:row>
      <xdr:rowOff>0</xdr:rowOff>
    </xdr:to>
    <xdr:sp macro="" textlink="">
      <xdr:nvSpPr>
        <xdr:cNvPr id="18" name="Line 1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7762875" y="8220075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114300</xdr:colOff>
      <xdr:row>53</xdr:row>
      <xdr:rowOff>66675</xdr:rowOff>
    </xdr:from>
    <xdr:to>
      <xdr:col>10</xdr:col>
      <xdr:colOff>533400</xdr:colOff>
      <xdr:row>53</xdr:row>
      <xdr:rowOff>76200</xdr:rowOff>
    </xdr:to>
    <xdr:sp macro="" textlink="">
      <xdr:nvSpPr>
        <xdr:cNvPr id="19" name="Line 2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 flipV="1">
          <a:off x="4933950" y="8448675"/>
          <a:ext cx="33909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438150</xdr:colOff>
      <xdr:row>48</xdr:row>
      <xdr:rowOff>104775</xdr:rowOff>
    </xdr:from>
    <xdr:to>
      <xdr:col>10</xdr:col>
      <xdr:colOff>114300</xdr:colOff>
      <xdr:row>48</xdr:row>
      <xdr:rowOff>104775</xdr:rowOff>
    </xdr:to>
    <xdr:sp macro="" textlink="">
      <xdr:nvSpPr>
        <xdr:cNvPr id="20" name="Line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6067425" y="7677150"/>
          <a:ext cx="183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371475</xdr:colOff>
      <xdr:row>59</xdr:row>
      <xdr:rowOff>76200</xdr:rowOff>
    </xdr:from>
    <xdr:to>
      <xdr:col>5</xdr:col>
      <xdr:colOff>533400</xdr:colOff>
      <xdr:row>60</xdr:row>
      <xdr:rowOff>142875</xdr:rowOff>
    </xdr:to>
    <xdr:sp macro="" textlink="">
      <xdr:nvSpPr>
        <xdr:cNvPr id="21" name="Text Box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009775" y="9429750"/>
          <a:ext cx="238125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s-ES" sz="800"/>
        </a:p>
      </xdr:txBody>
    </xdr:sp>
    <xdr:clientData/>
  </xdr:twoCellAnchor>
  <xdr:twoCellAnchor>
    <xdr:from>
      <xdr:col>6</xdr:col>
      <xdr:colOff>123825</xdr:colOff>
      <xdr:row>59</xdr:row>
      <xdr:rowOff>66675</xdr:rowOff>
    </xdr:from>
    <xdr:to>
      <xdr:col>8</xdr:col>
      <xdr:colOff>200025</xdr:colOff>
      <xdr:row>61</xdr:row>
      <xdr:rowOff>9525</xdr:rowOff>
    </xdr:to>
    <xdr:sp macro="" textlink="">
      <xdr:nvSpPr>
        <xdr:cNvPr id="22" name="Text Box 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943475" y="9420225"/>
          <a:ext cx="164782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endParaRPr lang="es-ES"/>
        </a:p>
      </xdr:txBody>
    </xdr:sp>
    <xdr:clientData/>
  </xdr:twoCellAnchor>
  <xdr:twoCellAnchor>
    <xdr:from>
      <xdr:col>8</xdr:col>
      <xdr:colOff>723900</xdr:colOff>
      <xdr:row>59</xdr:row>
      <xdr:rowOff>57150</xdr:rowOff>
    </xdr:from>
    <xdr:to>
      <xdr:col>10</xdr:col>
      <xdr:colOff>685800</xdr:colOff>
      <xdr:row>61</xdr:row>
      <xdr:rowOff>9525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115175" y="9410700"/>
          <a:ext cx="136207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1</xdr:col>
      <xdr:colOff>723900</xdr:colOff>
      <xdr:row>33</xdr:row>
      <xdr:rowOff>76200</xdr:rowOff>
    </xdr:from>
    <xdr:to>
      <xdr:col>2</xdr:col>
      <xdr:colOff>123825</xdr:colOff>
      <xdr:row>35</xdr:row>
      <xdr:rowOff>152400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485900" y="5495925"/>
          <a:ext cx="2762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ES"/>
            <a:t>X</a:t>
          </a:r>
        </a:p>
      </xdr:txBody>
    </xdr:sp>
    <xdr:clientData/>
  </xdr:twoCellAnchor>
  <xdr:twoCellAnchor>
    <xdr:from>
      <xdr:col>7</xdr:col>
      <xdr:colOff>104775</xdr:colOff>
      <xdr:row>24</xdr:row>
      <xdr:rowOff>0</xdr:rowOff>
    </xdr:from>
    <xdr:to>
      <xdr:col>7</xdr:col>
      <xdr:colOff>561975</xdr:colOff>
      <xdr:row>24</xdr:row>
      <xdr:rowOff>133350</xdr:rowOff>
    </xdr:to>
    <xdr:sp macro="" textlink="">
      <xdr:nvSpPr>
        <xdr:cNvPr id="25" name="Text Box 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5734050" y="3933825"/>
          <a:ext cx="4572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s-ES"/>
            <a:t>    X</a:t>
          </a:r>
        </a:p>
        <a:p>
          <a:endParaRPr lang="es-ES"/>
        </a:p>
      </xdr:txBody>
    </xdr:sp>
    <xdr:clientData/>
  </xdr:twoCellAnchor>
  <xdr:twoCellAnchor>
    <xdr:from>
      <xdr:col>7</xdr:col>
      <xdr:colOff>609600</xdr:colOff>
      <xdr:row>51</xdr:row>
      <xdr:rowOff>152400</xdr:rowOff>
    </xdr:from>
    <xdr:to>
      <xdr:col>8</xdr:col>
      <xdr:colOff>533400</xdr:colOff>
      <xdr:row>51</xdr:row>
      <xdr:rowOff>152400</xdr:rowOff>
    </xdr:to>
    <xdr:sp macro="" textlink="">
      <xdr:nvSpPr>
        <xdr:cNvPr id="26" name="Line 3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6238875" y="821055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24</xdr:row>
      <xdr:rowOff>19050</xdr:rowOff>
    </xdr:from>
    <xdr:to>
      <xdr:col>9</xdr:col>
      <xdr:colOff>476250</xdr:colOff>
      <xdr:row>25</xdr:row>
      <xdr:rowOff>9525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181850" y="3952875"/>
          <a:ext cx="4476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7</xdr:col>
      <xdr:colOff>742950</xdr:colOff>
      <xdr:row>26</xdr:row>
      <xdr:rowOff>0</xdr:rowOff>
    </xdr:from>
    <xdr:to>
      <xdr:col>7</xdr:col>
      <xdr:colOff>742950</xdr:colOff>
      <xdr:row>26</xdr:row>
      <xdr:rowOff>152400</xdr:rowOff>
    </xdr:to>
    <xdr:sp macro="" textlink="">
      <xdr:nvSpPr>
        <xdr:cNvPr id="28" name="Line 3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6372225" y="42576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323850</xdr:colOff>
      <xdr:row>25</xdr:row>
      <xdr:rowOff>152400</xdr:rowOff>
    </xdr:from>
    <xdr:to>
      <xdr:col>8</xdr:col>
      <xdr:colOff>323850</xdr:colOff>
      <xdr:row>26</xdr:row>
      <xdr:rowOff>142875</xdr:rowOff>
    </xdr:to>
    <xdr:sp macro="" textlink="">
      <xdr:nvSpPr>
        <xdr:cNvPr id="29" name="Line 3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6715125" y="424815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9525</xdr:colOff>
      <xdr:row>38</xdr:row>
      <xdr:rowOff>0</xdr:rowOff>
    </xdr:from>
    <xdr:to>
      <xdr:col>5</xdr:col>
      <xdr:colOff>9525</xdr:colOff>
      <xdr:row>39</xdr:row>
      <xdr:rowOff>152400</xdr:rowOff>
    </xdr:to>
    <xdr:sp macro="" textlink="">
      <xdr:nvSpPr>
        <xdr:cNvPr id="30" name="Line 3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V="1">
          <a:off x="3867150" y="613410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476250</xdr:colOff>
      <xdr:row>38</xdr:row>
      <xdr:rowOff>9525</xdr:rowOff>
    </xdr:from>
    <xdr:to>
      <xdr:col>4</xdr:col>
      <xdr:colOff>476250</xdr:colOff>
      <xdr:row>40</xdr:row>
      <xdr:rowOff>0</xdr:rowOff>
    </xdr:to>
    <xdr:sp macro="" textlink="">
      <xdr:nvSpPr>
        <xdr:cNvPr id="31" name="Line 3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3514725" y="61436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38</xdr:row>
      <xdr:rowOff>123825</xdr:rowOff>
    </xdr:from>
    <xdr:to>
      <xdr:col>4</xdr:col>
      <xdr:colOff>152400</xdr:colOff>
      <xdr:row>40</xdr:row>
      <xdr:rowOff>85725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086100" y="703897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104775</xdr:colOff>
      <xdr:row>0</xdr:row>
      <xdr:rowOff>200025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104775</xdr:colOff>
      <xdr:row>0</xdr:row>
      <xdr:rowOff>200025</xdr:rowOff>
    </xdr:to>
    <xdr:sp macro="" textlink="">
      <xdr:nvSpPr>
        <xdr:cNvPr id="3" name="Text Box 3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104775</xdr:colOff>
      <xdr:row>0</xdr:row>
      <xdr:rowOff>200025</xdr:rowOff>
    </xdr:to>
    <xdr:sp macro="" textlink="">
      <xdr:nvSpPr>
        <xdr:cNvPr id="4" name="Text Box 3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104775</xdr:colOff>
      <xdr:row>0</xdr:row>
      <xdr:rowOff>209550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857250</xdr:colOff>
      <xdr:row>0</xdr:row>
      <xdr:rowOff>66675</xdr:rowOff>
    </xdr:from>
    <xdr:to>
      <xdr:col>6</xdr:col>
      <xdr:colOff>1409700</xdr:colOff>
      <xdr:row>2</xdr:row>
      <xdr:rowOff>47625</xdr:rowOff>
    </xdr:to>
    <xdr:pic>
      <xdr:nvPicPr>
        <xdr:cNvPr id="6" name="Picture 41" descr="minisco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66675"/>
          <a:ext cx="5524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tabSelected="1" zoomScale="71" zoomScaleNormal="71" workbookViewId="0">
      <selection activeCell="A74" sqref="A74"/>
    </sheetView>
  </sheetViews>
  <sheetFormatPr defaultColWidth="11.42578125" defaultRowHeight="12.75" x14ac:dyDescent="0.15"/>
  <cols>
    <col min="2" max="3" width="13.140625" customWidth="1"/>
    <col min="4" max="4" width="7.85546875" customWidth="1"/>
    <col min="5" max="5" width="12.28515625" customWidth="1"/>
    <col min="6" max="6" width="14.42578125" customWidth="1"/>
    <col min="7" max="7" width="12.140625" customWidth="1"/>
    <col min="10" max="10" width="9.5703125" customWidth="1"/>
    <col min="11" max="11" width="12.140625" bestFit="1" customWidth="1"/>
  </cols>
  <sheetData>
    <row r="1" spans="1:12" x14ac:dyDescent="0.15">
      <c r="A1" s="153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</row>
    <row r="2" spans="1:12" x14ac:dyDescent="0.15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2" ht="13.5" thickBot="1" x14ac:dyDescent="0.2">
      <c r="A3" s="159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1"/>
    </row>
    <row r="4" spans="1:12" ht="6" customHeight="1" thickBo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15">
      <c r="A5" s="2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2" x14ac:dyDescent="0.15">
      <c r="A6" s="5" t="s">
        <v>3</v>
      </c>
      <c r="B6" s="6"/>
      <c r="C6" s="6"/>
      <c r="D6" s="6"/>
      <c r="E6" s="1"/>
      <c r="F6" s="1"/>
      <c r="G6" s="1"/>
      <c r="H6" s="1"/>
      <c r="I6" s="1"/>
      <c r="J6" s="1"/>
      <c r="K6" s="7"/>
    </row>
    <row r="7" spans="1:12" x14ac:dyDescent="0.15">
      <c r="A7" s="8"/>
      <c r="B7" s="1"/>
      <c r="C7" s="1"/>
      <c r="D7" s="1"/>
      <c r="E7" s="1"/>
      <c r="F7" s="1"/>
      <c r="G7" s="1"/>
      <c r="H7" s="1"/>
      <c r="I7" s="1"/>
      <c r="J7" s="1"/>
      <c r="K7" s="7"/>
    </row>
    <row r="8" spans="1:12" ht="20.25" x14ac:dyDescent="0.25">
      <c r="A8" s="162" t="s">
        <v>4</v>
      </c>
      <c r="B8" s="163"/>
      <c r="C8" s="163"/>
      <c r="D8" s="163"/>
      <c r="E8" s="163"/>
      <c r="F8" s="163"/>
      <c r="G8" s="163"/>
      <c r="H8" s="163"/>
      <c r="I8" s="163"/>
      <c r="J8" s="163"/>
      <c r="K8" s="164"/>
    </row>
    <row r="9" spans="1:12" ht="11.25" customHeight="1" x14ac:dyDescent="0.15">
      <c r="A9" s="123" t="s">
        <v>5</v>
      </c>
      <c r="B9" s="126"/>
      <c r="C9" s="126"/>
      <c r="D9" s="126"/>
      <c r="E9" s="126"/>
      <c r="F9" s="126"/>
      <c r="G9" s="126"/>
      <c r="H9" s="126"/>
      <c r="I9" s="126"/>
      <c r="J9" s="126"/>
      <c r="K9" s="152"/>
    </row>
    <row r="10" spans="1:12" x14ac:dyDescent="0.15">
      <c r="A10" s="9"/>
      <c r="B10" s="10"/>
      <c r="C10" s="10"/>
      <c r="D10" s="10"/>
      <c r="E10" s="1"/>
      <c r="F10" s="1"/>
      <c r="G10" s="1"/>
      <c r="H10" s="1"/>
      <c r="I10" s="1"/>
      <c r="J10" s="1"/>
      <c r="K10" s="7"/>
    </row>
    <row r="11" spans="1:12" ht="20.25" x14ac:dyDescent="0.25">
      <c r="A11" s="165" t="s">
        <v>6</v>
      </c>
      <c r="B11" s="166"/>
      <c r="C11" s="166"/>
      <c r="D11" s="167"/>
      <c r="E11" s="1"/>
      <c r="F11" s="1"/>
      <c r="G11" s="1"/>
      <c r="H11" s="168" t="s">
        <v>118</v>
      </c>
      <c r="I11" s="169"/>
      <c r="J11" s="169"/>
      <c r="K11" s="170"/>
    </row>
    <row r="12" spans="1:12" ht="12.75" customHeight="1" x14ac:dyDescent="0.15">
      <c r="A12" s="123" t="s">
        <v>7</v>
      </c>
      <c r="B12" s="126"/>
      <c r="C12" s="126"/>
      <c r="D12" s="124"/>
      <c r="E12" s="1"/>
      <c r="F12" s="1"/>
      <c r="G12" s="1"/>
      <c r="H12" s="141" t="s">
        <v>96</v>
      </c>
      <c r="I12" s="126"/>
      <c r="J12" s="126"/>
      <c r="K12" s="152"/>
    </row>
    <row r="13" spans="1:12" x14ac:dyDescent="0.15">
      <c r="A13" s="8"/>
      <c r="B13" s="1"/>
      <c r="C13" s="1"/>
      <c r="D13" s="1"/>
      <c r="E13" s="1"/>
      <c r="F13" s="1"/>
      <c r="G13" s="1"/>
      <c r="H13" s="1"/>
      <c r="I13" s="1"/>
      <c r="J13" s="1"/>
      <c r="K13" s="7"/>
    </row>
    <row r="14" spans="1:12" ht="14.25" x14ac:dyDescent="0.15">
      <c r="A14" s="133" t="s">
        <v>8</v>
      </c>
      <c r="B14" s="129"/>
      <c r="C14" s="129"/>
      <c r="D14" s="134"/>
      <c r="E14" s="128" t="s">
        <v>9</v>
      </c>
      <c r="F14" s="129"/>
      <c r="G14" s="129"/>
      <c r="H14" s="134"/>
      <c r="I14" s="128">
        <v>22754635</v>
      </c>
      <c r="J14" s="129"/>
      <c r="K14" s="171"/>
      <c r="L14" s="11"/>
    </row>
    <row r="15" spans="1:12" ht="11.25" customHeight="1" x14ac:dyDescent="0.15">
      <c r="A15" s="123" t="s">
        <v>10</v>
      </c>
      <c r="B15" s="126"/>
      <c r="C15" s="126"/>
      <c r="D15" s="124"/>
      <c r="E15" s="125" t="s">
        <v>11</v>
      </c>
      <c r="F15" s="126"/>
      <c r="G15" s="126"/>
      <c r="H15" s="124"/>
      <c r="I15" s="125" t="s">
        <v>12</v>
      </c>
      <c r="J15" s="126"/>
      <c r="K15" s="152"/>
    </row>
    <row r="16" spans="1:12" ht="15" customHeight="1" thickBot="1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4"/>
    </row>
    <row r="17" spans="1:14" ht="17.25" customHeight="1" x14ac:dyDescent="0.15">
      <c r="A17" s="15" t="s">
        <v>13</v>
      </c>
      <c r="B17" s="16"/>
      <c r="C17" s="16"/>
      <c r="D17" s="16"/>
      <c r="E17" s="3"/>
      <c r="F17" s="3"/>
      <c r="G17" s="3"/>
      <c r="H17" s="3"/>
      <c r="I17" s="3"/>
      <c r="J17" s="3"/>
      <c r="K17" s="4"/>
      <c r="N17" s="1" t="s">
        <v>94</v>
      </c>
    </row>
    <row r="18" spans="1:14" x14ac:dyDescent="0.15">
      <c r="A18" s="5" t="s">
        <v>14</v>
      </c>
      <c r="B18" s="17"/>
      <c r="C18" s="17"/>
      <c r="D18" s="17"/>
      <c r="E18" s="18"/>
      <c r="F18" s="18"/>
      <c r="G18" s="18"/>
      <c r="H18" s="18"/>
      <c r="I18" s="18"/>
      <c r="J18" s="18"/>
      <c r="K18" s="7"/>
    </row>
    <row r="19" spans="1:14" ht="14.25" x14ac:dyDescent="0.15">
      <c r="A19" s="127" t="s">
        <v>153</v>
      </c>
      <c r="B19" s="121"/>
      <c r="C19" s="122" t="s">
        <v>154</v>
      </c>
      <c r="D19" s="120"/>
      <c r="E19" s="120"/>
      <c r="F19" s="119" t="s">
        <v>155</v>
      </c>
      <c r="G19" s="120"/>
      <c r="H19" s="121"/>
      <c r="I19" s="144" t="s">
        <v>104</v>
      </c>
      <c r="J19" s="145"/>
      <c r="K19" s="102" t="s">
        <v>105</v>
      </c>
    </row>
    <row r="20" spans="1:14" x14ac:dyDescent="0.15">
      <c r="A20" s="123" t="s">
        <v>15</v>
      </c>
      <c r="B20" s="124"/>
      <c r="C20" s="125" t="s">
        <v>16</v>
      </c>
      <c r="D20" s="126"/>
      <c r="E20" s="126"/>
      <c r="F20" s="141" t="s">
        <v>17</v>
      </c>
      <c r="G20" s="126"/>
      <c r="H20" s="124"/>
      <c r="I20" s="125" t="s">
        <v>18</v>
      </c>
      <c r="J20" s="124"/>
      <c r="K20" s="19" t="s">
        <v>19</v>
      </c>
    </row>
    <row r="21" spans="1:14" ht="4.5" customHeight="1" x14ac:dyDescent="0.15">
      <c r="A21" s="20"/>
      <c r="B21" s="21"/>
      <c r="C21" s="21"/>
      <c r="D21" s="21"/>
      <c r="E21" s="18"/>
      <c r="F21" s="18"/>
      <c r="G21" s="18"/>
      <c r="H21" s="18"/>
      <c r="I21" s="18"/>
      <c r="J21" s="18"/>
      <c r="K21" s="7"/>
    </row>
    <row r="22" spans="1:14" ht="14.25" x14ac:dyDescent="0.15">
      <c r="A22" s="146"/>
      <c r="B22" s="147"/>
      <c r="C22" s="147"/>
      <c r="D22" s="136"/>
      <c r="E22" s="128" t="s">
        <v>119</v>
      </c>
      <c r="F22" s="129"/>
      <c r="G22" s="129"/>
      <c r="H22" s="134"/>
      <c r="I22" s="148"/>
      <c r="J22" s="149"/>
      <c r="K22" s="150"/>
    </row>
    <row r="23" spans="1:14" ht="10.5" customHeight="1" x14ac:dyDescent="0.15">
      <c r="A23" s="123" t="s">
        <v>20</v>
      </c>
      <c r="B23" s="126"/>
      <c r="C23" s="126"/>
      <c r="D23" s="124"/>
      <c r="E23" s="22" t="s">
        <v>21</v>
      </c>
      <c r="F23" s="23"/>
      <c r="G23" s="24"/>
      <c r="H23" s="25"/>
      <c r="I23" s="125" t="s">
        <v>12</v>
      </c>
      <c r="J23" s="126"/>
      <c r="K23" s="151"/>
    </row>
    <row r="24" spans="1:14" ht="7.5" customHeight="1" x14ac:dyDescent="0.15">
      <c r="A24" s="8"/>
      <c r="B24" s="18"/>
      <c r="C24" s="18"/>
      <c r="D24" s="18"/>
      <c r="E24" s="18"/>
      <c r="F24" s="18"/>
      <c r="G24" s="18"/>
      <c r="H24" s="18"/>
      <c r="I24" s="26"/>
      <c r="J24" s="18"/>
      <c r="K24" s="7"/>
    </row>
    <row r="25" spans="1:14" x14ac:dyDescent="0.15">
      <c r="A25" s="5" t="s">
        <v>22</v>
      </c>
      <c r="B25" s="17"/>
      <c r="C25" s="27">
        <v>38699</v>
      </c>
      <c r="D25" s="28" t="s">
        <v>23</v>
      </c>
      <c r="E25" s="29">
        <v>6</v>
      </c>
      <c r="F25" s="17" t="s">
        <v>24</v>
      </c>
      <c r="G25" s="17"/>
      <c r="H25" s="17"/>
      <c r="I25" s="30" t="s">
        <v>25</v>
      </c>
      <c r="J25" s="17"/>
      <c r="K25" s="31"/>
    </row>
    <row r="26" spans="1:14" x14ac:dyDescent="0.15">
      <c r="A26" s="5" t="s">
        <v>26</v>
      </c>
      <c r="B26" s="17"/>
      <c r="C26" s="17"/>
      <c r="D26" s="17"/>
      <c r="E26" s="17"/>
      <c r="F26" s="17"/>
      <c r="G26" s="17"/>
      <c r="H26" s="17"/>
      <c r="I26" s="17"/>
      <c r="J26" s="17"/>
      <c r="K26" s="31"/>
    </row>
    <row r="27" spans="1:14" x14ac:dyDescent="0.15">
      <c r="A27" s="32" t="s">
        <v>120</v>
      </c>
      <c r="B27" s="33"/>
      <c r="C27" s="33"/>
      <c r="D27" s="33"/>
      <c r="E27" s="33"/>
      <c r="F27" s="34"/>
      <c r="G27" s="17"/>
      <c r="H27" s="35">
        <v>2013</v>
      </c>
      <c r="I27" s="36" t="s">
        <v>121</v>
      </c>
      <c r="J27" s="17"/>
      <c r="K27" s="37">
        <v>0.66666666666666663</v>
      </c>
    </row>
    <row r="28" spans="1:14" x14ac:dyDescent="0.15">
      <c r="A28" s="142"/>
      <c r="B28" s="143"/>
      <c r="C28" s="143"/>
      <c r="D28" s="143"/>
      <c r="E28" s="143"/>
      <c r="F28" s="17" t="s">
        <v>48</v>
      </c>
      <c r="G28" s="17"/>
      <c r="H28" s="17" t="s">
        <v>27</v>
      </c>
      <c r="I28" s="17"/>
      <c r="J28" s="17"/>
      <c r="K28" s="38"/>
    </row>
    <row r="29" spans="1:14" x14ac:dyDescent="0.15">
      <c r="A29" s="8"/>
      <c r="B29" s="18"/>
      <c r="C29" s="18"/>
      <c r="D29" s="18"/>
      <c r="E29" s="18"/>
      <c r="F29" s="18"/>
      <c r="G29" s="18"/>
      <c r="H29" s="17"/>
      <c r="I29" s="17"/>
      <c r="J29" s="131"/>
      <c r="K29" s="132"/>
    </row>
    <row r="30" spans="1:14" ht="14.25" x14ac:dyDescent="0.15">
      <c r="A30" s="133" t="s">
        <v>102</v>
      </c>
      <c r="B30" s="129"/>
      <c r="C30" s="129"/>
      <c r="D30" s="134"/>
      <c r="E30" s="128" t="s">
        <v>103</v>
      </c>
      <c r="F30" s="129"/>
      <c r="G30" s="134"/>
      <c r="H30" s="135"/>
      <c r="I30" s="136"/>
      <c r="J30" s="128"/>
      <c r="K30" s="137"/>
    </row>
    <row r="31" spans="1:14" x14ac:dyDescent="0.15">
      <c r="A31" s="138" t="s">
        <v>28</v>
      </c>
      <c r="B31" s="139"/>
      <c r="C31" s="139"/>
      <c r="D31" s="139"/>
      <c r="E31" s="139" t="s">
        <v>29</v>
      </c>
      <c r="F31" s="139"/>
      <c r="G31" s="26"/>
      <c r="H31" s="139" t="s">
        <v>30</v>
      </c>
      <c r="I31" s="139"/>
      <c r="J31" s="139" t="s">
        <v>31</v>
      </c>
      <c r="K31" s="140"/>
    </row>
    <row r="32" spans="1:14" x14ac:dyDescent="0.15">
      <c r="A32" s="5" t="s">
        <v>32</v>
      </c>
      <c r="B32" s="17"/>
      <c r="C32" s="17"/>
      <c r="D32" s="39" t="s">
        <v>122</v>
      </c>
      <c r="E32" s="21"/>
      <c r="F32" s="39"/>
      <c r="G32" s="39"/>
      <c r="H32" s="39"/>
      <c r="I32" s="39"/>
      <c r="J32" s="39"/>
      <c r="K32" s="40"/>
    </row>
    <row r="33" spans="1:14" x14ac:dyDescent="0.15">
      <c r="A33" s="41"/>
      <c r="B33" s="39"/>
      <c r="C33" s="39"/>
      <c r="D33" s="39" t="s">
        <v>123</v>
      </c>
      <c r="E33" s="39"/>
      <c r="F33" s="39"/>
      <c r="G33" s="39"/>
      <c r="H33" s="39"/>
      <c r="I33" s="39"/>
      <c r="J33" s="39"/>
      <c r="K33" s="40"/>
    </row>
    <row r="34" spans="1:14" x14ac:dyDescent="0.15">
      <c r="A34" s="5" t="s">
        <v>33</v>
      </c>
      <c r="B34" s="17"/>
      <c r="C34" s="17"/>
      <c r="D34" s="17"/>
      <c r="E34" s="17"/>
      <c r="F34" s="17"/>
      <c r="G34" s="17"/>
      <c r="H34" s="17"/>
      <c r="I34" s="17"/>
      <c r="J34" s="17"/>
      <c r="K34" s="31"/>
    </row>
    <row r="35" spans="1:14" x14ac:dyDescent="0.15">
      <c r="A35" s="5" t="s">
        <v>34</v>
      </c>
      <c r="B35" s="17"/>
      <c r="C35" s="17"/>
      <c r="D35" s="18"/>
      <c r="E35" s="141"/>
      <c r="F35" s="124"/>
      <c r="G35" s="17"/>
      <c r="H35" s="17"/>
      <c r="I35" s="17"/>
      <c r="J35" s="17"/>
      <c r="K35" s="31"/>
    </row>
    <row r="36" spans="1:14" x14ac:dyDescent="0.15">
      <c r="A36" s="5" t="s">
        <v>35</v>
      </c>
      <c r="B36" s="17"/>
      <c r="C36" s="17" t="s">
        <v>36</v>
      </c>
      <c r="D36" s="18"/>
      <c r="E36" s="42" t="s">
        <v>37</v>
      </c>
      <c r="F36" s="43"/>
      <c r="G36" s="17"/>
      <c r="H36" s="17"/>
      <c r="I36" s="17"/>
      <c r="J36" s="17"/>
      <c r="K36" s="31"/>
    </row>
    <row r="37" spans="1:14" ht="5.25" customHeight="1" x14ac:dyDescent="0.15">
      <c r="A37" s="5"/>
      <c r="B37" s="17"/>
      <c r="C37" s="17"/>
      <c r="D37" s="17"/>
      <c r="E37" s="17"/>
      <c r="F37" s="17"/>
      <c r="G37" s="17"/>
      <c r="H37" s="17"/>
      <c r="I37" s="17"/>
      <c r="J37" s="17"/>
      <c r="K37" s="31"/>
    </row>
    <row r="38" spans="1:14" x14ac:dyDescent="0.15">
      <c r="A38" s="32"/>
      <c r="B38" s="44"/>
      <c r="C38" s="17"/>
      <c r="D38" s="17"/>
      <c r="E38" s="17"/>
      <c r="F38" s="17"/>
      <c r="G38" s="17"/>
      <c r="H38" s="17"/>
      <c r="I38" s="17"/>
      <c r="J38" s="17"/>
      <c r="K38" s="31"/>
    </row>
    <row r="39" spans="1:14" x14ac:dyDescent="0.15">
      <c r="A39" s="41" t="s">
        <v>97</v>
      </c>
      <c r="B39" s="45"/>
      <c r="C39" s="17"/>
      <c r="D39" s="46" t="s">
        <v>38</v>
      </c>
      <c r="E39" s="47"/>
      <c r="F39" s="48"/>
      <c r="G39" s="17"/>
      <c r="H39" s="28" t="s">
        <v>39</v>
      </c>
      <c r="I39" s="49"/>
      <c r="J39" s="50"/>
      <c r="K39" s="19"/>
    </row>
    <row r="40" spans="1:14" ht="13.5" customHeight="1" x14ac:dyDescent="0.15">
      <c r="A40" s="41" t="s">
        <v>40</v>
      </c>
      <c r="B40" s="43"/>
      <c r="C40" s="17"/>
      <c r="D40" s="51"/>
      <c r="E40" s="49" t="s">
        <v>41</v>
      </c>
      <c r="F40" s="52" t="s">
        <v>42</v>
      </c>
      <c r="G40" s="30"/>
      <c r="H40" s="26"/>
      <c r="I40" s="53" t="s">
        <v>43</v>
      </c>
      <c r="J40" s="54" t="s">
        <v>44</v>
      </c>
      <c r="K40" s="55" t="s">
        <v>42</v>
      </c>
    </row>
    <row r="41" spans="1:14" ht="5.25" customHeight="1" x14ac:dyDescent="0.15">
      <c r="A41" s="5"/>
      <c r="B41" s="17"/>
      <c r="C41" s="17"/>
      <c r="D41" s="17"/>
      <c r="E41" s="17"/>
      <c r="F41" s="17"/>
      <c r="G41" s="17"/>
      <c r="H41" s="17"/>
      <c r="I41" s="17"/>
      <c r="J41" s="17"/>
      <c r="K41" s="31"/>
    </row>
    <row r="42" spans="1:14" ht="5.25" customHeight="1" x14ac:dyDescent="0.15">
      <c r="A42" s="5"/>
      <c r="B42" s="17"/>
      <c r="C42" s="17"/>
      <c r="D42" s="17"/>
      <c r="E42" s="17"/>
      <c r="F42" s="17"/>
      <c r="G42" s="17"/>
      <c r="H42" s="17"/>
      <c r="I42" s="17"/>
      <c r="J42" s="17"/>
      <c r="K42" s="31"/>
    </row>
    <row r="43" spans="1:14" ht="9.75" customHeight="1" x14ac:dyDescent="0.15">
      <c r="A43" s="5" t="s">
        <v>45</v>
      </c>
      <c r="B43" s="17"/>
      <c r="C43" s="17"/>
      <c r="D43" s="17"/>
      <c r="E43" s="17"/>
      <c r="F43" s="17"/>
      <c r="G43" s="17"/>
      <c r="H43" s="17"/>
      <c r="I43" s="17"/>
      <c r="J43" s="17"/>
      <c r="K43" s="31"/>
    </row>
    <row r="44" spans="1:14" ht="14.25" x14ac:dyDescent="0.15">
      <c r="A44" s="127"/>
      <c r="B44" s="121"/>
      <c r="C44" s="128"/>
      <c r="D44" s="129"/>
      <c r="E44" s="130"/>
      <c r="F44" s="119"/>
      <c r="G44" s="120"/>
      <c r="H44" s="121"/>
      <c r="I44" s="122"/>
      <c r="J44" s="121"/>
      <c r="K44" s="56"/>
    </row>
    <row r="45" spans="1:14" x14ac:dyDescent="0.15">
      <c r="A45" s="123" t="s">
        <v>15</v>
      </c>
      <c r="B45" s="124"/>
      <c r="C45" s="125" t="s">
        <v>46</v>
      </c>
      <c r="D45" s="126"/>
      <c r="E45" s="124"/>
      <c r="F45" s="125" t="s">
        <v>17</v>
      </c>
      <c r="G45" s="126"/>
      <c r="H45" s="124"/>
      <c r="I45" s="125" t="s">
        <v>47</v>
      </c>
      <c r="J45" s="124"/>
      <c r="K45" s="99" t="s">
        <v>95</v>
      </c>
      <c r="N45" t="s">
        <v>48</v>
      </c>
    </row>
    <row r="46" spans="1:14" x14ac:dyDescent="0.15">
      <c r="A46" s="5" t="s">
        <v>49</v>
      </c>
      <c r="B46" s="17"/>
      <c r="C46" s="17"/>
      <c r="D46" s="17"/>
      <c r="E46" s="17"/>
      <c r="F46" s="17"/>
      <c r="G46" s="17"/>
      <c r="H46" s="17"/>
      <c r="I46" s="17"/>
      <c r="J46" s="17"/>
      <c r="K46" s="31"/>
      <c r="M46" t="s">
        <v>50</v>
      </c>
    </row>
    <row r="47" spans="1:14" ht="13.5" thickBot="1" x14ac:dyDescent="0.2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9"/>
    </row>
    <row r="48" spans="1:14" x14ac:dyDescent="0.15">
      <c r="A48" s="15" t="s">
        <v>51</v>
      </c>
      <c r="B48" s="16"/>
      <c r="C48" s="16"/>
      <c r="D48" s="16"/>
      <c r="E48" s="17"/>
      <c r="F48" s="17"/>
      <c r="G48" s="17"/>
      <c r="H48" s="17"/>
      <c r="I48" s="17"/>
      <c r="J48" s="17"/>
      <c r="K48" s="31"/>
    </row>
    <row r="49" spans="1:11" x14ac:dyDescent="0.15">
      <c r="A49" s="5" t="s">
        <v>52</v>
      </c>
      <c r="B49" s="17"/>
      <c r="C49" s="17"/>
      <c r="D49" s="17"/>
      <c r="E49" s="17"/>
      <c r="F49" s="17"/>
      <c r="G49" s="17"/>
      <c r="H49" s="17"/>
      <c r="I49" s="17"/>
      <c r="J49" s="17"/>
      <c r="K49" s="31"/>
    </row>
    <row r="50" spans="1:11" x14ac:dyDescent="0.15">
      <c r="A50" s="5" t="s">
        <v>53</v>
      </c>
      <c r="B50" s="18"/>
      <c r="C50" s="18"/>
      <c r="D50" s="18"/>
      <c r="E50" s="18"/>
      <c r="F50" s="17"/>
      <c r="G50" s="17"/>
      <c r="H50" s="17"/>
      <c r="I50" s="17"/>
      <c r="J50" s="17"/>
      <c r="K50" s="31"/>
    </row>
    <row r="51" spans="1:11" x14ac:dyDescent="0.15">
      <c r="A51" s="5"/>
      <c r="B51" s="18"/>
      <c r="C51" s="18"/>
      <c r="D51" s="18"/>
      <c r="E51" s="18"/>
      <c r="F51" s="17"/>
      <c r="G51" s="17"/>
      <c r="H51" s="17"/>
      <c r="I51" s="17"/>
      <c r="J51" s="17"/>
      <c r="K51" s="31"/>
    </row>
    <row r="52" spans="1:11" x14ac:dyDescent="0.15">
      <c r="A52" s="5"/>
      <c r="B52" s="18"/>
      <c r="C52" s="18"/>
      <c r="D52" s="18"/>
      <c r="E52" s="18"/>
      <c r="F52" s="17"/>
      <c r="G52" s="17"/>
      <c r="H52" s="17"/>
      <c r="I52" s="17"/>
      <c r="J52" s="17"/>
      <c r="K52" s="31"/>
    </row>
    <row r="53" spans="1:11" x14ac:dyDescent="0.15">
      <c r="A53" s="5" t="s">
        <v>54</v>
      </c>
      <c r="B53" s="17"/>
      <c r="C53" s="18"/>
      <c r="D53" s="18"/>
      <c r="E53" s="18"/>
      <c r="F53" s="17"/>
      <c r="G53" s="17"/>
      <c r="H53" s="17"/>
      <c r="I53" s="17"/>
      <c r="J53" s="17"/>
      <c r="K53" s="31"/>
    </row>
    <row r="54" spans="1:11" x14ac:dyDescent="0.15">
      <c r="A54" s="5"/>
      <c r="B54" s="18"/>
      <c r="C54" s="18"/>
      <c r="D54" s="18"/>
      <c r="E54" s="18"/>
      <c r="F54" s="17"/>
      <c r="G54" s="17"/>
      <c r="H54" s="17"/>
      <c r="I54" s="17"/>
      <c r="J54" s="17"/>
      <c r="K54" s="31"/>
    </row>
    <row r="55" spans="1:11" x14ac:dyDescent="0.15">
      <c r="A55" s="5"/>
      <c r="B55" s="18"/>
      <c r="C55" s="18"/>
      <c r="D55" s="18"/>
      <c r="E55" s="18"/>
      <c r="F55" s="17"/>
      <c r="G55" s="17"/>
      <c r="H55" s="17"/>
      <c r="I55" s="17"/>
      <c r="J55" s="17"/>
      <c r="K55" s="31"/>
    </row>
    <row r="56" spans="1:11" x14ac:dyDescent="0.15">
      <c r="A56" s="5" t="s">
        <v>55</v>
      </c>
      <c r="B56" s="17"/>
      <c r="C56" s="21" t="s">
        <v>124</v>
      </c>
      <c r="D56" s="21"/>
      <c r="E56" s="21"/>
      <c r="F56" s="39"/>
      <c r="G56" s="39"/>
      <c r="H56" s="39"/>
      <c r="I56" s="39"/>
      <c r="J56" s="39"/>
      <c r="K56" s="40"/>
    </row>
    <row r="57" spans="1:11" x14ac:dyDescent="0.15">
      <c r="A57" s="41"/>
      <c r="B57" s="39"/>
      <c r="C57" s="39" t="s">
        <v>48</v>
      </c>
      <c r="D57" s="39"/>
      <c r="E57" s="10"/>
      <c r="F57" s="39"/>
      <c r="G57" s="39"/>
      <c r="H57" s="39"/>
      <c r="I57" s="39"/>
      <c r="J57" s="39"/>
      <c r="K57" s="40"/>
    </row>
    <row r="58" spans="1:11" x14ac:dyDescent="0.15">
      <c r="A58" s="5" t="s">
        <v>56</v>
      </c>
      <c r="B58" s="17"/>
      <c r="C58" s="17"/>
      <c r="D58" s="17"/>
      <c r="E58" s="17"/>
      <c r="F58" s="17"/>
      <c r="G58" s="17"/>
      <c r="H58" s="17"/>
      <c r="I58" s="17"/>
      <c r="J58" s="17"/>
      <c r="K58" s="31"/>
    </row>
    <row r="59" spans="1:11" x14ac:dyDescent="0.15">
      <c r="A59" s="5" t="s">
        <v>57</v>
      </c>
      <c r="B59" s="17"/>
      <c r="C59" s="17"/>
      <c r="D59" s="17"/>
      <c r="E59" s="17"/>
      <c r="F59" s="17"/>
      <c r="G59" s="17"/>
      <c r="H59" s="17"/>
      <c r="I59" s="17"/>
      <c r="J59" s="17"/>
      <c r="K59" s="31"/>
    </row>
    <row r="60" spans="1:11" x14ac:dyDescent="0.15">
      <c r="A60" s="5" t="s">
        <v>58</v>
      </c>
      <c r="B60" s="17"/>
      <c r="C60" s="17"/>
      <c r="D60" s="17"/>
      <c r="E60" s="17"/>
      <c r="F60" s="17"/>
      <c r="G60" s="17"/>
      <c r="H60" s="17"/>
      <c r="I60" s="17"/>
      <c r="J60" s="17"/>
      <c r="K60" s="31"/>
    </row>
    <row r="61" spans="1:11" x14ac:dyDescent="0.15">
      <c r="A61" s="5" t="s">
        <v>59</v>
      </c>
      <c r="B61" s="17"/>
      <c r="C61" s="17"/>
      <c r="D61" s="17"/>
      <c r="E61" s="17"/>
      <c r="F61" s="17"/>
      <c r="G61" s="17"/>
      <c r="H61" s="17"/>
      <c r="I61" s="17"/>
      <c r="J61" s="17"/>
      <c r="K61" s="31"/>
    </row>
    <row r="62" spans="1:11" x14ac:dyDescent="0.15">
      <c r="A62" s="5"/>
      <c r="B62" s="17"/>
      <c r="C62" s="17"/>
      <c r="D62" s="17" t="s">
        <v>60</v>
      </c>
      <c r="E62" s="17"/>
      <c r="F62" s="17"/>
      <c r="G62" s="17"/>
      <c r="H62" s="17" t="s">
        <v>11</v>
      </c>
      <c r="I62" s="17"/>
      <c r="J62" s="17" t="s">
        <v>61</v>
      </c>
      <c r="K62" s="31"/>
    </row>
    <row r="63" spans="1:11" ht="13.5" thickBot="1" x14ac:dyDescent="0.2">
      <c r="A63" s="57" t="s">
        <v>62</v>
      </c>
      <c r="B63" s="58"/>
      <c r="C63" s="58"/>
      <c r="D63" s="13"/>
      <c r="E63" s="58"/>
      <c r="F63" s="13"/>
      <c r="G63" s="58"/>
      <c r="H63" s="58"/>
      <c r="I63" s="58"/>
      <c r="J63" s="60"/>
      <c r="K63" s="61"/>
    </row>
    <row r="64" spans="1:11" ht="13.5" thickBot="1" x14ac:dyDescent="0.2">
      <c r="A64" s="5"/>
      <c r="B64" s="6"/>
      <c r="C64" s="6" t="s">
        <v>48</v>
      </c>
      <c r="D64" s="6"/>
      <c r="E64" s="6"/>
      <c r="F64" s="6"/>
      <c r="G64" s="6"/>
      <c r="H64" s="6"/>
      <c r="I64" s="6"/>
      <c r="J64" s="6"/>
      <c r="K64" s="31"/>
    </row>
    <row r="65" spans="1:11" x14ac:dyDescent="0.1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62"/>
    </row>
    <row r="66" spans="1:11" x14ac:dyDescent="0.15">
      <c r="A66" s="5" t="s">
        <v>63</v>
      </c>
      <c r="B66" s="6"/>
      <c r="C66" s="6"/>
      <c r="D66" s="6"/>
      <c r="E66" s="6"/>
      <c r="F66" s="6"/>
      <c r="G66" s="6"/>
      <c r="H66" s="6"/>
      <c r="I66" s="6"/>
      <c r="J66" s="6"/>
      <c r="K66" s="31"/>
    </row>
    <row r="67" spans="1:11" x14ac:dyDescent="0.15">
      <c r="A67" s="5" t="s">
        <v>64</v>
      </c>
      <c r="B67" s="6"/>
      <c r="C67" s="1"/>
      <c r="D67" s="6"/>
      <c r="E67" s="6"/>
      <c r="F67" s="6"/>
      <c r="G67" s="6"/>
      <c r="H67" s="6"/>
      <c r="I67" s="6"/>
      <c r="J67" s="6"/>
      <c r="K67" s="63"/>
    </row>
    <row r="68" spans="1:11" x14ac:dyDescent="0.15">
      <c r="A68" s="5" t="s">
        <v>65</v>
      </c>
      <c r="B68" s="6"/>
      <c r="C68" s="1"/>
      <c r="D68" s="64"/>
      <c r="E68" s="64"/>
      <c r="F68" s="6"/>
      <c r="G68" s="6"/>
      <c r="H68" s="6"/>
      <c r="I68" s="6"/>
      <c r="J68" s="6"/>
      <c r="K68" s="31"/>
    </row>
    <row r="69" spans="1:11" x14ac:dyDescent="0.15">
      <c r="A69" s="5"/>
      <c r="B69" s="6"/>
      <c r="C69" s="6"/>
      <c r="D69" s="6"/>
      <c r="E69" s="6"/>
      <c r="F69" s="6"/>
      <c r="G69" s="6"/>
      <c r="H69" s="6"/>
      <c r="I69" s="6"/>
      <c r="J69" s="6"/>
      <c r="K69" s="31"/>
    </row>
    <row r="70" spans="1:11" ht="13.5" thickBot="1" x14ac:dyDescent="0.2">
      <c r="A70" s="57" t="s">
        <v>66</v>
      </c>
      <c r="B70" s="58"/>
      <c r="C70" s="58"/>
      <c r="D70" s="58"/>
      <c r="E70" s="58"/>
      <c r="F70" s="58"/>
      <c r="G70" s="58"/>
      <c r="H70" s="58"/>
      <c r="I70" s="58"/>
      <c r="J70" s="58"/>
      <c r="K70" s="59"/>
    </row>
    <row r="71" spans="1:11" ht="13.5" thickBo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15">
      <c r="A72" s="15" t="s">
        <v>67</v>
      </c>
      <c r="B72" s="16"/>
      <c r="C72" s="16"/>
      <c r="D72" s="16"/>
      <c r="E72" s="16"/>
      <c r="F72" s="16"/>
      <c r="G72" s="16"/>
      <c r="H72" s="16"/>
      <c r="I72" s="16"/>
      <c r="J72" s="16"/>
      <c r="K72" s="62"/>
    </row>
    <row r="73" spans="1:11" x14ac:dyDescent="0.15">
      <c r="A73" s="5" t="s">
        <v>68</v>
      </c>
      <c r="B73" s="6"/>
      <c r="C73" s="6"/>
      <c r="D73" s="6"/>
      <c r="E73" s="6"/>
      <c r="F73" s="6"/>
      <c r="G73" s="6"/>
      <c r="H73" s="6"/>
      <c r="I73" s="6"/>
      <c r="J73" s="6"/>
      <c r="K73" s="63"/>
    </row>
    <row r="74" spans="1:11" x14ac:dyDescent="0.15">
      <c r="A74" s="5" t="s">
        <v>69</v>
      </c>
      <c r="B74" s="6"/>
      <c r="C74" s="6"/>
      <c r="D74" s="6"/>
      <c r="E74" s="6"/>
      <c r="F74" s="6"/>
      <c r="G74" s="6"/>
      <c r="H74" s="6"/>
      <c r="I74" s="6"/>
      <c r="J74" s="6"/>
      <c r="K74" s="31"/>
    </row>
    <row r="75" spans="1:11" x14ac:dyDescent="0.15">
      <c r="A75" s="5"/>
      <c r="B75" s="6"/>
      <c r="C75" s="6"/>
      <c r="D75" s="6"/>
      <c r="E75" s="6"/>
      <c r="F75" s="6"/>
      <c r="G75" s="6"/>
      <c r="H75" s="6"/>
      <c r="I75" s="6"/>
      <c r="J75" s="6"/>
      <c r="K75" s="31"/>
    </row>
    <row r="76" spans="1:11" x14ac:dyDescent="0.15">
      <c r="A76" s="5"/>
      <c r="B76" s="6"/>
      <c r="C76" s="6"/>
      <c r="D76" s="6"/>
      <c r="E76" s="6"/>
      <c r="F76" s="6"/>
      <c r="G76" s="6"/>
      <c r="H76" s="6"/>
      <c r="I76" s="6"/>
      <c r="J76" s="6"/>
      <c r="K76" s="31"/>
    </row>
    <row r="77" spans="1:11" x14ac:dyDescent="0.15">
      <c r="A77" s="5"/>
      <c r="B77" s="6"/>
      <c r="C77" s="6"/>
      <c r="D77" s="6"/>
      <c r="E77" s="6"/>
      <c r="F77" s="6"/>
      <c r="G77" s="6"/>
      <c r="H77" s="6"/>
      <c r="I77" s="6"/>
      <c r="J77" s="6"/>
      <c r="K77" s="31"/>
    </row>
    <row r="78" spans="1:11" ht="13.5" thickBot="1" x14ac:dyDescent="0.2">
      <c r="A78" s="57"/>
      <c r="B78" s="58"/>
      <c r="C78" s="58"/>
      <c r="D78" s="58"/>
      <c r="E78" s="58" t="s">
        <v>70</v>
      </c>
      <c r="F78" s="58"/>
      <c r="G78" s="58"/>
      <c r="H78" s="58"/>
      <c r="I78" s="58"/>
      <c r="J78" s="58"/>
      <c r="K78" s="59"/>
    </row>
    <row r="79" spans="1:1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</sheetData>
  <mergeCells count="47">
    <mergeCell ref="A15:D15"/>
    <mergeCell ref="E15:H15"/>
    <mergeCell ref="I15:K15"/>
    <mergeCell ref="A1:K1"/>
    <mergeCell ref="A2:K2"/>
    <mergeCell ref="A3:K3"/>
    <mergeCell ref="A8:K8"/>
    <mergeCell ref="A9:K9"/>
    <mergeCell ref="A11:D11"/>
    <mergeCell ref="H11:K11"/>
    <mergeCell ref="A12:D12"/>
    <mergeCell ref="H12:K12"/>
    <mergeCell ref="A14:D14"/>
    <mergeCell ref="E14:H14"/>
    <mergeCell ref="I14:K14"/>
    <mergeCell ref="A28:E28"/>
    <mergeCell ref="A19:B19"/>
    <mergeCell ref="C19:E19"/>
    <mergeCell ref="F19:H19"/>
    <mergeCell ref="I19:J19"/>
    <mergeCell ref="A20:B20"/>
    <mergeCell ref="C20:E20"/>
    <mergeCell ref="F20:H20"/>
    <mergeCell ref="I20:J20"/>
    <mergeCell ref="A22:D22"/>
    <mergeCell ref="E22:H22"/>
    <mergeCell ref="I22:K22"/>
    <mergeCell ref="A23:D23"/>
    <mergeCell ref="I23:K23"/>
    <mergeCell ref="A31:D31"/>
    <mergeCell ref="E31:F31"/>
    <mergeCell ref="H31:I31"/>
    <mergeCell ref="J31:K31"/>
    <mergeCell ref="E35:F35"/>
    <mergeCell ref="J29:K29"/>
    <mergeCell ref="A30:D30"/>
    <mergeCell ref="E30:G30"/>
    <mergeCell ref="H30:I30"/>
    <mergeCell ref="J30:K30"/>
    <mergeCell ref="F44:H44"/>
    <mergeCell ref="I44:J44"/>
    <mergeCell ref="A45:B45"/>
    <mergeCell ref="C45:E45"/>
    <mergeCell ref="F45:H45"/>
    <mergeCell ref="I45:J45"/>
    <mergeCell ref="A44:B44"/>
    <mergeCell ref="C44:E44"/>
  </mergeCells>
  <printOptions horizontalCentered="1" verticalCentered="1"/>
  <pageMargins left="0" right="0" top="0" bottom="0" header="0" footer="0"/>
  <pageSetup paperSize="9" scale="74" orientation="portrait" horizontalDpi="120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53" workbookViewId="0">
      <selection activeCell="I12" sqref="I12:K12"/>
    </sheetView>
  </sheetViews>
  <sheetFormatPr defaultColWidth="11.42578125" defaultRowHeight="9.9499999999999993" customHeight="1" x14ac:dyDescent="0.1"/>
  <cols>
    <col min="1" max="7" width="8.5703125" style="104" customWidth="1"/>
    <col min="8" max="8" width="8.7109375" style="104" customWidth="1"/>
    <col min="9" max="11" width="8.5703125" style="104" customWidth="1"/>
    <col min="12" max="16384" width="11.42578125" style="104"/>
  </cols>
  <sheetData>
    <row r="1" spans="1:14" ht="9.9499999999999993" customHeight="1" x14ac:dyDescent="0.15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4" ht="9.9499999999999993" customHeight="1" x14ac:dyDescent="0.15">
      <c r="A2" s="177" t="s">
        <v>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4" ht="9.9499999999999993" customHeight="1" x14ac:dyDescent="0.15">
      <c r="A3" s="177" t="s">
        <v>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</row>
    <row r="4" spans="1:14" ht="9.9499999999999993" customHeight="1" x14ac:dyDescent="0.1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</row>
    <row r="5" spans="1:14" ht="9.9499999999999993" customHeight="1" x14ac:dyDescent="0.15">
      <c r="A5" s="175" t="s">
        <v>3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</row>
    <row r="6" spans="1:14" ht="9.9499999999999993" customHeight="1" x14ac:dyDescent="0.15">
      <c r="A6" s="177" t="s">
        <v>244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</row>
    <row r="7" spans="1:14" ht="9.9499999999999993" customHeight="1" x14ac:dyDescent="0.15">
      <c r="A7" s="222" t="s">
        <v>181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</row>
    <row r="8" spans="1:14" ht="9.9499999999999993" customHeight="1" x14ac:dyDescent="0.15">
      <c r="A8" s="223" t="s">
        <v>6</v>
      </c>
      <c r="B8" s="223"/>
      <c r="C8" s="223"/>
      <c r="D8" s="223"/>
      <c r="E8" s="106"/>
      <c r="F8" s="106"/>
      <c r="G8" s="106"/>
      <c r="H8" s="223" t="s">
        <v>118</v>
      </c>
      <c r="I8" s="223"/>
      <c r="J8" s="223"/>
      <c r="K8" s="223"/>
    </row>
    <row r="9" spans="1:14" ht="9.9499999999999993" customHeight="1" x14ac:dyDescent="0.15">
      <c r="A9" s="224" t="s">
        <v>180</v>
      </c>
      <c r="B9" s="224"/>
      <c r="C9" s="224"/>
      <c r="D9" s="224"/>
      <c r="E9" s="113"/>
      <c r="F9" s="113"/>
      <c r="G9" s="113"/>
      <c r="H9" s="224" t="s">
        <v>179</v>
      </c>
      <c r="I9" s="224"/>
      <c r="J9" s="224"/>
      <c r="K9" s="224"/>
    </row>
    <row r="10" spans="1:14" ht="9.9499999999999993" customHeight="1" x14ac:dyDescent="0.15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</row>
    <row r="11" spans="1:14" ht="9.9499999999999993" customHeight="1" x14ac:dyDescent="0.15">
      <c r="A11" s="183" t="s">
        <v>8</v>
      </c>
      <c r="B11" s="184"/>
      <c r="C11" s="184"/>
      <c r="D11" s="225"/>
      <c r="E11" s="226" t="s">
        <v>9</v>
      </c>
      <c r="F11" s="184"/>
      <c r="G11" s="184"/>
      <c r="H11" s="225"/>
      <c r="I11" s="226">
        <v>22754635</v>
      </c>
      <c r="J11" s="184"/>
      <c r="K11" s="185"/>
    </row>
    <row r="12" spans="1:14" ht="9.9499999999999993" customHeight="1" x14ac:dyDescent="0.15">
      <c r="A12" s="196" t="s">
        <v>182</v>
      </c>
      <c r="B12" s="201"/>
      <c r="C12" s="201"/>
      <c r="D12" s="220"/>
      <c r="E12" s="221" t="s">
        <v>183</v>
      </c>
      <c r="F12" s="201"/>
      <c r="G12" s="201"/>
      <c r="H12" s="220"/>
      <c r="I12" s="221" t="s">
        <v>184</v>
      </c>
      <c r="J12" s="201"/>
      <c r="K12" s="197"/>
    </row>
    <row r="13" spans="1:14" ht="9.9499999999999993" customHeight="1" x14ac:dyDescent="0.1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</row>
    <row r="14" spans="1:14" ht="9.9499999999999993" customHeight="1" x14ac:dyDescent="0.15">
      <c r="A14" s="175" t="s">
        <v>13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N14" s="104" t="s">
        <v>94</v>
      </c>
    </row>
    <row r="15" spans="1:14" ht="9.9499999999999993" customHeight="1" x14ac:dyDescent="0.15">
      <c r="A15" s="176" t="s">
        <v>14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14" ht="9.9499999999999993" customHeight="1" x14ac:dyDescent="0.15">
      <c r="A16" s="183" t="s">
        <v>153</v>
      </c>
      <c r="B16" s="185"/>
      <c r="C16" s="227" t="s">
        <v>154</v>
      </c>
      <c r="D16" s="228"/>
      <c r="E16" s="183" t="s">
        <v>155</v>
      </c>
      <c r="F16" s="184"/>
      <c r="G16" s="185"/>
      <c r="H16" s="218" t="s">
        <v>104</v>
      </c>
      <c r="I16" s="219"/>
      <c r="J16" s="183" t="s">
        <v>105</v>
      </c>
      <c r="K16" s="185"/>
    </row>
    <row r="17" spans="1:11" ht="9.9499999999999993" customHeight="1" x14ac:dyDescent="0.15">
      <c r="A17" s="196" t="s">
        <v>185</v>
      </c>
      <c r="B17" s="197"/>
      <c r="C17" s="196" t="s">
        <v>186</v>
      </c>
      <c r="D17" s="197"/>
      <c r="E17" s="196" t="s">
        <v>187</v>
      </c>
      <c r="F17" s="201"/>
      <c r="G17" s="197"/>
      <c r="H17" s="196" t="s">
        <v>188</v>
      </c>
      <c r="I17" s="197"/>
      <c r="J17" s="196" t="s">
        <v>95</v>
      </c>
      <c r="K17" s="197"/>
    </row>
    <row r="18" spans="1:11" ht="9.9499999999999993" customHeight="1" x14ac:dyDescent="0.15">
      <c r="A18" s="183" t="s">
        <v>119</v>
      </c>
      <c r="B18" s="184"/>
      <c r="C18" s="184"/>
      <c r="D18" s="184"/>
      <c r="E18" s="185"/>
      <c r="F18" s="183" t="s">
        <v>214</v>
      </c>
      <c r="G18" s="184"/>
      <c r="H18" s="184"/>
      <c r="I18" s="185"/>
      <c r="J18" s="218" t="s">
        <v>215</v>
      </c>
      <c r="K18" s="219"/>
    </row>
    <row r="19" spans="1:11" ht="9.9499999999999993" customHeight="1" x14ac:dyDescent="0.15">
      <c r="A19" s="196" t="s">
        <v>182</v>
      </c>
      <c r="B19" s="201"/>
      <c r="C19" s="201"/>
      <c r="D19" s="201"/>
      <c r="E19" s="197"/>
      <c r="F19" s="196" t="s">
        <v>183</v>
      </c>
      <c r="G19" s="201"/>
      <c r="H19" s="201"/>
      <c r="I19" s="197"/>
      <c r="J19" s="196" t="s">
        <v>189</v>
      </c>
      <c r="K19" s="197"/>
    </row>
    <row r="20" spans="1:11" ht="9.9499999999999993" customHeight="1" x14ac:dyDescent="0.15">
      <c r="A20" s="217">
        <v>38699</v>
      </c>
      <c r="B20" s="217"/>
      <c r="C20" s="217"/>
      <c r="D20" s="108">
        <v>6</v>
      </c>
      <c r="E20" s="179" t="s">
        <v>160</v>
      </c>
      <c r="F20" s="179"/>
      <c r="G20" s="179"/>
      <c r="H20" s="107"/>
      <c r="I20" s="107"/>
      <c r="J20" s="107"/>
      <c r="K20" s="107"/>
    </row>
    <row r="21" spans="1:11" ht="9.9499999999999993" customHeight="1" x14ac:dyDescent="0.15">
      <c r="A21" s="178" t="s">
        <v>190</v>
      </c>
      <c r="B21" s="178"/>
      <c r="C21" s="178"/>
      <c r="D21" s="118" t="s">
        <v>191</v>
      </c>
      <c r="E21" s="178" t="s">
        <v>192</v>
      </c>
      <c r="F21" s="178"/>
      <c r="G21" s="178"/>
      <c r="H21" s="107"/>
      <c r="I21" s="107"/>
      <c r="J21" s="107"/>
      <c r="K21" s="107"/>
    </row>
    <row r="22" spans="1:11" ht="9.9499999999999993" customHeight="1" x14ac:dyDescent="0.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</row>
    <row r="23" spans="1:11" ht="9.9499999999999993" customHeight="1" x14ac:dyDescent="0.15">
      <c r="A23" s="176" t="s">
        <v>26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</row>
    <row r="24" spans="1:11" ht="9.9499999999999993" customHeight="1" x14ac:dyDescent="0.15">
      <c r="A24" s="183" t="s">
        <v>120</v>
      </c>
      <c r="B24" s="184"/>
      <c r="C24" s="184"/>
      <c r="D24" s="184"/>
      <c r="E24" s="184"/>
      <c r="F24" s="185"/>
      <c r="G24" s="183">
        <v>2013</v>
      </c>
      <c r="H24" s="184"/>
      <c r="I24" s="185"/>
      <c r="J24" s="215">
        <v>0.66666666666666663</v>
      </c>
      <c r="K24" s="216"/>
    </row>
    <row r="25" spans="1:11" ht="9.9499999999999993" customHeight="1" x14ac:dyDescent="0.15">
      <c r="A25" s="196" t="s">
        <v>161</v>
      </c>
      <c r="B25" s="201"/>
      <c r="C25" s="201"/>
      <c r="D25" s="201"/>
      <c r="E25" s="201"/>
      <c r="F25" s="197"/>
      <c r="G25" s="196" t="s">
        <v>162</v>
      </c>
      <c r="H25" s="201"/>
      <c r="I25" s="197"/>
      <c r="J25" s="196" t="s">
        <v>163</v>
      </c>
      <c r="K25" s="197"/>
    </row>
    <row r="26" spans="1:11" ht="9.9499999999999993" customHeight="1" x14ac:dyDescent="0.15">
      <c r="A26" s="183" t="s">
        <v>102</v>
      </c>
      <c r="B26" s="184"/>
      <c r="C26" s="184"/>
      <c r="D26" s="185"/>
      <c r="E26" s="183" t="s">
        <v>103</v>
      </c>
      <c r="F26" s="184"/>
      <c r="G26" s="185"/>
      <c r="H26" s="183"/>
      <c r="I26" s="185"/>
      <c r="J26" s="183"/>
      <c r="K26" s="185"/>
    </row>
    <row r="27" spans="1:11" ht="9.9499999999999993" customHeight="1" x14ac:dyDescent="0.15">
      <c r="A27" s="196" t="s">
        <v>193</v>
      </c>
      <c r="B27" s="201"/>
      <c r="C27" s="201"/>
      <c r="D27" s="197"/>
      <c r="E27" s="196" t="s">
        <v>194</v>
      </c>
      <c r="F27" s="201"/>
      <c r="G27" s="197"/>
      <c r="H27" s="196" t="s">
        <v>195</v>
      </c>
      <c r="I27" s="197"/>
      <c r="J27" s="196" t="s">
        <v>196</v>
      </c>
      <c r="K27" s="197"/>
    </row>
    <row r="28" spans="1:11" ht="9.9499999999999993" customHeight="1" x14ac:dyDescent="0.15">
      <c r="A28" s="210" t="s">
        <v>122</v>
      </c>
      <c r="B28" s="211"/>
      <c r="C28" s="211"/>
      <c r="D28" s="211"/>
      <c r="E28" s="211"/>
      <c r="F28" s="211"/>
      <c r="G28" s="211"/>
      <c r="H28" s="211"/>
      <c r="I28" s="211"/>
      <c r="J28" s="211"/>
      <c r="K28" s="212"/>
    </row>
    <row r="29" spans="1:11" ht="9.9499999999999993" customHeight="1" x14ac:dyDescent="0.15">
      <c r="A29" s="180" t="s">
        <v>197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4"/>
    </row>
    <row r="30" spans="1:11" ht="9.9499999999999993" customHeight="1" x14ac:dyDescent="0.15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</row>
    <row r="31" spans="1:11" ht="9.9499999999999993" customHeight="1" x14ac:dyDescent="0.15">
      <c r="A31" s="176" t="s">
        <v>164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</row>
    <row r="32" spans="1:11" ht="9.9499999999999993" customHeight="1" x14ac:dyDescent="0.15">
      <c r="A32" s="183" t="s">
        <v>216</v>
      </c>
      <c r="B32" s="184"/>
      <c r="C32" s="185"/>
      <c r="D32" s="183" t="s">
        <v>217</v>
      </c>
      <c r="E32" s="184"/>
      <c r="F32" s="185"/>
      <c r="G32" s="183" t="s">
        <v>218</v>
      </c>
      <c r="H32" s="185"/>
      <c r="I32" s="183" t="s">
        <v>219</v>
      </c>
      <c r="J32" s="184"/>
      <c r="K32" s="185"/>
    </row>
    <row r="33" spans="1:14" ht="9.9499999999999993" customHeight="1" x14ac:dyDescent="0.15">
      <c r="A33" s="196" t="s">
        <v>165</v>
      </c>
      <c r="B33" s="201"/>
      <c r="C33" s="197"/>
      <c r="D33" s="196" t="s">
        <v>166</v>
      </c>
      <c r="E33" s="201"/>
      <c r="F33" s="197"/>
      <c r="G33" s="196" t="s">
        <v>167</v>
      </c>
      <c r="H33" s="197"/>
      <c r="I33" s="196" t="s">
        <v>168</v>
      </c>
      <c r="J33" s="201"/>
      <c r="K33" s="197"/>
    </row>
    <row r="34" spans="1:14" ht="9.9499999999999993" customHeight="1" x14ac:dyDescent="0.15">
      <c r="A34" s="183" t="s">
        <v>220</v>
      </c>
      <c r="B34" s="184"/>
      <c r="C34" s="184"/>
      <c r="D34" s="185"/>
      <c r="E34" s="183" t="s">
        <v>221</v>
      </c>
      <c r="F34" s="184"/>
      <c r="G34" s="185"/>
      <c r="H34" s="183" t="s">
        <v>222</v>
      </c>
      <c r="I34" s="185"/>
      <c r="J34" s="183" t="s">
        <v>223</v>
      </c>
      <c r="K34" s="184"/>
      <c r="L34" s="177"/>
      <c r="M34" s="177"/>
      <c r="N34" s="177"/>
    </row>
    <row r="35" spans="1:14" ht="9.9499999999999993" customHeight="1" x14ac:dyDescent="0.15">
      <c r="A35" s="196" t="s">
        <v>198</v>
      </c>
      <c r="B35" s="201"/>
      <c r="C35" s="201"/>
      <c r="D35" s="197"/>
      <c r="E35" s="196" t="s">
        <v>199</v>
      </c>
      <c r="F35" s="201"/>
      <c r="G35" s="197"/>
      <c r="H35" s="196" t="s">
        <v>38</v>
      </c>
      <c r="I35" s="197"/>
      <c r="J35" s="208" t="s">
        <v>39</v>
      </c>
      <c r="K35" s="209"/>
    </row>
    <row r="36" spans="1:14" ht="9.9499999999999993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5"/>
      <c r="K36" s="115"/>
    </row>
    <row r="37" spans="1:14" ht="9.9499999999999993" customHeight="1" x14ac:dyDescent="0.15">
      <c r="A37" s="176" t="s">
        <v>212</v>
      </c>
      <c r="B37" s="176"/>
      <c r="C37" s="176"/>
      <c r="D37" s="176"/>
      <c r="E37" s="176"/>
      <c r="F37" s="176"/>
      <c r="G37" s="176"/>
      <c r="H37" s="176"/>
      <c r="I37" s="176"/>
      <c r="J37" s="176"/>
      <c r="K37" s="176"/>
    </row>
    <row r="38" spans="1:14" ht="9.9499999999999993" customHeight="1" x14ac:dyDescent="0.15">
      <c r="A38" s="183" t="s">
        <v>224</v>
      </c>
      <c r="B38" s="185"/>
      <c r="C38" s="183" t="s">
        <v>225</v>
      </c>
      <c r="D38" s="185"/>
      <c r="E38" s="183" t="s">
        <v>226</v>
      </c>
      <c r="F38" s="184"/>
      <c r="G38" s="185"/>
      <c r="H38" s="183" t="s">
        <v>227</v>
      </c>
      <c r="I38" s="185"/>
      <c r="J38" s="183" t="s">
        <v>228</v>
      </c>
      <c r="K38" s="185"/>
    </row>
    <row r="39" spans="1:14" ht="9.9499999999999993" customHeight="1" x14ac:dyDescent="0.15">
      <c r="A39" s="196" t="s">
        <v>185</v>
      </c>
      <c r="B39" s="197"/>
      <c r="C39" s="196" t="s">
        <v>186</v>
      </c>
      <c r="D39" s="197"/>
      <c r="E39" s="196" t="s">
        <v>187</v>
      </c>
      <c r="F39" s="201"/>
      <c r="G39" s="197"/>
      <c r="H39" s="196" t="s">
        <v>188</v>
      </c>
      <c r="I39" s="197"/>
      <c r="J39" s="196" t="s">
        <v>95</v>
      </c>
      <c r="K39" s="197"/>
      <c r="N39" s="104" t="s">
        <v>48</v>
      </c>
    </row>
    <row r="40" spans="1:14" ht="9.9499999999999993" customHeight="1" x14ac:dyDescent="0.15">
      <c r="A40" s="183" t="s">
        <v>229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5"/>
      <c r="M40" s="104" t="s">
        <v>50</v>
      </c>
    </row>
    <row r="41" spans="1:14" ht="9.9499999999999993" customHeight="1" x14ac:dyDescent="0.15">
      <c r="A41" s="205" t="s">
        <v>200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7"/>
    </row>
    <row r="42" spans="1:14" ht="9.9499999999999993" customHeight="1" x14ac:dyDescent="0.15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</row>
    <row r="43" spans="1:14" ht="9.9499999999999993" customHeight="1" x14ac:dyDescent="0.15">
      <c r="A43" s="175" t="s">
        <v>211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</row>
    <row r="44" spans="1:14" ht="9.9499999999999993" customHeight="1" x14ac:dyDescent="0.15">
      <c r="A44" s="176" t="s">
        <v>213</v>
      </c>
      <c r="B44" s="176"/>
      <c r="C44" s="176"/>
      <c r="D44" s="176"/>
      <c r="E44" s="176"/>
      <c r="F44" s="176"/>
      <c r="G44" s="176"/>
      <c r="H44" s="176"/>
      <c r="I44" s="176"/>
      <c r="J44" s="176"/>
      <c r="K44" s="176"/>
    </row>
    <row r="45" spans="1:14" ht="9.9499999999999993" customHeight="1" x14ac:dyDescent="0.15">
      <c r="A45" s="183" t="s">
        <v>230</v>
      </c>
      <c r="B45" s="185"/>
      <c r="C45" s="183" t="s">
        <v>231</v>
      </c>
      <c r="D45" s="185"/>
      <c r="E45" s="183" t="s">
        <v>232</v>
      </c>
      <c r="F45" s="185"/>
      <c r="G45" s="183" t="s">
        <v>233</v>
      </c>
      <c r="H45" s="185"/>
      <c r="I45" s="183" t="s">
        <v>234</v>
      </c>
      <c r="J45" s="184"/>
      <c r="K45" s="185"/>
    </row>
    <row r="46" spans="1:14" ht="9.9499999999999993" customHeight="1" x14ac:dyDescent="0.15">
      <c r="A46" s="196" t="s">
        <v>201</v>
      </c>
      <c r="B46" s="197"/>
      <c r="C46" s="196" t="s">
        <v>169</v>
      </c>
      <c r="D46" s="197"/>
      <c r="E46" s="196" t="s">
        <v>170</v>
      </c>
      <c r="F46" s="197"/>
      <c r="G46" s="196" t="s">
        <v>171</v>
      </c>
      <c r="H46" s="197"/>
      <c r="I46" s="196" t="s">
        <v>172</v>
      </c>
      <c r="J46" s="201"/>
      <c r="K46" s="197"/>
    </row>
    <row r="47" spans="1:14" ht="9.9499999999999993" customHeight="1" x14ac:dyDescent="0.15">
      <c r="A47" s="183" t="s">
        <v>235</v>
      </c>
      <c r="B47" s="184"/>
      <c r="C47" s="184"/>
      <c r="D47" s="184"/>
      <c r="E47" s="184"/>
      <c r="F47" s="185"/>
      <c r="G47" s="183" t="s">
        <v>236</v>
      </c>
      <c r="H47" s="184"/>
      <c r="I47" s="184"/>
      <c r="J47" s="184"/>
      <c r="K47" s="185"/>
    </row>
    <row r="48" spans="1:14" ht="9.9499999999999993" customHeight="1" x14ac:dyDescent="0.15">
      <c r="A48" s="196" t="s">
        <v>173</v>
      </c>
      <c r="B48" s="201"/>
      <c r="C48" s="201"/>
      <c r="D48" s="201"/>
      <c r="E48" s="201"/>
      <c r="F48" s="197"/>
      <c r="G48" s="202" t="s">
        <v>174</v>
      </c>
      <c r="H48" s="203"/>
      <c r="I48" s="203"/>
      <c r="J48" s="203"/>
      <c r="K48" s="204"/>
    </row>
    <row r="49" spans="1:11" ht="9.9499999999999993" customHeight="1" x14ac:dyDescent="0.15">
      <c r="A49" s="183" t="s">
        <v>237</v>
      </c>
      <c r="B49" s="185"/>
      <c r="C49" s="183" t="s">
        <v>238</v>
      </c>
      <c r="D49" s="185"/>
      <c r="E49" s="183" t="s">
        <v>239</v>
      </c>
      <c r="F49" s="185"/>
      <c r="G49" s="106"/>
      <c r="H49" s="106"/>
      <c r="I49" s="106"/>
      <c r="J49" s="106"/>
      <c r="K49" s="109"/>
    </row>
    <row r="50" spans="1:11" ht="9.9499999999999993" customHeight="1" x14ac:dyDescent="0.15">
      <c r="A50" s="196" t="s">
        <v>175</v>
      </c>
      <c r="B50" s="197"/>
      <c r="C50" s="196" t="s">
        <v>176</v>
      </c>
      <c r="D50" s="197"/>
      <c r="E50" s="196" t="s">
        <v>177</v>
      </c>
      <c r="F50" s="197"/>
      <c r="G50" s="106"/>
      <c r="H50" s="106"/>
      <c r="I50" s="106"/>
      <c r="J50" s="106"/>
      <c r="K50" s="106"/>
    </row>
    <row r="51" spans="1:11" ht="9.9499999999999993" customHeight="1" x14ac:dyDescent="0.15">
      <c r="A51" s="198" t="s">
        <v>178</v>
      </c>
      <c r="B51" s="199"/>
      <c r="C51" s="199"/>
      <c r="D51" s="199"/>
      <c r="E51" s="199"/>
      <c r="F51" s="200"/>
      <c r="G51" s="106"/>
      <c r="H51" s="106"/>
      <c r="I51" s="106"/>
      <c r="J51" s="106"/>
      <c r="K51" s="106"/>
    </row>
    <row r="52" spans="1:11" ht="9.9499999999999993" customHeight="1" x14ac:dyDescent="0.1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</row>
    <row r="53" spans="1:11" ht="9.9499999999999993" customHeight="1" x14ac:dyDescent="0.15">
      <c r="A53" s="176" t="s">
        <v>58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</row>
    <row r="54" spans="1:11" ht="9.9499999999999993" customHeight="1" x14ac:dyDescent="0.15">
      <c r="A54" s="116" t="s">
        <v>203</v>
      </c>
      <c r="B54" s="116"/>
      <c r="C54" s="117"/>
      <c r="D54" s="179" t="s">
        <v>240</v>
      </c>
      <c r="E54" s="179"/>
      <c r="F54" s="179"/>
      <c r="G54" s="179"/>
      <c r="H54" s="179" t="s">
        <v>241</v>
      </c>
      <c r="I54" s="179"/>
      <c r="J54" s="183" t="s">
        <v>242</v>
      </c>
      <c r="K54" s="185"/>
    </row>
    <row r="55" spans="1:11" ht="9.9499999999999993" customHeight="1" x14ac:dyDescent="0.15">
      <c r="A55" s="116" t="s">
        <v>204</v>
      </c>
      <c r="B55" s="116"/>
      <c r="C55" s="117"/>
      <c r="D55" s="179" t="s">
        <v>243</v>
      </c>
      <c r="E55" s="179"/>
      <c r="F55" s="179"/>
      <c r="G55" s="179"/>
      <c r="H55" s="179">
        <v>11111</v>
      </c>
      <c r="I55" s="179"/>
      <c r="J55" s="183">
        <v>2222</v>
      </c>
      <c r="K55" s="185"/>
    </row>
    <row r="56" spans="1:11" ht="9.9499999999999993" customHeight="1" x14ac:dyDescent="0.15">
      <c r="A56" s="109"/>
      <c r="B56" s="109"/>
      <c r="C56" s="114"/>
      <c r="D56" s="178" t="s">
        <v>181</v>
      </c>
      <c r="E56" s="178"/>
      <c r="F56" s="178"/>
      <c r="G56" s="178"/>
      <c r="H56" s="178" t="s">
        <v>183</v>
      </c>
      <c r="I56" s="178"/>
      <c r="J56" s="196" t="s">
        <v>202</v>
      </c>
      <c r="K56" s="197"/>
    </row>
    <row r="57" spans="1:11" ht="9.9499999999999993" customHeight="1" x14ac:dyDescent="0.15">
      <c r="A57" s="106"/>
      <c r="B57" s="106"/>
      <c r="C57" s="106"/>
      <c r="D57" s="106"/>
      <c r="E57" s="106"/>
      <c r="F57" s="106"/>
      <c r="G57" s="106"/>
      <c r="H57" s="106"/>
      <c r="I57" s="106"/>
      <c r="J57" s="110"/>
      <c r="K57" s="111"/>
    </row>
    <row r="58" spans="1:11" ht="9.9499999999999993" customHeight="1" x14ac:dyDescent="0.15">
      <c r="A58" s="174" t="s">
        <v>210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</row>
    <row r="59" spans="1:11" ht="9.9499999999999993" customHeight="1" x14ac:dyDescent="0.15">
      <c r="A59" s="180" t="s">
        <v>205</v>
      </c>
      <c r="B59" s="181"/>
      <c r="C59" s="182"/>
      <c r="D59" s="183">
        <v>3333</v>
      </c>
      <c r="E59" s="184"/>
      <c r="F59" s="184"/>
      <c r="G59" s="184"/>
      <c r="H59" s="184"/>
      <c r="I59" s="184"/>
      <c r="J59" s="184"/>
      <c r="K59" s="185"/>
    </row>
    <row r="60" spans="1:11" ht="9.9499999999999993" customHeight="1" x14ac:dyDescent="0.15">
      <c r="A60" s="180" t="s">
        <v>206</v>
      </c>
      <c r="B60" s="181"/>
      <c r="C60" s="182"/>
      <c r="D60" s="193">
        <v>444</v>
      </c>
      <c r="E60" s="194"/>
      <c r="F60" s="194"/>
      <c r="G60" s="194"/>
      <c r="H60" s="194"/>
      <c r="I60" s="194"/>
      <c r="J60" s="194"/>
      <c r="K60" s="195"/>
    </row>
    <row r="61" spans="1:11" ht="9.9499999999999993" customHeight="1" x14ac:dyDescent="0.15">
      <c r="A61" s="183">
        <v>5555</v>
      </c>
      <c r="B61" s="184"/>
      <c r="C61" s="184"/>
      <c r="D61" s="184"/>
      <c r="E61" s="184"/>
      <c r="F61" s="184"/>
      <c r="G61" s="184"/>
      <c r="H61" s="184"/>
      <c r="I61" s="184"/>
      <c r="J61" s="184"/>
      <c r="K61" s="185"/>
    </row>
    <row r="62" spans="1:11" ht="9.9499999999999993" customHeight="1" x14ac:dyDescent="0.15">
      <c r="A62" s="180" t="s">
        <v>207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2"/>
    </row>
    <row r="63" spans="1:11" ht="9.9499999999999993" customHeight="1" x14ac:dyDescent="0.1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</row>
    <row r="64" spans="1:11" ht="9.9499999999999993" customHeight="1" x14ac:dyDescent="0.15">
      <c r="A64" s="173" t="s">
        <v>209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</row>
    <row r="65" spans="1:11" ht="9.9499999999999993" customHeight="1" x14ac:dyDescent="0.1">
      <c r="A65" s="192" t="s">
        <v>208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</row>
    <row r="66" spans="1:11" ht="9.9499999999999993" customHeight="1" x14ac:dyDescent="0.1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</row>
    <row r="67" spans="1:11" ht="9.9499999999999993" customHeight="1" x14ac:dyDescent="0.1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</row>
    <row r="68" spans="1:11" ht="9.9499999999999993" customHeight="1" x14ac:dyDescent="0.15">
      <c r="A68" s="106"/>
      <c r="B68" s="106"/>
      <c r="C68" s="106"/>
      <c r="D68" s="186"/>
      <c r="E68" s="187"/>
      <c r="F68" s="187"/>
      <c r="G68" s="187"/>
      <c r="H68" s="188"/>
      <c r="I68" s="106"/>
      <c r="J68" s="106"/>
      <c r="K68" s="106"/>
    </row>
    <row r="69" spans="1:11" ht="9.9499999999999993" customHeight="1" x14ac:dyDescent="0.15">
      <c r="A69" s="106"/>
      <c r="B69" s="106"/>
      <c r="C69" s="106"/>
      <c r="D69" s="189"/>
      <c r="E69" s="190"/>
      <c r="F69" s="190"/>
      <c r="G69" s="190"/>
      <c r="H69" s="191"/>
      <c r="I69" s="106"/>
      <c r="J69" s="106"/>
      <c r="K69" s="106"/>
    </row>
    <row r="70" spans="1:11" ht="9.9499999999999993" customHeight="1" x14ac:dyDescent="0.15">
      <c r="A70" s="106"/>
      <c r="B70" s="106"/>
      <c r="C70" s="106"/>
      <c r="D70" s="172" t="s">
        <v>70</v>
      </c>
      <c r="E70" s="172"/>
      <c r="F70" s="172"/>
      <c r="G70" s="172"/>
      <c r="H70" s="172"/>
      <c r="I70" s="106"/>
      <c r="J70" s="106"/>
      <c r="K70" s="106"/>
    </row>
  </sheetData>
  <mergeCells count="130">
    <mergeCell ref="A12:D12"/>
    <mergeCell ref="E12:H12"/>
    <mergeCell ref="I12:K12"/>
    <mergeCell ref="A1:K1"/>
    <mergeCell ref="A2:K2"/>
    <mergeCell ref="A3:K3"/>
    <mergeCell ref="A6:K6"/>
    <mergeCell ref="A7:K7"/>
    <mergeCell ref="A8:D8"/>
    <mergeCell ref="H8:K8"/>
    <mergeCell ref="A5:K5"/>
    <mergeCell ref="A9:D9"/>
    <mergeCell ref="H9:K9"/>
    <mergeCell ref="A11:D11"/>
    <mergeCell ref="E11:H11"/>
    <mergeCell ref="I11:K11"/>
    <mergeCell ref="F19:I19"/>
    <mergeCell ref="F18:I18"/>
    <mergeCell ref="A21:C21"/>
    <mergeCell ref="A20:C20"/>
    <mergeCell ref="E20:G20"/>
    <mergeCell ref="E21:G21"/>
    <mergeCell ref="E16:G16"/>
    <mergeCell ref="H16:I16"/>
    <mergeCell ref="J16:K16"/>
    <mergeCell ref="C17:D17"/>
    <mergeCell ref="E17:G17"/>
    <mergeCell ref="H17:I17"/>
    <mergeCell ref="J17:K17"/>
    <mergeCell ref="A19:E19"/>
    <mergeCell ref="J18:K18"/>
    <mergeCell ref="J19:K19"/>
    <mergeCell ref="A18:E18"/>
    <mergeCell ref="A16:B16"/>
    <mergeCell ref="A17:B17"/>
    <mergeCell ref="C16:D16"/>
    <mergeCell ref="J24:K24"/>
    <mergeCell ref="G24:I24"/>
    <mergeCell ref="J25:K25"/>
    <mergeCell ref="A25:F25"/>
    <mergeCell ref="A24:F24"/>
    <mergeCell ref="G25:I25"/>
    <mergeCell ref="E27:G27"/>
    <mergeCell ref="A26:D26"/>
    <mergeCell ref="E26:G26"/>
    <mergeCell ref="H26:I26"/>
    <mergeCell ref="J26:K26"/>
    <mergeCell ref="D32:F32"/>
    <mergeCell ref="G32:H32"/>
    <mergeCell ref="I32:K32"/>
    <mergeCell ref="A28:K28"/>
    <mergeCell ref="A29:K29"/>
    <mergeCell ref="A32:C32"/>
    <mergeCell ref="J34:K34"/>
    <mergeCell ref="H34:I34"/>
    <mergeCell ref="A27:D27"/>
    <mergeCell ref="H27:I27"/>
    <mergeCell ref="J27:K27"/>
    <mergeCell ref="E34:G34"/>
    <mergeCell ref="A34:D34"/>
    <mergeCell ref="J35:K35"/>
    <mergeCell ref="H35:I35"/>
    <mergeCell ref="E35:G35"/>
    <mergeCell ref="A35:D35"/>
    <mergeCell ref="A39:B39"/>
    <mergeCell ref="A38:B38"/>
    <mergeCell ref="I33:K33"/>
    <mergeCell ref="A33:C33"/>
    <mergeCell ref="D33:F33"/>
    <mergeCell ref="G33:H33"/>
    <mergeCell ref="C45:D45"/>
    <mergeCell ref="E45:F45"/>
    <mergeCell ref="G46:H46"/>
    <mergeCell ref="I46:K46"/>
    <mergeCell ref="G45:H45"/>
    <mergeCell ref="I45:K45"/>
    <mergeCell ref="C39:D39"/>
    <mergeCell ref="C38:D38"/>
    <mergeCell ref="E39:G39"/>
    <mergeCell ref="E38:G38"/>
    <mergeCell ref="H39:I39"/>
    <mergeCell ref="H38:I38"/>
    <mergeCell ref="L34:N34"/>
    <mergeCell ref="D56:G56"/>
    <mergeCell ref="D55:G55"/>
    <mergeCell ref="D54:G54"/>
    <mergeCell ref="H54:I54"/>
    <mergeCell ref="H55:I55"/>
    <mergeCell ref="H56:I56"/>
    <mergeCell ref="A62:K62"/>
    <mergeCell ref="A61:K61"/>
    <mergeCell ref="A60:C60"/>
    <mergeCell ref="A59:C59"/>
    <mergeCell ref="D59:K59"/>
    <mergeCell ref="D60:K60"/>
    <mergeCell ref="J56:K56"/>
    <mergeCell ref="J55:K55"/>
    <mergeCell ref="J54:K54"/>
    <mergeCell ref="A51:F51"/>
    <mergeCell ref="A49:B49"/>
    <mergeCell ref="C49:D49"/>
    <mergeCell ref="E49:F49"/>
    <mergeCell ref="A48:F48"/>
    <mergeCell ref="G48:K48"/>
    <mergeCell ref="G47:K47"/>
    <mergeCell ref="A47:F47"/>
    <mergeCell ref="D70:H70"/>
    <mergeCell ref="A64:K64"/>
    <mergeCell ref="A58:K58"/>
    <mergeCell ref="A43:K43"/>
    <mergeCell ref="A14:K14"/>
    <mergeCell ref="A15:K15"/>
    <mergeCell ref="A23:K23"/>
    <mergeCell ref="A31:K31"/>
    <mergeCell ref="A37:K37"/>
    <mergeCell ref="A44:K44"/>
    <mergeCell ref="A53:K53"/>
    <mergeCell ref="D68:H69"/>
    <mergeCell ref="A65:K66"/>
    <mergeCell ref="A50:B50"/>
    <mergeCell ref="C50:D50"/>
    <mergeCell ref="E50:F50"/>
    <mergeCell ref="J39:K39"/>
    <mergeCell ref="J38:K38"/>
    <mergeCell ref="A41:K41"/>
    <mergeCell ref="A40:K40"/>
    <mergeCell ref="A46:B46"/>
    <mergeCell ref="C46:D46"/>
    <mergeCell ref="E46:F46"/>
    <mergeCell ref="A45:B45"/>
  </mergeCells>
  <pageMargins left="0.25" right="0.25" top="0.75" bottom="0.75" header="0.3" footer="0.7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G76" zoomScale="71" zoomScaleNormal="71" workbookViewId="0">
      <selection activeCell="G61" sqref="G61"/>
    </sheetView>
  </sheetViews>
  <sheetFormatPr defaultColWidth="11.42578125" defaultRowHeight="12.75" x14ac:dyDescent="0.15"/>
  <cols>
    <col min="1" max="6" width="11.42578125" hidden="1" customWidth="1"/>
    <col min="7" max="7" width="35.7109375" customWidth="1"/>
    <col min="8" max="8" width="72.5703125" bestFit="1" customWidth="1"/>
    <col min="9" max="9" width="10.85546875" customWidth="1"/>
    <col min="10" max="10" width="16.5703125" customWidth="1"/>
    <col min="11" max="11" width="15.42578125" customWidth="1"/>
    <col min="12" max="12" width="21.28515625" customWidth="1"/>
    <col min="13" max="13" width="17.7109375" customWidth="1"/>
  </cols>
  <sheetData>
    <row r="1" spans="7:16" ht="18" x14ac:dyDescent="0.25">
      <c r="G1" s="230" t="s">
        <v>71</v>
      </c>
      <c r="H1" s="230"/>
      <c r="I1" s="230"/>
      <c r="J1" s="230"/>
      <c r="K1" s="230"/>
      <c r="L1" s="230"/>
      <c r="M1" s="1"/>
    </row>
    <row r="2" spans="7:16" ht="14.25" x14ac:dyDescent="0.2">
      <c r="G2" s="231" t="s">
        <v>72</v>
      </c>
      <c r="H2" s="231"/>
      <c r="I2" s="231"/>
      <c r="J2" s="231"/>
      <c r="K2" s="231"/>
      <c r="L2" s="231"/>
      <c r="M2" s="1"/>
    </row>
    <row r="3" spans="7:16" ht="14.25" x14ac:dyDescent="0.2">
      <c r="G3" s="231" t="s">
        <v>73</v>
      </c>
      <c r="H3" s="231"/>
      <c r="I3" s="231"/>
      <c r="J3" s="231"/>
      <c r="K3" s="231"/>
      <c r="L3" s="231"/>
      <c r="M3" s="1"/>
    </row>
    <row r="4" spans="7:16" ht="14.25" x14ac:dyDescent="0.2">
      <c r="G4" s="231" t="s">
        <v>74</v>
      </c>
      <c r="H4" s="231"/>
      <c r="I4" s="231"/>
      <c r="J4" s="231"/>
      <c r="K4" s="231"/>
      <c r="L4" s="231"/>
      <c r="M4" s="1"/>
      <c r="N4" s="65"/>
    </row>
    <row r="5" spans="7:16" ht="15.75" x14ac:dyDescent="0.25">
      <c r="G5" s="66" t="s">
        <v>75</v>
      </c>
      <c r="H5" s="1"/>
      <c r="I5" s="1"/>
      <c r="J5" s="1"/>
      <c r="K5" s="1"/>
      <c r="L5" s="1"/>
      <c r="M5" s="1" t="s">
        <v>76</v>
      </c>
      <c r="O5" s="67"/>
    </row>
    <row r="6" spans="7:16" x14ac:dyDescent="0.2">
      <c r="G6" s="1" t="s">
        <v>77</v>
      </c>
      <c r="H6" s="1"/>
      <c r="I6" s="1" t="s">
        <v>78</v>
      </c>
      <c r="J6" s="232"/>
      <c r="K6" s="232"/>
      <c r="L6" s="68" t="s">
        <v>48</v>
      </c>
      <c r="M6" s="69"/>
    </row>
    <row r="7" spans="7:16" x14ac:dyDescent="0.2">
      <c r="G7" s="1" t="s">
        <v>79</v>
      </c>
      <c r="H7" s="1" t="s">
        <v>126</v>
      </c>
      <c r="I7" s="1" t="s">
        <v>78</v>
      </c>
      <c r="J7" s="232" t="s">
        <v>104</v>
      </c>
      <c r="K7" s="232"/>
      <c r="L7" s="1"/>
      <c r="M7" s="1"/>
    </row>
    <row r="8" spans="7:16" x14ac:dyDescent="0.2">
      <c r="G8" s="1" t="s">
        <v>80</v>
      </c>
      <c r="H8" s="1" t="s">
        <v>127</v>
      </c>
      <c r="I8" s="1"/>
      <c r="J8" s="1"/>
      <c r="K8" s="68"/>
      <c r="L8" s="1"/>
      <c r="M8" s="1"/>
    </row>
    <row r="9" spans="7:16" x14ac:dyDescent="0.2">
      <c r="G9" s="1" t="s">
        <v>81</v>
      </c>
      <c r="H9" s="1" t="s">
        <v>136</v>
      </c>
      <c r="I9" s="1"/>
      <c r="J9" s="1"/>
      <c r="K9" s="1"/>
      <c r="L9" s="1"/>
      <c r="M9" s="1"/>
      <c r="O9" s="65"/>
    </row>
    <row r="10" spans="7:16" x14ac:dyDescent="0.2">
      <c r="G10" s="1" t="s">
        <v>10</v>
      </c>
      <c r="H10" s="232" t="s">
        <v>119</v>
      </c>
      <c r="I10" s="232"/>
      <c r="J10" s="232"/>
      <c r="K10" s="232"/>
      <c r="L10" s="68"/>
      <c r="M10" s="1"/>
    </row>
    <row r="11" spans="7:16" x14ac:dyDescent="0.2">
      <c r="G11" s="1" t="s">
        <v>82</v>
      </c>
      <c r="H11" s="233"/>
      <c r="I11" s="233"/>
      <c r="J11" s="233"/>
      <c r="K11" s="18"/>
      <c r="L11" s="1"/>
      <c r="M11" s="1"/>
    </row>
    <row r="12" spans="7:16" x14ac:dyDescent="0.2">
      <c r="G12" s="1" t="s">
        <v>83</v>
      </c>
      <c r="H12" s="101" t="s">
        <v>124</v>
      </c>
      <c r="I12" s="1"/>
      <c r="J12" s="1"/>
      <c r="K12" s="1"/>
      <c r="L12" s="68"/>
      <c r="M12" s="1"/>
      <c r="O12" s="70"/>
    </row>
    <row r="13" spans="7:16" x14ac:dyDescent="0.2">
      <c r="G13" s="1"/>
      <c r="H13" s="18"/>
      <c r="I13" s="1"/>
      <c r="J13" s="1"/>
      <c r="K13" s="1"/>
      <c r="L13" s="1"/>
      <c r="M13" s="1"/>
      <c r="O13" s="70"/>
    </row>
    <row r="14" spans="7:16" s="77" customFormat="1" x14ac:dyDescent="0.2">
      <c r="G14" s="87" t="s">
        <v>84</v>
      </c>
      <c r="H14" s="91" t="s">
        <v>85</v>
      </c>
      <c r="I14" s="92" t="s">
        <v>86</v>
      </c>
      <c r="J14" s="91" t="s">
        <v>87</v>
      </c>
      <c r="K14" s="91" t="s">
        <v>88</v>
      </c>
      <c r="L14" s="91" t="s">
        <v>89</v>
      </c>
      <c r="M14" s="91" t="s">
        <v>90</v>
      </c>
      <c r="N14" s="93"/>
      <c r="O14" s="94"/>
      <c r="P14" s="95"/>
    </row>
    <row r="15" spans="7:16" x14ac:dyDescent="0.2">
      <c r="G15" s="88" t="s">
        <v>93</v>
      </c>
      <c r="H15" s="89"/>
      <c r="I15" s="90"/>
      <c r="J15" s="89"/>
      <c r="K15" s="89"/>
      <c r="L15" s="89"/>
      <c r="M15" s="89"/>
      <c r="N15" s="72"/>
      <c r="O15" s="70"/>
      <c r="P15" s="72"/>
    </row>
    <row r="16" spans="7:16" x14ac:dyDescent="0.2">
      <c r="G16" s="98">
        <v>99285</v>
      </c>
      <c r="H16" s="73" t="s">
        <v>125</v>
      </c>
      <c r="I16" s="74">
        <v>1</v>
      </c>
      <c r="J16" s="75">
        <v>37</v>
      </c>
      <c r="K16" s="75">
        <f>+I16*J16</f>
        <v>37</v>
      </c>
      <c r="L16" s="75">
        <v>1.429</v>
      </c>
      <c r="M16" s="75">
        <f>+K16*L16</f>
        <v>52.873000000000005</v>
      </c>
      <c r="N16" s="72"/>
      <c r="O16" s="70"/>
      <c r="P16" s="72"/>
    </row>
    <row r="17" spans="7:16" x14ac:dyDescent="0.2">
      <c r="G17" s="98">
        <v>99238</v>
      </c>
      <c r="H17" s="73" t="s">
        <v>107</v>
      </c>
      <c r="I17" s="74">
        <v>1</v>
      </c>
      <c r="J17" s="75">
        <v>18</v>
      </c>
      <c r="K17" s="75">
        <f t="shared" ref="K17:K25" si="0">+I17*J17</f>
        <v>18</v>
      </c>
      <c r="L17" s="75">
        <v>1.429</v>
      </c>
      <c r="M17" s="75">
        <f t="shared" ref="M17:M25" si="1">+K17*L17</f>
        <v>25.722000000000001</v>
      </c>
      <c r="N17" s="72"/>
      <c r="O17" s="70"/>
      <c r="P17" s="72"/>
    </row>
    <row r="18" spans="7:16" x14ac:dyDescent="0.2">
      <c r="G18" s="98">
        <v>395503</v>
      </c>
      <c r="H18" s="73" t="s">
        <v>128</v>
      </c>
      <c r="I18" s="74">
        <v>1</v>
      </c>
      <c r="J18" s="75">
        <v>1</v>
      </c>
      <c r="K18" s="75">
        <f t="shared" si="0"/>
        <v>1</v>
      </c>
      <c r="L18" s="75">
        <v>7.0519999999999996</v>
      </c>
      <c r="M18" s="75">
        <f t="shared" si="1"/>
        <v>7.0519999999999996</v>
      </c>
      <c r="N18" s="72"/>
      <c r="O18" s="70"/>
      <c r="P18" s="72"/>
    </row>
    <row r="19" spans="7:16" x14ac:dyDescent="0.2">
      <c r="G19" s="98">
        <v>395401</v>
      </c>
      <c r="H19" s="73" t="s">
        <v>130</v>
      </c>
      <c r="I19" s="74">
        <v>1</v>
      </c>
      <c r="J19" s="75">
        <v>2.3199999999999998</v>
      </c>
      <c r="K19" s="75">
        <f t="shared" si="0"/>
        <v>2.3199999999999998</v>
      </c>
      <c r="L19" s="75">
        <v>7.0519999999999996</v>
      </c>
      <c r="M19" s="75">
        <f t="shared" si="1"/>
        <v>16.360639999999997</v>
      </c>
      <c r="N19" s="72"/>
      <c r="O19" s="70"/>
      <c r="P19" s="72"/>
    </row>
    <row r="20" spans="7:16" x14ac:dyDescent="0.2">
      <c r="G20" s="98">
        <v>99253</v>
      </c>
      <c r="H20" s="73" t="s">
        <v>131</v>
      </c>
      <c r="I20" s="74">
        <v>1</v>
      </c>
      <c r="J20" s="75">
        <v>23.5</v>
      </c>
      <c r="K20" s="75">
        <f t="shared" si="0"/>
        <v>23.5</v>
      </c>
      <c r="L20" s="75">
        <v>1.429</v>
      </c>
      <c r="M20" s="75">
        <f t="shared" si="1"/>
        <v>33.581499999999998</v>
      </c>
      <c r="N20" s="72"/>
      <c r="O20" s="70"/>
      <c r="P20" s="72"/>
    </row>
    <row r="21" spans="7:16" x14ac:dyDescent="0.2">
      <c r="G21" s="98">
        <v>99253</v>
      </c>
      <c r="H21" s="73" t="s">
        <v>132</v>
      </c>
      <c r="I21" s="74">
        <v>1</v>
      </c>
      <c r="J21" s="75">
        <v>23.5</v>
      </c>
      <c r="K21" s="75">
        <f t="shared" si="0"/>
        <v>23.5</v>
      </c>
      <c r="L21" s="75">
        <v>1.429</v>
      </c>
      <c r="M21" s="75">
        <f t="shared" si="1"/>
        <v>33.581499999999998</v>
      </c>
      <c r="N21" s="72"/>
      <c r="O21" s="70"/>
      <c r="P21" s="72"/>
    </row>
    <row r="22" spans="7:16" x14ac:dyDescent="0.2">
      <c r="G22" s="98">
        <v>387452</v>
      </c>
      <c r="H22" s="73" t="s">
        <v>133</v>
      </c>
      <c r="I22" s="74">
        <v>5</v>
      </c>
      <c r="J22" s="75">
        <v>1.33</v>
      </c>
      <c r="K22" s="75">
        <f t="shared" si="0"/>
        <v>6.65</v>
      </c>
      <c r="L22" s="75">
        <v>7.0519999999999996</v>
      </c>
      <c r="M22" s="75">
        <f t="shared" si="1"/>
        <v>46.895800000000001</v>
      </c>
      <c r="N22" s="72"/>
      <c r="O22" s="70"/>
      <c r="P22" s="72"/>
    </row>
    <row r="23" spans="7:16" x14ac:dyDescent="0.2">
      <c r="G23" s="98">
        <v>99231</v>
      </c>
      <c r="H23" s="73" t="s">
        <v>134</v>
      </c>
      <c r="I23" s="74">
        <v>2</v>
      </c>
      <c r="J23" s="75">
        <v>7.5</v>
      </c>
      <c r="K23" s="75">
        <f t="shared" si="0"/>
        <v>15</v>
      </c>
      <c r="L23" s="75">
        <v>1.429</v>
      </c>
      <c r="M23" s="75">
        <f t="shared" si="1"/>
        <v>21.435000000000002</v>
      </c>
      <c r="N23" s="72"/>
      <c r="O23" s="70"/>
      <c r="P23" s="72"/>
    </row>
    <row r="24" spans="7:16" x14ac:dyDescent="0.2">
      <c r="G24" s="98">
        <v>99231</v>
      </c>
      <c r="H24" s="73" t="s">
        <v>135</v>
      </c>
      <c r="I24" s="74">
        <v>1</v>
      </c>
      <c r="J24" s="75">
        <v>7.5</v>
      </c>
      <c r="K24" s="75">
        <f t="shared" si="0"/>
        <v>7.5</v>
      </c>
      <c r="L24" s="75">
        <v>1.429</v>
      </c>
      <c r="M24" s="75">
        <f t="shared" si="1"/>
        <v>10.717500000000001</v>
      </c>
      <c r="N24" s="72"/>
      <c r="O24" s="70"/>
      <c r="P24" s="72"/>
    </row>
    <row r="25" spans="7:16" x14ac:dyDescent="0.2">
      <c r="G25" s="98">
        <v>381243</v>
      </c>
      <c r="H25" s="73" t="s">
        <v>137</v>
      </c>
      <c r="I25" s="74">
        <v>5</v>
      </c>
      <c r="J25" s="75">
        <v>5.28</v>
      </c>
      <c r="K25" s="75">
        <f t="shared" si="0"/>
        <v>26.400000000000002</v>
      </c>
      <c r="L25" s="75">
        <v>7.0519999999999996</v>
      </c>
      <c r="M25" s="75">
        <f t="shared" si="1"/>
        <v>186.1728</v>
      </c>
      <c r="N25" s="72"/>
      <c r="O25" s="70"/>
      <c r="P25" s="72"/>
    </row>
    <row r="26" spans="7:16" x14ac:dyDescent="0.2">
      <c r="G26" s="88" t="s">
        <v>98</v>
      </c>
      <c r="H26" s="89"/>
      <c r="I26" s="90"/>
      <c r="J26" s="89"/>
      <c r="K26" s="89"/>
      <c r="L26" s="89"/>
      <c r="M26" s="89"/>
      <c r="N26" s="72"/>
      <c r="O26" s="70"/>
      <c r="P26" s="72"/>
    </row>
    <row r="27" spans="7:16" x14ac:dyDescent="0.2">
      <c r="G27" s="98">
        <v>383721</v>
      </c>
      <c r="H27" s="73" t="s">
        <v>99</v>
      </c>
      <c r="I27" s="74">
        <v>1</v>
      </c>
      <c r="J27" s="75">
        <v>2.83</v>
      </c>
      <c r="K27" s="75">
        <f>J27*I27</f>
        <v>2.83</v>
      </c>
      <c r="L27" s="75">
        <v>7.0519999999999996</v>
      </c>
      <c r="M27" s="75">
        <f>L27*K27</f>
        <v>19.957159999999998</v>
      </c>
      <c r="N27" s="72"/>
      <c r="O27" s="70"/>
      <c r="P27" s="72"/>
    </row>
    <row r="28" spans="7:16" x14ac:dyDescent="0.2">
      <c r="G28" s="98">
        <v>382110</v>
      </c>
      <c r="H28" s="73" t="s">
        <v>156</v>
      </c>
      <c r="I28" s="74">
        <v>5</v>
      </c>
      <c r="J28" s="75">
        <v>0.34</v>
      </c>
      <c r="K28" s="75">
        <f t="shared" ref="K28:K30" si="2">J28*I28</f>
        <v>1.7000000000000002</v>
      </c>
      <c r="L28" s="75">
        <v>7.0519999999999996</v>
      </c>
      <c r="M28" s="75">
        <f t="shared" ref="M28:M30" si="3">L28*K28</f>
        <v>11.9884</v>
      </c>
      <c r="N28" s="72"/>
      <c r="O28" s="70"/>
      <c r="P28" s="72"/>
    </row>
    <row r="29" spans="7:16" x14ac:dyDescent="0.2">
      <c r="G29" s="98">
        <v>382121</v>
      </c>
      <c r="H29" s="73" t="s">
        <v>157</v>
      </c>
      <c r="I29" s="74">
        <v>5</v>
      </c>
      <c r="J29" s="75">
        <v>0.68</v>
      </c>
      <c r="K29" s="75">
        <f t="shared" si="2"/>
        <v>3.4000000000000004</v>
      </c>
      <c r="L29" s="75">
        <v>7.0519999999999996</v>
      </c>
      <c r="M29" s="75">
        <f t="shared" si="3"/>
        <v>23.976800000000001</v>
      </c>
      <c r="N29" s="72"/>
      <c r="O29" s="70"/>
      <c r="P29" s="72"/>
    </row>
    <row r="30" spans="7:16" x14ac:dyDescent="0.2">
      <c r="G30" s="98">
        <v>382132</v>
      </c>
      <c r="H30" s="73" t="s">
        <v>158</v>
      </c>
      <c r="I30" s="74">
        <v>5</v>
      </c>
      <c r="J30" s="75">
        <v>0.68</v>
      </c>
      <c r="K30" s="75">
        <f t="shared" si="2"/>
        <v>3.4000000000000004</v>
      </c>
      <c r="L30" s="75">
        <v>7.0519999999999996</v>
      </c>
      <c r="M30" s="75">
        <f t="shared" si="3"/>
        <v>23.976800000000001</v>
      </c>
      <c r="N30" s="72"/>
      <c r="O30" s="70"/>
      <c r="P30" s="72"/>
    </row>
    <row r="31" spans="7:16" x14ac:dyDescent="0.2">
      <c r="G31" s="88" t="s">
        <v>106</v>
      </c>
      <c r="H31" s="89"/>
      <c r="I31" s="90"/>
      <c r="J31" s="89"/>
      <c r="K31" s="89"/>
      <c r="L31" s="89"/>
      <c r="M31" s="89"/>
      <c r="N31" s="72"/>
      <c r="O31" s="70"/>
      <c r="P31" s="72"/>
    </row>
    <row r="32" spans="7:16" x14ac:dyDescent="0.2">
      <c r="G32" s="98">
        <v>240074</v>
      </c>
      <c r="H32" s="73" t="s">
        <v>129</v>
      </c>
      <c r="I32" s="74">
        <v>1</v>
      </c>
      <c r="J32" s="75">
        <v>3.13</v>
      </c>
      <c r="K32" s="75">
        <f>J32*I32</f>
        <v>3.13</v>
      </c>
      <c r="L32" s="75">
        <v>7.0519999999999996</v>
      </c>
      <c r="M32" s="75">
        <f>L32*K32</f>
        <v>22.072759999999999</v>
      </c>
      <c r="N32" s="72"/>
      <c r="O32" s="70"/>
      <c r="P32" s="72"/>
    </row>
    <row r="33" spans="7:16" x14ac:dyDescent="0.2">
      <c r="G33" s="88" t="s">
        <v>108</v>
      </c>
      <c r="H33" s="89"/>
      <c r="I33" s="90"/>
      <c r="J33" s="89"/>
      <c r="K33" s="89"/>
      <c r="L33" s="89"/>
      <c r="M33" s="89"/>
      <c r="N33" s="72"/>
      <c r="O33" s="70"/>
      <c r="P33" s="72"/>
    </row>
    <row r="34" spans="7:16" x14ac:dyDescent="0.2">
      <c r="G34" s="98">
        <v>2353</v>
      </c>
      <c r="H34" s="73" t="s">
        <v>109</v>
      </c>
      <c r="I34" s="74">
        <v>7</v>
      </c>
      <c r="J34" s="75">
        <v>1.54</v>
      </c>
      <c r="K34" s="75">
        <f>J34*I34</f>
        <v>10.780000000000001</v>
      </c>
      <c r="L34" s="75"/>
      <c r="M34" s="75">
        <f>K34</f>
        <v>10.780000000000001</v>
      </c>
      <c r="N34" s="72"/>
      <c r="O34" s="70"/>
      <c r="P34" s="72"/>
    </row>
    <row r="35" spans="7:16" x14ac:dyDescent="0.2">
      <c r="G35" s="98">
        <v>5007</v>
      </c>
      <c r="H35" s="73" t="s">
        <v>110</v>
      </c>
      <c r="I35" s="74">
        <v>7</v>
      </c>
      <c r="J35" s="75">
        <v>0.55000000000000004</v>
      </c>
      <c r="K35" s="75">
        <f t="shared" ref="K35:K45" si="4">J35*I35</f>
        <v>3.8500000000000005</v>
      </c>
      <c r="L35" s="75"/>
      <c r="M35" s="75">
        <f t="shared" ref="M35:M45" si="5">K35</f>
        <v>3.8500000000000005</v>
      </c>
      <c r="N35" s="72"/>
      <c r="O35" s="70"/>
      <c r="P35" s="72"/>
    </row>
    <row r="36" spans="7:16" x14ac:dyDescent="0.2">
      <c r="G36" s="98"/>
      <c r="H36" s="73" t="s">
        <v>111</v>
      </c>
      <c r="I36" s="74">
        <v>2</v>
      </c>
      <c r="J36" s="75">
        <v>1</v>
      </c>
      <c r="K36" s="75">
        <f t="shared" si="4"/>
        <v>2</v>
      </c>
      <c r="L36" s="75"/>
      <c r="M36" s="75">
        <f t="shared" si="5"/>
        <v>2</v>
      </c>
      <c r="N36" s="72"/>
      <c r="O36" s="70"/>
      <c r="P36" s="72"/>
    </row>
    <row r="37" spans="7:16" x14ac:dyDescent="0.2">
      <c r="G37" s="98"/>
      <c r="H37" s="73" t="s">
        <v>144</v>
      </c>
      <c r="I37" s="74">
        <v>1</v>
      </c>
      <c r="J37" s="75">
        <v>1</v>
      </c>
      <c r="K37" s="75">
        <f t="shared" si="4"/>
        <v>1</v>
      </c>
      <c r="L37" s="75"/>
      <c r="M37" s="75">
        <f t="shared" si="5"/>
        <v>1</v>
      </c>
      <c r="N37" s="72"/>
      <c r="O37" s="70"/>
      <c r="P37" s="72"/>
    </row>
    <row r="38" spans="7:16" x14ac:dyDescent="0.2">
      <c r="G38" s="98">
        <v>1857</v>
      </c>
      <c r="H38" s="73" t="s">
        <v>145</v>
      </c>
      <c r="I38" s="74">
        <v>12</v>
      </c>
      <c r="J38" s="75">
        <v>2.48</v>
      </c>
      <c r="K38" s="75">
        <f t="shared" si="4"/>
        <v>29.759999999999998</v>
      </c>
      <c r="L38" s="75"/>
      <c r="M38" s="75">
        <f t="shared" si="5"/>
        <v>29.759999999999998</v>
      </c>
      <c r="N38" s="72"/>
      <c r="O38" s="70"/>
      <c r="P38" s="72"/>
    </row>
    <row r="39" spans="7:16" x14ac:dyDescent="0.2">
      <c r="G39" s="98">
        <v>6764</v>
      </c>
      <c r="H39" s="73" t="s">
        <v>146</v>
      </c>
      <c r="I39" s="74">
        <v>3</v>
      </c>
      <c r="J39" s="75">
        <v>1.71</v>
      </c>
      <c r="K39" s="75">
        <f t="shared" si="4"/>
        <v>5.13</v>
      </c>
      <c r="L39" s="75"/>
      <c r="M39" s="75">
        <f t="shared" si="5"/>
        <v>5.13</v>
      </c>
      <c r="N39" s="72"/>
      <c r="O39" s="70"/>
      <c r="P39" s="72"/>
    </row>
    <row r="40" spans="7:16" x14ac:dyDescent="0.2">
      <c r="G40" s="98">
        <v>6567</v>
      </c>
      <c r="H40" s="73" t="s">
        <v>147</v>
      </c>
      <c r="I40" s="74">
        <v>4</v>
      </c>
      <c r="J40" s="75">
        <v>1.01</v>
      </c>
      <c r="K40" s="75">
        <f t="shared" si="4"/>
        <v>4.04</v>
      </c>
      <c r="L40" s="75"/>
      <c r="M40" s="75">
        <f t="shared" si="5"/>
        <v>4.04</v>
      </c>
      <c r="N40" s="72"/>
      <c r="O40" s="70"/>
      <c r="P40" s="72"/>
    </row>
    <row r="41" spans="7:16" x14ac:dyDescent="0.2">
      <c r="G41" s="98">
        <v>7333</v>
      </c>
      <c r="H41" s="73" t="s">
        <v>148</v>
      </c>
      <c r="I41" s="74">
        <v>2</v>
      </c>
      <c r="J41" s="75">
        <v>0.31</v>
      </c>
      <c r="K41" s="75">
        <f t="shared" si="4"/>
        <v>0.62</v>
      </c>
      <c r="L41" s="75"/>
      <c r="M41" s="75">
        <f t="shared" si="5"/>
        <v>0.62</v>
      </c>
      <c r="N41" s="72"/>
      <c r="O41" s="70"/>
      <c r="P41" s="72"/>
    </row>
    <row r="42" spans="7:16" x14ac:dyDescent="0.2">
      <c r="G42" s="98"/>
      <c r="H42" s="73" t="s">
        <v>149</v>
      </c>
      <c r="I42" s="74">
        <v>2</v>
      </c>
      <c r="J42" s="75">
        <v>7</v>
      </c>
      <c r="K42" s="75">
        <f t="shared" si="4"/>
        <v>14</v>
      </c>
      <c r="L42" s="75"/>
      <c r="M42" s="75">
        <f t="shared" si="5"/>
        <v>14</v>
      </c>
      <c r="N42" s="72"/>
      <c r="O42" s="70"/>
      <c r="P42" s="72"/>
    </row>
    <row r="43" spans="7:16" x14ac:dyDescent="0.2">
      <c r="G43" s="98"/>
      <c r="H43" s="73" t="s">
        <v>150</v>
      </c>
      <c r="I43" s="74">
        <v>1</v>
      </c>
      <c r="J43" s="75">
        <v>1.4</v>
      </c>
      <c r="K43" s="75">
        <f t="shared" si="4"/>
        <v>1.4</v>
      </c>
      <c r="L43" s="75"/>
      <c r="M43" s="75">
        <f t="shared" si="5"/>
        <v>1.4</v>
      </c>
      <c r="N43" s="72"/>
      <c r="O43" s="70"/>
      <c r="P43" s="72"/>
    </row>
    <row r="44" spans="7:16" x14ac:dyDescent="0.2">
      <c r="G44" s="98"/>
      <c r="H44" s="73" t="s">
        <v>151</v>
      </c>
      <c r="I44" s="74">
        <v>1</v>
      </c>
      <c r="J44" s="75">
        <v>2.5</v>
      </c>
      <c r="K44" s="75">
        <f t="shared" si="4"/>
        <v>2.5</v>
      </c>
      <c r="L44" s="75"/>
      <c r="M44" s="75">
        <f t="shared" si="5"/>
        <v>2.5</v>
      </c>
      <c r="N44" s="72"/>
      <c r="O44" s="70"/>
      <c r="P44" s="72"/>
    </row>
    <row r="45" spans="7:16" x14ac:dyDescent="0.2">
      <c r="G45" s="98"/>
      <c r="H45" s="73" t="s">
        <v>152</v>
      </c>
      <c r="I45" s="74">
        <v>1</v>
      </c>
      <c r="J45" s="75">
        <v>0.5</v>
      </c>
      <c r="K45" s="75">
        <f t="shared" si="4"/>
        <v>0.5</v>
      </c>
      <c r="L45" s="75"/>
      <c r="M45" s="75">
        <f t="shared" si="5"/>
        <v>0.5</v>
      </c>
      <c r="N45" s="72"/>
      <c r="O45" s="70"/>
      <c r="P45" s="72"/>
    </row>
    <row r="46" spans="7:16" x14ac:dyDescent="0.2">
      <c r="G46" s="88" t="s">
        <v>143</v>
      </c>
      <c r="H46" s="89"/>
      <c r="I46" s="90"/>
      <c r="J46" s="89"/>
      <c r="K46" s="89"/>
      <c r="L46" s="89"/>
      <c r="M46" s="89"/>
      <c r="N46" s="72"/>
      <c r="O46" s="70"/>
      <c r="P46" s="72"/>
    </row>
    <row r="47" spans="7:16" x14ac:dyDescent="0.2">
      <c r="G47" s="98">
        <v>340077</v>
      </c>
      <c r="H47" s="73" t="s">
        <v>140</v>
      </c>
      <c r="I47" s="74">
        <v>2</v>
      </c>
      <c r="J47" s="75">
        <v>0.44</v>
      </c>
      <c r="K47" s="75">
        <f>J47*I47</f>
        <v>0.88</v>
      </c>
      <c r="L47" s="75">
        <v>7.0519999999999996</v>
      </c>
      <c r="M47" s="75">
        <f>L47*K47</f>
        <v>6.2057599999999997</v>
      </c>
      <c r="N47" s="72"/>
      <c r="O47" s="70"/>
      <c r="P47" s="72"/>
    </row>
    <row r="48" spans="7:16" x14ac:dyDescent="0.2">
      <c r="G48" s="98">
        <v>340011</v>
      </c>
      <c r="H48" s="73" t="s">
        <v>141</v>
      </c>
      <c r="I48" s="74">
        <v>1</v>
      </c>
      <c r="J48" s="75">
        <v>0.41</v>
      </c>
      <c r="K48" s="75">
        <f t="shared" ref="K48:K49" si="6">J48*I48</f>
        <v>0.41</v>
      </c>
      <c r="L48" s="75">
        <v>7.0519999999999996</v>
      </c>
      <c r="M48" s="75">
        <f t="shared" ref="M48:M49" si="7">L48*K48</f>
        <v>2.8913199999999994</v>
      </c>
      <c r="N48" s="72"/>
      <c r="O48" s="70"/>
      <c r="P48" s="72"/>
    </row>
    <row r="49" spans="7:16" x14ac:dyDescent="0.2">
      <c r="G49" s="98">
        <v>340012</v>
      </c>
      <c r="H49" s="73" t="s">
        <v>142</v>
      </c>
      <c r="I49" s="74">
        <v>1</v>
      </c>
      <c r="J49" s="75">
        <v>0.35</v>
      </c>
      <c r="K49" s="75">
        <f t="shared" si="6"/>
        <v>0.35</v>
      </c>
      <c r="L49" s="75">
        <v>7.0519999999999996</v>
      </c>
      <c r="M49" s="75">
        <f t="shared" si="7"/>
        <v>2.4681999999999995</v>
      </c>
      <c r="N49" s="72"/>
      <c r="O49" s="70"/>
      <c r="P49" s="72"/>
    </row>
    <row r="50" spans="7:16" x14ac:dyDescent="0.2">
      <c r="G50" s="88" t="s">
        <v>159</v>
      </c>
      <c r="H50" s="89"/>
      <c r="I50" s="90"/>
      <c r="J50" s="89"/>
      <c r="K50" s="89"/>
      <c r="L50" s="89"/>
      <c r="M50" s="89"/>
      <c r="N50" s="72"/>
      <c r="O50" s="70"/>
      <c r="P50" s="72"/>
    </row>
    <row r="51" spans="7:16" x14ac:dyDescent="0.2">
      <c r="G51" s="71">
        <v>11010</v>
      </c>
      <c r="H51" s="73" t="s">
        <v>138</v>
      </c>
      <c r="I51" s="103">
        <v>8.1</v>
      </c>
      <c r="J51" s="75">
        <v>17.18</v>
      </c>
      <c r="K51" s="75">
        <f>J51*I51</f>
        <v>139.15799999999999</v>
      </c>
      <c r="L51" s="75"/>
      <c r="M51" s="75">
        <f>K51</f>
        <v>139.15799999999999</v>
      </c>
      <c r="N51" s="72"/>
      <c r="O51" s="70"/>
      <c r="P51" s="72"/>
    </row>
    <row r="52" spans="7:16" x14ac:dyDescent="0.2">
      <c r="G52" s="71"/>
      <c r="H52" s="73" t="s">
        <v>112</v>
      </c>
      <c r="I52" s="74">
        <v>3</v>
      </c>
      <c r="J52" s="75">
        <v>12.99</v>
      </c>
      <c r="K52" s="75">
        <f>J52*I52</f>
        <v>38.97</v>
      </c>
      <c r="L52" s="75"/>
      <c r="M52" s="75">
        <f>K52</f>
        <v>38.97</v>
      </c>
      <c r="N52" s="72"/>
      <c r="O52" s="70"/>
      <c r="P52" s="72"/>
    </row>
    <row r="53" spans="7:16" x14ac:dyDescent="0.2">
      <c r="G53" s="71"/>
      <c r="H53" s="73" t="s">
        <v>113</v>
      </c>
      <c r="I53" s="74"/>
      <c r="J53" s="75"/>
      <c r="K53" s="75"/>
      <c r="L53" s="75"/>
      <c r="M53" s="75">
        <f>+M51*20%</f>
        <v>27.831599999999998</v>
      </c>
      <c r="N53" s="72"/>
      <c r="O53" s="70"/>
      <c r="P53" s="72"/>
    </row>
    <row r="54" spans="7:16" x14ac:dyDescent="0.2">
      <c r="G54" s="71"/>
      <c r="H54" s="73" t="s">
        <v>114</v>
      </c>
      <c r="I54" s="74">
        <v>2</v>
      </c>
      <c r="J54" s="75">
        <v>5</v>
      </c>
      <c r="K54" s="75">
        <f>J54*I54</f>
        <v>10</v>
      </c>
      <c r="L54" s="75"/>
      <c r="M54" s="75">
        <f>K54</f>
        <v>10</v>
      </c>
      <c r="N54" s="72"/>
      <c r="O54" s="70"/>
      <c r="P54" s="72"/>
    </row>
    <row r="55" spans="7:16" x14ac:dyDescent="0.2">
      <c r="G55" s="71">
        <v>381243</v>
      </c>
      <c r="H55" s="73" t="s">
        <v>115</v>
      </c>
      <c r="I55" s="74">
        <v>1</v>
      </c>
      <c r="J55" s="75">
        <v>5.28</v>
      </c>
      <c r="K55" s="75">
        <v>5.28</v>
      </c>
      <c r="L55" s="75">
        <v>7.05</v>
      </c>
      <c r="M55" s="75">
        <v>37.229999999999997</v>
      </c>
      <c r="N55" s="72"/>
      <c r="O55" s="70"/>
      <c r="P55" s="72"/>
    </row>
    <row r="56" spans="7:16" x14ac:dyDescent="0.2">
      <c r="G56" s="71">
        <v>394021</v>
      </c>
      <c r="H56" s="73" t="s">
        <v>116</v>
      </c>
      <c r="I56" s="74">
        <v>1</v>
      </c>
      <c r="J56" s="75">
        <v>8.17</v>
      </c>
      <c r="K56" s="75">
        <f>J56*I56</f>
        <v>8.17</v>
      </c>
      <c r="L56" s="75">
        <v>7.05</v>
      </c>
      <c r="M56" s="75">
        <f>L56*K56</f>
        <v>57.598500000000001</v>
      </c>
      <c r="N56" s="72"/>
      <c r="O56" s="70"/>
      <c r="P56" s="72"/>
    </row>
    <row r="57" spans="7:16" x14ac:dyDescent="0.2">
      <c r="G57" s="71">
        <v>396021</v>
      </c>
      <c r="H57" s="73" t="s">
        <v>117</v>
      </c>
      <c r="I57" s="74">
        <v>1</v>
      </c>
      <c r="J57" s="75">
        <v>2.4</v>
      </c>
      <c r="K57" s="75">
        <f>J57*I57</f>
        <v>2.4</v>
      </c>
      <c r="L57" s="75">
        <v>7.05</v>
      </c>
      <c r="M57" s="75">
        <f>L57*K57</f>
        <v>16.919999999999998</v>
      </c>
      <c r="N57" s="72"/>
      <c r="O57" s="70"/>
      <c r="P57" s="72"/>
    </row>
    <row r="58" spans="7:16" x14ac:dyDescent="0.2">
      <c r="G58" s="88" t="s">
        <v>159</v>
      </c>
      <c r="H58" s="89"/>
      <c r="I58" s="90"/>
      <c r="J58" s="89"/>
      <c r="K58" s="89"/>
      <c r="L58" s="89"/>
      <c r="M58" s="89"/>
      <c r="N58" s="72"/>
      <c r="O58" s="70"/>
      <c r="P58" s="72"/>
    </row>
    <row r="59" spans="7:16" x14ac:dyDescent="0.2">
      <c r="G59" s="71">
        <v>15738</v>
      </c>
      <c r="H59" s="73" t="s">
        <v>139</v>
      </c>
      <c r="I59" s="103">
        <v>19</v>
      </c>
      <c r="J59" s="75">
        <v>17.18</v>
      </c>
      <c r="K59" s="75">
        <f>J59*I59</f>
        <v>326.42</v>
      </c>
      <c r="L59" s="75"/>
      <c r="M59" s="75">
        <f>K59</f>
        <v>326.42</v>
      </c>
      <c r="N59" s="72"/>
      <c r="O59" s="70"/>
      <c r="P59" s="72"/>
    </row>
    <row r="60" spans="7:16" x14ac:dyDescent="0.2">
      <c r="G60" s="71"/>
      <c r="H60" s="73" t="s">
        <v>112</v>
      </c>
      <c r="I60" s="74">
        <v>4</v>
      </c>
      <c r="J60" s="75">
        <v>12.99</v>
      </c>
      <c r="K60" s="75">
        <f>J60*I60</f>
        <v>51.96</v>
      </c>
      <c r="L60" s="75"/>
      <c r="M60" s="75">
        <f>K60</f>
        <v>51.96</v>
      </c>
      <c r="N60" s="72"/>
      <c r="O60" s="70"/>
      <c r="P60" s="72"/>
    </row>
    <row r="61" spans="7:16" x14ac:dyDescent="0.2">
      <c r="G61" s="71"/>
      <c r="H61" s="73" t="s">
        <v>113</v>
      </c>
      <c r="I61" s="74"/>
      <c r="J61" s="75"/>
      <c r="K61" s="75"/>
      <c r="L61" s="75"/>
      <c r="M61" s="75">
        <f>+M59*20%</f>
        <v>65.284000000000006</v>
      </c>
      <c r="N61" s="72"/>
      <c r="O61" s="70"/>
      <c r="P61" s="72"/>
    </row>
    <row r="62" spans="7:16" x14ac:dyDescent="0.2">
      <c r="G62" s="71"/>
      <c r="H62" s="73" t="s">
        <v>114</v>
      </c>
      <c r="I62" s="74">
        <v>7</v>
      </c>
      <c r="J62" s="75">
        <v>5</v>
      </c>
      <c r="K62" s="75">
        <f>J62*I62</f>
        <v>35</v>
      </c>
      <c r="L62" s="75"/>
      <c r="M62" s="75">
        <f>K62</f>
        <v>35</v>
      </c>
      <c r="N62" s="72"/>
      <c r="O62" s="70"/>
      <c r="P62" s="72"/>
    </row>
    <row r="63" spans="7:16" x14ac:dyDescent="0.2">
      <c r="G63" s="71">
        <v>381243</v>
      </c>
      <c r="H63" s="73" t="s">
        <v>115</v>
      </c>
      <c r="I63" s="74">
        <v>1</v>
      </c>
      <c r="J63" s="75">
        <v>5.28</v>
      </c>
      <c r="K63" s="75">
        <v>5.28</v>
      </c>
      <c r="L63" s="75">
        <v>7.05</v>
      </c>
      <c r="M63" s="75">
        <v>37.229999999999997</v>
      </c>
      <c r="N63" s="72"/>
      <c r="O63" s="70"/>
      <c r="P63" s="72"/>
    </row>
    <row r="64" spans="7:16" x14ac:dyDescent="0.2">
      <c r="G64" s="71">
        <v>394065</v>
      </c>
      <c r="H64" s="73" t="s">
        <v>116</v>
      </c>
      <c r="I64" s="74">
        <v>1</v>
      </c>
      <c r="J64" s="75">
        <v>26.13</v>
      </c>
      <c r="K64" s="75">
        <f>J64*I64</f>
        <v>26.13</v>
      </c>
      <c r="L64" s="75">
        <v>7.05</v>
      </c>
      <c r="M64" s="75">
        <f>L64*K64</f>
        <v>184.2165</v>
      </c>
      <c r="N64" s="72"/>
      <c r="O64" s="70"/>
      <c r="P64" s="72"/>
    </row>
    <row r="65" spans="7:19" x14ac:dyDescent="0.2">
      <c r="G65" s="71">
        <v>396065</v>
      </c>
      <c r="H65" s="73" t="s">
        <v>117</v>
      </c>
      <c r="I65" s="74">
        <v>1</v>
      </c>
      <c r="J65" s="75">
        <v>3.05</v>
      </c>
      <c r="K65" s="75">
        <f>J65*I65</f>
        <v>3.05</v>
      </c>
      <c r="L65" s="75">
        <v>7.05</v>
      </c>
      <c r="M65" s="75">
        <f>L65*K65</f>
        <v>21.502499999999998</v>
      </c>
      <c r="N65" s="72"/>
      <c r="O65" s="70"/>
      <c r="P65" s="72"/>
    </row>
    <row r="66" spans="7:19" x14ac:dyDescent="0.2">
      <c r="G66" s="98"/>
      <c r="H66" s="73"/>
      <c r="I66" s="74"/>
      <c r="J66" s="75"/>
      <c r="K66" s="75"/>
      <c r="L66" s="75"/>
      <c r="M66" s="75"/>
      <c r="N66" s="76"/>
      <c r="O66" s="70"/>
    </row>
    <row r="67" spans="7:19" x14ac:dyDescent="0.2">
      <c r="G67" s="18"/>
      <c r="H67" s="100"/>
      <c r="I67" s="26"/>
      <c r="J67" s="97" t="s">
        <v>91</v>
      </c>
      <c r="K67" s="71"/>
      <c r="L67" s="71"/>
      <c r="M67" s="96">
        <f>SUM(M16:M66)</f>
        <v>1672.8300400000003</v>
      </c>
    </row>
    <row r="68" spans="7:19" x14ac:dyDescent="0.2">
      <c r="G68" s="18"/>
      <c r="H68" s="18"/>
      <c r="I68" s="18"/>
      <c r="J68" s="71" t="s">
        <v>97</v>
      </c>
      <c r="K68" s="71"/>
      <c r="L68" s="71"/>
      <c r="M68" s="85">
        <v>3000</v>
      </c>
    </row>
    <row r="69" spans="7:19" x14ac:dyDescent="0.2">
      <c r="H69" s="1"/>
      <c r="I69" s="1"/>
      <c r="J69" s="71" t="s">
        <v>92</v>
      </c>
      <c r="K69" s="71"/>
      <c r="L69" s="71"/>
      <c r="M69" s="85">
        <f>+M68-M67</f>
        <v>1327.1699599999997</v>
      </c>
    </row>
    <row r="70" spans="7:19" x14ac:dyDescent="0.2">
      <c r="H70" s="1"/>
      <c r="I70" s="1"/>
      <c r="J70" s="18"/>
      <c r="K70" s="18"/>
      <c r="L70" s="18"/>
      <c r="M70" s="86"/>
    </row>
    <row r="71" spans="7:19" x14ac:dyDescent="0.2">
      <c r="H71" s="1"/>
      <c r="I71" s="1"/>
      <c r="J71" s="18"/>
      <c r="K71" s="18"/>
      <c r="L71" s="18"/>
      <c r="M71" s="86"/>
    </row>
    <row r="72" spans="7:19" x14ac:dyDescent="0.2">
      <c r="G72" s="77" t="s">
        <v>100</v>
      </c>
      <c r="H72" s="1"/>
      <c r="I72" s="1"/>
      <c r="J72" s="1"/>
      <c r="K72" s="1"/>
      <c r="L72" s="1"/>
      <c r="M72" s="1"/>
    </row>
    <row r="73" spans="7:19" ht="18" x14ac:dyDescent="0.25">
      <c r="G73" s="77" t="s">
        <v>101</v>
      </c>
      <c r="H73" s="78" t="s">
        <v>48</v>
      </c>
      <c r="I73" s="78"/>
      <c r="J73" s="78"/>
      <c r="K73" s="78"/>
      <c r="L73" s="79"/>
      <c r="M73" s="79"/>
      <c r="S73" s="1" t="s">
        <v>48</v>
      </c>
    </row>
    <row r="74" spans="7:19" ht="18" x14ac:dyDescent="0.25">
      <c r="G74" s="78"/>
      <c r="H74" s="78"/>
      <c r="I74" s="78"/>
      <c r="J74" s="78"/>
      <c r="K74" s="78"/>
      <c r="L74" s="79"/>
      <c r="M74" s="79"/>
    </row>
    <row r="75" spans="7:19" ht="18" x14ac:dyDescent="0.25">
      <c r="G75" s="78"/>
      <c r="H75" s="234"/>
      <c r="I75" s="234"/>
      <c r="J75" s="234"/>
      <c r="K75" s="234"/>
      <c r="L75" s="79"/>
      <c r="M75" s="79"/>
    </row>
    <row r="76" spans="7:19" ht="18" x14ac:dyDescent="0.25">
      <c r="G76" s="78"/>
      <c r="H76" s="234"/>
      <c r="I76" s="234"/>
      <c r="J76" s="234"/>
      <c r="K76" s="80"/>
      <c r="L76" s="79"/>
      <c r="M76" s="79"/>
    </row>
    <row r="77" spans="7:19" ht="18" x14ac:dyDescent="0.25">
      <c r="G77" s="78"/>
      <c r="H77" s="78"/>
      <c r="I77" s="78"/>
      <c r="J77" s="78"/>
      <c r="K77" s="78"/>
      <c r="L77" s="79"/>
      <c r="M77" s="79"/>
    </row>
    <row r="78" spans="7:19" ht="18" x14ac:dyDescent="0.25">
      <c r="G78" s="78"/>
      <c r="H78" s="81"/>
      <c r="I78" s="78"/>
      <c r="J78" s="78"/>
      <c r="K78" s="78"/>
      <c r="L78" s="79"/>
      <c r="M78" s="79"/>
    </row>
    <row r="79" spans="7:19" x14ac:dyDescent="0.2">
      <c r="G79" s="79"/>
      <c r="H79" s="79"/>
      <c r="I79" s="79"/>
      <c r="J79" s="79"/>
      <c r="K79" s="79"/>
      <c r="L79" s="79"/>
      <c r="M79" s="79"/>
    </row>
    <row r="80" spans="7:19" x14ac:dyDescent="0.2">
      <c r="G80" s="79"/>
      <c r="H80" s="79"/>
      <c r="I80" s="79"/>
      <c r="J80" s="79"/>
      <c r="K80" s="79"/>
      <c r="L80" s="79"/>
      <c r="M80" s="79"/>
    </row>
    <row r="81" spans="7:13" x14ac:dyDescent="0.2">
      <c r="G81" s="79"/>
      <c r="H81" s="79"/>
      <c r="I81" s="79"/>
      <c r="J81" s="79"/>
      <c r="K81" s="79"/>
      <c r="L81" s="79"/>
      <c r="M81" s="79"/>
    </row>
    <row r="82" spans="7:13" ht="18" x14ac:dyDescent="0.25">
      <c r="G82" s="78"/>
      <c r="H82" s="78"/>
      <c r="I82" s="78"/>
      <c r="J82" s="234"/>
      <c r="K82" s="234"/>
      <c r="L82" s="79"/>
      <c r="M82" s="79"/>
    </row>
    <row r="83" spans="7:13" ht="18" x14ac:dyDescent="0.25">
      <c r="G83" s="78"/>
      <c r="H83" s="78"/>
      <c r="I83" s="78"/>
      <c r="J83" s="78"/>
      <c r="K83" s="78"/>
      <c r="L83" s="79"/>
      <c r="M83" s="79"/>
    </row>
    <row r="84" spans="7:13" ht="18" x14ac:dyDescent="0.25">
      <c r="G84" s="78"/>
      <c r="H84" s="78"/>
      <c r="I84" s="78"/>
      <c r="J84" s="78"/>
      <c r="K84" s="78"/>
      <c r="L84" s="79"/>
      <c r="M84" s="79"/>
    </row>
    <row r="85" spans="7:13" ht="18" x14ac:dyDescent="0.25">
      <c r="G85" s="82"/>
      <c r="H85" s="229"/>
      <c r="I85" s="229"/>
      <c r="J85" s="229"/>
      <c r="K85" s="229"/>
      <c r="L85" s="1"/>
      <c r="M85" s="1"/>
    </row>
    <row r="86" spans="7:13" ht="18" x14ac:dyDescent="0.25">
      <c r="G86" s="82"/>
      <c r="H86" s="229"/>
      <c r="I86" s="229"/>
      <c r="J86" s="229"/>
      <c r="K86" s="83"/>
      <c r="L86" s="1"/>
      <c r="M86" s="1"/>
    </row>
    <row r="87" spans="7:13" ht="18" x14ac:dyDescent="0.25">
      <c r="G87" s="82"/>
      <c r="H87" s="82"/>
      <c r="I87" s="82"/>
      <c r="J87" s="82"/>
      <c r="K87" s="82"/>
      <c r="L87" s="1"/>
      <c r="M87" s="1"/>
    </row>
    <row r="88" spans="7:13" ht="18" x14ac:dyDescent="0.25">
      <c r="G88" s="82"/>
      <c r="H88" s="84"/>
      <c r="I88" s="82"/>
      <c r="J88" s="82"/>
      <c r="K88" s="82"/>
      <c r="L88" s="1"/>
      <c r="M88" s="1"/>
    </row>
    <row r="89" spans="7:13" x14ac:dyDescent="0.2">
      <c r="G89" s="1"/>
      <c r="H89" s="1"/>
      <c r="I89" s="1"/>
      <c r="J89" s="1"/>
      <c r="K89" s="1"/>
      <c r="L89" s="1"/>
      <c r="M89" s="1"/>
    </row>
    <row r="90" spans="7:13" x14ac:dyDescent="0.2">
      <c r="G90" s="1"/>
      <c r="H90" s="1"/>
      <c r="I90" s="1"/>
      <c r="J90" s="1"/>
      <c r="K90" s="1"/>
      <c r="L90" s="1"/>
      <c r="M90" s="1"/>
    </row>
    <row r="91" spans="7:13" x14ac:dyDescent="0.2">
      <c r="G91" s="1"/>
      <c r="H91" s="1"/>
      <c r="I91" s="1"/>
      <c r="J91" s="1"/>
      <c r="K91" s="1"/>
      <c r="L91" s="1"/>
      <c r="M91" s="1"/>
    </row>
    <row r="92" spans="7:13" ht="18" x14ac:dyDescent="0.25">
      <c r="G92" s="82"/>
      <c r="H92" s="82"/>
      <c r="I92" s="82"/>
      <c r="J92" s="229"/>
      <c r="K92" s="229"/>
      <c r="L92" s="1"/>
      <c r="M92" s="1"/>
    </row>
    <row r="93" spans="7:13" ht="18" x14ac:dyDescent="0.25">
      <c r="G93" s="82"/>
      <c r="H93" s="82"/>
      <c r="I93" s="82"/>
      <c r="J93" s="82"/>
      <c r="K93" s="82"/>
      <c r="L93" s="1"/>
      <c r="M93" s="1"/>
    </row>
    <row r="94" spans="7:13" ht="18" x14ac:dyDescent="0.25">
      <c r="G94" s="82"/>
      <c r="H94" s="82"/>
      <c r="I94" s="82"/>
      <c r="J94" s="82"/>
      <c r="K94" s="82"/>
      <c r="L94" s="1"/>
      <c r="M94" s="1"/>
    </row>
    <row r="95" spans="7:13" ht="18" x14ac:dyDescent="0.25">
      <c r="G95" s="82"/>
      <c r="H95" s="229"/>
      <c r="I95" s="229"/>
      <c r="J95" s="229"/>
      <c r="K95" s="229"/>
      <c r="L95" s="1"/>
      <c r="M95" s="1"/>
    </row>
    <row r="96" spans="7:13" ht="18" x14ac:dyDescent="0.25">
      <c r="G96" s="82"/>
      <c r="H96" s="229"/>
      <c r="I96" s="229"/>
      <c r="J96" s="229"/>
      <c r="K96" s="83"/>
    </row>
    <row r="97" spans="7:11" ht="18" x14ac:dyDescent="0.25">
      <c r="G97" s="82"/>
      <c r="H97" s="82"/>
      <c r="I97" s="82"/>
      <c r="J97" s="82"/>
      <c r="K97" s="82"/>
    </row>
    <row r="98" spans="7:11" ht="18" x14ac:dyDescent="0.25">
      <c r="G98" s="82"/>
      <c r="H98" s="84"/>
      <c r="I98" s="82"/>
      <c r="J98" s="82"/>
      <c r="K98" s="82"/>
    </row>
    <row r="102" spans="7:11" ht="18" x14ac:dyDescent="0.25">
      <c r="G102" s="82"/>
      <c r="H102" s="82"/>
      <c r="I102" s="82"/>
      <c r="J102" s="229"/>
      <c r="K102" s="229"/>
    </row>
    <row r="103" spans="7:11" ht="18" x14ac:dyDescent="0.25">
      <c r="G103" s="82"/>
      <c r="H103" s="229"/>
      <c r="I103" s="229"/>
      <c r="J103" s="83"/>
      <c r="K103" s="83"/>
    </row>
    <row r="104" spans="7:11" ht="18" x14ac:dyDescent="0.25">
      <c r="G104" s="82"/>
      <c r="H104" s="82"/>
      <c r="I104" s="82"/>
      <c r="J104" s="82"/>
      <c r="K104" s="82"/>
    </row>
    <row r="105" spans="7:11" ht="18" x14ac:dyDescent="0.25">
      <c r="G105" s="82"/>
      <c r="H105" s="82"/>
      <c r="I105" s="82"/>
      <c r="J105" s="82"/>
      <c r="K105" s="82"/>
    </row>
    <row r="106" spans="7:11" ht="18" x14ac:dyDescent="0.25">
      <c r="G106" s="82"/>
      <c r="H106" s="229"/>
      <c r="I106" s="229"/>
      <c r="J106" s="229"/>
      <c r="K106" s="229"/>
    </row>
    <row r="107" spans="7:11" ht="18" x14ac:dyDescent="0.25">
      <c r="G107" s="82"/>
      <c r="H107" s="229"/>
      <c r="I107" s="229"/>
      <c r="J107" s="229"/>
      <c r="K107" s="84"/>
    </row>
    <row r="108" spans="7:11" ht="18" x14ac:dyDescent="0.25">
      <c r="G108" s="82"/>
      <c r="H108" s="82"/>
      <c r="I108" s="82"/>
      <c r="J108" s="82"/>
      <c r="K108" s="82"/>
    </row>
    <row r="109" spans="7:11" ht="18" x14ac:dyDescent="0.25">
      <c r="G109" s="82"/>
      <c r="H109" s="84"/>
      <c r="I109" s="82"/>
      <c r="J109" s="82"/>
      <c r="K109" s="82"/>
    </row>
    <row r="113" spans="7:11" ht="18" x14ac:dyDescent="0.25">
      <c r="G113" s="82"/>
      <c r="H113" s="82"/>
      <c r="I113" s="82"/>
      <c r="J113" s="229"/>
      <c r="K113" s="229"/>
    </row>
    <row r="114" spans="7:11" ht="18" x14ac:dyDescent="0.25">
      <c r="G114" s="82"/>
      <c r="H114" s="229"/>
      <c r="I114" s="229"/>
      <c r="J114" s="83"/>
      <c r="K114" s="83"/>
    </row>
    <row r="115" spans="7:11" ht="18" x14ac:dyDescent="0.25">
      <c r="G115" s="82"/>
      <c r="H115" s="82"/>
      <c r="I115" s="82"/>
      <c r="J115" s="82"/>
      <c r="K115" s="82"/>
    </row>
    <row r="116" spans="7:11" ht="18" x14ac:dyDescent="0.25">
      <c r="G116" s="82"/>
      <c r="H116" s="82"/>
      <c r="I116" s="82"/>
      <c r="J116" s="82"/>
      <c r="K116" s="82"/>
    </row>
    <row r="117" spans="7:11" ht="18" x14ac:dyDescent="0.25">
      <c r="G117" s="82"/>
      <c r="H117" s="235"/>
      <c r="I117" s="235"/>
      <c r="J117" s="235"/>
      <c r="K117" s="235"/>
    </row>
    <row r="118" spans="7:11" ht="18" x14ac:dyDescent="0.25">
      <c r="G118" s="82"/>
      <c r="H118" s="229"/>
      <c r="I118" s="229"/>
      <c r="J118" s="229"/>
      <c r="K118" s="84"/>
    </row>
    <row r="119" spans="7:11" ht="18" x14ac:dyDescent="0.25">
      <c r="G119" s="82"/>
      <c r="H119" s="82"/>
      <c r="I119" s="82"/>
      <c r="J119" s="82"/>
      <c r="K119" s="82"/>
    </row>
    <row r="120" spans="7:11" ht="18" x14ac:dyDescent="0.25">
      <c r="G120" s="82"/>
      <c r="H120" s="84"/>
      <c r="I120" s="82"/>
      <c r="J120" s="82"/>
      <c r="K120" s="82"/>
    </row>
  </sheetData>
  <mergeCells count="24">
    <mergeCell ref="H118:J118"/>
    <mergeCell ref="H86:J86"/>
    <mergeCell ref="J92:K92"/>
    <mergeCell ref="H95:K95"/>
    <mergeCell ref="H96:J96"/>
    <mergeCell ref="J102:K102"/>
    <mergeCell ref="H103:I103"/>
    <mergeCell ref="H106:K106"/>
    <mergeCell ref="H107:J107"/>
    <mergeCell ref="J113:K113"/>
    <mergeCell ref="H114:I114"/>
    <mergeCell ref="H117:K117"/>
    <mergeCell ref="H85:K85"/>
    <mergeCell ref="G1:L1"/>
    <mergeCell ref="G2:L2"/>
    <mergeCell ref="G3:L3"/>
    <mergeCell ref="G4:L4"/>
    <mergeCell ref="J6:K6"/>
    <mergeCell ref="J7:K7"/>
    <mergeCell ref="H10:K10"/>
    <mergeCell ref="H11:J11"/>
    <mergeCell ref="H75:K75"/>
    <mergeCell ref="H76:J76"/>
    <mergeCell ref="J82:K82"/>
  </mergeCells>
  <printOptions horizontalCentered="1" verticalCentered="1"/>
  <pageMargins left="0" right="0" top="0" bottom="0.13" header="0" footer="0"/>
  <pageSetup paperSize="9" scale="74" orientation="landscape" horizontalDpi="120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2013-155 OCHOA JOSUE</vt:lpstr>
      <vt:lpstr>Hoja1</vt:lpstr>
      <vt:lpstr>planilla</vt:lpstr>
      <vt:lpstr>'2013-155 OCHOA JOSUE'!Área_de_impresión</vt:lpstr>
      <vt:lpstr>planilla!Área_de_impresión</vt:lpstr>
    </vt:vector>
  </TitlesOfParts>
  <Company>MSP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IDEFAZ</dc:creator>
  <cp:lastModifiedBy>JMP</cp:lastModifiedBy>
  <cp:lastPrinted>2014-08-15T22:25:50Z</cp:lastPrinted>
  <dcterms:created xsi:type="dcterms:W3CDTF">2012-07-13T15:59:39Z</dcterms:created>
  <dcterms:modified xsi:type="dcterms:W3CDTF">2014-08-16T02:06:22Z</dcterms:modified>
</cp:coreProperties>
</file>