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ropbox\Development\APP Framework\soat\docs\ok\"/>
    </mc:Choice>
  </mc:AlternateContent>
  <bookViews>
    <workbookView minimized="1" xWindow="1440" yWindow="45" windowWidth="19440" windowHeight="9975" tabRatio="846" activeTab="5"/>
  </bookViews>
  <sheets>
    <sheet name="Hoja1" sheetId="1" r:id="rId1"/>
    <sheet name="SEGUNDO COBEÑA 08 JUL" sheetId="2" r:id="rId2"/>
    <sheet name="ESMERALDA SILVIA" sheetId="3" r:id="rId3"/>
    <sheet name="FARINAGO " sheetId="4" r:id="rId4"/>
    <sheet name="CARLOS PICO " sheetId="5" r:id="rId5"/>
    <sheet name="SEGUNDO COBEÑA 21 JUL" sheetId="6" r:id="rId6"/>
    <sheet name="ANDRADEZ ROBER " sheetId="7" r:id="rId7"/>
    <sheet name="PORTOCARREÑO OLGA" sheetId="8" r:id="rId8"/>
    <sheet name="LOOR ANGEL " sheetId="9" r:id="rId9"/>
    <sheet name="JOSTIN INTRIAGO" sheetId="10" r:id="rId10"/>
    <sheet name="NEY CARRILLO" sheetId="11" r:id="rId11"/>
    <sheet name="MERA SULY" sheetId="12" r:id="rId12"/>
    <sheet name="LOPEZ ALEX" sheetId="13" r:id="rId13"/>
    <sheet name="NAZARENO JOSE" sheetId="14" r:id="rId14"/>
    <sheet name="DOMINGUEZ DIANA" sheetId="15" r:id="rId15"/>
    <sheet name="PREIRA JOSE" sheetId="16" r:id="rId16"/>
    <sheet name="VIERA SEGUNDO" sheetId="17" r:id="rId17"/>
    <sheet name="PARRAGA DANIEL" sheetId="18" r:id="rId18"/>
    <sheet name="YANQUI ANA " sheetId="19" r:id="rId19"/>
    <sheet name="ACOSTA ANA " sheetId="20" r:id="rId20"/>
    <sheet name="MORA CARLOS " sheetId="21" r:id="rId21"/>
    <sheet name="RODRIGUEZ MAXIMO" sheetId="22" r:id="rId22"/>
    <sheet name="REYES DAVID" sheetId="23" r:id="rId23"/>
    <sheet name="CEDEÑO ANGEL" sheetId="24" r:id="rId24"/>
    <sheet name="PUCO SEGIA" sheetId="25" r:id="rId25"/>
    <sheet name="ROSERO LUIS" sheetId="26" r:id="rId26"/>
    <sheet name="CORTEZ BETTY" sheetId="27" r:id="rId27"/>
    <sheet name="EVER CAGUA" sheetId="28" r:id="rId28"/>
    <sheet name="CAYAMBE JUAN" sheetId="29" r:id="rId29"/>
    <sheet name="MOREIRA JAIR" sheetId="30" r:id="rId30"/>
    <sheet name="ALMEIDA CRISTIAN" sheetId="31" r:id="rId31"/>
    <sheet name="VERA JAZMIN " sheetId="32" r:id="rId32"/>
    <sheet name="BRIONES VALERIA " sheetId="33" r:id="rId33"/>
    <sheet name="BRIONES MARIBEL " sheetId="34" r:id="rId34"/>
    <sheet name="TAMAMI NELSON" sheetId="35" r:id="rId35"/>
    <sheet name="BERMEO CARLOS " sheetId="36" r:id="rId36"/>
    <sheet name="FAJARDO AYAVACA" sheetId="37" r:id="rId37"/>
    <sheet name="VALENCIA DARWIN" sheetId="38" r:id="rId38"/>
    <sheet name="ANGULO FREDDY" sheetId="39" r:id="rId39"/>
    <sheet name="GARCES MARISOL" sheetId="40" r:id="rId40"/>
    <sheet name="ANDRADE JORGE" sheetId="41" r:id="rId41"/>
    <sheet name="VELEZ FLOR" sheetId="42" r:id="rId42"/>
    <sheet name="CUSME YANDRI" sheetId="43" r:id="rId43"/>
    <sheet name="VACA JOFRE" sheetId="44" r:id="rId44"/>
    <sheet name="LARA WASHINTONG" sheetId="45" r:id="rId45"/>
    <sheet name="VILLABA LISETH" sheetId="46" r:id="rId46"/>
    <sheet name="Hoja2" sheetId="47" r:id="rId47"/>
    <sheet name="VBASCONEZ MARTIN" sheetId="48" r:id="rId48"/>
    <sheet name="Hoja3" sheetId="49" r:id="rId49"/>
  </sheets>
  <calcPr calcId="152511"/>
</workbook>
</file>

<file path=xl/calcChain.xml><?xml version="1.0" encoding="utf-8"?>
<calcChain xmlns="http://schemas.openxmlformats.org/spreadsheetml/2006/main">
  <c r="C22" i="49" l="1"/>
  <c r="E19" i="49"/>
  <c r="D22" i="49" s="1"/>
  <c r="E18" i="49"/>
  <c r="F22" i="49" s="1"/>
  <c r="E19" i="48"/>
  <c r="D22" i="48" s="1"/>
  <c r="E18" i="48"/>
  <c r="F22" i="48" s="1"/>
  <c r="E13" i="48"/>
  <c r="C22" i="48" s="1"/>
  <c r="E19" i="47"/>
  <c r="D22" i="47" s="1"/>
  <c r="E18" i="47"/>
  <c r="F22" i="47" s="1"/>
  <c r="E13" i="47"/>
  <c r="C22" i="47" s="1"/>
  <c r="E19" i="46"/>
  <c r="D22" i="46" s="1"/>
  <c r="E18" i="46"/>
  <c r="F22" i="46" s="1"/>
  <c r="E13" i="46"/>
  <c r="C22" i="46" s="1"/>
  <c r="E19" i="45"/>
  <c r="D22" i="45" s="1"/>
  <c r="E18" i="45"/>
  <c r="F22" i="45" s="1"/>
  <c r="E13" i="45"/>
  <c r="C22" i="45" s="1"/>
  <c r="E22" i="45" s="1"/>
  <c r="G22" i="45" s="1"/>
  <c r="E19" i="44"/>
  <c r="D22" i="44" s="1"/>
  <c r="E18" i="44"/>
  <c r="F22" i="44" s="1"/>
  <c r="E13" i="44"/>
  <c r="C22" i="44" s="1"/>
  <c r="E19" i="43"/>
  <c r="D22" i="43" s="1"/>
  <c r="E18" i="43"/>
  <c r="F22" i="43" s="1"/>
  <c r="E13" i="43"/>
  <c r="C22" i="43" s="1"/>
  <c r="E18" i="42"/>
  <c r="E13" i="42"/>
  <c r="E13" i="41"/>
  <c r="E18" i="41"/>
  <c r="E18" i="40"/>
  <c r="E13" i="40"/>
  <c r="E18" i="39"/>
  <c r="E13" i="39"/>
  <c r="E19" i="38"/>
  <c r="D22" i="38" s="1"/>
  <c r="E18" i="38"/>
  <c r="F22" i="38" s="1"/>
  <c r="E13" i="38"/>
  <c r="C22" i="38" s="1"/>
  <c r="E19" i="37"/>
  <c r="D22" i="37" s="1"/>
  <c r="E18" i="37"/>
  <c r="F22" i="37" s="1"/>
  <c r="E13" i="37"/>
  <c r="C22" i="37" s="1"/>
  <c r="C22" i="36"/>
  <c r="E19" i="36"/>
  <c r="D22" i="36" s="1"/>
  <c r="E18" i="36"/>
  <c r="F22" i="36" s="1"/>
  <c r="E13" i="36"/>
  <c r="E19" i="35"/>
  <c r="D22" i="35" s="1"/>
  <c r="E18" i="35"/>
  <c r="F22" i="35" s="1"/>
  <c r="E13" i="35"/>
  <c r="C22" i="35" s="1"/>
  <c r="E18" i="34"/>
  <c r="E13" i="34"/>
  <c r="E22" i="49" l="1"/>
  <c r="E22" i="43"/>
  <c r="E22" i="44"/>
  <c r="G22" i="49"/>
  <c r="E22" i="37"/>
  <c r="G22" i="37" s="1"/>
  <c r="E22" i="38"/>
  <c r="G22" i="38" s="1"/>
  <c r="E22" i="36"/>
  <c r="G22" i="36" s="1"/>
  <c r="E22" i="48"/>
  <c r="G22" i="48" s="1"/>
  <c r="E22" i="47"/>
  <c r="G22" i="47" s="1"/>
  <c r="E22" i="46"/>
  <c r="G22" i="46" s="1"/>
  <c r="G22" i="44"/>
  <c r="G22" i="43"/>
  <c r="E22" i="35"/>
  <c r="G22" i="35" s="1"/>
  <c r="E18" i="33"/>
  <c r="E13" i="33"/>
  <c r="E19" i="32"/>
  <c r="E18" i="32"/>
  <c r="E13" i="32"/>
  <c r="C22" i="32" s="1"/>
  <c r="E22" i="32" s="1"/>
  <c r="G22" i="32" s="1"/>
  <c r="E19" i="31"/>
  <c r="D22" i="31" s="1"/>
  <c r="E18" i="31"/>
  <c r="F22" i="31" s="1"/>
  <c r="E13" i="31"/>
  <c r="C22" i="31" s="1"/>
  <c r="E19" i="30"/>
  <c r="D22" i="30" s="1"/>
  <c r="E18" i="30"/>
  <c r="F22" i="30" s="1"/>
  <c r="E13" i="30"/>
  <c r="C22" i="30" s="1"/>
  <c r="E19" i="29"/>
  <c r="D22" i="29" s="1"/>
  <c r="E18" i="29"/>
  <c r="F22" i="29" s="1"/>
  <c r="E13" i="29"/>
  <c r="C22" i="29" s="1"/>
  <c r="E19" i="28"/>
  <c r="D22" i="28" s="1"/>
  <c r="E18" i="28"/>
  <c r="F22" i="28" s="1"/>
  <c r="E13" i="28"/>
  <c r="C22" i="28" s="1"/>
  <c r="E19" i="27"/>
  <c r="D22" i="27" s="1"/>
  <c r="E18" i="27"/>
  <c r="F22" i="27" s="1"/>
  <c r="E13" i="27"/>
  <c r="C22" i="27" s="1"/>
  <c r="E22" i="27" s="1"/>
  <c r="G22" i="27" s="1"/>
  <c r="E19" i="26"/>
  <c r="D22" i="26" s="1"/>
  <c r="E18" i="26"/>
  <c r="F22" i="26" s="1"/>
  <c r="E13" i="26"/>
  <c r="C22" i="26" s="1"/>
  <c r="E19" i="25"/>
  <c r="D22" i="25" s="1"/>
  <c r="E18" i="25"/>
  <c r="F22" i="25" s="1"/>
  <c r="E13" i="25"/>
  <c r="C22" i="25" s="1"/>
  <c r="D22" i="24"/>
  <c r="E19" i="24"/>
  <c r="E18" i="24"/>
  <c r="F22" i="24" s="1"/>
  <c r="E13" i="24"/>
  <c r="C22" i="24" s="1"/>
  <c r="E22" i="24" s="1"/>
  <c r="E19" i="23"/>
  <c r="D22" i="23" s="1"/>
  <c r="E18" i="23"/>
  <c r="F22" i="23" s="1"/>
  <c r="E13" i="23"/>
  <c r="C22" i="23" s="1"/>
  <c r="C22" i="22"/>
  <c r="E22" i="22" s="1"/>
  <c r="G22" i="22" s="1"/>
  <c r="E19" i="22"/>
  <c r="E18" i="22"/>
  <c r="E13" i="22"/>
  <c r="E19" i="21"/>
  <c r="E18" i="21"/>
  <c r="E13" i="21"/>
  <c r="C22" i="21" s="1"/>
  <c r="E22" i="21" s="1"/>
  <c r="G22" i="21" s="1"/>
  <c r="E19" i="20"/>
  <c r="E18" i="20"/>
  <c r="E13" i="20"/>
  <c r="C22" i="20" s="1"/>
  <c r="E22" i="20" s="1"/>
  <c r="G22" i="20" s="1"/>
  <c r="E19" i="19"/>
  <c r="E18" i="19"/>
  <c r="E13" i="19"/>
  <c r="C22" i="19" s="1"/>
  <c r="E22" i="19" s="1"/>
  <c r="G22" i="19" s="1"/>
  <c r="E19" i="18"/>
  <c r="E18" i="18"/>
  <c r="E13" i="18"/>
  <c r="C22" i="18" s="1"/>
  <c r="E22" i="18" s="1"/>
  <c r="G22" i="18" s="1"/>
  <c r="E19" i="17"/>
  <c r="E18" i="17"/>
  <c r="E13" i="17"/>
  <c r="C22" i="17" s="1"/>
  <c r="E22" i="17" s="1"/>
  <c r="G22" i="17" s="1"/>
  <c r="E19" i="16"/>
  <c r="E18" i="16"/>
  <c r="E13" i="16"/>
  <c r="C22" i="16" s="1"/>
  <c r="E22" i="16" s="1"/>
  <c r="G22" i="16" s="1"/>
  <c r="E19" i="15"/>
  <c r="E18" i="15"/>
  <c r="E13" i="15"/>
  <c r="C22" i="15" s="1"/>
  <c r="E22" i="15" s="1"/>
  <c r="G22" i="15" s="1"/>
  <c r="E19" i="14"/>
  <c r="E18" i="14"/>
  <c r="E13" i="14"/>
  <c r="C22" i="14" s="1"/>
  <c r="E22" i="14" s="1"/>
  <c r="G22" i="14" s="1"/>
  <c r="E19" i="13"/>
  <c r="E18" i="13"/>
  <c r="E13" i="13"/>
  <c r="C22" i="13" s="1"/>
  <c r="E22" i="13" s="1"/>
  <c r="G22" i="13" s="1"/>
  <c r="E19" i="12"/>
  <c r="E18" i="12"/>
  <c r="E13" i="12"/>
  <c r="C22" i="12" s="1"/>
  <c r="E22" i="12" s="1"/>
  <c r="G22" i="12" s="1"/>
  <c r="E19" i="11"/>
  <c r="E18" i="11"/>
  <c r="E13" i="11"/>
  <c r="C22" i="11" s="1"/>
  <c r="E22" i="11" s="1"/>
  <c r="G22" i="11" s="1"/>
  <c r="E19" i="10"/>
  <c r="E18" i="10"/>
  <c r="E13" i="10"/>
  <c r="C22" i="10" s="1"/>
  <c r="E22" i="10" s="1"/>
  <c r="G22" i="10" s="1"/>
  <c r="C22" i="9"/>
  <c r="E22" i="9" s="1"/>
  <c r="G22" i="9" s="1"/>
  <c r="E19" i="9"/>
  <c r="E18" i="9"/>
  <c r="E13" i="9"/>
  <c r="E20" i="8"/>
  <c r="E19" i="8"/>
  <c r="E14" i="8"/>
  <c r="C23" i="8" s="1"/>
  <c r="E23" i="8" s="1"/>
  <c r="G23" i="8" s="1"/>
  <c r="E20" i="7"/>
  <c r="E19" i="7"/>
  <c r="E14" i="7"/>
  <c r="C23" i="7" s="1"/>
  <c r="E23" i="7" s="1"/>
  <c r="G23" i="7" s="1"/>
  <c r="E20" i="6"/>
  <c r="E19" i="6"/>
  <c r="E14" i="6"/>
  <c r="C23" i="6" s="1"/>
  <c r="E23" i="6" s="1"/>
  <c r="G23" i="6" s="1"/>
  <c r="E14" i="5"/>
  <c r="C23" i="5" s="1"/>
  <c r="E23" i="5" s="1"/>
  <c r="G23" i="5" s="1"/>
  <c r="E20" i="5"/>
  <c r="E19" i="5"/>
  <c r="E19" i="4"/>
  <c r="E18" i="4"/>
  <c r="E13" i="4"/>
  <c r="C22" i="4" s="1"/>
  <c r="E22" i="4" s="1"/>
  <c r="G22" i="4" s="1"/>
  <c r="E22" i="29" l="1"/>
  <c r="E22" i="31"/>
  <c r="E22" i="26"/>
  <c r="G22" i="26" s="1"/>
  <c r="E22" i="28"/>
  <c r="G22" i="28" s="1"/>
  <c r="G22" i="24"/>
  <c r="G22" i="31"/>
  <c r="E22" i="25"/>
  <c r="G22" i="25" s="1"/>
  <c r="E22" i="30"/>
  <c r="G22" i="30" s="1"/>
  <c r="G22" i="29"/>
  <c r="E22" i="23"/>
  <c r="G22" i="23" s="1"/>
  <c r="E20" i="3"/>
  <c r="E19" i="3"/>
  <c r="E14" i="3"/>
  <c r="C23" i="3" s="1"/>
  <c r="E23" i="3" s="1"/>
  <c r="G23" i="3" s="1"/>
  <c r="E14" i="2"/>
  <c r="C23" i="2" s="1"/>
  <c r="E23" i="2" s="1"/>
  <c r="G23" i="2" s="1"/>
  <c r="E20" i="2"/>
  <c r="E19" i="2"/>
  <c r="E15" i="1"/>
  <c r="G15" i="1" s="1"/>
  <c r="E12" i="1"/>
  <c r="E11" i="1"/>
</calcChain>
</file>

<file path=xl/sharedStrings.xml><?xml version="1.0" encoding="utf-8"?>
<sst xmlns="http://schemas.openxmlformats.org/spreadsheetml/2006/main" count="1328" uniqueCount="139">
  <si>
    <t xml:space="preserve">CALCULO DE USO DE AMBULANCIAS INSTITUCIONALES </t>
  </si>
  <si>
    <t>CODIGO</t>
  </si>
  <si>
    <t>DETALLE</t>
  </si>
  <si>
    <t>UVVII</t>
  </si>
  <si>
    <t xml:space="preserve">PUNTO DE ARRANQUE </t>
  </si>
  <si>
    <t>FC</t>
  </si>
  <si>
    <t xml:space="preserve">AMBULANCIA PAGO ADICIONAL POR KM </t>
  </si>
  <si>
    <t xml:space="preserve">RECORRRIDO SANTO DOMINGO - QUITO - SANTO DOMINGO </t>
  </si>
  <si>
    <t>KM</t>
  </si>
  <si>
    <t>PAGO AMB</t>
  </si>
  <si>
    <t xml:space="preserve">SUBTOTAL </t>
  </si>
  <si>
    <t>PUNTO DE ARRANQUE</t>
  </si>
  <si>
    <t xml:space="preserve">VALOR DE AMBULANCIA </t>
  </si>
  <si>
    <t>TOTAL</t>
  </si>
  <si>
    <t>MINISTERIO DE SALUD PUBLICA</t>
  </si>
  <si>
    <t>HOSPITAL ¨DR. GUSTAVO DOMÍNGUEZ Z¨</t>
  </si>
  <si>
    <t>Av. Quito s/n y Las Delicias</t>
  </si>
  <si>
    <t>Telef. 2750 565 / 2746 997</t>
  </si>
  <si>
    <t xml:space="preserve">AUTORIZACION DE MOVILIZACION </t>
  </si>
  <si>
    <t>PACIENTE</t>
  </si>
  <si>
    <t xml:space="preserve">CIUDAD </t>
  </si>
  <si>
    <t xml:space="preserve">QUITO </t>
  </si>
  <si>
    <t>KM. SALIDA</t>
  </si>
  <si>
    <t>KM. ENTRADA</t>
  </si>
  <si>
    <t>TOTAL KILOMETRAJE</t>
  </si>
  <si>
    <t>1342</t>
  </si>
  <si>
    <t>GUAYAQUIL</t>
  </si>
  <si>
    <t xml:space="preserve">RECORRRIDO SANTO DOMINGO -GUAYAQUIL- SANTO DOMINGO </t>
  </si>
  <si>
    <t>1014</t>
  </si>
  <si>
    <t>FARINAGO GOMEZ MERY ODILA</t>
  </si>
  <si>
    <t>QUITO</t>
  </si>
  <si>
    <t>RECLAMO</t>
  </si>
  <si>
    <t>1-0049627</t>
  </si>
  <si>
    <t>COBEÑA RODRIGUEZ SEGUNDO SANTO</t>
  </si>
  <si>
    <t xml:space="preserve">RECLAMO </t>
  </si>
  <si>
    <t>1-0049652</t>
  </si>
  <si>
    <t>ESMERALDA SOSA SILVIO ANTONIO</t>
  </si>
  <si>
    <t>1258</t>
  </si>
  <si>
    <t>CARLOS ALFONSO PICO CEVALLOS</t>
  </si>
  <si>
    <t xml:space="preserve">RECORRRIDO SANTO DOMINGO -QUITO- SANTO DOMINGO </t>
  </si>
  <si>
    <t xml:space="preserve">           </t>
  </si>
  <si>
    <t>1-0049656</t>
  </si>
  <si>
    <t xml:space="preserve">      </t>
  </si>
  <si>
    <t>1781</t>
  </si>
  <si>
    <t>1-0049646</t>
  </si>
  <si>
    <t>1863</t>
  </si>
  <si>
    <t>ANDRADEZ RODRIGUEZ ROBER HORACIO</t>
  </si>
  <si>
    <t>1-0049638</t>
  </si>
  <si>
    <t xml:space="preserve">PORTOCARREÑO SOLIS OLGA LUCIA </t>
  </si>
  <si>
    <t>1-0049648</t>
  </si>
  <si>
    <t>1350</t>
  </si>
  <si>
    <t>53</t>
  </si>
  <si>
    <t xml:space="preserve">LOOR COBEÑA LUIS ANGEL </t>
  </si>
  <si>
    <t>16</t>
  </si>
  <si>
    <t>INTRIAGO CHAVARRIA JOSTIN EDU</t>
  </si>
  <si>
    <t>1449</t>
  </si>
  <si>
    <t xml:space="preserve">CARRILLO MANZABA NEY ANDERSON </t>
  </si>
  <si>
    <t>1979</t>
  </si>
  <si>
    <t>MERA CAGUA SULY KATERINE</t>
  </si>
  <si>
    <t>15</t>
  </si>
  <si>
    <t>LOPEZ ZAMBRANO ALEX DARIO</t>
  </si>
  <si>
    <t>96</t>
  </si>
  <si>
    <t>NAZARENO BONE JOSE ELIGIO</t>
  </si>
  <si>
    <t>97</t>
  </si>
  <si>
    <t>DOMINGUEZ PADILLA DIANA VANESSA</t>
  </si>
  <si>
    <t>1838</t>
  </si>
  <si>
    <t>PEREIRA VEGA JOSE CELIO</t>
  </si>
  <si>
    <t>941</t>
  </si>
  <si>
    <t>VIERA CALVOPIÑA SEGUNDO IDELFONSO</t>
  </si>
  <si>
    <t>934</t>
  </si>
  <si>
    <t>PARRAGA ANDRADE DANIEL OSWALDO</t>
  </si>
  <si>
    <t>88</t>
  </si>
  <si>
    <t>YANQUI SANGOTUÑA ROSA ANA MARIA</t>
  </si>
  <si>
    <t>ACOSTA LOOR ANA AUXILIADORA</t>
  </si>
  <si>
    <t>CLINICA CUBA CENTER</t>
  </si>
  <si>
    <t xml:space="preserve">AMBULANCIA CUYO RECORRIDO ES SUPERIOR A LO ESTABLECIDO </t>
  </si>
  <si>
    <t>950</t>
  </si>
  <si>
    <t>914</t>
  </si>
  <si>
    <t xml:space="preserve">MORA ASANZA CARLOS </t>
  </si>
  <si>
    <t>80</t>
  </si>
  <si>
    <t>RODRIGUEZ BAQUE MAXIMO</t>
  </si>
  <si>
    <t>50</t>
  </si>
  <si>
    <t xml:space="preserve">REYES VIVAS DAVID FABRICIO  </t>
  </si>
  <si>
    <t>1372</t>
  </si>
  <si>
    <t>CEDEÑO MENDOZA ANGEL</t>
  </si>
  <si>
    <t>1400</t>
  </si>
  <si>
    <t>PUCO OLIVO SEGIA LISBETH</t>
  </si>
  <si>
    <t>1399</t>
  </si>
  <si>
    <t xml:space="preserve">ROSERO SOLORZANO LUIS MANUEL </t>
  </si>
  <si>
    <t>2496</t>
  </si>
  <si>
    <t>CORTEZ MEJIA BETTY CELENA</t>
  </si>
  <si>
    <t>2494</t>
  </si>
  <si>
    <t>CAGUA HERRERA  PEDRO EBER</t>
  </si>
  <si>
    <t>2500</t>
  </si>
  <si>
    <t>CAYAMBE MOROCHO JUAN</t>
  </si>
  <si>
    <t>1392</t>
  </si>
  <si>
    <t>MOREIRA SOLORZANO JAIR ALEJANDRO</t>
  </si>
  <si>
    <t>325</t>
  </si>
  <si>
    <t>ALMEIDA ZAMBRANO CRISTIAN ANDRES</t>
  </si>
  <si>
    <t>332</t>
  </si>
  <si>
    <t>VERA PARRAGA JAZMIN</t>
  </si>
  <si>
    <t>CLINICA CUBA CENTER - IESS</t>
  </si>
  <si>
    <t>406</t>
  </si>
  <si>
    <t>IESS</t>
  </si>
  <si>
    <t xml:space="preserve">RECORRIDO DE AMBULANCIA </t>
  </si>
  <si>
    <t>BRIONES TUAREZ VALERIA LILIBET</t>
  </si>
  <si>
    <t>407</t>
  </si>
  <si>
    <t>BRIONES TUAREZ MARIBEL CAROLINA</t>
  </si>
  <si>
    <t>403</t>
  </si>
  <si>
    <t xml:space="preserve">TAMAMI TAMAMI NELSO ABEL </t>
  </si>
  <si>
    <t>404</t>
  </si>
  <si>
    <t>BERMEO BARBACHE CARLOS ALBERTO</t>
  </si>
  <si>
    <t>326</t>
  </si>
  <si>
    <t>FAJARDO AYAVACA WILSON GUSTAVO</t>
  </si>
  <si>
    <t>346</t>
  </si>
  <si>
    <t xml:space="preserve">VALENCIA CABASCANGO DARWIN FERNANDO </t>
  </si>
  <si>
    <t>422</t>
  </si>
  <si>
    <t>ANGULO GARCIA FREDDY</t>
  </si>
  <si>
    <t>425</t>
  </si>
  <si>
    <t>GARCES TUAREZ MARISOL</t>
  </si>
  <si>
    <t xml:space="preserve">CLINICA CUBA CENTER </t>
  </si>
  <si>
    <t xml:space="preserve">ANDRADE CHILUISA JORGE ABDON </t>
  </si>
  <si>
    <t xml:space="preserve">CLINICA ARAUJO </t>
  </si>
  <si>
    <t>445</t>
  </si>
  <si>
    <t>VEELEZ SABANDO FLOR MARI</t>
  </si>
  <si>
    <t xml:space="preserve">IESS </t>
  </si>
  <si>
    <t>441</t>
  </si>
  <si>
    <t>CUSME CHAVARRIA YANDRI ALEJANDRO</t>
  </si>
  <si>
    <t>382</t>
  </si>
  <si>
    <t>VACA CHICA JOFFRE JOSELO</t>
  </si>
  <si>
    <t>450</t>
  </si>
  <si>
    <t>LARA ARROYO WASHINTONG</t>
  </si>
  <si>
    <t>482</t>
  </si>
  <si>
    <t>VILLABA SELLAN JULIANA LISETH</t>
  </si>
  <si>
    <t xml:space="preserve">RECORRRIDO HOSPITAL-CLINICA-HOSPITAL </t>
  </si>
  <si>
    <t>393</t>
  </si>
  <si>
    <t xml:space="preserve">CHANG VARGAS CHARLEE DARWIN </t>
  </si>
  <si>
    <t>526</t>
  </si>
  <si>
    <t xml:space="preserve">VASCONEZ VILLAMAR MARTIN ALEJANDRO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</si>
</sst>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(* #,##0.00_);_(* \(#,##0.00\);_(* &quot;-&quot;??_);_(@_)"/>
    <numFmt numFmtId="165" formatCode="_(* #,##0_);_(* \(#,##0\);_(* &quot;-&quot;??_);_(@_)"/>
    <numFmt numFmtId="166" formatCode="_(* #,##0.0000_);_(* \(#,##0.0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1">
    <xf numFmtId="0" fontId="0" fillId="0" borderId="0" xfId="0"/>
    <xf numFmtId="164" fontId="0" fillId="0" borderId="0" xfId="1" applyFont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2" fillId="0" borderId="1" xfId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43" fontId="4" fillId="0" borderId="0" xfId="1" applyNumberFormat="1" applyFont="1" applyAlignment="1">
      <alignment horizontal="right" vertical="center"/>
    </xf>
    <xf numFmtId="43" fontId="4" fillId="0" borderId="0" xfId="1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49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49" fontId="0" fillId="0" borderId="0" xfId="1" applyNumberFormat="1" applyFont="1" applyAlignment="1">
      <alignment vertical="center"/>
    </xf>
    <xf numFmtId="164" fontId="2" fillId="0" borderId="0" xfId="1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1</xdr:col>
      <xdr:colOff>1164766</xdr:colOff>
      <xdr:row>3</xdr:row>
      <xdr:rowOff>152400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0" y="361950"/>
          <a:ext cx="1660066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9523</xdr:colOff>
      <xdr:row>1</xdr:row>
      <xdr:rowOff>114302</xdr:rowOff>
    </xdr:from>
    <xdr:to>
      <xdr:col>1</xdr:col>
      <xdr:colOff>742949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3" y="304802"/>
          <a:ext cx="1809751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9523</xdr:colOff>
      <xdr:row>1</xdr:row>
      <xdr:rowOff>114302</xdr:rowOff>
    </xdr:from>
    <xdr:to>
      <xdr:col>1</xdr:col>
      <xdr:colOff>428624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3" y="304802"/>
          <a:ext cx="1809751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9523</xdr:colOff>
      <xdr:row>1</xdr:row>
      <xdr:rowOff>114302</xdr:rowOff>
    </xdr:from>
    <xdr:to>
      <xdr:col>1</xdr:col>
      <xdr:colOff>114299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3" y="304802"/>
          <a:ext cx="1495426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9522</xdr:colOff>
      <xdr:row>1</xdr:row>
      <xdr:rowOff>114302</xdr:rowOff>
    </xdr:from>
    <xdr:to>
      <xdr:col>1</xdr:col>
      <xdr:colOff>885824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2" y="304802"/>
          <a:ext cx="1952627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9522</xdr:colOff>
      <xdr:row>1</xdr:row>
      <xdr:rowOff>114302</xdr:rowOff>
    </xdr:from>
    <xdr:to>
      <xdr:col>1</xdr:col>
      <xdr:colOff>447674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2" y="304802"/>
          <a:ext cx="1952627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9522</xdr:colOff>
      <xdr:row>1</xdr:row>
      <xdr:rowOff>114302</xdr:rowOff>
    </xdr:from>
    <xdr:to>
      <xdr:col>1</xdr:col>
      <xdr:colOff>695325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2" y="304802"/>
          <a:ext cx="1762128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9522</xdr:colOff>
      <xdr:row>1</xdr:row>
      <xdr:rowOff>114302</xdr:rowOff>
    </xdr:from>
    <xdr:to>
      <xdr:col>1</xdr:col>
      <xdr:colOff>752475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2" y="304802"/>
          <a:ext cx="1819278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9522</xdr:colOff>
      <xdr:row>1</xdr:row>
      <xdr:rowOff>114302</xdr:rowOff>
    </xdr:from>
    <xdr:to>
      <xdr:col>1</xdr:col>
      <xdr:colOff>438150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2" y="304802"/>
          <a:ext cx="1819278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9522</xdr:colOff>
      <xdr:row>1</xdr:row>
      <xdr:rowOff>114302</xdr:rowOff>
    </xdr:from>
    <xdr:to>
      <xdr:col>1</xdr:col>
      <xdr:colOff>123825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2" y="304802"/>
          <a:ext cx="1504953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9522</xdr:colOff>
      <xdr:row>1</xdr:row>
      <xdr:rowOff>114302</xdr:rowOff>
    </xdr:from>
    <xdr:to>
      <xdr:col>1</xdr:col>
      <xdr:colOff>838200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2" y="304802"/>
          <a:ext cx="1905003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1</xdr:col>
      <xdr:colOff>450391</xdr:colOff>
      <xdr:row>3</xdr:row>
      <xdr:rowOff>152400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0" y="361950"/>
          <a:ext cx="1660066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9521</xdr:colOff>
      <xdr:row>1</xdr:row>
      <xdr:rowOff>114302</xdr:rowOff>
    </xdr:from>
    <xdr:to>
      <xdr:col>1</xdr:col>
      <xdr:colOff>1123949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1" y="304802"/>
          <a:ext cx="2190753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9522</xdr:colOff>
      <xdr:row>1</xdr:row>
      <xdr:rowOff>114302</xdr:rowOff>
    </xdr:from>
    <xdr:to>
      <xdr:col>1</xdr:col>
      <xdr:colOff>447675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2" y="304802"/>
          <a:ext cx="1905003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9522</xdr:colOff>
      <xdr:row>1</xdr:row>
      <xdr:rowOff>114302</xdr:rowOff>
    </xdr:from>
    <xdr:to>
      <xdr:col>1</xdr:col>
      <xdr:colOff>133350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2" y="304802"/>
          <a:ext cx="1514478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9522</xdr:colOff>
      <xdr:row>1</xdr:row>
      <xdr:rowOff>114302</xdr:rowOff>
    </xdr:from>
    <xdr:to>
      <xdr:col>1</xdr:col>
      <xdr:colOff>657225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2" y="304802"/>
          <a:ext cx="1724028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9522</xdr:colOff>
      <xdr:row>1</xdr:row>
      <xdr:rowOff>114302</xdr:rowOff>
    </xdr:from>
    <xdr:to>
      <xdr:col>1</xdr:col>
      <xdr:colOff>342900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2" y="304802"/>
          <a:ext cx="1724028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9522</xdr:colOff>
      <xdr:row>1</xdr:row>
      <xdr:rowOff>114302</xdr:rowOff>
    </xdr:from>
    <xdr:to>
      <xdr:col>1</xdr:col>
      <xdr:colOff>1019175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2" y="304802"/>
          <a:ext cx="2085978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9522</xdr:colOff>
      <xdr:row>1</xdr:row>
      <xdr:rowOff>114302</xdr:rowOff>
    </xdr:from>
    <xdr:to>
      <xdr:col>1</xdr:col>
      <xdr:colOff>447675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2" y="304802"/>
          <a:ext cx="2085978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9522</xdr:colOff>
      <xdr:row>1</xdr:row>
      <xdr:rowOff>114302</xdr:rowOff>
    </xdr:from>
    <xdr:to>
      <xdr:col>1</xdr:col>
      <xdr:colOff>781050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2" y="304802"/>
          <a:ext cx="1847853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9522</xdr:colOff>
      <xdr:row>1</xdr:row>
      <xdr:rowOff>114302</xdr:rowOff>
    </xdr:from>
    <xdr:to>
      <xdr:col>1</xdr:col>
      <xdr:colOff>447675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2" y="304802"/>
          <a:ext cx="1847853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9522</xdr:colOff>
      <xdr:row>1</xdr:row>
      <xdr:rowOff>114302</xdr:rowOff>
    </xdr:from>
    <xdr:to>
      <xdr:col>1</xdr:col>
      <xdr:colOff>838200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2" y="304802"/>
          <a:ext cx="1905003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1</xdr:col>
      <xdr:colOff>136066</xdr:colOff>
      <xdr:row>3</xdr:row>
      <xdr:rowOff>152400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0" y="361950"/>
          <a:ext cx="1526716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9522</xdr:colOff>
      <xdr:row>1</xdr:row>
      <xdr:rowOff>114302</xdr:rowOff>
    </xdr:from>
    <xdr:to>
      <xdr:col>1</xdr:col>
      <xdr:colOff>447675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2" y="304802"/>
          <a:ext cx="1905003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9522</xdr:colOff>
      <xdr:row>1</xdr:row>
      <xdr:rowOff>114302</xdr:rowOff>
    </xdr:from>
    <xdr:to>
      <xdr:col>1</xdr:col>
      <xdr:colOff>133350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2" y="304802"/>
          <a:ext cx="1514478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9521</xdr:colOff>
      <xdr:row>1</xdr:row>
      <xdr:rowOff>114302</xdr:rowOff>
    </xdr:from>
    <xdr:to>
      <xdr:col>1</xdr:col>
      <xdr:colOff>447674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1" y="304802"/>
          <a:ext cx="2190753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9521</xdr:colOff>
      <xdr:row>1</xdr:row>
      <xdr:rowOff>114302</xdr:rowOff>
    </xdr:from>
    <xdr:to>
      <xdr:col>1</xdr:col>
      <xdr:colOff>571499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1" y="304802"/>
          <a:ext cx="1638303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9520</xdr:colOff>
      <xdr:row>1</xdr:row>
      <xdr:rowOff>114302</xdr:rowOff>
    </xdr:from>
    <xdr:to>
      <xdr:col>1</xdr:col>
      <xdr:colOff>485774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0" y="304802"/>
          <a:ext cx="1552579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9520</xdr:colOff>
      <xdr:row>1</xdr:row>
      <xdr:rowOff>114302</xdr:rowOff>
    </xdr:from>
    <xdr:to>
      <xdr:col>1</xdr:col>
      <xdr:colOff>171449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0" y="304802"/>
          <a:ext cx="1552579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9520</xdr:colOff>
      <xdr:row>1</xdr:row>
      <xdr:rowOff>114302</xdr:rowOff>
    </xdr:from>
    <xdr:to>
      <xdr:col>1</xdr:col>
      <xdr:colOff>552450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0" y="304802"/>
          <a:ext cx="1619255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9520</xdr:colOff>
      <xdr:row>1</xdr:row>
      <xdr:rowOff>114302</xdr:rowOff>
    </xdr:from>
    <xdr:to>
      <xdr:col>1</xdr:col>
      <xdr:colOff>657225</xdr:colOff>
      <xdr:row>5</xdr:row>
      <xdr:rowOff>71611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0" y="304802"/>
          <a:ext cx="1724030" cy="8431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9520</xdr:colOff>
      <xdr:row>1</xdr:row>
      <xdr:rowOff>114302</xdr:rowOff>
    </xdr:from>
    <xdr:to>
      <xdr:col>1</xdr:col>
      <xdr:colOff>342900</xdr:colOff>
      <xdr:row>5</xdr:row>
      <xdr:rowOff>71611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0" y="304802"/>
          <a:ext cx="1724030" cy="8431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9520</xdr:colOff>
      <xdr:row>1</xdr:row>
      <xdr:rowOff>114302</xdr:rowOff>
    </xdr:from>
    <xdr:to>
      <xdr:col>1</xdr:col>
      <xdr:colOff>809625</xdr:colOff>
      <xdr:row>5</xdr:row>
      <xdr:rowOff>71611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0" y="304802"/>
          <a:ext cx="1876430" cy="8431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1</xdr:col>
      <xdr:colOff>761999</xdr:colOff>
      <xdr:row>4</xdr:row>
      <xdr:rowOff>163820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0" y="361950"/>
          <a:ext cx="1838324" cy="6781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9520</xdr:colOff>
      <xdr:row>1</xdr:row>
      <xdr:rowOff>114302</xdr:rowOff>
    </xdr:from>
    <xdr:to>
      <xdr:col>1</xdr:col>
      <xdr:colOff>447675</xdr:colOff>
      <xdr:row>5</xdr:row>
      <xdr:rowOff>71611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0" y="304802"/>
          <a:ext cx="1876430" cy="8431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9520</xdr:colOff>
      <xdr:row>1</xdr:row>
      <xdr:rowOff>114302</xdr:rowOff>
    </xdr:from>
    <xdr:to>
      <xdr:col>1</xdr:col>
      <xdr:colOff>447675</xdr:colOff>
      <xdr:row>5</xdr:row>
      <xdr:rowOff>71611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0" y="304802"/>
          <a:ext cx="1876430" cy="8431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9520</xdr:colOff>
      <xdr:row>1</xdr:row>
      <xdr:rowOff>114302</xdr:rowOff>
    </xdr:from>
    <xdr:to>
      <xdr:col>1</xdr:col>
      <xdr:colOff>733425</xdr:colOff>
      <xdr:row>5</xdr:row>
      <xdr:rowOff>71611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0" y="304802"/>
          <a:ext cx="1800230" cy="8431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9520</xdr:colOff>
      <xdr:row>1</xdr:row>
      <xdr:rowOff>114302</xdr:rowOff>
    </xdr:from>
    <xdr:to>
      <xdr:col>1</xdr:col>
      <xdr:colOff>971550</xdr:colOff>
      <xdr:row>5</xdr:row>
      <xdr:rowOff>66675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0" y="304802"/>
          <a:ext cx="2038355" cy="838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9520</xdr:colOff>
      <xdr:row>1</xdr:row>
      <xdr:rowOff>114302</xdr:rowOff>
    </xdr:from>
    <xdr:to>
      <xdr:col>1</xdr:col>
      <xdr:colOff>447675</xdr:colOff>
      <xdr:row>5</xdr:row>
      <xdr:rowOff>66675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0" y="304802"/>
          <a:ext cx="2038355" cy="838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9520</xdr:colOff>
      <xdr:row>1</xdr:row>
      <xdr:rowOff>114302</xdr:rowOff>
    </xdr:from>
    <xdr:to>
      <xdr:col>1</xdr:col>
      <xdr:colOff>238125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0" y="304802"/>
          <a:ext cx="1619255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9520</xdr:colOff>
      <xdr:row>1</xdr:row>
      <xdr:rowOff>114302</xdr:rowOff>
    </xdr:from>
    <xdr:to>
      <xdr:col>1</xdr:col>
      <xdr:colOff>466725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0" y="304802"/>
          <a:ext cx="1533530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9520</xdr:colOff>
      <xdr:row>1</xdr:row>
      <xdr:rowOff>114302</xdr:rowOff>
    </xdr:from>
    <xdr:to>
      <xdr:col>1</xdr:col>
      <xdr:colOff>590550</xdr:colOff>
      <xdr:row>5</xdr:row>
      <xdr:rowOff>66675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0" y="304802"/>
          <a:ext cx="1657355" cy="838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9520</xdr:colOff>
      <xdr:row>1</xdr:row>
      <xdr:rowOff>114302</xdr:rowOff>
    </xdr:from>
    <xdr:to>
      <xdr:col>1</xdr:col>
      <xdr:colOff>276225</xdr:colOff>
      <xdr:row>5</xdr:row>
      <xdr:rowOff>66675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0" y="304802"/>
          <a:ext cx="1657355" cy="838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9520</xdr:colOff>
      <xdr:row>1</xdr:row>
      <xdr:rowOff>114302</xdr:rowOff>
    </xdr:from>
    <xdr:to>
      <xdr:col>0</xdr:col>
      <xdr:colOff>1038225</xdr:colOff>
      <xdr:row>5</xdr:row>
      <xdr:rowOff>66675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0" y="304802"/>
          <a:ext cx="1343030" cy="838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0</xdr:col>
      <xdr:colOff>898066</xdr:colOff>
      <xdr:row>3</xdr:row>
      <xdr:rowOff>152400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0" y="361950"/>
          <a:ext cx="1212391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114301</xdr:rowOff>
    </xdr:from>
    <xdr:to>
      <xdr:col>1</xdr:col>
      <xdr:colOff>1171574</xdr:colOff>
      <xdr:row>3</xdr:row>
      <xdr:rowOff>152400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5" y="304801"/>
          <a:ext cx="2238374" cy="523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114301</xdr:rowOff>
    </xdr:from>
    <xdr:to>
      <xdr:col>1</xdr:col>
      <xdr:colOff>447674</xdr:colOff>
      <xdr:row>3</xdr:row>
      <xdr:rowOff>152400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5" y="304801"/>
          <a:ext cx="2238374" cy="523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114301</xdr:rowOff>
    </xdr:from>
    <xdr:to>
      <xdr:col>1</xdr:col>
      <xdr:colOff>133349</xdr:colOff>
      <xdr:row>3</xdr:row>
      <xdr:rowOff>152400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5" y="304801"/>
          <a:ext cx="1514474" cy="523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1</xdr:row>
      <xdr:rowOff>114302</xdr:rowOff>
    </xdr:from>
    <xdr:to>
      <xdr:col>1</xdr:col>
      <xdr:colOff>657224</xdr:colOff>
      <xdr:row>4</xdr:row>
      <xdr:rowOff>66676</xdr:rowOff>
    </xdr:to>
    <xdr:pic>
      <xdr:nvPicPr>
        <xdr:cNvPr id="2" name="8 Imagen" descr="logo msp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099" t="18095" r="6960" b="11429"/>
        <a:stretch>
          <a:fillRect/>
        </a:stretch>
      </xdr:blipFill>
      <xdr:spPr bwMode="auto">
        <a:xfrm>
          <a:off x="9524" y="304802"/>
          <a:ext cx="1724025" cy="638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A6" workbookViewId="0">
      <selection activeCell="C12" sqref="C12"/>
    </sheetView>
  </sheetViews>
  <sheetFormatPr baseColWidth="10" defaultRowHeight="15" x14ac:dyDescent="0.25"/>
  <cols>
    <col min="1" max="1" width="7.42578125" style="5" customWidth="1"/>
    <col min="2" max="2" width="31.7109375" style="4" customWidth="1"/>
    <col min="3" max="3" width="8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16"/>
      <c r="I2" s="16"/>
      <c r="J2" s="16"/>
      <c r="K2" s="16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17"/>
      <c r="I3" s="17"/>
      <c r="J3" s="17"/>
      <c r="K3" s="17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17"/>
      <c r="I4" s="17"/>
      <c r="J4" s="17"/>
      <c r="K4" s="17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17"/>
      <c r="I5" s="17"/>
      <c r="J5" s="17"/>
      <c r="K5" s="17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30" x14ac:dyDescent="0.25">
      <c r="A10" s="9" t="s">
        <v>1</v>
      </c>
      <c r="B10" s="10" t="s">
        <v>2</v>
      </c>
      <c r="C10" s="6" t="s">
        <v>3</v>
      </c>
      <c r="D10" s="6" t="s">
        <v>5</v>
      </c>
      <c r="E10" s="6" t="s">
        <v>13</v>
      </c>
    </row>
    <row r="11" spans="1:12" x14ac:dyDescent="0.25">
      <c r="A11" s="11">
        <v>397153</v>
      </c>
      <c r="B11" s="12" t="s">
        <v>4</v>
      </c>
      <c r="C11" s="2">
        <v>3</v>
      </c>
      <c r="D11" s="2">
        <v>7.0519999999999996</v>
      </c>
      <c r="E11" s="21">
        <f>C11*D11</f>
        <v>21.155999999999999</v>
      </c>
    </row>
    <row r="12" spans="1:12" ht="30" x14ac:dyDescent="0.25">
      <c r="A12" s="11">
        <v>397164</v>
      </c>
      <c r="B12" s="12" t="s">
        <v>6</v>
      </c>
      <c r="C12" s="2">
        <v>0.09</v>
      </c>
      <c r="D12" s="2">
        <v>7.0519999999999996</v>
      </c>
      <c r="E12" s="2">
        <f>C12*D12</f>
        <v>0.63467999999999991</v>
      </c>
    </row>
    <row r="14" spans="1:12" ht="30" customHeight="1" x14ac:dyDescent="0.25">
      <c r="A14" s="174" t="s">
        <v>7</v>
      </c>
      <c r="B14" s="174"/>
      <c r="C14" s="6" t="s">
        <v>8</v>
      </c>
      <c r="D14" s="6" t="s">
        <v>9</v>
      </c>
      <c r="E14" s="6" t="s">
        <v>10</v>
      </c>
      <c r="F14" s="7" t="s">
        <v>11</v>
      </c>
      <c r="G14" s="7" t="s">
        <v>12</v>
      </c>
    </row>
    <row r="15" spans="1:12" x14ac:dyDescent="0.25">
      <c r="A15" s="174"/>
      <c r="B15" s="174"/>
      <c r="C15" s="2">
        <v>280</v>
      </c>
      <c r="D15" s="2">
        <v>0.63</v>
      </c>
      <c r="E15" s="2">
        <f>C15*D15</f>
        <v>176.4</v>
      </c>
      <c r="F15" s="2">
        <v>21.16</v>
      </c>
      <c r="G15" s="8">
        <f>+E15+F15</f>
        <v>197.56</v>
      </c>
    </row>
  </sheetData>
  <mergeCells count="6">
    <mergeCell ref="A14:B15"/>
    <mergeCell ref="A8:G8"/>
    <mergeCell ref="B2:G2"/>
    <mergeCell ref="B3:G3"/>
    <mergeCell ref="B4:G4"/>
    <mergeCell ref="B5:G5"/>
  </mergeCells>
  <pageMargins left="0.70866141732283472" right="0.11811023622047245" top="0.74803149606299213" bottom="0.74803149606299213" header="0.31496062992125984" footer="0.31496062992125984"/>
  <pageSetup scale="9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A8" sqref="A8:G8"/>
    </sheetView>
  </sheetViews>
  <sheetFormatPr baseColWidth="10" defaultRowHeight="15" x14ac:dyDescent="0.25"/>
  <cols>
    <col min="1" max="1" width="16.140625" style="5" customWidth="1"/>
    <col min="2" max="2" width="32.85546875" style="48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46"/>
      <c r="I2" s="46"/>
      <c r="J2" s="46"/>
      <c r="K2" s="46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47"/>
      <c r="I3" s="47"/>
      <c r="J3" s="47"/>
      <c r="K3" s="47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47"/>
      <c r="I4" s="47"/>
      <c r="J4" s="47"/>
      <c r="K4" s="47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47"/>
      <c r="I5" s="47"/>
      <c r="J5" s="47"/>
      <c r="K5" s="47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53</v>
      </c>
      <c r="D10" s="30"/>
    </row>
    <row r="11" spans="1:12" x14ac:dyDescent="0.25">
      <c r="A11" s="28" t="s">
        <v>19</v>
      </c>
      <c r="B11" s="180" t="s">
        <v>54</v>
      </c>
      <c r="C11" s="180"/>
    </row>
    <row r="12" spans="1:12" x14ac:dyDescent="0.25">
      <c r="A12" s="28" t="s">
        <v>20</v>
      </c>
      <c r="B12" s="48" t="s">
        <v>30</v>
      </c>
    </row>
    <row r="13" spans="1:12" x14ac:dyDescent="0.25">
      <c r="A13" s="28" t="s">
        <v>22</v>
      </c>
      <c r="B13" s="29">
        <v>46265</v>
      </c>
      <c r="C13" s="31" t="s">
        <v>24</v>
      </c>
      <c r="E13" s="25">
        <f>B14-B13</f>
        <v>285</v>
      </c>
    </row>
    <row r="14" spans="1:12" ht="19.5" customHeight="1" x14ac:dyDescent="0.25">
      <c r="A14" s="28" t="s">
        <v>23</v>
      </c>
      <c r="B14" s="29">
        <v>46550</v>
      </c>
    </row>
    <row r="17" spans="1:7" x14ac:dyDescent="0.25">
      <c r="A17" s="9" t="s">
        <v>1</v>
      </c>
      <c r="B17" s="45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21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2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285</v>
      </c>
      <c r="D22" s="2">
        <v>0.63</v>
      </c>
      <c r="E22" s="2">
        <f>C22*D22</f>
        <v>179.55</v>
      </c>
      <c r="F22" s="2">
        <v>21.16</v>
      </c>
      <c r="G22" s="8">
        <f>+E22+F22</f>
        <v>200.71</v>
      </c>
    </row>
    <row r="30" spans="1:7" x14ac:dyDescent="0.25">
      <c r="B30" s="48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51181102362204722" right="0.19685039370078741" top="0.74803149606299213" bottom="0.74803149606299213" header="0.31496062992125984" footer="0.31496062992125984"/>
  <pageSetup paperSize="9" scale="8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XFD1048576"/>
    </sheetView>
  </sheetViews>
  <sheetFormatPr baseColWidth="10" defaultRowHeight="15" x14ac:dyDescent="0.25"/>
  <cols>
    <col min="1" max="1" width="16.140625" style="5" customWidth="1"/>
    <col min="2" max="2" width="32.85546875" style="48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46"/>
      <c r="I2" s="46"/>
      <c r="J2" s="46"/>
      <c r="K2" s="46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47"/>
      <c r="I3" s="47"/>
      <c r="J3" s="47"/>
      <c r="K3" s="47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47"/>
      <c r="I4" s="47"/>
      <c r="J4" s="47"/>
      <c r="K4" s="47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47"/>
      <c r="I5" s="47"/>
      <c r="J5" s="47"/>
      <c r="K5" s="47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55</v>
      </c>
      <c r="D10" s="30"/>
    </row>
    <row r="11" spans="1:12" x14ac:dyDescent="0.25">
      <c r="A11" s="28" t="s">
        <v>19</v>
      </c>
      <c r="B11" s="180" t="s">
        <v>56</v>
      </c>
      <c r="C11" s="180"/>
    </row>
    <row r="12" spans="1:12" x14ac:dyDescent="0.25">
      <c r="A12" s="28" t="s">
        <v>20</v>
      </c>
      <c r="B12" s="48" t="s">
        <v>30</v>
      </c>
    </row>
    <row r="13" spans="1:12" x14ac:dyDescent="0.25">
      <c r="A13" s="28" t="s">
        <v>22</v>
      </c>
      <c r="B13" s="29">
        <v>40468</v>
      </c>
      <c r="C13" s="31" t="s">
        <v>24</v>
      </c>
      <c r="E13" s="25">
        <f>B14-B13</f>
        <v>277</v>
      </c>
    </row>
    <row r="14" spans="1:12" ht="19.5" customHeight="1" x14ac:dyDescent="0.25">
      <c r="A14" s="28" t="s">
        <v>23</v>
      </c>
      <c r="B14" s="29">
        <v>40745</v>
      </c>
    </row>
    <row r="17" spans="1:7" x14ac:dyDescent="0.25">
      <c r="A17" s="9" t="s">
        <v>1</v>
      </c>
      <c r="B17" s="45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21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2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277</v>
      </c>
      <c r="D22" s="2">
        <v>0.63</v>
      </c>
      <c r="E22" s="2">
        <f>C22*D22</f>
        <v>174.51</v>
      </c>
      <c r="F22" s="2">
        <v>21.16</v>
      </c>
      <c r="G22" s="8">
        <f>+E22+F22</f>
        <v>195.67</v>
      </c>
    </row>
    <row r="30" spans="1:7" x14ac:dyDescent="0.25">
      <c r="B30" s="48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11811023622047245" top="0.74803149606299213" bottom="0.74803149606299213" header="0.31496062992125984" footer="0.31496062992125984"/>
  <pageSetup paperSize="9" scale="8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10" workbookViewId="0">
      <selection activeCell="I22" sqref="I22"/>
    </sheetView>
  </sheetViews>
  <sheetFormatPr baseColWidth="10" defaultRowHeight="15" x14ac:dyDescent="0.25"/>
  <cols>
    <col min="1" max="1" width="16.140625" style="5" customWidth="1"/>
    <col min="2" max="2" width="32.85546875" style="48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46"/>
      <c r="I2" s="46"/>
      <c r="J2" s="46"/>
      <c r="K2" s="46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47"/>
      <c r="I3" s="47"/>
      <c r="J3" s="47"/>
      <c r="K3" s="47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47"/>
      <c r="I4" s="47"/>
      <c r="J4" s="47"/>
      <c r="K4" s="47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47"/>
      <c r="I5" s="47"/>
      <c r="J5" s="47"/>
      <c r="K5" s="47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57</v>
      </c>
      <c r="D10" s="30"/>
    </row>
    <row r="11" spans="1:12" x14ac:dyDescent="0.25">
      <c r="A11" s="28" t="s">
        <v>19</v>
      </c>
      <c r="B11" s="180" t="s">
        <v>58</v>
      </c>
      <c r="C11" s="180"/>
    </row>
    <row r="12" spans="1:12" x14ac:dyDescent="0.25">
      <c r="A12" s="28" t="s">
        <v>20</v>
      </c>
      <c r="B12" s="48" t="s">
        <v>30</v>
      </c>
    </row>
    <row r="13" spans="1:12" x14ac:dyDescent="0.25">
      <c r="A13" s="28" t="s">
        <v>22</v>
      </c>
      <c r="B13" s="29">
        <v>44818</v>
      </c>
      <c r="C13" s="31" t="s">
        <v>24</v>
      </c>
      <c r="E13" s="25">
        <f>B14-B13</f>
        <v>332</v>
      </c>
    </row>
    <row r="14" spans="1:12" ht="19.5" customHeight="1" x14ac:dyDescent="0.25">
      <c r="A14" s="28" t="s">
        <v>23</v>
      </c>
      <c r="B14" s="29">
        <v>45150</v>
      </c>
    </row>
    <row r="17" spans="1:7" x14ac:dyDescent="0.25">
      <c r="A17" s="9" t="s">
        <v>1</v>
      </c>
      <c r="B17" s="45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21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2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332</v>
      </c>
      <c r="D22" s="2">
        <v>0.63</v>
      </c>
      <c r="E22" s="2">
        <f>C22*D22</f>
        <v>209.16</v>
      </c>
      <c r="F22" s="2">
        <v>21.16</v>
      </c>
      <c r="G22" s="8">
        <f>+E22+F22</f>
        <v>230.32</v>
      </c>
    </row>
    <row r="30" spans="1:7" x14ac:dyDescent="0.25">
      <c r="B30" s="48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11811023622047245" top="0.74803149606299213" bottom="0.74803149606299213" header="0.31496062992125984" footer="0.31496062992125984"/>
  <pageSetup paperSize="9" scale="8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opLeftCell="A10" workbookViewId="0">
      <selection activeCell="A10" sqref="A1:XFD1048576"/>
    </sheetView>
  </sheetViews>
  <sheetFormatPr baseColWidth="10" defaultRowHeight="15" x14ac:dyDescent="0.25"/>
  <cols>
    <col min="1" max="1" width="16.140625" style="5" customWidth="1"/>
    <col min="2" max="2" width="32.85546875" style="52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50"/>
      <c r="I2" s="50"/>
      <c r="J2" s="50"/>
      <c r="K2" s="50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51"/>
      <c r="I3" s="51"/>
      <c r="J3" s="51"/>
      <c r="K3" s="51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51"/>
      <c r="I4" s="51"/>
      <c r="J4" s="51"/>
      <c r="K4" s="51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51"/>
      <c r="I5" s="51"/>
      <c r="J5" s="51"/>
      <c r="K5" s="51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59</v>
      </c>
      <c r="D10" s="30"/>
    </row>
    <row r="11" spans="1:12" x14ac:dyDescent="0.25">
      <c r="A11" s="28" t="s">
        <v>19</v>
      </c>
      <c r="B11" s="180" t="s">
        <v>60</v>
      </c>
      <c r="C11" s="180"/>
    </row>
    <row r="12" spans="1:12" x14ac:dyDescent="0.25">
      <c r="A12" s="28" t="s">
        <v>20</v>
      </c>
      <c r="B12" s="52" t="s">
        <v>30</v>
      </c>
    </row>
    <row r="13" spans="1:12" x14ac:dyDescent="0.25">
      <c r="A13" s="28" t="s">
        <v>22</v>
      </c>
      <c r="B13" s="29">
        <v>37704</v>
      </c>
      <c r="C13" s="31" t="s">
        <v>24</v>
      </c>
      <c r="E13" s="25">
        <f>B14-B13</f>
        <v>278</v>
      </c>
    </row>
    <row r="14" spans="1:12" ht="19.5" customHeight="1" x14ac:dyDescent="0.25">
      <c r="A14" s="28" t="s">
        <v>23</v>
      </c>
      <c r="B14" s="29">
        <v>37982</v>
      </c>
    </row>
    <row r="17" spans="1:7" x14ac:dyDescent="0.25">
      <c r="A17" s="9" t="s">
        <v>1</v>
      </c>
      <c r="B17" s="49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21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2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278</v>
      </c>
      <c r="D22" s="2">
        <v>0.63</v>
      </c>
      <c r="E22" s="2">
        <f>C22*D22</f>
        <v>175.14000000000001</v>
      </c>
      <c r="F22" s="2">
        <v>21.16</v>
      </c>
      <c r="G22" s="8">
        <f>+E22+F22</f>
        <v>196.3</v>
      </c>
    </row>
    <row r="30" spans="1:7" x14ac:dyDescent="0.25">
      <c r="B30" s="52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opLeftCell="A4" workbookViewId="0">
      <selection activeCell="A4" sqref="A1:XFD1048576"/>
    </sheetView>
  </sheetViews>
  <sheetFormatPr baseColWidth="10" defaultRowHeight="15" x14ac:dyDescent="0.25"/>
  <cols>
    <col min="1" max="1" width="16.140625" style="5" customWidth="1"/>
    <col min="2" max="2" width="32.85546875" style="56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54"/>
      <c r="I2" s="54"/>
      <c r="J2" s="54"/>
      <c r="K2" s="54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55"/>
      <c r="I3" s="55"/>
      <c r="J3" s="55"/>
      <c r="K3" s="55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55"/>
      <c r="I4" s="55"/>
      <c r="J4" s="55"/>
      <c r="K4" s="55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55"/>
      <c r="I5" s="55"/>
      <c r="J5" s="55"/>
      <c r="K5" s="55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61</v>
      </c>
      <c r="D10" s="30"/>
    </row>
    <row r="11" spans="1:12" x14ac:dyDescent="0.25">
      <c r="A11" s="28" t="s">
        <v>19</v>
      </c>
      <c r="B11" s="180" t="s">
        <v>62</v>
      </c>
      <c r="C11" s="180"/>
    </row>
    <row r="12" spans="1:12" x14ac:dyDescent="0.25">
      <c r="A12" s="28" t="s">
        <v>20</v>
      </c>
      <c r="B12" s="56" t="s">
        <v>30</v>
      </c>
    </row>
    <row r="13" spans="1:12" x14ac:dyDescent="0.25">
      <c r="A13" s="28" t="s">
        <v>22</v>
      </c>
      <c r="B13" s="29">
        <v>59518</v>
      </c>
      <c r="C13" s="31" t="s">
        <v>24</v>
      </c>
      <c r="E13" s="25">
        <f>B14-B13</f>
        <v>268</v>
      </c>
    </row>
    <row r="14" spans="1:12" ht="19.5" customHeight="1" x14ac:dyDescent="0.25">
      <c r="A14" s="28" t="s">
        <v>23</v>
      </c>
      <c r="B14" s="29">
        <v>59786</v>
      </c>
    </row>
    <row r="17" spans="1:7" x14ac:dyDescent="0.25">
      <c r="A17" s="9" t="s">
        <v>1</v>
      </c>
      <c r="B17" s="53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21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2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268</v>
      </c>
      <c r="D22" s="2">
        <v>0.63</v>
      </c>
      <c r="E22" s="2">
        <f>C22*D22</f>
        <v>168.84</v>
      </c>
      <c r="F22" s="2">
        <v>21.16</v>
      </c>
      <c r="G22" s="8">
        <f>+E22+F22</f>
        <v>190</v>
      </c>
    </row>
    <row r="30" spans="1:7" x14ac:dyDescent="0.25">
      <c r="B30" s="56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workbookViewId="0"/>
  </sheetViews>
  <sheetFormatPr baseColWidth="10" defaultRowHeight="15" x14ac:dyDescent="0.25"/>
  <cols>
    <col min="1" max="1" width="16.140625" style="5" customWidth="1"/>
    <col min="2" max="2" width="32.85546875" style="61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59"/>
      <c r="I2" s="59"/>
      <c r="J2" s="59"/>
      <c r="K2" s="59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60"/>
      <c r="I3" s="60"/>
      <c r="J3" s="60"/>
      <c r="K3" s="60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60"/>
      <c r="I4" s="60"/>
      <c r="J4" s="60"/>
      <c r="K4" s="60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60"/>
      <c r="I5" s="60"/>
      <c r="J5" s="60"/>
      <c r="K5" s="60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63</v>
      </c>
      <c r="D10" s="30"/>
    </row>
    <row r="11" spans="1:12" x14ac:dyDescent="0.25">
      <c r="A11" s="28" t="s">
        <v>19</v>
      </c>
      <c r="B11" s="180" t="s">
        <v>64</v>
      </c>
      <c r="C11" s="180"/>
    </row>
    <row r="12" spans="1:12" x14ac:dyDescent="0.25">
      <c r="A12" s="28" t="s">
        <v>20</v>
      </c>
      <c r="B12" s="61" t="s">
        <v>30</v>
      </c>
    </row>
    <row r="13" spans="1:12" x14ac:dyDescent="0.25">
      <c r="A13" s="28" t="s">
        <v>22</v>
      </c>
      <c r="B13" s="29">
        <v>209394</v>
      </c>
      <c r="C13" s="31" t="s">
        <v>24</v>
      </c>
      <c r="E13" s="25">
        <f>B14-B13</f>
        <v>269</v>
      </c>
    </row>
    <row r="14" spans="1:12" ht="19.5" customHeight="1" x14ac:dyDescent="0.25">
      <c r="A14" s="28" t="s">
        <v>23</v>
      </c>
      <c r="B14" s="29">
        <v>209663</v>
      </c>
    </row>
    <row r="17" spans="1:7" x14ac:dyDescent="0.25">
      <c r="A17" s="9" t="s">
        <v>1</v>
      </c>
      <c r="B17" s="58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21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2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269</v>
      </c>
      <c r="D22" s="2">
        <v>0.63</v>
      </c>
      <c r="E22" s="2">
        <f>C22*D22</f>
        <v>169.47</v>
      </c>
      <c r="F22" s="2">
        <v>21.16</v>
      </c>
      <c r="G22" s="8">
        <f>+E22+F22</f>
        <v>190.63</v>
      </c>
    </row>
    <row r="30" spans="1:7" x14ac:dyDescent="0.25">
      <c r="B30" s="61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2" orientation="portrait" horizontalDpi="4294967294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workbookViewId="0">
      <selection sqref="A1:XFD1048576"/>
    </sheetView>
  </sheetViews>
  <sheetFormatPr baseColWidth="10" defaultRowHeight="15" x14ac:dyDescent="0.25"/>
  <cols>
    <col min="1" max="1" width="16.140625" style="5" customWidth="1"/>
    <col min="2" max="2" width="32.85546875" style="65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63"/>
      <c r="I2" s="63"/>
      <c r="J2" s="63"/>
      <c r="K2" s="63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64"/>
      <c r="I3" s="64"/>
      <c r="J3" s="64"/>
      <c r="K3" s="64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64"/>
      <c r="I4" s="64"/>
      <c r="J4" s="64"/>
      <c r="K4" s="64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64"/>
      <c r="I5" s="64"/>
      <c r="J5" s="64"/>
      <c r="K5" s="64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65</v>
      </c>
      <c r="D10" s="30"/>
    </row>
    <row r="11" spans="1:12" x14ac:dyDescent="0.25">
      <c r="A11" s="28" t="s">
        <v>19</v>
      </c>
      <c r="B11" s="180" t="s">
        <v>66</v>
      </c>
      <c r="C11" s="180"/>
    </row>
    <row r="12" spans="1:12" x14ac:dyDescent="0.25">
      <c r="A12" s="28" t="s">
        <v>20</v>
      </c>
      <c r="B12" s="65" t="s">
        <v>30</v>
      </c>
    </row>
    <row r="13" spans="1:12" x14ac:dyDescent="0.25">
      <c r="A13" s="28" t="s">
        <v>22</v>
      </c>
      <c r="B13" s="29">
        <v>316995</v>
      </c>
      <c r="C13" s="31" t="s">
        <v>24</v>
      </c>
      <c r="E13" s="25">
        <f>B14-B13</f>
        <v>280</v>
      </c>
    </row>
    <row r="14" spans="1:12" ht="19.5" customHeight="1" x14ac:dyDescent="0.25">
      <c r="A14" s="28" t="s">
        <v>23</v>
      </c>
      <c r="B14" s="29">
        <v>317275</v>
      </c>
    </row>
    <row r="17" spans="1:7" x14ac:dyDescent="0.25">
      <c r="A17" s="9" t="s">
        <v>1</v>
      </c>
      <c r="B17" s="62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21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2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280</v>
      </c>
      <c r="D22" s="2">
        <v>0.63</v>
      </c>
      <c r="E22" s="2">
        <f>C22*D22</f>
        <v>176.4</v>
      </c>
      <c r="F22" s="2">
        <v>21.16</v>
      </c>
      <c r="G22" s="8">
        <f>+E22+F22</f>
        <v>197.56</v>
      </c>
    </row>
    <row r="30" spans="1:7" x14ac:dyDescent="0.25">
      <c r="B30" s="65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scale="85" orientation="portrait" horizontalDpi="4294967294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workbookViewId="0">
      <selection sqref="A1:XFD1048576"/>
    </sheetView>
  </sheetViews>
  <sheetFormatPr baseColWidth="10" defaultRowHeight="15" x14ac:dyDescent="0.25"/>
  <cols>
    <col min="1" max="1" width="16.140625" style="5" customWidth="1"/>
    <col min="2" max="2" width="32.85546875" style="69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67"/>
      <c r="I2" s="67"/>
      <c r="J2" s="67"/>
      <c r="K2" s="67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68"/>
      <c r="I3" s="68"/>
      <c r="J3" s="68"/>
      <c r="K3" s="68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68"/>
      <c r="I4" s="68"/>
      <c r="J4" s="68"/>
      <c r="K4" s="68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68"/>
      <c r="I5" s="68"/>
      <c r="J5" s="68"/>
      <c r="K5" s="68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67</v>
      </c>
      <c r="D10" s="30"/>
    </row>
    <row r="11" spans="1:12" x14ac:dyDescent="0.25">
      <c r="A11" s="28" t="s">
        <v>19</v>
      </c>
      <c r="B11" s="180" t="s">
        <v>68</v>
      </c>
      <c r="C11" s="180"/>
    </row>
    <row r="12" spans="1:12" x14ac:dyDescent="0.25">
      <c r="A12" s="28" t="s">
        <v>20</v>
      </c>
      <c r="B12" s="69" t="s">
        <v>30</v>
      </c>
    </row>
    <row r="13" spans="1:12" x14ac:dyDescent="0.25">
      <c r="A13" s="28" t="s">
        <v>22</v>
      </c>
      <c r="B13" s="29">
        <v>210923</v>
      </c>
      <c r="C13" s="31" t="s">
        <v>24</v>
      </c>
      <c r="E13" s="25">
        <f>B14-B13</f>
        <v>272</v>
      </c>
    </row>
    <row r="14" spans="1:12" ht="19.5" customHeight="1" x14ac:dyDescent="0.25">
      <c r="A14" s="28" t="s">
        <v>23</v>
      </c>
      <c r="B14" s="29">
        <v>211195</v>
      </c>
    </row>
    <row r="17" spans="1:7" x14ac:dyDescent="0.25">
      <c r="A17" s="9" t="s">
        <v>1</v>
      </c>
      <c r="B17" s="66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21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2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272</v>
      </c>
      <c r="D22" s="2">
        <v>0.63</v>
      </c>
      <c r="E22" s="2">
        <f>C22*D22</f>
        <v>171.36</v>
      </c>
      <c r="F22" s="2">
        <v>21.16</v>
      </c>
      <c r="G22" s="8">
        <f>+E22+F22</f>
        <v>192.52</v>
      </c>
    </row>
    <row r="30" spans="1:7" x14ac:dyDescent="0.25">
      <c r="B30" s="69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2" orientation="portrait" horizontalDpi="4294967294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workbookViewId="0">
      <selection sqref="A1:XFD1048576"/>
    </sheetView>
  </sheetViews>
  <sheetFormatPr baseColWidth="10" defaultRowHeight="15" x14ac:dyDescent="0.25"/>
  <cols>
    <col min="1" max="1" width="16.140625" style="5" customWidth="1"/>
    <col min="2" max="2" width="32.85546875" style="73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71"/>
      <c r="I2" s="71"/>
      <c r="J2" s="71"/>
      <c r="K2" s="71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72"/>
      <c r="I3" s="72"/>
      <c r="J3" s="72"/>
      <c r="K3" s="72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72"/>
      <c r="I4" s="72"/>
      <c r="J4" s="72"/>
      <c r="K4" s="72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72"/>
      <c r="I5" s="72"/>
      <c r="J5" s="72"/>
      <c r="K5" s="72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69</v>
      </c>
      <c r="D10" s="30"/>
    </row>
    <row r="11" spans="1:12" x14ac:dyDescent="0.25">
      <c r="A11" s="28" t="s">
        <v>19</v>
      </c>
      <c r="B11" s="180" t="s">
        <v>70</v>
      </c>
      <c r="C11" s="180"/>
    </row>
    <row r="12" spans="1:12" x14ac:dyDescent="0.25">
      <c r="A12" s="28" t="s">
        <v>20</v>
      </c>
      <c r="B12" s="73" t="s">
        <v>30</v>
      </c>
    </row>
    <row r="13" spans="1:12" x14ac:dyDescent="0.25">
      <c r="A13" s="28" t="s">
        <v>22</v>
      </c>
      <c r="B13" s="29">
        <v>333754</v>
      </c>
      <c r="C13" s="31" t="s">
        <v>24</v>
      </c>
      <c r="E13" s="25">
        <f>B14-B13</f>
        <v>295</v>
      </c>
    </row>
    <row r="14" spans="1:12" ht="19.5" customHeight="1" x14ac:dyDescent="0.25">
      <c r="A14" s="28" t="s">
        <v>23</v>
      </c>
      <c r="B14" s="29">
        <v>334049</v>
      </c>
    </row>
    <row r="17" spans="1:7" x14ac:dyDescent="0.25">
      <c r="A17" s="9" t="s">
        <v>1</v>
      </c>
      <c r="B17" s="70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21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2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295</v>
      </c>
      <c r="D22" s="2">
        <v>0.63</v>
      </c>
      <c r="E22" s="2">
        <f>C22*D22</f>
        <v>185.85</v>
      </c>
      <c r="F22" s="2">
        <v>21.16</v>
      </c>
      <c r="G22" s="8">
        <f>+E22+F22</f>
        <v>207.01</v>
      </c>
    </row>
    <row r="30" spans="1:7" x14ac:dyDescent="0.25">
      <c r="B30" s="73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2" orientation="portrait" horizontalDpi="4294967294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workbookViewId="0">
      <selection sqref="A1:XFD1048576"/>
    </sheetView>
  </sheetViews>
  <sheetFormatPr baseColWidth="10" defaultRowHeight="15" x14ac:dyDescent="0.25"/>
  <cols>
    <col min="1" max="1" width="16.140625" style="5" customWidth="1"/>
    <col min="2" max="2" width="32.85546875" style="77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75"/>
      <c r="I2" s="75"/>
      <c r="J2" s="75"/>
      <c r="K2" s="75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76"/>
      <c r="I3" s="76"/>
      <c r="J3" s="76"/>
      <c r="K3" s="76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76"/>
      <c r="I4" s="76"/>
      <c r="J4" s="76"/>
      <c r="K4" s="76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76"/>
      <c r="I5" s="76"/>
      <c r="J5" s="76"/>
      <c r="K5" s="76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71</v>
      </c>
      <c r="D10" s="30"/>
    </row>
    <row r="11" spans="1:12" x14ac:dyDescent="0.25">
      <c r="A11" s="28" t="s">
        <v>19</v>
      </c>
      <c r="B11" s="180" t="s">
        <v>72</v>
      </c>
      <c r="C11" s="180"/>
    </row>
    <row r="12" spans="1:12" x14ac:dyDescent="0.25">
      <c r="A12" s="28" t="s">
        <v>20</v>
      </c>
      <c r="B12" s="77" t="s">
        <v>30</v>
      </c>
    </row>
    <row r="13" spans="1:12" x14ac:dyDescent="0.25">
      <c r="A13" s="28" t="s">
        <v>22</v>
      </c>
      <c r="B13" s="29">
        <v>58267</v>
      </c>
      <c r="C13" s="31" t="s">
        <v>24</v>
      </c>
      <c r="E13" s="25">
        <f>B14-B13</f>
        <v>280</v>
      </c>
    </row>
    <row r="14" spans="1:12" ht="19.5" customHeight="1" x14ac:dyDescent="0.25">
      <c r="A14" s="28" t="s">
        <v>23</v>
      </c>
      <c r="B14" s="29">
        <v>58547</v>
      </c>
    </row>
    <row r="17" spans="1:7" x14ac:dyDescent="0.25">
      <c r="A17" s="9" t="s">
        <v>1</v>
      </c>
      <c r="B17" s="74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21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2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280</v>
      </c>
      <c r="D22" s="2">
        <v>0.63</v>
      </c>
      <c r="E22" s="2">
        <f>C22*D22</f>
        <v>176.4</v>
      </c>
      <c r="F22" s="2">
        <v>21.16</v>
      </c>
      <c r="G22" s="8">
        <f>+E22+F22</f>
        <v>197.56</v>
      </c>
    </row>
    <row r="30" spans="1:7" x14ac:dyDescent="0.25">
      <c r="B30" s="77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2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11" workbookViewId="0">
      <selection activeCell="A19" sqref="A19:E20"/>
    </sheetView>
  </sheetViews>
  <sheetFormatPr baseColWidth="10" defaultRowHeight="15" x14ac:dyDescent="0.25"/>
  <cols>
    <col min="1" max="1" width="16.140625" style="5" customWidth="1"/>
    <col min="2" max="2" width="31.7109375" style="4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16"/>
      <c r="I2" s="16"/>
      <c r="J2" s="16"/>
      <c r="K2" s="16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17"/>
      <c r="I3" s="17"/>
      <c r="J3" s="17"/>
      <c r="K3" s="17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17"/>
      <c r="I4" s="17"/>
      <c r="J4" s="17"/>
      <c r="K4" s="17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17"/>
      <c r="I5" s="17"/>
      <c r="J5" s="17"/>
      <c r="K5" s="17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.75" thickBot="1" x14ac:dyDescent="0.3">
      <c r="A10" s="28" t="s">
        <v>18</v>
      </c>
      <c r="B10" s="26">
        <v>1195</v>
      </c>
      <c r="D10" s="30"/>
    </row>
    <row r="11" spans="1:12" ht="15.75" thickBot="1" x14ac:dyDescent="0.3">
      <c r="A11" s="28" t="s">
        <v>19</v>
      </c>
      <c r="B11" s="38" t="s">
        <v>33</v>
      </c>
      <c r="C11" s="27"/>
    </row>
    <row r="12" spans="1:12" x14ac:dyDescent="0.25">
      <c r="A12" s="28" t="s">
        <v>31</v>
      </c>
      <c r="B12" s="27" t="s">
        <v>32</v>
      </c>
      <c r="C12" s="27"/>
    </row>
    <row r="13" spans="1:12" x14ac:dyDescent="0.25">
      <c r="A13" s="28" t="s">
        <v>20</v>
      </c>
      <c r="B13" s="29" t="s">
        <v>21</v>
      </c>
    </row>
    <row r="14" spans="1:12" x14ac:dyDescent="0.25">
      <c r="A14" s="28" t="s">
        <v>22</v>
      </c>
      <c r="B14" s="29">
        <v>36317</v>
      </c>
      <c r="C14" s="31" t="s">
        <v>24</v>
      </c>
      <c r="E14" s="25">
        <f>B15-B14</f>
        <v>279</v>
      </c>
    </row>
    <row r="15" spans="1:12" ht="19.5" customHeight="1" x14ac:dyDescent="0.25">
      <c r="A15" s="28" t="s">
        <v>23</v>
      </c>
      <c r="B15" s="29">
        <v>36596</v>
      </c>
    </row>
    <row r="18" spans="1:7" x14ac:dyDescent="0.25">
      <c r="A18" s="9" t="s">
        <v>1</v>
      </c>
      <c r="B18" s="10" t="s">
        <v>2</v>
      </c>
      <c r="C18" s="6" t="s">
        <v>3</v>
      </c>
      <c r="D18" s="6" t="s">
        <v>5</v>
      </c>
      <c r="E18" s="6" t="s">
        <v>13</v>
      </c>
    </row>
    <row r="19" spans="1:7" x14ac:dyDescent="0.25">
      <c r="A19" s="11">
        <v>397153</v>
      </c>
      <c r="B19" s="12" t="s">
        <v>4</v>
      </c>
      <c r="C19" s="2">
        <v>3</v>
      </c>
      <c r="D19" s="2">
        <v>7.0519999999999996</v>
      </c>
      <c r="E19" s="21">
        <f>C19*D19</f>
        <v>21.155999999999999</v>
      </c>
    </row>
    <row r="20" spans="1:7" ht="30" x14ac:dyDescent="0.25">
      <c r="A20" s="11">
        <v>397164</v>
      </c>
      <c r="B20" s="12" t="s">
        <v>6</v>
      </c>
      <c r="C20" s="2">
        <v>0.09</v>
      </c>
      <c r="D20" s="2">
        <v>7.0519999999999996</v>
      </c>
      <c r="E20" s="2">
        <f>C20*D20</f>
        <v>0.63467999999999991</v>
      </c>
    </row>
    <row r="22" spans="1:7" ht="30" customHeight="1" x14ac:dyDescent="0.25">
      <c r="A22" s="174" t="s">
        <v>7</v>
      </c>
      <c r="B22" s="174"/>
      <c r="C22" s="6" t="s">
        <v>8</v>
      </c>
      <c r="D22" s="6" t="s">
        <v>9</v>
      </c>
      <c r="E22" s="6" t="s">
        <v>10</v>
      </c>
      <c r="F22" s="7" t="s">
        <v>11</v>
      </c>
      <c r="G22" s="7" t="s">
        <v>12</v>
      </c>
    </row>
    <row r="23" spans="1:7" x14ac:dyDescent="0.25">
      <c r="A23" s="174"/>
      <c r="B23" s="174"/>
      <c r="C23" s="2">
        <f>E14</f>
        <v>279</v>
      </c>
      <c r="D23" s="2">
        <v>0.63</v>
      </c>
      <c r="E23" s="2">
        <f>C23*D23</f>
        <v>175.77</v>
      </c>
      <c r="F23" s="2">
        <v>21.16</v>
      </c>
      <c r="G23" s="8">
        <f>+E23+F23</f>
        <v>196.93</v>
      </c>
    </row>
  </sheetData>
  <mergeCells count="6">
    <mergeCell ref="A22:B23"/>
    <mergeCell ref="B2:G2"/>
    <mergeCell ref="B3:G3"/>
    <mergeCell ref="B4:G4"/>
    <mergeCell ref="B5:G5"/>
    <mergeCell ref="A8:G8"/>
  </mergeCells>
  <pageMargins left="0.70866141732283472" right="0.11811023622047245" top="0.74803149606299213" bottom="0.74803149606299213" header="0.31496062992125984" footer="0.31496062992125984"/>
  <pageSetup paperSize="9" scale="8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opLeftCell="A10" workbookViewId="0">
      <selection activeCell="A10" sqref="A1:XFD1048576"/>
    </sheetView>
  </sheetViews>
  <sheetFormatPr baseColWidth="10" defaultRowHeight="15" x14ac:dyDescent="0.25"/>
  <cols>
    <col min="1" max="1" width="16.140625" style="5" customWidth="1"/>
    <col min="2" max="2" width="32.85546875" style="81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79"/>
      <c r="I2" s="79"/>
      <c r="J2" s="79"/>
      <c r="K2" s="79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80"/>
      <c r="I3" s="80"/>
      <c r="J3" s="80"/>
      <c r="K3" s="80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80"/>
      <c r="I4" s="80"/>
      <c r="J4" s="80"/>
      <c r="K4" s="80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80"/>
      <c r="I5" s="80"/>
      <c r="J5" s="80"/>
      <c r="K5" s="80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76</v>
      </c>
      <c r="D10" s="30"/>
    </row>
    <row r="11" spans="1:12" x14ac:dyDescent="0.25">
      <c r="A11" s="28" t="s">
        <v>19</v>
      </c>
      <c r="B11" s="180" t="s">
        <v>73</v>
      </c>
      <c r="C11" s="180"/>
    </row>
    <row r="12" spans="1:12" x14ac:dyDescent="0.25">
      <c r="A12" s="28" t="s">
        <v>20</v>
      </c>
      <c r="B12" s="81" t="s">
        <v>74</v>
      </c>
    </row>
    <row r="13" spans="1:12" x14ac:dyDescent="0.25">
      <c r="A13" s="28" t="s">
        <v>22</v>
      </c>
      <c r="B13" s="29">
        <v>334010</v>
      </c>
      <c r="C13" s="31" t="s">
        <v>24</v>
      </c>
      <c r="E13" s="25">
        <f>B14-B13</f>
        <v>12</v>
      </c>
    </row>
    <row r="14" spans="1:12" ht="19.5" customHeight="1" x14ac:dyDescent="0.25">
      <c r="A14" s="28" t="s">
        <v>23</v>
      </c>
      <c r="B14" s="29">
        <v>334022</v>
      </c>
    </row>
    <row r="17" spans="1:7" x14ac:dyDescent="0.25">
      <c r="A17" s="9" t="s">
        <v>1</v>
      </c>
      <c r="B17" s="78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21">
        <f>C18*D18</f>
        <v>21.155999999999999</v>
      </c>
    </row>
    <row r="19" spans="1:7" ht="30" x14ac:dyDescent="0.25">
      <c r="A19" s="11">
        <v>397061</v>
      </c>
      <c r="B19" s="12" t="s">
        <v>75</v>
      </c>
      <c r="C19" s="2">
        <v>0.09</v>
      </c>
      <c r="D19" s="2">
        <v>7.0519999999999996</v>
      </c>
      <c r="E19" s="2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12</v>
      </c>
      <c r="D22" s="2">
        <v>0.63</v>
      </c>
      <c r="E22" s="2">
        <f>C22*D22</f>
        <v>7.5600000000000005</v>
      </c>
      <c r="F22" s="2">
        <v>21.16</v>
      </c>
      <c r="G22" s="8">
        <f>+E22+F22</f>
        <v>28.72</v>
      </c>
    </row>
    <row r="30" spans="1:7" x14ac:dyDescent="0.25">
      <c r="B30" s="81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2" orientation="portrait" horizontalDpi="4294967294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opLeftCell="A7" workbookViewId="0">
      <selection activeCell="A7" sqref="A1:XFD1048576"/>
    </sheetView>
  </sheetViews>
  <sheetFormatPr baseColWidth="10" defaultRowHeight="15" x14ac:dyDescent="0.25"/>
  <cols>
    <col min="1" max="1" width="16.140625" style="5" customWidth="1"/>
    <col min="2" max="2" width="32.85546875" style="85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83"/>
      <c r="I2" s="83"/>
      <c r="J2" s="83"/>
      <c r="K2" s="83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84"/>
      <c r="I3" s="84"/>
      <c r="J3" s="84"/>
      <c r="K3" s="84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84"/>
      <c r="I4" s="84"/>
      <c r="J4" s="84"/>
      <c r="K4" s="84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84"/>
      <c r="I5" s="84"/>
      <c r="J5" s="84"/>
      <c r="K5" s="84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77</v>
      </c>
      <c r="D10" s="30"/>
    </row>
    <row r="11" spans="1:12" x14ac:dyDescent="0.25">
      <c r="A11" s="28" t="s">
        <v>19</v>
      </c>
      <c r="B11" s="180" t="s">
        <v>78</v>
      </c>
      <c r="C11" s="180"/>
    </row>
    <row r="12" spans="1:12" x14ac:dyDescent="0.25">
      <c r="A12" s="28" t="s">
        <v>20</v>
      </c>
      <c r="B12" s="85" t="s">
        <v>30</v>
      </c>
    </row>
    <row r="13" spans="1:12" x14ac:dyDescent="0.25">
      <c r="A13" s="28" t="s">
        <v>22</v>
      </c>
      <c r="B13" s="29">
        <v>208839</v>
      </c>
      <c r="C13" s="31" t="s">
        <v>24</v>
      </c>
      <c r="E13" s="25">
        <f>B14-B13</f>
        <v>200</v>
      </c>
    </row>
    <row r="14" spans="1:12" ht="19.5" customHeight="1" x14ac:dyDescent="0.25">
      <c r="A14" s="28" t="s">
        <v>23</v>
      </c>
      <c r="B14" s="29">
        <v>209039</v>
      </c>
    </row>
    <row r="17" spans="1:7" x14ac:dyDescent="0.25">
      <c r="A17" s="9" t="s">
        <v>1</v>
      </c>
      <c r="B17" s="82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21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2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200</v>
      </c>
      <c r="D22" s="2">
        <v>0.63</v>
      </c>
      <c r="E22" s="2">
        <f>C22*D22</f>
        <v>126</v>
      </c>
      <c r="F22" s="2">
        <v>21.16</v>
      </c>
      <c r="G22" s="8">
        <f>+E22+F22</f>
        <v>147.16</v>
      </c>
    </row>
    <row r="30" spans="1:7" x14ac:dyDescent="0.25">
      <c r="B30" s="85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2" orientation="portrait" horizontalDpi="4294967294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workbookViewId="0">
      <selection sqref="A1:XFD1048576"/>
    </sheetView>
  </sheetViews>
  <sheetFormatPr baseColWidth="10" defaultRowHeight="15" x14ac:dyDescent="0.25"/>
  <cols>
    <col min="1" max="1" width="16.140625" style="5" customWidth="1"/>
    <col min="2" max="2" width="32.85546875" style="89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87"/>
      <c r="I2" s="87"/>
      <c r="J2" s="87"/>
      <c r="K2" s="87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88"/>
      <c r="I3" s="88"/>
      <c r="J3" s="88"/>
      <c r="K3" s="88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88"/>
      <c r="I4" s="88"/>
      <c r="J4" s="88"/>
      <c r="K4" s="88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88"/>
      <c r="I5" s="88"/>
      <c r="J5" s="88"/>
      <c r="K5" s="88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79</v>
      </c>
      <c r="D10" s="30"/>
    </row>
    <row r="11" spans="1:12" x14ac:dyDescent="0.25">
      <c r="A11" s="28" t="s">
        <v>19</v>
      </c>
      <c r="B11" s="180" t="s">
        <v>80</v>
      </c>
      <c r="C11" s="180"/>
    </row>
    <row r="12" spans="1:12" x14ac:dyDescent="0.25">
      <c r="A12" s="28" t="s">
        <v>20</v>
      </c>
      <c r="B12" s="89" t="s">
        <v>30</v>
      </c>
    </row>
    <row r="13" spans="1:12" x14ac:dyDescent="0.25">
      <c r="A13" s="28" t="s">
        <v>22</v>
      </c>
      <c r="B13" s="29">
        <v>57101</v>
      </c>
      <c r="C13" s="31" t="s">
        <v>24</v>
      </c>
      <c r="E13" s="25">
        <f>B14-B13</f>
        <v>213</v>
      </c>
    </row>
    <row r="14" spans="1:12" ht="19.5" customHeight="1" x14ac:dyDescent="0.25">
      <c r="A14" s="28" t="s">
        <v>23</v>
      </c>
      <c r="B14" s="29">
        <v>57314</v>
      </c>
    </row>
    <row r="17" spans="1:7" x14ac:dyDescent="0.25">
      <c r="A17" s="9" t="s">
        <v>1</v>
      </c>
      <c r="B17" s="86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21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2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213</v>
      </c>
      <c r="D22" s="2">
        <v>0.63</v>
      </c>
      <c r="E22" s="2">
        <f>C22*D22</f>
        <v>134.19</v>
      </c>
      <c r="F22" s="2">
        <v>21.16</v>
      </c>
      <c r="G22" s="8">
        <f>+E22+F22</f>
        <v>155.35</v>
      </c>
    </row>
    <row r="30" spans="1:7" x14ac:dyDescent="0.25">
      <c r="B30" s="89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2" orientation="portrait" horizontalDpi="4294967294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XFD1048576"/>
    </sheetView>
  </sheetViews>
  <sheetFormatPr baseColWidth="10" defaultRowHeight="15" x14ac:dyDescent="0.25"/>
  <cols>
    <col min="1" max="1" width="16.140625" style="5" customWidth="1"/>
    <col min="2" max="2" width="32.85546875" style="93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91"/>
      <c r="I2" s="91"/>
      <c r="J2" s="91"/>
      <c r="K2" s="91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92"/>
      <c r="I3" s="92"/>
      <c r="J3" s="92"/>
      <c r="K3" s="92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92"/>
      <c r="I4" s="92"/>
      <c r="J4" s="92"/>
      <c r="K4" s="92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92"/>
      <c r="I5" s="92"/>
      <c r="J5" s="92"/>
      <c r="K5" s="92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81</v>
      </c>
      <c r="D10" s="30"/>
    </row>
    <row r="11" spans="1:12" x14ac:dyDescent="0.25">
      <c r="A11" s="28" t="s">
        <v>19</v>
      </c>
      <c r="B11" s="180" t="s">
        <v>82</v>
      </c>
      <c r="C11" s="180"/>
    </row>
    <row r="12" spans="1:12" x14ac:dyDescent="0.25">
      <c r="A12" s="28" t="s">
        <v>20</v>
      </c>
      <c r="B12" s="93" t="s">
        <v>30</v>
      </c>
    </row>
    <row r="13" spans="1:12" x14ac:dyDescent="0.25">
      <c r="A13" s="28" t="s">
        <v>22</v>
      </c>
      <c r="B13" s="29">
        <v>52239</v>
      </c>
      <c r="C13" s="31" t="s">
        <v>24</v>
      </c>
      <c r="E13" s="25">
        <f>B14-B13</f>
        <v>585</v>
      </c>
    </row>
    <row r="14" spans="1:12" ht="19.5" customHeight="1" x14ac:dyDescent="0.25">
      <c r="A14" s="28" t="s">
        <v>23</v>
      </c>
      <c r="B14" s="29">
        <v>52824</v>
      </c>
    </row>
    <row r="17" spans="1:7" x14ac:dyDescent="0.25">
      <c r="A17" s="9" t="s">
        <v>1</v>
      </c>
      <c r="B17" s="90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102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103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585</v>
      </c>
      <c r="D22" s="2">
        <f>E19</f>
        <v>0.63467999999999991</v>
      </c>
      <c r="E22" s="2">
        <f>C22*D22</f>
        <v>371.28779999999995</v>
      </c>
      <c r="F22" s="2">
        <f>E18</f>
        <v>21.155999999999999</v>
      </c>
      <c r="G22" s="8">
        <f>+E22+F22</f>
        <v>392.44379999999995</v>
      </c>
    </row>
    <row r="30" spans="1:7" x14ac:dyDescent="0.25">
      <c r="B30" s="93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workbookViewId="0">
      <selection sqref="A1:XFD1048576"/>
    </sheetView>
  </sheetViews>
  <sheetFormatPr baseColWidth="10" defaultRowHeight="15" x14ac:dyDescent="0.25"/>
  <cols>
    <col min="1" max="1" width="16.140625" style="5" customWidth="1"/>
    <col min="2" max="2" width="32.85546875" style="97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95"/>
      <c r="I2" s="95"/>
      <c r="J2" s="95"/>
      <c r="K2" s="95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96"/>
      <c r="I3" s="96"/>
      <c r="J3" s="96"/>
      <c r="K3" s="96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96"/>
      <c r="I4" s="96"/>
      <c r="J4" s="96"/>
      <c r="K4" s="96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96"/>
      <c r="I5" s="96"/>
      <c r="J5" s="96"/>
      <c r="K5" s="96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83</v>
      </c>
      <c r="D10" s="30"/>
    </row>
    <row r="11" spans="1:12" x14ac:dyDescent="0.25">
      <c r="A11" s="28" t="s">
        <v>19</v>
      </c>
      <c r="B11" s="180" t="s">
        <v>84</v>
      </c>
      <c r="C11" s="180"/>
    </row>
    <row r="12" spans="1:12" x14ac:dyDescent="0.25">
      <c r="A12" s="28" t="s">
        <v>20</v>
      </c>
      <c r="B12" s="97" t="s">
        <v>30</v>
      </c>
    </row>
    <row r="13" spans="1:12" x14ac:dyDescent="0.25">
      <c r="A13" s="28" t="s">
        <v>22</v>
      </c>
      <c r="B13" s="29">
        <v>64731</v>
      </c>
      <c r="C13" s="31" t="s">
        <v>24</v>
      </c>
      <c r="E13" s="25">
        <f>B14-B13</f>
        <v>309</v>
      </c>
    </row>
    <row r="14" spans="1:12" ht="19.5" customHeight="1" x14ac:dyDescent="0.25">
      <c r="A14" s="28" t="s">
        <v>23</v>
      </c>
      <c r="B14" s="29">
        <v>65040</v>
      </c>
    </row>
    <row r="17" spans="1:7" x14ac:dyDescent="0.25">
      <c r="A17" s="9" t="s">
        <v>1</v>
      </c>
      <c r="B17" s="94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102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103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309</v>
      </c>
      <c r="D22" s="2">
        <f>E19</f>
        <v>0.63467999999999991</v>
      </c>
      <c r="E22" s="2">
        <f>C22*D22</f>
        <v>196.11611999999997</v>
      </c>
      <c r="F22" s="2">
        <f>E18</f>
        <v>21.155999999999999</v>
      </c>
      <c r="G22" s="8">
        <f>+E22+F22</f>
        <v>217.27211999999997</v>
      </c>
    </row>
    <row r="30" spans="1:7" x14ac:dyDescent="0.25">
      <c r="B30" s="97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2" orientation="portrait" horizontalDpi="4294967294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workbookViewId="0">
      <selection sqref="A1:XFD1048576"/>
    </sheetView>
  </sheetViews>
  <sheetFormatPr baseColWidth="10" defaultRowHeight="15" x14ac:dyDescent="0.25"/>
  <cols>
    <col min="1" max="1" width="16.140625" style="5" customWidth="1"/>
    <col min="2" max="2" width="32.85546875" style="101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99"/>
      <c r="I2" s="99"/>
      <c r="J2" s="99"/>
      <c r="K2" s="99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100"/>
      <c r="I3" s="100"/>
      <c r="J3" s="100"/>
      <c r="K3" s="100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100"/>
      <c r="I4" s="100"/>
      <c r="J4" s="100"/>
      <c r="K4" s="100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100"/>
      <c r="I5" s="100"/>
      <c r="J5" s="100"/>
      <c r="K5" s="100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85</v>
      </c>
      <c r="D10" s="30"/>
    </row>
    <row r="11" spans="1:12" x14ac:dyDescent="0.25">
      <c r="A11" s="28" t="s">
        <v>19</v>
      </c>
      <c r="B11" s="180" t="s">
        <v>86</v>
      </c>
      <c r="C11" s="180"/>
    </row>
    <row r="12" spans="1:12" x14ac:dyDescent="0.25">
      <c r="A12" s="28" t="s">
        <v>20</v>
      </c>
      <c r="B12" s="101" t="s">
        <v>30</v>
      </c>
    </row>
    <row r="13" spans="1:12" x14ac:dyDescent="0.25">
      <c r="A13" s="28" t="s">
        <v>22</v>
      </c>
      <c r="B13" s="29">
        <v>339765</v>
      </c>
      <c r="C13" s="31" t="s">
        <v>24</v>
      </c>
      <c r="E13" s="25">
        <f>B14-B13</f>
        <v>261</v>
      </c>
    </row>
    <row r="14" spans="1:12" ht="19.5" customHeight="1" x14ac:dyDescent="0.25">
      <c r="A14" s="28" t="s">
        <v>23</v>
      </c>
      <c r="B14" s="29">
        <v>340026</v>
      </c>
    </row>
    <row r="17" spans="1:7" x14ac:dyDescent="0.25">
      <c r="A17" s="9" t="s">
        <v>1</v>
      </c>
      <c r="B17" s="98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102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103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261</v>
      </c>
      <c r="D22" s="2">
        <f>E19</f>
        <v>0.63467999999999991</v>
      </c>
      <c r="E22" s="2">
        <f>C22*D22</f>
        <v>165.65147999999996</v>
      </c>
      <c r="F22" s="2">
        <f>E18</f>
        <v>21.155999999999999</v>
      </c>
      <c r="G22" s="8">
        <f>+E22+F22</f>
        <v>186.80747999999997</v>
      </c>
    </row>
    <row r="30" spans="1:7" x14ac:dyDescent="0.25">
      <c r="B30" s="101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2" orientation="portrait" horizontalDpi="4294967294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workbookViewId="0">
      <selection sqref="A1:XFD1048576"/>
    </sheetView>
  </sheetViews>
  <sheetFormatPr baseColWidth="10" defaultRowHeight="15" x14ac:dyDescent="0.25"/>
  <cols>
    <col min="1" max="1" width="16.140625" style="5" customWidth="1"/>
    <col min="2" max="2" width="32.85546875" style="107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105"/>
      <c r="I2" s="105"/>
      <c r="J2" s="105"/>
      <c r="K2" s="105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106"/>
      <c r="I3" s="106"/>
      <c r="J3" s="106"/>
      <c r="K3" s="106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106"/>
      <c r="I4" s="106"/>
      <c r="J4" s="106"/>
      <c r="K4" s="106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106"/>
      <c r="I5" s="106"/>
      <c r="J5" s="106"/>
      <c r="K5" s="106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87</v>
      </c>
      <c r="D10" s="30"/>
    </row>
    <row r="11" spans="1:12" x14ac:dyDescent="0.25">
      <c r="A11" s="28" t="s">
        <v>19</v>
      </c>
      <c r="B11" s="180" t="s">
        <v>88</v>
      </c>
      <c r="C11" s="180"/>
    </row>
    <row r="12" spans="1:12" x14ac:dyDescent="0.25">
      <c r="A12" s="28" t="s">
        <v>20</v>
      </c>
      <c r="B12" s="107" t="s">
        <v>30</v>
      </c>
    </row>
    <row r="13" spans="1:12" x14ac:dyDescent="0.25">
      <c r="A13" s="28" t="s">
        <v>22</v>
      </c>
      <c r="B13" s="29">
        <v>216150</v>
      </c>
      <c r="C13" s="31" t="s">
        <v>24</v>
      </c>
      <c r="E13" s="25">
        <f>B14-B13</f>
        <v>271</v>
      </c>
    </row>
    <row r="14" spans="1:12" ht="19.5" customHeight="1" x14ac:dyDescent="0.25">
      <c r="A14" s="28" t="s">
        <v>23</v>
      </c>
      <c r="B14" s="29">
        <v>216421</v>
      </c>
    </row>
    <row r="17" spans="1:7" x14ac:dyDescent="0.25">
      <c r="A17" s="9" t="s">
        <v>1</v>
      </c>
      <c r="B17" s="104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102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103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271</v>
      </c>
      <c r="D22" s="2">
        <f>E19</f>
        <v>0.63467999999999991</v>
      </c>
      <c r="E22" s="2">
        <f>C22*D22</f>
        <v>171.99827999999997</v>
      </c>
      <c r="F22" s="2">
        <f>E18</f>
        <v>21.155999999999999</v>
      </c>
      <c r="G22" s="8">
        <f>+E22+F22</f>
        <v>193.15427999999997</v>
      </c>
    </row>
    <row r="30" spans="1:7" x14ac:dyDescent="0.25">
      <c r="B30" s="107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workbookViewId="0">
      <selection sqref="A1:XFD1048576"/>
    </sheetView>
  </sheetViews>
  <sheetFormatPr baseColWidth="10" defaultRowHeight="15" x14ac:dyDescent="0.25"/>
  <cols>
    <col min="1" max="1" width="16.140625" style="5" customWidth="1"/>
    <col min="2" max="2" width="32.85546875" style="111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109"/>
      <c r="I2" s="109"/>
      <c r="J2" s="109"/>
      <c r="K2" s="109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110"/>
      <c r="I3" s="110"/>
      <c r="J3" s="110"/>
      <c r="K3" s="110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110"/>
      <c r="I4" s="110"/>
      <c r="J4" s="110"/>
      <c r="K4" s="110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110"/>
      <c r="I5" s="110"/>
      <c r="J5" s="110"/>
      <c r="K5" s="110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89</v>
      </c>
      <c r="D10" s="30"/>
    </row>
    <row r="11" spans="1:12" x14ac:dyDescent="0.25">
      <c r="A11" s="28" t="s">
        <v>19</v>
      </c>
      <c r="B11" s="180" t="s">
        <v>90</v>
      </c>
      <c r="C11" s="180"/>
    </row>
    <row r="12" spans="1:12" x14ac:dyDescent="0.25">
      <c r="A12" s="28" t="s">
        <v>20</v>
      </c>
      <c r="B12" s="111" t="s">
        <v>30</v>
      </c>
    </row>
    <row r="13" spans="1:12" x14ac:dyDescent="0.25">
      <c r="A13" s="28" t="s">
        <v>22</v>
      </c>
      <c r="B13" s="29">
        <v>70295</v>
      </c>
      <c r="C13" s="31" t="s">
        <v>24</v>
      </c>
      <c r="E13" s="25">
        <f>B14-B13</f>
        <v>305</v>
      </c>
    </row>
    <row r="14" spans="1:12" ht="19.5" customHeight="1" x14ac:dyDescent="0.25">
      <c r="A14" s="28" t="s">
        <v>23</v>
      </c>
      <c r="B14" s="29">
        <v>70600</v>
      </c>
    </row>
    <row r="17" spans="1:7" x14ac:dyDescent="0.25">
      <c r="A17" s="9" t="s">
        <v>1</v>
      </c>
      <c r="B17" s="108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102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103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305</v>
      </c>
      <c r="D22" s="2">
        <f>E19</f>
        <v>0.63467999999999991</v>
      </c>
      <c r="E22" s="2">
        <f>C22*D22</f>
        <v>193.57739999999998</v>
      </c>
      <c r="F22" s="2">
        <f>E18</f>
        <v>21.155999999999999</v>
      </c>
      <c r="G22" s="8">
        <f>+E22+F22</f>
        <v>214.73339999999999</v>
      </c>
    </row>
    <row r="30" spans="1:7" x14ac:dyDescent="0.25">
      <c r="B30" s="111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workbookViewId="0">
      <selection sqref="A1:XFD1048576"/>
    </sheetView>
  </sheetViews>
  <sheetFormatPr baseColWidth="10" defaultRowHeight="15" x14ac:dyDescent="0.25"/>
  <cols>
    <col min="1" max="1" width="16.140625" style="5" customWidth="1"/>
    <col min="2" max="2" width="32.85546875" style="115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113"/>
      <c r="I2" s="113"/>
      <c r="J2" s="113"/>
      <c r="K2" s="113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114"/>
      <c r="I3" s="114"/>
      <c r="J3" s="114"/>
      <c r="K3" s="114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114"/>
      <c r="I4" s="114"/>
      <c r="J4" s="114"/>
      <c r="K4" s="114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114"/>
      <c r="I5" s="114"/>
      <c r="J5" s="114"/>
      <c r="K5" s="114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91</v>
      </c>
      <c r="D10" s="30"/>
    </row>
    <row r="11" spans="1:12" x14ac:dyDescent="0.25">
      <c r="A11" s="28" t="s">
        <v>19</v>
      </c>
      <c r="B11" s="180" t="s">
        <v>92</v>
      </c>
      <c r="C11" s="180"/>
    </row>
    <row r="12" spans="1:12" x14ac:dyDescent="0.25">
      <c r="A12" s="28" t="s">
        <v>20</v>
      </c>
      <c r="B12" s="115" t="s">
        <v>30</v>
      </c>
    </row>
    <row r="13" spans="1:12" x14ac:dyDescent="0.25">
      <c r="A13" s="28" t="s">
        <v>22</v>
      </c>
      <c r="B13" s="29">
        <v>69997</v>
      </c>
      <c r="C13" s="31" t="s">
        <v>24</v>
      </c>
      <c r="E13" s="25">
        <f>B14-B13</f>
        <v>322</v>
      </c>
    </row>
    <row r="14" spans="1:12" ht="19.5" customHeight="1" x14ac:dyDescent="0.25">
      <c r="A14" s="28" t="s">
        <v>23</v>
      </c>
      <c r="B14" s="29">
        <v>70319</v>
      </c>
    </row>
    <row r="17" spans="1:7" x14ac:dyDescent="0.25">
      <c r="A17" s="9" t="s">
        <v>1</v>
      </c>
      <c r="B17" s="112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102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103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322</v>
      </c>
      <c r="D22" s="2">
        <f>E19</f>
        <v>0.63467999999999991</v>
      </c>
      <c r="E22" s="2">
        <f>C22*D22</f>
        <v>204.36695999999998</v>
      </c>
      <c r="F22" s="2">
        <f>E18</f>
        <v>21.155999999999999</v>
      </c>
      <c r="G22" s="8">
        <f>+E22+F22</f>
        <v>225.52295999999998</v>
      </c>
    </row>
    <row r="30" spans="1:7" x14ac:dyDescent="0.25">
      <c r="B30" s="115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workbookViewId="0">
      <selection sqref="A1:XFD1048576"/>
    </sheetView>
  </sheetViews>
  <sheetFormatPr baseColWidth="10" defaultRowHeight="15" x14ac:dyDescent="0.25"/>
  <cols>
    <col min="1" max="1" width="16.140625" style="5" customWidth="1"/>
    <col min="2" max="2" width="32.85546875" style="119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117"/>
      <c r="I2" s="117"/>
      <c r="J2" s="117"/>
      <c r="K2" s="117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118"/>
      <c r="I3" s="118"/>
      <c r="J3" s="118"/>
      <c r="K3" s="118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118"/>
      <c r="I4" s="118"/>
      <c r="J4" s="118"/>
      <c r="K4" s="118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118"/>
      <c r="I5" s="118"/>
      <c r="J5" s="118"/>
      <c r="K5" s="118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93</v>
      </c>
      <c r="D10" s="30"/>
    </row>
    <row r="11" spans="1:12" x14ac:dyDescent="0.25">
      <c r="A11" s="28" t="s">
        <v>19</v>
      </c>
      <c r="B11" s="180" t="s">
        <v>94</v>
      </c>
      <c r="C11" s="180"/>
    </row>
    <row r="12" spans="1:12" x14ac:dyDescent="0.25">
      <c r="A12" s="28" t="s">
        <v>20</v>
      </c>
      <c r="B12" s="119" t="s">
        <v>30</v>
      </c>
    </row>
    <row r="13" spans="1:12" x14ac:dyDescent="0.25">
      <c r="A13" s="28" t="s">
        <v>22</v>
      </c>
      <c r="B13" s="29">
        <v>70874</v>
      </c>
      <c r="C13" s="31" t="s">
        <v>24</v>
      </c>
      <c r="E13" s="25">
        <f>B14-B13</f>
        <v>306</v>
      </c>
    </row>
    <row r="14" spans="1:12" ht="19.5" customHeight="1" x14ac:dyDescent="0.25">
      <c r="A14" s="28" t="s">
        <v>23</v>
      </c>
      <c r="B14" s="29">
        <v>71180</v>
      </c>
    </row>
    <row r="17" spans="1:7" x14ac:dyDescent="0.25">
      <c r="A17" s="9" t="s">
        <v>1</v>
      </c>
      <c r="B17" s="116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102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103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306</v>
      </c>
      <c r="D22" s="2">
        <f>E19</f>
        <v>0.63467999999999991</v>
      </c>
      <c r="E22" s="2">
        <f>C22*D22</f>
        <v>194.21207999999999</v>
      </c>
      <c r="F22" s="2">
        <f>E18</f>
        <v>21.155999999999999</v>
      </c>
      <c r="G22" s="8">
        <f>+E22+F22</f>
        <v>215.36807999999999</v>
      </c>
    </row>
    <row r="30" spans="1:7" x14ac:dyDescent="0.25">
      <c r="B30" s="119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8" workbookViewId="0">
      <selection activeCell="A8" sqref="A1:XFD1048576"/>
    </sheetView>
  </sheetViews>
  <sheetFormatPr baseColWidth="10" defaultRowHeight="15" x14ac:dyDescent="0.25"/>
  <cols>
    <col min="1" max="1" width="16.140625" style="5" customWidth="1"/>
    <col min="2" max="2" width="32.85546875" style="4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16"/>
      <c r="I2" s="16"/>
      <c r="J2" s="16"/>
      <c r="K2" s="16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17"/>
      <c r="I3" s="17"/>
      <c r="J3" s="17"/>
      <c r="K3" s="17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17"/>
      <c r="I4" s="17"/>
      <c r="J4" s="17"/>
      <c r="K4" s="17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17"/>
      <c r="I5" s="17"/>
      <c r="J5" s="17"/>
      <c r="K5" s="17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25</v>
      </c>
      <c r="D10" s="30"/>
    </row>
    <row r="11" spans="1:12" x14ac:dyDescent="0.25">
      <c r="A11" s="28" t="s">
        <v>19</v>
      </c>
      <c r="B11" s="27" t="s">
        <v>36</v>
      </c>
      <c r="C11" s="27"/>
    </row>
    <row r="12" spans="1:12" x14ac:dyDescent="0.25">
      <c r="A12" s="28" t="s">
        <v>34</v>
      </c>
      <c r="B12" s="39" t="s">
        <v>35</v>
      </c>
      <c r="C12" s="27"/>
    </row>
    <row r="13" spans="1:12" x14ac:dyDescent="0.25">
      <c r="A13" s="28" t="s">
        <v>20</v>
      </c>
      <c r="B13" s="4" t="s">
        <v>26</v>
      </c>
    </row>
    <row r="14" spans="1:12" x14ac:dyDescent="0.25">
      <c r="A14" s="28" t="s">
        <v>22</v>
      </c>
      <c r="B14" s="29">
        <v>306844</v>
      </c>
      <c r="C14" s="31" t="s">
        <v>24</v>
      </c>
      <c r="E14" s="25">
        <f>B15-B14</f>
        <v>579</v>
      </c>
    </row>
    <row r="15" spans="1:12" ht="19.5" customHeight="1" x14ac:dyDescent="0.25">
      <c r="A15" s="28" t="s">
        <v>23</v>
      </c>
      <c r="B15" s="29">
        <v>307423</v>
      </c>
    </row>
    <row r="18" spans="1:7" x14ac:dyDescent="0.25">
      <c r="A18" s="9" t="s">
        <v>1</v>
      </c>
      <c r="B18" s="10" t="s">
        <v>2</v>
      </c>
      <c r="C18" s="6" t="s">
        <v>3</v>
      </c>
      <c r="D18" s="6" t="s">
        <v>5</v>
      </c>
      <c r="E18" s="6" t="s">
        <v>13</v>
      </c>
    </row>
    <row r="19" spans="1:7" x14ac:dyDescent="0.25">
      <c r="A19" s="11">
        <v>397153</v>
      </c>
      <c r="B19" s="12" t="s">
        <v>4</v>
      </c>
      <c r="C19" s="2">
        <v>3</v>
      </c>
      <c r="D19" s="2">
        <v>7.0519999999999996</v>
      </c>
      <c r="E19" s="21">
        <f>C19*D19</f>
        <v>21.155999999999999</v>
      </c>
    </row>
    <row r="20" spans="1:7" ht="30" x14ac:dyDescent="0.25">
      <c r="A20" s="11">
        <v>397164</v>
      </c>
      <c r="B20" s="12" t="s">
        <v>6</v>
      </c>
      <c r="C20" s="2">
        <v>0.09</v>
      </c>
      <c r="D20" s="2">
        <v>7.0519999999999996</v>
      </c>
      <c r="E20" s="2">
        <f>C20*D20</f>
        <v>0.63467999999999991</v>
      </c>
    </row>
    <row r="22" spans="1:7" ht="30" customHeight="1" x14ac:dyDescent="0.25">
      <c r="A22" s="174" t="s">
        <v>27</v>
      </c>
      <c r="B22" s="174"/>
      <c r="C22" s="6" t="s">
        <v>8</v>
      </c>
      <c r="D22" s="6" t="s">
        <v>9</v>
      </c>
      <c r="E22" s="6" t="s">
        <v>10</v>
      </c>
      <c r="F22" s="7" t="s">
        <v>11</v>
      </c>
      <c r="G22" s="7" t="s">
        <v>12</v>
      </c>
    </row>
    <row r="23" spans="1:7" x14ac:dyDescent="0.25">
      <c r="A23" s="174"/>
      <c r="B23" s="174"/>
      <c r="C23" s="2">
        <f>E14</f>
        <v>579</v>
      </c>
      <c r="D23" s="2">
        <v>0.63</v>
      </c>
      <c r="E23" s="2">
        <f>C23*D23</f>
        <v>364.77</v>
      </c>
      <c r="F23" s="2">
        <v>21.16</v>
      </c>
      <c r="G23" s="8">
        <f>+E23+F23</f>
        <v>385.93</v>
      </c>
    </row>
  </sheetData>
  <mergeCells count="6">
    <mergeCell ref="A22:B23"/>
    <mergeCell ref="B2:G2"/>
    <mergeCell ref="B3:G3"/>
    <mergeCell ref="B4:G4"/>
    <mergeCell ref="B5:G5"/>
    <mergeCell ref="A8:G8"/>
  </mergeCells>
  <pageMargins left="0.70866141732283472" right="0.11811023622047245" top="0.74803149606299213" bottom="0.74803149606299213" header="0.31496062992125984" footer="0.31496062992125984"/>
  <pageSetup paperSize="9" scale="85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workbookViewId="0">
      <selection sqref="A1:XFD1048576"/>
    </sheetView>
  </sheetViews>
  <sheetFormatPr baseColWidth="10" defaultRowHeight="15" x14ac:dyDescent="0.25"/>
  <cols>
    <col min="1" max="1" width="16.140625" style="5" customWidth="1"/>
    <col min="2" max="2" width="32.85546875" style="123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121"/>
      <c r="I2" s="121"/>
      <c r="J2" s="121"/>
      <c r="K2" s="121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122"/>
      <c r="I3" s="122"/>
      <c r="J3" s="122"/>
      <c r="K3" s="122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122"/>
      <c r="I4" s="122"/>
      <c r="J4" s="122"/>
      <c r="K4" s="122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122"/>
      <c r="I5" s="122"/>
      <c r="J5" s="122"/>
      <c r="K5" s="122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95</v>
      </c>
      <c r="D10" s="30"/>
    </row>
    <row r="11" spans="1:12" x14ac:dyDescent="0.25">
      <c r="A11" s="28" t="s">
        <v>19</v>
      </c>
      <c r="B11" s="180" t="s">
        <v>96</v>
      </c>
      <c r="C11" s="180"/>
    </row>
    <row r="12" spans="1:12" x14ac:dyDescent="0.25">
      <c r="A12" s="28" t="s">
        <v>20</v>
      </c>
      <c r="B12" s="123" t="s">
        <v>30</v>
      </c>
    </row>
    <row r="13" spans="1:12" x14ac:dyDescent="0.25">
      <c r="A13" s="28" t="s">
        <v>22</v>
      </c>
      <c r="B13" s="29">
        <v>338544</v>
      </c>
      <c r="C13" s="31" t="s">
        <v>24</v>
      </c>
      <c r="E13" s="25">
        <f>B14-B13</f>
        <v>336</v>
      </c>
    </row>
    <row r="14" spans="1:12" ht="19.5" customHeight="1" x14ac:dyDescent="0.25">
      <c r="A14" s="28" t="s">
        <v>23</v>
      </c>
      <c r="B14" s="29">
        <v>338880</v>
      </c>
    </row>
    <row r="17" spans="1:7" x14ac:dyDescent="0.25">
      <c r="A17" s="9" t="s">
        <v>1</v>
      </c>
      <c r="B17" s="120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102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103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336</v>
      </c>
      <c r="D22" s="2">
        <f>E19</f>
        <v>0.63467999999999991</v>
      </c>
      <c r="E22" s="2">
        <f>C22*D22</f>
        <v>213.25247999999996</v>
      </c>
      <c r="F22" s="2">
        <f>E18</f>
        <v>21.155999999999999</v>
      </c>
      <c r="G22" s="8">
        <f>+E22+F22</f>
        <v>234.40847999999997</v>
      </c>
    </row>
    <row r="30" spans="1:7" x14ac:dyDescent="0.25">
      <c r="B30" s="123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workbookViewId="0">
      <selection activeCell="I13" sqref="I13"/>
    </sheetView>
  </sheetViews>
  <sheetFormatPr baseColWidth="10" defaultRowHeight="15" x14ac:dyDescent="0.25"/>
  <cols>
    <col min="1" max="1" width="16.140625" style="5" customWidth="1"/>
    <col min="2" max="2" width="32.85546875" style="127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125"/>
      <c r="I2" s="125"/>
      <c r="J2" s="125"/>
      <c r="K2" s="125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126"/>
      <c r="I3" s="126"/>
      <c r="J3" s="126"/>
      <c r="K3" s="126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126"/>
      <c r="I4" s="126"/>
      <c r="J4" s="126"/>
      <c r="K4" s="126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126"/>
      <c r="I5" s="126"/>
      <c r="J5" s="126"/>
      <c r="K5" s="126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97</v>
      </c>
      <c r="D10" s="30"/>
    </row>
    <row r="11" spans="1:12" x14ac:dyDescent="0.25">
      <c r="A11" s="28" t="s">
        <v>19</v>
      </c>
      <c r="B11" s="180" t="s">
        <v>98</v>
      </c>
      <c r="C11" s="180"/>
    </row>
    <row r="12" spans="1:12" x14ac:dyDescent="0.25">
      <c r="A12" s="28" t="s">
        <v>20</v>
      </c>
      <c r="B12" s="127" t="s">
        <v>30</v>
      </c>
    </row>
    <row r="13" spans="1:12" x14ac:dyDescent="0.25">
      <c r="A13" s="28" t="s">
        <v>22</v>
      </c>
      <c r="B13" s="29">
        <v>222006</v>
      </c>
      <c r="C13" s="31" t="s">
        <v>24</v>
      </c>
      <c r="E13" s="25">
        <f>B14-B13</f>
        <v>303</v>
      </c>
    </row>
    <row r="14" spans="1:12" ht="19.5" customHeight="1" x14ac:dyDescent="0.25">
      <c r="A14" s="28" t="s">
        <v>23</v>
      </c>
      <c r="B14" s="29">
        <v>222309</v>
      </c>
    </row>
    <row r="17" spans="1:7" x14ac:dyDescent="0.25">
      <c r="A17" s="9" t="s">
        <v>1</v>
      </c>
      <c r="B17" s="124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102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103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303</v>
      </c>
      <c r="D22" s="2">
        <f>E19</f>
        <v>0.63467999999999991</v>
      </c>
      <c r="E22" s="2">
        <f>C22*D22</f>
        <v>192.30803999999998</v>
      </c>
      <c r="F22" s="2">
        <f>E18</f>
        <v>21.155999999999999</v>
      </c>
      <c r="G22" s="8">
        <f>+E22+F22</f>
        <v>213.46403999999998</v>
      </c>
    </row>
    <row r="30" spans="1:7" x14ac:dyDescent="0.25">
      <c r="B30" s="127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opLeftCell="A4" workbookViewId="0">
      <selection activeCell="A4" sqref="A1:XFD1048576"/>
    </sheetView>
  </sheetViews>
  <sheetFormatPr baseColWidth="10" defaultRowHeight="15" x14ac:dyDescent="0.25"/>
  <cols>
    <col min="1" max="1" width="16.140625" style="5" customWidth="1"/>
    <col min="2" max="2" width="32.85546875" style="131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129"/>
      <c r="I2" s="129"/>
      <c r="J2" s="129"/>
      <c r="K2" s="129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130"/>
      <c r="I3" s="130"/>
      <c r="J3" s="130"/>
      <c r="K3" s="130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130"/>
      <c r="I4" s="130"/>
      <c r="J4" s="130"/>
      <c r="K4" s="130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130"/>
      <c r="I5" s="130"/>
      <c r="J5" s="130"/>
      <c r="K5" s="130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99</v>
      </c>
      <c r="D10" s="30"/>
    </row>
    <row r="11" spans="1:12" x14ac:dyDescent="0.25">
      <c r="A11" s="28" t="s">
        <v>19</v>
      </c>
      <c r="B11" s="180" t="s">
        <v>100</v>
      </c>
      <c r="C11" s="180"/>
    </row>
    <row r="12" spans="1:12" x14ac:dyDescent="0.25">
      <c r="A12" s="28" t="s">
        <v>20</v>
      </c>
      <c r="B12" s="131" t="s">
        <v>101</v>
      </c>
    </row>
    <row r="13" spans="1:12" x14ac:dyDescent="0.25">
      <c r="A13" s="28" t="s">
        <v>22</v>
      </c>
      <c r="B13" s="29">
        <v>218132</v>
      </c>
      <c r="C13" s="31" t="s">
        <v>24</v>
      </c>
      <c r="E13" s="25">
        <f>B14-B13</f>
        <v>16</v>
      </c>
    </row>
    <row r="14" spans="1:12" ht="19.5" customHeight="1" x14ac:dyDescent="0.25">
      <c r="A14" s="28" t="s">
        <v>23</v>
      </c>
      <c r="B14" s="29">
        <v>218148</v>
      </c>
    </row>
    <row r="17" spans="1:7" x14ac:dyDescent="0.25">
      <c r="A17" s="9" t="s">
        <v>1</v>
      </c>
      <c r="B17" s="128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21">
        <f>C18*D18</f>
        <v>21.155999999999999</v>
      </c>
    </row>
    <row r="19" spans="1:7" ht="30" x14ac:dyDescent="0.25">
      <c r="A19" s="11">
        <v>397061</v>
      </c>
      <c r="B19" s="12" t="s">
        <v>75</v>
      </c>
      <c r="C19" s="2">
        <v>0.09</v>
      </c>
      <c r="D19" s="2">
        <v>7.0519999999999996</v>
      </c>
      <c r="E19" s="2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16</v>
      </c>
      <c r="D22" s="2">
        <v>0.63</v>
      </c>
      <c r="E22" s="2">
        <f>C22*D22</f>
        <v>10.08</v>
      </c>
      <c r="F22" s="2">
        <v>21.16</v>
      </c>
      <c r="G22" s="8">
        <f>+E22+F22</f>
        <v>31.240000000000002</v>
      </c>
    </row>
    <row r="30" spans="1:7" x14ac:dyDescent="0.25">
      <c r="B30" s="131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topLeftCell="A4" workbookViewId="0">
      <selection activeCell="A4" sqref="A1:XFD1048576"/>
    </sheetView>
  </sheetViews>
  <sheetFormatPr baseColWidth="10" defaultRowHeight="15" x14ac:dyDescent="0.25"/>
  <cols>
    <col min="1" max="1" width="16.140625" style="5" customWidth="1"/>
    <col min="2" max="2" width="32.85546875" style="135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</cols>
  <sheetData>
    <row r="1" spans="1:11" x14ac:dyDescent="0.25">
      <c r="A1" s="13"/>
      <c r="B1" s="13"/>
      <c r="C1" s="13"/>
      <c r="D1" s="13"/>
      <c r="E1" s="20"/>
      <c r="F1" s="20"/>
      <c r="G1" s="13"/>
      <c r="H1" s="13"/>
      <c r="I1" s="13"/>
      <c r="J1" s="14"/>
      <c r="K1" s="15"/>
    </row>
    <row r="2" spans="1:11" ht="22.5" x14ac:dyDescent="0.25">
      <c r="A2" s="13"/>
      <c r="B2" s="178" t="s">
        <v>14</v>
      </c>
      <c r="C2" s="178"/>
      <c r="D2" s="178"/>
      <c r="E2" s="178"/>
      <c r="F2" s="178"/>
      <c r="G2" s="133"/>
      <c r="H2" s="133"/>
      <c r="I2" s="133"/>
      <c r="J2" s="133"/>
      <c r="K2" s="15"/>
    </row>
    <row r="3" spans="1:11" ht="15.75" x14ac:dyDescent="0.25">
      <c r="A3" s="13"/>
      <c r="B3" s="179" t="s">
        <v>15</v>
      </c>
      <c r="C3" s="179"/>
      <c r="D3" s="179"/>
      <c r="E3" s="179"/>
      <c r="F3" s="179"/>
      <c r="G3" s="134"/>
      <c r="H3" s="134"/>
      <c r="I3" s="134"/>
      <c r="J3" s="134"/>
      <c r="K3" s="15"/>
    </row>
    <row r="4" spans="1:11" ht="15.75" x14ac:dyDescent="0.25">
      <c r="A4" s="13"/>
      <c r="B4" s="179" t="s">
        <v>16</v>
      </c>
      <c r="C4" s="179"/>
      <c r="D4" s="179"/>
      <c r="E4" s="179"/>
      <c r="F4" s="179"/>
      <c r="G4" s="134"/>
      <c r="H4" s="134"/>
      <c r="I4" s="134"/>
      <c r="J4" s="134"/>
      <c r="K4" s="15"/>
    </row>
    <row r="5" spans="1:11" ht="15.75" x14ac:dyDescent="0.25">
      <c r="A5" s="13"/>
      <c r="B5" s="179" t="s">
        <v>17</v>
      </c>
      <c r="C5" s="179"/>
      <c r="D5" s="179"/>
      <c r="E5" s="179"/>
      <c r="F5" s="179"/>
      <c r="G5" s="134"/>
      <c r="H5" s="134"/>
      <c r="I5" s="134"/>
      <c r="J5" s="134"/>
      <c r="K5" s="15"/>
    </row>
    <row r="6" spans="1:11" x14ac:dyDescent="0.25">
      <c r="A6" s="13"/>
      <c r="B6" s="20"/>
      <c r="C6" s="13"/>
      <c r="D6" s="13"/>
      <c r="E6" s="18"/>
      <c r="F6" s="18"/>
      <c r="G6" s="19"/>
      <c r="H6" s="19"/>
      <c r="I6" s="19"/>
      <c r="J6" s="14"/>
      <c r="K6" s="15"/>
    </row>
    <row r="7" spans="1:11" ht="15.75" thickBot="1" x14ac:dyDescent="0.3"/>
    <row r="8" spans="1:11" ht="29.25" customHeight="1" thickBot="1" x14ac:dyDescent="0.3">
      <c r="A8" s="175" t="s">
        <v>0</v>
      </c>
      <c r="B8" s="176"/>
      <c r="C8" s="176"/>
      <c r="D8" s="176"/>
      <c r="E8" s="176"/>
      <c r="F8" s="177"/>
    </row>
    <row r="10" spans="1:11" ht="45" x14ac:dyDescent="0.25">
      <c r="A10" s="28" t="s">
        <v>18</v>
      </c>
      <c r="B10" s="26" t="s">
        <v>102</v>
      </c>
      <c r="D10" s="30"/>
    </row>
    <row r="11" spans="1:11" x14ac:dyDescent="0.25">
      <c r="A11" s="28" t="s">
        <v>19</v>
      </c>
      <c r="B11" s="180" t="s">
        <v>105</v>
      </c>
      <c r="C11" s="180"/>
    </row>
    <row r="12" spans="1:11" x14ac:dyDescent="0.25">
      <c r="A12" s="28" t="s">
        <v>20</v>
      </c>
      <c r="B12" s="135" t="s">
        <v>103</v>
      </c>
    </row>
    <row r="13" spans="1:11" x14ac:dyDescent="0.25">
      <c r="A13" s="28" t="s">
        <v>22</v>
      </c>
      <c r="B13" s="29">
        <v>222750</v>
      </c>
      <c r="C13" s="31" t="s">
        <v>24</v>
      </c>
      <c r="E13" s="25">
        <f>B14-B13</f>
        <v>2</v>
      </c>
    </row>
    <row r="14" spans="1:11" ht="19.5" customHeight="1" x14ac:dyDescent="0.25">
      <c r="A14" s="28" t="s">
        <v>23</v>
      </c>
      <c r="B14" s="29">
        <v>222752</v>
      </c>
    </row>
    <row r="17" spans="1:5" x14ac:dyDescent="0.25">
      <c r="A17" s="9" t="s">
        <v>1</v>
      </c>
      <c r="B17" s="132" t="s">
        <v>2</v>
      </c>
      <c r="C17" s="6" t="s">
        <v>42</v>
      </c>
      <c r="D17" s="6" t="s">
        <v>5</v>
      </c>
      <c r="E17" s="6" t="s">
        <v>13</v>
      </c>
    </row>
    <row r="18" spans="1:5" ht="15" customHeight="1" x14ac:dyDescent="0.25">
      <c r="A18" s="11">
        <v>397050</v>
      </c>
      <c r="B18" s="12" t="s">
        <v>104</v>
      </c>
      <c r="C18" s="2">
        <v>1.5</v>
      </c>
      <c r="D18" s="2">
        <v>7.0519999999999996</v>
      </c>
      <c r="E18" s="140">
        <f>C18*D18</f>
        <v>10.577999999999999</v>
      </c>
    </row>
    <row r="26" spans="1:5" x14ac:dyDescent="0.25">
      <c r="B26" s="135" t="s">
        <v>40</v>
      </c>
    </row>
  </sheetData>
  <mergeCells count="6">
    <mergeCell ref="B11:C11"/>
    <mergeCell ref="B2:F2"/>
    <mergeCell ref="B3:F3"/>
    <mergeCell ref="B4:F4"/>
    <mergeCell ref="B5:F5"/>
    <mergeCell ref="A8:F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sqref="A1:XFD1048576"/>
    </sheetView>
  </sheetViews>
  <sheetFormatPr baseColWidth="10" defaultRowHeight="15" x14ac:dyDescent="0.25"/>
  <cols>
    <col min="1" max="1" width="16.140625" style="5" customWidth="1"/>
    <col min="2" max="2" width="32.85546875" style="135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</cols>
  <sheetData>
    <row r="1" spans="1:11" x14ac:dyDescent="0.25">
      <c r="A1" s="13"/>
      <c r="B1" s="13"/>
      <c r="C1" s="13"/>
      <c r="D1" s="13"/>
      <c r="E1" s="20"/>
      <c r="F1" s="20"/>
      <c r="G1" s="13"/>
      <c r="H1" s="13"/>
      <c r="I1" s="13"/>
      <c r="J1" s="14"/>
      <c r="K1" s="15"/>
    </row>
    <row r="2" spans="1:11" ht="22.5" x14ac:dyDescent="0.25">
      <c r="A2" s="13"/>
      <c r="B2" s="178" t="s">
        <v>14</v>
      </c>
      <c r="C2" s="178"/>
      <c r="D2" s="178"/>
      <c r="E2" s="178"/>
      <c r="F2" s="178"/>
      <c r="G2" s="133"/>
      <c r="H2" s="133"/>
      <c r="I2" s="133"/>
      <c r="J2" s="133"/>
      <c r="K2" s="15"/>
    </row>
    <row r="3" spans="1:11" ht="15.75" x14ac:dyDescent="0.25">
      <c r="A3" s="13"/>
      <c r="B3" s="179" t="s">
        <v>15</v>
      </c>
      <c r="C3" s="179"/>
      <c r="D3" s="179"/>
      <c r="E3" s="179"/>
      <c r="F3" s="179"/>
      <c r="G3" s="134"/>
      <c r="H3" s="134"/>
      <c r="I3" s="134"/>
      <c r="J3" s="134"/>
      <c r="K3" s="15"/>
    </row>
    <row r="4" spans="1:11" ht="15.75" x14ac:dyDescent="0.25">
      <c r="A4" s="13"/>
      <c r="B4" s="179" t="s">
        <v>16</v>
      </c>
      <c r="C4" s="179"/>
      <c r="D4" s="179"/>
      <c r="E4" s="179"/>
      <c r="F4" s="179"/>
      <c r="G4" s="134"/>
      <c r="H4" s="134"/>
      <c r="I4" s="134"/>
      <c r="J4" s="134"/>
      <c r="K4" s="15"/>
    </row>
    <row r="5" spans="1:11" ht="15.75" x14ac:dyDescent="0.25">
      <c r="A5" s="13"/>
      <c r="B5" s="179" t="s">
        <v>17</v>
      </c>
      <c r="C5" s="179"/>
      <c r="D5" s="179"/>
      <c r="E5" s="179"/>
      <c r="F5" s="179"/>
      <c r="G5" s="134"/>
      <c r="H5" s="134"/>
      <c r="I5" s="134"/>
      <c r="J5" s="134"/>
      <c r="K5" s="15"/>
    </row>
    <row r="6" spans="1:11" x14ac:dyDescent="0.25">
      <c r="A6" s="13"/>
      <c r="B6" s="20"/>
      <c r="C6" s="13"/>
      <c r="D6" s="13"/>
      <c r="E6" s="18"/>
      <c r="F6" s="18"/>
      <c r="G6" s="19"/>
      <c r="H6" s="19"/>
      <c r="I6" s="19"/>
      <c r="J6" s="14"/>
      <c r="K6" s="15"/>
    </row>
    <row r="7" spans="1:11" ht="15.75" thickBot="1" x14ac:dyDescent="0.3"/>
    <row r="8" spans="1:11" ht="29.25" customHeight="1" thickBot="1" x14ac:dyDescent="0.3">
      <c r="A8" s="175" t="s">
        <v>0</v>
      </c>
      <c r="B8" s="176"/>
      <c r="C8" s="176"/>
      <c r="D8" s="176"/>
      <c r="E8" s="176"/>
      <c r="F8" s="177"/>
    </row>
    <row r="10" spans="1:11" ht="45" x14ac:dyDescent="0.25">
      <c r="A10" s="28" t="s">
        <v>18</v>
      </c>
      <c r="B10" s="26" t="s">
        <v>106</v>
      </c>
      <c r="D10" s="30"/>
    </row>
    <row r="11" spans="1:11" x14ac:dyDescent="0.25">
      <c r="A11" s="28" t="s">
        <v>19</v>
      </c>
      <c r="B11" s="180" t="s">
        <v>107</v>
      </c>
      <c r="C11" s="180"/>
    </row>
    <row r="12" spans="1:11" x14ac:dyDescent="0.25">
      <c r="A12" s="28" t="s">
        <v>20</v>
      </c>
      <c r="B12" s="135" t="s">
        <v>103</v>
      </c>
    </row>
    <row r="13" spans="1:11" x14ac:dyDescent="0.25">
      <c r="A13" s="28" t="s">
        <v>22</v>
      </c>
      <c r="B13" s="29">
        <v>222752</v>
      </c>
      <c r="C13" s="31" t="s">
        <v>24</v>
      </c>
      <c r="E13" s="25">
        <f>B14-B13</f>
        <v>2</v>
      </c>
    </row>
    <row r="14" spans="1:11" ht="19.5" customHeight="1" x14ac:dyDescent="0.25">
      <c r="A14" s="28" t="s">
        <v>23</v>
      </c>
      <c r="B14" s="29">
        <v>222754</v>
      </c>
    </row>
    <row r="17" spans="1:5" x14ac:dyDescent="0.25">
      <c r="A17" s="9" t="s">
        <v>1</v>
      </c>
      <c r="B17" s="132" t="s">
        <v>2</v>
      </c>
      <c r="C17" s="6" t="s">
        <v>42</v>
      </c>
      <c r="D17" s="6" t="s">
        <v>5</v>
      </c>
      <c r="E17" s="6" t="s">
        <v>13</v>
      </c>
    </row>
    <row r="18" spans="1:5" ht="15" customHeight="1" x14ac:dyDescent="0.25">
      <c r="A18" s="11">
        <v>397050</v>
      </c>
      <c r="B18" s="12" t="s">
        <v>104</v>
      </c>
      <c r="C18" s="2">
        <v>1.5</v>
      </c>
      <c r="D18" s="2">
        <v>7.0519999999999996</v>
      </c>
      <c r="E18" s="140">
        <f>C18*D18</f>
        <v>10.577999999999999</v>
      </c>
    </row>
    <row r="26" spans="1:5" x14ac:dyDescent="0.25">
      <c r="B26" s="135" t="s">
        <v>40</v>
      </c>
    </row>
  </sheetData>
  <mergeCells count="6">
    <mergeCell ref="B11:C11"/>
    <mergeCell ref="B2:F2"/>
    <mergeCell ref="B3:F3"/>
    <mergeCell ref="B4:F4"/>
    <mergeCell ref="B5:F5"/>
    <mergeCell ref="A8:F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workbookViewId="0">
      <selection sqref="A1:XFD1048576"/>
    </sheetView>
  </sheetViews>
  <sheetFormatPr baseColWidth="10" defaultRowHeight="15" x14ac:dyDescent="0.25"/>
  <cols>
    <col min="1" max="1" width="16.140625" style="5" customWidth="1"/>
    <col min="2" max="2" width="32.85546875" style="135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133"/>
      <c r="I2" s="133"/>
      <c r="J2" s="133"/>
      <c r="K2" s="133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134"/>
      <c r="I3" s="134"/>
      <c r="J3" s="134"/>
      <c r="K3" s="134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134"/>
      <c r="I4" s="134"/>
      <c r="J4" s="134"/>
      <c r="K4" s="134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134"/>
      <c r="I5" s="134"/>
      <c r="J5" s="134"/>
      <c r="K5" s="134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108</v>
      </c>
      <c r="D10" s="30"/>
    </row>
    <row r="11" spans="1:12" x14ac:dyDescent="0.25">
      <c r="A11" s="28" t="s">
        <v>19</v>
      </c>
      <c r="B11" s="180" t="s">
        <v>109</v>
      </c>
      <c r="C11" s="180"/>
    </row>
    <row r="12" spans="1:12" x14ac:dyDescent="0.25">
      <c r="A12" s="28" t="s">
        <v>20</v>
      </c>
      <c r="B12" s="135" t="s">
        <v>30</v>
      </c>
    </row>
    <row r="13" spans="1:12" x14ac:dyDescent="0.25">
      <c r="A13" s="28" t="s">
        <v>22</v>
      </c>
      <c r="B13" s="29">
        <v>325418</v>
      </c>
      <c r="C13" s="31" t="s">
        <v>24</v>
      </c>
      <c r="E13" s="25">
        <f>B14-B13</f>
        <v>12</v>
      </c>
    </row>
    <row r="14" spans="1:12" ht="19.5" customHeight="1" x14ac:dyDescent="0.25">
      <c r="A14" s="28" t="s">
        <v>23</v>
      </c>
      <c r="B14" s="29">
        <v>325430</v>
      </c>
    </row>
    <row r="17" spans="1:7" x14ac:dyDescent="0.25">
      <c r="A17" s="9" t="s">
        <v>1</v>
      </c>
      <c r="B17" s="132" t="s">
        <v>2</v>
      </c>
      <c r="C17" s="6" t="s">
        <v>42</v>
      </c>
      <c r="D17" s="6" t="s">
        <v>5</v>
      </c>
      <c r="E17" s="6" t="s">
        <v>13</v>
      </c>
    </row>
    <row r="18" spans="1:7" ht="15" customHeight="1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102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103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12</v>
      </c>
      <c r="D22" s="2">
        <f>E19</f>
        <v>0.63467999999999991</v>
      </c>
      <c r="E22" s="2">
        <f>C22*D22</f>
        <v>7.6161599999999989</v>
      </c>
      <c r="F22" s="2">
        <f>E18</f>
        <v>21.155999999999999</v>
      </c>
      <c r="G22" s="8">
        <f>+E22+F22</f>
        <v>28.77216</v>
      </c>
    </row>
    <row r="30" spans="1:7" x14ac:dyDescent="0.25">
      <c r="B30" s="135" t="s">
        <v>40</v>
      </c>
    </row>
  </sheetData>
  <mergeCells count="7">
    <mergeCell ref="A8:G8"/>
    <mergeCell ref="A21:B22"/>
    <mergeCell ref="B11:C11"/>
    <mergeCell ref="B2:G2"/>
    <mergeCell ref="B3:G3"/>
    <mergeCell ref="B4:G4"/>
    <mergeCell ref="B5:G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workbookViewId="0">
      <selection sqref="A1:XFD1048576"/>
    </sheetView>
  </sheetViews>
  <sheetFormatPr baseColWidth="10" defaultRowHeight="15" x14ac:dyDescent="0.25"/>
  <cols>
    <col min="1" max="1" width="16.140625" style="5" customWidth="1"/>
    <col min="2" max="2" width="32.85546875" style="135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133"/>
      <c r="I2" s="133"/>
      <c r="J2" s="133"/>
      <c r="K2" s="133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134"/>
      <c r="I3" s="134"/>
      <c r="J3" s="134"/>
      <c r="K3" s="134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134"/>
      <c r="I4" s="134"/>
      <c r="J4" s="134"/>
      <c r="K4" s="134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134"/>
      <c r="I5" s="134"/>
      <c r="J5" s="134"/>
      <c r="K5" s="134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110</v>
      </c>
      <c r="D10" s="30"/>
    </row>
    <row r="11" spans="1:12" x14ac:dyDescent="0.25">
      <c r="A11" s="28" t="s">
        <v>19</v>
      </c>
      <c r="B11" s="180" t="s">
        <v>111</v>
      </c>
      <c r="C11" s="180"/>
    </row>
    <row r="12" spans="1:12" x14ac:dyDescent="0.25">
      <c r="A12" s="28" t="s">
        <v>20</v>
      </c>
      <c r="B12" s="145" t="s">
        <v>120</v>
      </c>
    </row>
    <row r="13" spans="1:12" x14ac:dyDescent="0.25">
      <c r="A13" s="28" t="s">
        <v>22</v>
      </c>
      <c r="B13" s="29">
        <v>218010</v>
      </c>
      <c r="C13" s="31" t="s">
        <v>24</v>
      </c>
      <c r="E13" s="25">
        <f>B14-B13</f>
        <v>12</v>
      </c>
    </row>
    <row r="14" spans="1:12" ht="19.5" customHeight="1" x14ac:dyDescent="0.25">
      <c r="A14" s="28" t="s">
        <v>23</v>
      </c>
      <c r="B14" s="29">
        <v>218022</v>
      </c>
    </row>
    <row r="17" spans="1:7" x14ac:dyDescent="0.25">
      <c r="A17" s="9" t="s">
        <v>1</v>
      </c>
      <c r="B17" s="132" t="s">
        <v>2</v>
      </c>
      <c r="C17" s="6" t="s">
        <v>42</v>
      </c>
      <c r="D17" s="6" t="s">
        <v>5</v>
      </c>
      <c r="E17" s="6" t="s">
        <v>13</v>
      </c>
    </row>
    <row r="18" spans="1:7" ht="15" customHeight="1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102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103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12</v>
      </c>
      <c r="D22" s="2">
        <f>E19</f>
        <v>0.63467999999999991</v>
      </c>
      <c r="E22" s="2">
        <f>C22*D22</f>
        <v>7.6161599999999989</v>
      </c>
      <c r="F22" s="2">
        <f>E18</f>
        <v>21.155999999999999</v>
      </c>
      <c r="G22" s="8">
        <f>+E22+F22</f>
        <v>28.77216</v>
      </c>
    </row>
    <row r="30" spans="1:7" x14ac:dyDescent="0.25">
      <c r="B30" s="135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workbookViewId="0">
      <selection sqref="A1:XFD1048576"/>
    </sheetView>
  </sheetViews>
  <sheetFormatPr baseColWidth="10" defaultRowHeight="15" x14ac:dyDescent="0.25"/>
  <cols>
    <col min="1" max="1" width="16.140625" style="5" customWidth="1"/>
    <col min="2" max="2" width="32.85546875" style="135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133"/>
      <c r="I2" s="133"/>
      <c r="J2" s="133"/>
      <c r="K2" s="133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134"/>
      <c r="I3" s="134"/>
      <c r="J3" s="134"/>
      <c r="K3" s="134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134"/>
      <c r="I4" s="134"/>
      <c r="J4" s="134"/>
      <c r="K4" s="134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134"/>
      <c r="I5" s="134"/>
      <c r="J5" s="134"/>
      <c r="K5" s="134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112</v>
      </c>
      <c r="D10" s="30"/>
    </row>
    <row r="11" spans="1:12" x14ac:dyDescent="0.25">
      <c r="A11" s="28" t="s">
        <v>19</v>
      </c>
      <c r="B11" s="180" t="s">
        <v>113</v>
      </c>
      <c r="C11" s="180"/>
    </row>
    <row r="12" spans="1:12" x14ac:dyDescent="0.25">
      <c r="A12" s="28" t="s">
        <v>20</v>
      </c>
      <c r="B12" s="135" t="s">
        <v>30</v>
      </c>
    </row>
    <row r="13" spans="1:12" x14ac:dyDescent="0.25">
      <c r="A13" s="28" t="s">
        <v>22</v>
      </c>
      <c r="B13" s="29">
        <v>222328</v>
      </c>
      <c r="C13" s="31" t="s">
        <v>24</v>
      </c>
      <c r="E13" s="25">
        <f>B14-B13</f>
        <v>264</v>
      </c>
    </row>
    <row r="14" spans="1:12" ht="19.5" customHeight="1" x14ac:dyDescent="0.25">
      <c r="A14" s="28" t="s">
        <v>23</v>
      </c>
      <c r="B14" s="29">
        <v>222592</v>
      </c>
    </row>
    <row r="17" spans="1:7" x14ac:dyDescent="0.25">
      <c r="A17" s="9" t="s">
        <v>1</v>
      </c>
      <c r="B17" s="132" t="s">
        <v>2</v>
      </c>
      <c r="C17" s="6" t="s">
        <v>42</v>
      </c>
      <c r="D17" s="6" t="s">
        <v>5</v>
      </c>
      <c r="E17" s="6" t="s">
        <v>13</v>
      </c>
    </row>
    <row r="18" spans="1:7" ht="15" customHeight="1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102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103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264</v>
      </c>
      <c r="D22" s="2">
        <f>E19</f>
        <v>0.63467999999999991</v>
      </c>
      <c r="E22" s="2">
        <f>C22*D22</f>
        <v>167.55551999999997</v>
      </c>
      <c r="F22" s="2">
        <f>E18</f>
        <v>21.155999999999999</v>
      </c>
      <c r="G22" s="8">
        <f>+E22+F22</f>
        <v>188.71151999999998</v>
      </c>
    </row>
    <row r="30" spans="1:7" x14ac:dyDescent="0.25">
      <c r="B30" s="135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workbookViewId="0">
      <selection activeCell="L23" sqref="L23"/>
    </sheetView>
  </sheetViews>
  <sheetFormatPr baseColWidth="10" defaultRowHeight="15" x14ac:dyDescent="0.25"/>
  <cols>
    <col min="1" max="1" width="16.140625" style="5" customWidth="1"/>
    <col min="2" max="2" width="32.85546875" style="139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137"/>
      <c r="I2" s="137"/>
      <c r="J2" s="137"/>
      <c r="K2" s="137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138"/>
      <c r="I3" s="138"/>
      <c r="J3" s="138"/>
      <c r="K3" s="138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138"/>
      <c r="I4" s="138"/>
      <c r="J4" s="138"/>
      <c r="K4" s="138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138"/>
      <c r="I5" s="138"/>
      <c r="J5" s="138"/>
      <c r="K5" s="138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114</v>
      </c>
      <c r="D10" s="30"/>
    </row>
    <row r="11" spans="1:12" x14ac:dyDescent="0.25">
      <c r="A11" s="28" t="s">
        <v>19</v>
      </c>
      <c r="B11" s="180" t="s">
        <v>115</v>
      </c>
      <c r="C11" s="180"/>
    </row>
    <row r="12" spans="1:12" x14ac:dyDescent="0.25">
      <c r="A12" s="28" t="s">
        <v>20</v>
      </c>
      <c r="B12" s="139" t="s">
        <v>30</v>
      </c>
    </row>
    <row r="13" spans="1:12" x14ac:dyDescent="0.25">
      <c r="A13" s="28" t="s">
        <v>22</v>
      </c>
      <c r="B13" s="29">
        <v>79011</v>
      </c>
      <c r="C13" s="31" t="s">
        <v>24</v>
      </c>
      <c r="E13" s="25">
        <f>B14-B13</f>
        <v>266</v>
      </c>
    </row>
    <row r="14" spans="1:12" ht="19.5" customHeight="1" x14ac:dyDescent="0.25">
      <c r="A14" s="28" t="s">
        <v>23</v>
      </c>
      <c r="B14" s="29">
        <v>79277</v>
      </c>
    </row>
    <row r="17" spans="1:7" x14ac:dyDescent="0.25">
      <c r="A17" s="9" t="s">
        <v>1</v>
      </c>
      <c r="B17" s="136" t="s">
        <v>2</v>
      </c>
      <c r="C17" s="6" t="s">
        <v>42</v>
      </c>
      <c r="D17" s="6" t="s">
        <v>5</v>
      </c>
      <c r="E17" s="6" t="s">
        <v>13</v>
      </c>
    </row>
    <row r="18" spans="1:7" ht="15" customHeight="1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102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103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266</v>
      </c>
      <c r="D22" s="2">
        <f>E19</f>
        <v>0.63467999999999991</v>
      </c>
      <c r="E22" s="2">
        <f>C22*D22</f>
        <v>168.82487999999998</v>
      </c>
      <c r="F22" s="2">
        <f>E18</f>
        <v>21.155999999999999</v>
      </c>
      <c r="G22" s="8">
        <f>+E22+F22</f>
        <v>189.98087999999998</v>
      </c>
    </row>
    <row r="30" spans="1:7" x14ac:dyDescent="0.25">
      <c r="B30" s="139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sqref="A1:XFD1048576"/>
    </sheetView>
  </sheetViews>
  <sheetFormatPr baseColWidth="10" defaultRowHeight="15" x14ac:dyDescent="0.25"/>
  <cols>
    <col min="1" max="1" width="16.140625" style="5" customWidth="1"/>
    <col min="2" max="2" width="32.85546875" style="144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</cols>
  <sheetData>
    <row r="1" spans="1:11" x14ac:dyDescent="0.25">
      <c r="A1" s="13"/>
      <c r="B1" s="13"/>
      <c r="C1" s="13"/>
      <c r="D1" s="13"/>
      <c r="E1" s="20"/>
      <c r="F1" s="20"/>
      <c r="G1" s="13"/>
      <c r="H1" s="13"/>
      <c r="I1" s="13"/>
      <c r="J1" s="14"/>
      <c r="K1" s="15"/>
    </row>
    <row r="2" spans="1:11" ht="22.5" x14ac:dyDescent="0.25">
      <c r="A2" s="13"/>
      <c r="B2" s="178" t="s">
        <v>14</v>
      </c>
      <c r="C2" s="178"/>
      <c r="D2" s="178"/>
      <c r="E2" s="178"/>
      <c r="F2" s="178"/>
      <c r="G2" s="142"/>
      <c r="H2" s="142"/>
      <c r="I2" s="142"/>
      <c r="J2" s="142"/>
      <c r="K2" s="15"/>
    </row>
    <row r="3" spans="1:11" ht="15.75" x14ac:dyDescent="0.25">
      <c r="A3" s="13"/>
      <c r="B3" s="179" t="s">
        <v>15</v>
      </c>
      <c r="C3" s="179"/>
      <c r="D3" s="179"/>
      <c r="E3" s="179"/>
      <c r="F3" s="179"/>
      <c r="G3" s="143"/>
      <c r="H3" s="143"/>
      <c r="I3" s="143"/>
      <c r="J3" s="143"/>
      <c r="K3" s="15"/>
    </row>
    <row r="4" spans="1:11" ht="15.75" x14ac:dyDescent="0.25">
      <c r="A4" s="13"/>
      <c r="B4" s="179" t="s">
        <v>16</v>
      </c>
      <c r="C4" s="179"/>
      <c r="D4" s="179"/>
      <c r="E4" s="179"/>
      <c r="F4" s="179"/>
      <c r="G4" s="143"/>
      <c r="H4" s="143"/>
      <c r="I4" s="143"/>
      <c r="J4" s="143"/>
      <c r="K4" s="15"/>
    </row>
    <row r="5" spans="1:11" ht="15.75" x14ac:dyDescent="0.25">
      <c r="A5" s="13"/>
      <c r="B5" s="179" t="s">
        <v>17</v>
      </c>
      <c r="C5" s="179"/>
      <c r="D5" s="179"/>
      <c r="E5" s="179"/>
      <c r="F5" s="179"/>
      <c r="G5" s="143"/>
      <c r="H5" s="143"/>
      <c r="I5" s="143"/>
      <c r="J5" s="143"/>
      <c r="K5" s="15"/>
    </row>
    <row r="6" spans="1:11" x14ac:dyDescent="0.25">
      <c r="A6" s="13"/>
      <c r="B6" s="20"/>
      <c r="C6" s="13"/>
      <c r="D6" s="13"/>
      <c r="E6" s="18"/>
      <c r="F6" s="18"/>
      <c r="G6" s="19"/>
      <c r="H6" s="19"/>
      <c r="I6" s="19"/>
      <c r="J6" s="14"/>
      <c r="K6" s="15"/>
    </row>
    <row r="7" spans="1:11" ht="15.75" thickBot="1" x14ac:dyDescent="0.3"/>
    <row r="8" spans="1:11" ht="29.25" customHeight="1" thickBot="1" x14ac:dyDescent="0.3">
      <c r="A8" s="175" t="s">
        <v>0</v>
      </c>
      <c r="B8" s="176"/>
      <c r="C8" s="176"/>
      <c r="D8" s="176"/>
      <c r="E8" s="176"/>
      <c r="F8" s="177"/>
    </row>
    <row r="10" spans="1:11" ht="45" x14ac:dyDescent="0.25">
      <c r="A10" s="28" t="s">
        <v>18</v>
      </c>
      <c r="B10" s="26" t="s">
        <v>116</v>
      </c>
      <c r="D10" s="30"/>
    </row>
    <row r="11" spans="1:11" x14ac:dyDescent="0.25">
      <c r="A11" s="28" t="s">
        <v>19</v>
      </c>
      <c r="B11" s="180" t="s">
        <v>117</v>
      </c>
      <c r="C11" s="180"/>
    </row>
    <row r="12" spans="1:11" x14ac:dyDescent="0.25">
      <c r="A12" s="28" t="s">
        <v>20</v>
      </c>
      <c r="B12" s="144" t="s">
        <v>103</v>
      </c>
    </row>
    <row r="13" spans="1:11" x14ac:dyDescent="0.25">
      <c r="A13" s="28" t="s">
        <v>22</v>
      </c>
      <c r="B13" s="29">
        <v>224672</v>
      </c>
      <c r="C13" s="31" t="s">
        <v>24</v>
      </c>
      <c r="E13" s="25">
        <f>B14-B13</f>
        <v>7</v>
      </c>
    </row>
    <row r="14" spans="1:11" ht="19.5" customHeight="1" x14ac:dyDescent="0.25">
      <c r="A14" s="28" t="s">
        <v>23</v>
      </c>
      <c r="B14" s="29">
        <v>224679</v>
      </c>
    </row>
    <row r="17" spans="1:5" x14ac:dyDescent="0.25">
      <c r="A17" s="9" t="s">
        <v>1</v>
      </c>
      <c r="B17" s="141" t="s">
        <v>2</v>
      </c>
      <c r="C17" s="6" t="s">
        <v>42</v>
      </c>
      <c r="D17" s="6" t="s">
        <v>5</v>
      </c>
      <c r="E17" s="6" t="s">
        <v>13</v>
      </c>
    </row>
    <row r="18" spans="1:5" ht="15" customHeight="1" x14ac:dyDescent="0.25">
      <c r="A18" s="11">
        <v>397050</v>
      </c>
      <c r="B18" s="12" t="s">
        <v>104</v>
      </c>
      <c r="C18" s="2">
        <v>1.5</v>
      </c>
      <c r="D18" s="2">
        <v>7.0519999999999996</v>
      </c>
      <c r="E18" s="140">
        <f>C18*D18</f>
        <v>10.577999999999999</v>
      </c>
    </row>
    <row r="21" spans="1:5" ht="30" customHeight="1" x14ac:dyDescent="0.25"/>
    <row r="26" spans="1:5" x14ac:dyDescent="0.25">
      <c r="B26" s="144" t="s">
        <v>40</v>
      </c>
    </row>
  </sheetData>
  <mergeCells count="6">
    <mergeCell ref="B11:C11"/>
    <mergeCell ref="B2:F2"/>
    <mergeCell ref="B3:F3"/>
    <mergeCell ref="B4:F4"/>
    <mergeCell ref="B5:F5"/>
    <mergeCell ref="A8:F8"/>
  </mergeCells>
  <pageMargins left="0.70866141732283472" right="0.70866141732283472" top="0.74803149606299213" bottom="0.74803149606299213" header="0.31496062992125984" footer="0.31496062992125984"/>
  <pageSetup paperSize="9" scale="9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"/>
  <sheetViews>
    <sheetView topLeftCell="A9" workbookViewId="0">
      <selection activeCell="E19" sqref="E19"/>
    </sheetView>
  </sheetViews>
  <sheetFormatPr baseColWidth="10" defaultRowHeight="15" x14ac:dyDescent="0.25"/>
  <cols>
    <col min="1" max="1" width="16.140625" style="5" customWidth="1"/>
    <col min="2" max="2" width="31.7109375" style="4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23"/>
      <c r="I2" s="23"/>
      <c r="J2" s="23"/>
      <c r="K2" s="23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24"/>
      <c r="I3" s="24"/>
      <c r="J3" s="24"/>
      <c r="K3" s="24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24"/>
      <c r="I4" s="24"/>
      <c r="J4" s="24"/>
      <c r="K4" s="24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24"/>
      <c r="I5" s="24"/>
      <c r="J5" s="24"/>
      <c r="K5" s="24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28</v>
      </c>
      <c r="D10" s="30"/>
    </row>
    <row r="11" spans="1:12" x14ac:dyDescent="0.25">
      <c r="A11" s="28" t="s">
        <v>19</v>
      </c>
      <c r="B11" s="27" t="s">
        <v>29</v>
      </c>
      <c r="C11" s="27"/>
    </row>
    <row r="12" spans="1:12" x14ac:dyDescent="0.25">
      <c r="A12" s="28" t="s">
        <v>20</v>
      </c>
      <c r="B12" s="4" t="s">
        <v>30</v>
      </c>
    </row>
    <row r="13" spans="1:12" x14ac:dyDescent="0.25">
      <c r="A13" s="28" t="s">
        <v>22</v>
      </c>
      <c r="B13" s="29">
        <v>48525</v>
      </c>
      <c r="C13" s="31" t="s">
        <v>24</v>
      </c>
      <c r="E13" s="25">
        <f>B14-B13</f>
        <v>297</v>
      </c>
    </row>
    <row r="14" spans="1:12" ht="19.5" customHeight="1" x14ac:dyDescent="0.25">
      <c r="A14" s="28" t="s">
        <v>23</v>
      </c>
      <c r="B14" s="29">
        <v>48822</v>
      </c>
    </row>
    <row r="17" spans="1:7" x14ac:dyDescent="0.25">
      <c r="A17" s="9" t="s">
        <v>1</v>
      </c>
      <c r="B17" s="22" t="s">
        <v>2</v>
      </c>
      <c r="C17" s="6" t="s">
        <v>3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21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2">
        <f>C19*D19</f>
        <v>0.63467999999999991</v>
      </c>
    </row>
    <row r="21" spans="1:7" ht="30" customHeight="1" x14ac:dyDescent="0.25">
      <c r="A21" s="174" t="s">
        <v>27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57">
        <f>E13</f>
        <v>297</v>
      </c>
      <c r="D22" s="2">
        <v>0.63</v>
      </c>
      <c r="E22" s="2">
        <f>C22*D22</f>
        <v>187.11</v>
      </c>
      <c r="F22" s="2">
        <v>21.16</v>
      </c>
      <c r="G22" s="8">
        <f>+E22+F22</f>
        <v>208.27</v>
      </c>
    </row>
  </sheetData>
  <mergeCells count="6">
    <mergeCell ref="A21:B22"/>
    <mergeCell ref="B2:G2"/>
    <mergeCell ref="B3:G3"/>
    <mergeCell ref="B4:G4"/>
    <mergeCell ref="B5:G5"/>
    <mergeCell ref="A8:G8"/>
  </mergeCells>
  <pageMargins left="0.70866141732283472" right="0.70866141732283472" top="0.74803149606299213" bottom="0.74803149606299213" header="0.31496062992125984" footer="0.31496062992125984"/>
  <pageSetup paperSize="9" scale="81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activeCell="K10" sqref="K10"/>
    </sheetView>
  </sheetViews>
  <sheetFormatPr baseColWidth="10" defaultRowHeight="15" x14ac:dyDescent="0.25"/>
  <cols>
    <col min="1" max="1" width="16.140625" style="5" customWidth="1"/>
    <col min="2" max="2" width="32.85546875" style="144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</cols>
  <sheetData>
    <row r="1" spans="1:11" x14ac:dyDescent="0.25">
      <c r="A1" s="13"/>
      <c r="B1" s="13"/>
      <c r="C1" s="13"/>
      <c r="D1" s="13"/>
      <c r="E1" s="20"/>
      <c r="F1" s="20"/>
      <c r="G1" s="13"/>
      <c r="H1" s="13"/>
      <c r="I1" s="13"/>
      <c r="J1" s="14"/>
      <c r="K1" s="15"/>
    </row>
    <row r="2" spans="1:11" ht="22.5" x14ac:dyDescent="0.25">
      <c r="A2" s="13"/>
      <c r="B2" s="178" t="s">
        <v>14</v>
      </c>
      <c r="C2" s="178"/>
      <c r="D2" s="178"/>
      <c r="E2" s="178"/>
      <c r="F2" s="178"/>
      <c r="G2" s="142"/>
      <c r="H2" s="142"/>
      <c r="I2" s="142"/>
      <c r="J2" s="142"/>
      <c r="K2" s="15"/>
    </row>
    <row r="3" spans="1:11" ht="15.75" x14ac:dyDescent="0.25">
      <c r="A3" s="13"/>
      <c r="B3" s="179" t="s">
        <v>15</v>
      </c>
      <c r="C3" s="179"/>
      <c r="D3" s="179"/>
      <c r="E3" s="179"/>
      <c r="F3" s="179"/>
      <c r="G3" s="143"/>
      <c r="H3" s="143"/>
      <c r="I3" s="143"/>
      <c r="J3" s="143"/>
      <c r="K3" s="15"/>
    </row>
    <row r="4" spans="1:11" ht="15.75" x14ac:dyDescent="0.25">
      <c r="A4" s="13"/>
      <c r="B4" s="179" t="s">
        <v>16</v>
      </c>
      <c r="C4" s="179"/>
      <c r="D4" s="179"/>
      <c r="E4" s="179"/>
      <c r="F4" s="179"/>
      <c r="G4" s="143"/>
      <c r="H4" s="143"/>
      <c r="I4" s="143"/>
      <c r="J4" s="143"/>
      <c r="K4" s="15"/>
    </row>
    <row r="5" spans="1:11" ht="15.75" x14ac:dyDescent="0.25">
      <c r="A5" s="13"/>
      <c r="B5" s="179" t="s">
        <v>17</v>
      </c>
      <c r="C5" s="179"/>
      <c r="D5" s="179"/>
      <c r="E5" s="179"/>
      <c r="F5" s="179"/>
      <c r="G5" s="143"/>
      <c r="H5" s="143"/>
      <c r="I5" s="143"/>
      <c r="J5" s="143"/>
      <c r="K5" s="15"/>
    </row>
    <row r="6" spans="1:11" x14ac:dyDescent="0.25">
      <c r="A6" s="13"/>
      <c r="B6" s="20"/>
      <c r="C6" s="13"/>
      <c r="D6" s="13"/>
      <c r="E6" s="18"/>
      <c r="F6" s="18"/>
      <c r="G6" s="19"/>
      <c r="H6" s="19"/>
      <c r="I6" s="19"/>
      <c r="J6" s="14"/>
      <c r="K6" s="15"/>
    </row>
    <row r="7" spans="1:11" ht="15.75" thickBot="1" x14ac:dyDescent="0.3"/>
    <row r="8" spans="1:11" ht="29.25" customHeight="1" thickBot="1" x14ac:dyDescent="0.3">
      <c r="A8" s="175" t="s">
        <v>0</v>
      </c>
      <c r="B8" s="176"/>
      <c r="C8" s="176"/>
      <c r="D8" s="176"/>
      <c r="E8" s="176"/>
      <c r="F8" s="177"/>
    </row>
    <row r="10" spans="1:11" ht="45" x14ac:dyDescent="0.25">
      <c r="A10" s="28" t="s">
        <v>18</v>
      </c>
      <c r="B10" s="26" t="s">
        <v>118</v>
      </c>
      <c r="D10" s="30"/>
    </row>
    <row r="11" spans="1:11" x14ac:dyDescent="0.25">
      <c r="A11" s="28" t="s">
        <v>19</v>
      </c>
      <c r="B11" s="180" t="s">
        <v>119</v>
      </c>
      <c r="C11" s="180"/>
    </row>
    <row r="12" spans="1:11" x14ac:dyDescent="0.25">
      <c r="A12" s="28" t="s">
        <v>20</v>
      </c>
      <c r="B12" s="144" t="s">
        <v>103</v>
      </c>
    </row>
    <row r="13" spans="1:11" x14ac:dyDescent="0.25">
      <c r="A13" s="28" t="s">
        <v>22</v>
      </c>
      <c r="B13" s="29">
        <v>219617</v>
      </c>
      <c r="C13" s="31" t="s">
        <v>24</v>
      </c>
      <c r="E13" s="25">
        <f>B14-B13</f>
        <v>5</v>
      </c>
    </row>
    <row r="14" spans="1:11" ht="19.5" customHeight="1" x14ac:dyDescent="0.25">
      <c r="A14" s="28" t="s">
        <v>23</v>
      </c>
      <c r="B14" s="29">
        <v>219622</v>
      </c>
    </row>
    <row r="17" spans="1:5" x14ac:dyDescent="0.25">
      <c r="A17" s="9" t="s">
        <v>1</v>
      </c>
      <c r="B17" s="141" t="s">
        <v>2</v>
      </c>
      <c r="C17" s="6" t="s">
        <v>42</v>
      </c>
      <c r="D17" s="6" t="s">
        <v>5</v>
      </c>
      <c r="E17" s="6" t="s">
        <v>13</v>
      </c>
    </row>
    <row r="18" spans="1:5" ht="15" customHeight="1" x14ac:dyDescent="0.25">
      <c r="A18" s="11">
        <v>397050</v>
      </c>
      <c r="B18" s="12" t="s">
        <v>104</v>
      </c>
      <c r="C18" s="2">
        <v>1.5</v>
      </c>
      <c r="D18" s="2">
        <v>7.0519999999999996</v>
      </c>
      <c r="E18" s="140">
        <f>C18*D18</f>
        <v>10.577999999999999</v>
      </c>
    </row>
    <row r="21" spans="1:5" ht="30" customHeight="1" x14ac:dyDescent="0.25"/>
    <row r="26" spans="1:5" x14ac:dyDescent="0.25">
      <c r="B26" s="144" t="s">
        <v>40</v>
      </c>
    </row>
  </sheetData>
  <mergeCells count="6">
    <mergeCell ref="B11:C11"/>
    <mergeCell ref="B2:F2"/>
    <mergeCell ref="B3:F3"/>
    <mergeCell ref="B4:F4"/>
    <mergeCell ref="B5:F5"/>
    <mergeCell ref="A8:F8"/>
  </mergeCells>
  <pageMargins left="0.70866141732283472" right="0.70866141732283472" top="0.74803149606299213" bottom="0.74803149606299213" header="0.31496062992125984" footer="0.31496062992125984"/>
  <pageSetup paperSize="9" scale="92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topLeftCell="A11" workbookViewId="0">
      <selection activeCell="G25" sqref="G25"/>
    </sheetView>
  </sheetViews>
  <sheetFormatPr baseColWidth="10" defaultRowHeight="15" x14ac:dyDescent="0.25"/>
  <cols>
    <col min="1" max="1" width="16.140625" style="5" customWidth="1"/>
    <col min="2" max="2" width="32.85546875" style="149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</cols>
  <sheetData>
    <row r="1" spans="1:11" x14ac:dyDescent="0.25">
      <c r="A1" s="13"/>
      <c r="B1" s="13"/>
      <c r="C1" s="13"/>
      <c r="D1" s="13"/>
      <c r="E1" s="20"/>
      <c r="F1" s="20"/>
      <c r="G1" s="13"/>
      <c r="H1" s="13"/>
      <c r="I1" s="13"/>
      <c r="J1" s="14"/>
      <c r="K1" s="15"/>
    </row>
    <row r="2" spans="1:11" ht="22.5" x14ac:dyDescent="0.25">
      <c r="A2" s="13"/>
      <c r="B2" s="178" t="s">
        <v>14</v>
      </c>
      <c r="C2" s="178"/>
      <c r="D2" s="178"/>
      <c r="E2" s="178"/>
      <c r="F2" s="178"/>
      <c r="G2" s="147"/>
      <c r="H2" s="147"/>
      <c r="I2" s="147"/>
      <c r="J2" s="147"/>
      <c r="K2" s="15"/>
    </row>
    <row r="3" spans="1:11" ht="15.75" x14ac:dyDescent="0.25">
      <c r="A3" s="13"/>
      <c r="B3" s="179" t="s">
        <v>15</v>
      </c>
      <c r="C3" s="179"/>
      <c r="D3" s="179"/>
      <c r="E3" s="179"/>
      <c r="F3" s="179"/>
      <c r="G3" s="148"/>
      <c r="H3" s="148"/>
      <c r="I3" s="148"/>
      <c r="J3" s="148"/>
      <c r="K3" s="15"/>
    </row>
    <row r="4" spans="1:11" ht="15.75" x14ac:dyDescent="0.25">
      <c r="A4" s="13"/>
      <c r="B4" s="179" t="s">
        <v>16</v>
      </c>
      <c r="C4" s="179"/>
      <c r="D4" s="179"/>
      <c r="E4" s="179"/>
      <c r="F4" s="179"/>
      <c r="G4" s="148"/>
      <c r="H4" s="148"/>
      <c r="I4" s="148"/>
      <c r="J4" s="148"/>
      <c r="K4" s="15"/>
    </row>
    <row r="5" spans="1:11" ht="15.75" x14ac:dyDescent="0.25">
      <c r="A5" s="13"/>
      <c r="B5" s="179" t="s">
        <v>17</v>
      </c>
      <c r="C5" s="179"/>
      <c r="D5" s="179"/>
      <c r="E5" s="179"/>
      <c r="F5" s="179"/>
      <c r="G5" s="148"/>
      <c r="H5" s="148"/>
      <c r="I5" s="148"/>
      <c r="J5" s="148"/>
      <c r="K5" s="15"/>
    </row>
    <row r="6" spans="1:11" x14ac:dyDescent="0.25">
      <c r="A6" s="13"/>
      <c r="B6" s="20"/>
      <c r="C6" s="13"/>
      <c r="D6" s="13"/>
      <c r="E6" s="18"/>
      <c r="F6" s="18"/>
      <c r="G6" s="19"/>
      <c r="H6" s="19"/>
      <c r="I6" s="19"/>
      <c r="J6" s="14"/>
      <c r="K6" s="15"/>
    </row>
    <row r="7" spans="1:11" ht="15.75" thickBot="1" x14ac:dyDescent="0.3"/>
    <row r="8" spans="1:11" ht="29.25" customHeight="1" thickBot="1" x14ac:dyDescent="0.3">
      <c r="A8" s="175" t="s">
        <v>0</v>
      </c>
      <c r="B8" s="176"/>
      <c r="C8" s="176"/>
      <c r="D8" s="176"/>
      <c r="E8" s="176"/>
      <c r="F8" s="177"/>
    </row>
    <row r="10" spans="1:11" ht="45" x14ac:dyDescent="0.25">
      <c r="A10" s="28" t="s">
        <v>18</v>
      </c>
      <c r="B10" s="26" t="s">
        <v>116</v>
      </c>
      <c r="D10" s="30"/>
    </row>
    <row r="11" spans="1:11" x14ac:dyDescent="0.25">
      <c r="A11" s="28" t="s">
        <v>19</v>
      </c>
      <c r="B11" s="180" t="s">
        <v>121</v>
      </c>
      <c r="C11" s="180"/>
    </row>
    <row r="12" spans="1:11" x14ac:dyDescent="0.25">
      <c r="A12" s="28" t="s">
        <v>20</v>
      </c>
      <c r="B12" s="149" t="s">
        <v>122</v>
      </c>
    </row>
    <row r="13" spans="1:11" x14ac:dyDescent="0.25">
      <c r="A13" s="28" t="s">
        <v>22</v>
      </c>
      <c r="B13" s="29">
        <v>80680</v>
      </c>
      <c r="C13" s="31" t="s">
        <v>24</v>
      </c>
      <c r="E13" s="25">
        <f>B14-B13</f>
        <v>2</v>
      </c>
    </row>
    <row r="14" spans="1:11" ht="19.5" customHeight="1" x14ac:dyDescent="0.25">
      <c r="A14" s="28" t="s">
        <v>23</v>
      </c>
      <c r="B14" s="29">
        <v>80682</v>
      </c>
    </row>
    <row r="17" spans="1:5" x14ac:dyDescent="0.25">
      <c r="A17" s="9" t="s">
        <v>1</v>
      </c>
      <c r="B17" s="146" t="s">
        <v>2</v>
      </c>
      <c r="C17" s="6" t="s">
        <v>42</v>
      </c>
      <c r="D17" s="6" t="s">
        <v>5</v>
      </c>
      <c r="E17" s="6" t="s">
        <v>13</v>
      </c>
    </row>
    <row r="18" spans="1:5" ht="15" customHeight="1" x14ac:dyDescent="0.25">
      <c r="A18" s="11">
        <v>397050</v>
      </c>
      <c r="B18" s="12" t="s">
        <v>104</v>
      </c>
      <c r="C18" s="2">
        <v>1.5</v>
      </c>
      <c r="D18" s="2">
        <v>7.0519999999999996</v>
      </c>
      <c r="E18" s="140">
        <f>C18*D18</f>
        <v>10.577999999999999</v>
      </c>
    </row>
    <row r="21" spans="1:5" ht="30" customHeight="1" x14ac:dyDescent="0.25"/>
    <row r="26" spans="1:5" x14ac:dyDescent="0.25">
      <c r="B26" s="149" t="s">
        <v>40</v>
      </c>
    </row>
  </sheetData>
  <mergeCells count="6">
    <mergeCell ref="B11:C11"/>
    <mergeCell ref="B2:F2"/>
    <mergeCell ref="B3:F3"/>
    <mergeCell ref="B4:F4"/>
    <mergeCell ref="B5:F5"/>
    <mergeCell ref="A8:F8"/>
  </mergeCells>
  <pageMargins left="0.70866141732283472" right="0.70866141732283472" top="0.74803149606299213" bottom="0.74803149606299213" header="0.31496062992125984" footer="0.31496062992125984"/>
  <pageSetup paperSize="9" scale="92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activeCell="G13" sqref="G13"/>
    </sheetView>
  </sheetViews>
  <sheetFormatPr baseColWidth="10" defaultRowHeight="15" x14ac:dyDescent="0.25"/>
  <cols>
    <col min="1" max="1" width="16.140625" style="5" customWidth="1"/>
    <col min="2" max="2" width="32.85546875" style="153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</cols>
  <sheetData>
    <row r="1" spans="1:11" x14ac:dyDescent="0.25">
      <c r="A1" s="13"/>
      <c r="B1" s="13"/>
      <c r="C1" s="13"/>
      <c r="D1" s="13"/>
      <c r="E1" s="20"/>
      <c r="F1" s="20"/>
      <c r="G1" s="13"/>
      <c r="H1" s="13"/>
      <c r="I1" s="13"/>
      <c r="J1" s="14"/>
      <c r="K1" s="15"/>
    </row>
    <row r="2" spans="1:11" ht="22.5" x14ac:dyDescent="0.25">
      <c r="A2" s="13"/>
      <c r="B2" s="178" t="s">
        <v>14</v>
      </c>
      <c r="C2" s="178"/>
      <c r="D2" s="178"/>
      <c r="E2" s="178"/>
      <c r="F2" s="178"/>
      <c r="G2" s="151"/>
      <c r="H2" s="151"/>
      <c r="I2" s="151"/>
      <c r="J2" s="151"/>
      <c r="K2" s="15"/>
    </row>
    <row r="3" spans="1:11" ht="15.75" x14ac:dyDescent="0.25">
      <c r="A3" s="13"/>
      <c r="B3" s="179" t="s">
        <v>15</v>
      </c>
      <c r="C3" s="179"/>
      <c r="D3" s="179"/>
      <c r="E3" s="179"/>
      <c r="F3" s="179"/>
      <c r="G3" s="152"/>
      <c r="H3" s="152"/>
      <c r="I3" s="152"/>
      <c r="J3" s="152"/>
      <c r="K3" s="15"/>
    </row>
    <row r="4" spans="1:11" ht="15.75" x14ac:dyDescent="0.25">
      <c r="A4" s="13"/>
      <c r="B4" s="179" t="s">
        <v>16</v>
      </c>
      <c r="C4" s="179"/>
      <c r="D4" s="179"/>
      <c r="E4" s="179"/>
      <c r="F4" s="179"/>
      <c r="G4" s="152"/>
      <c r="H4" s="152"/>
      <c r="I4" s="152"/>
      <c r="J4" s="152"/>
      <c r="K4" s="15"/>
    </row>
    <row r="5" spans="1:11" ht="15.75" x14ac:dyDescent="0.25">
      <c r="A5" s="13"/>
      <c r="B5" s="179" t="s">
        <v>17</v>
      </c>
      <c r="C5" s="179"/>
      <c r="D5" s="179"/>
      <c r="E5" s="179"/>
      <c r="F5" s="179"/>
      <c r="G5" s="152"/>
      <c r="H5" s="152"/>
      <c r="I5" s="152"/>
      <c r="J5" s="152"/>
      <c r="K5" s="15"/>
    </row>
    <row r="6" spans="1:11" x14ac:dyDescent="0.25">
      <c r="A6" s="13"/>
      <c r="B6" s="20"/>
      <c r="C6" s="13"/>
      <c r="D6" s="13"/>
      <c r="E6" s="18"/>
      <c r="F6" s="18"/>
      <c r="G6" s="19"/>
      <c r="H6" s="19"/>
      <c r="I6" s="19"/>
      <c r="J6" s="14"/>
      <c r="K6" s="15"/>
    </row>
    <row r="7" spans="1:11" ht="15.75" thickBot="1" x14ac:dyDescent="0.3"/>
    <row r="8" spans="1:11" ht="29.25" customHeight="1" thickBot="1" x14ac:dyDescent="0.3">
      <c r="A8" s="175" t="s">
        <v>0</v>
      </c>
      <c r="B8" s="176"/>
      <c r="C8" s="176"/>
      <c r="D8" s="176"/>
      <c r="E8" s="176"/>
      <c r="F8" s="177"/>
    </row>
    <row r="10" spans="1:11" ht="45" x14ac:dyDescent="0.25">
      <c r="A10" s="28" t="s">
        <v>18</v>
      </c>
      <c r="B10" s="26" t="s">
        <v>123</v>
      </c>
      <c r="D10" s="30"/>
    </row>
    <row r="11" spans="1:11" x14ac:dyDescent="0.25">
      <c r="A11" s="28" t="s">
        <v>19</v>
      </c>
      <c r="B11" s="180" t="s">
        <v>124</v>
      </c>
      <c r="C11" s="180"/>
    </row>
    <row r="12" spans="1:11" x14ac:dyDescent="0.25">
      <c r="A12" s="28" t="s">
        <v>20</v>
      </c>
      <c r="B12" s="153" t="s">
        <v>125</v>
      </c>
    </row>
    <row r="13" spans="1:11" x14ac:dyDescent="0.25">
      <c r="A13" s="28" t="s">
        <v>22</v>
      </c>
      <c r="B13" s="29">
        <v>224380</v>
      </c>
      <c r="C13" s="31" t="s">
        <v>24</v>
      </c>
      <c r="E13" s="25">
        <f>B14-B13</f>
        <v>2</v>
      </c>
    </row>
    <row r="14" spans="1:11" ht="19.5" customHeight="1" x14ac:dyDescent="0.25">
      <c r="A14" s="28" t="s">
        <v>23</v>
      </c>
      <c r="B14" s="29">
        <v>224382</v>
      </c>
    </row>
    <row r="17" spans="1:5" x14ac:dyDescent="0.25">
      <c r="A17" s="9" t="s">
        <v>1</v>
      </c>
      <c r="B17" s="150" t="s">
        <v>2</v>
      </c>
      <c r="C17" s="6" t="s">
        <v>42</v>
      </c>
      <c r="D17" s="6" t="s">
        <v>5</v>
      </c>
      <c r="E17" s="6" t="s">
        <v>13</v>
      </c>
    </row>
    <row r="18" spans="1:5" ht="15" customHeight="1" x14ac:dyDescent="0.25">
      <c r="A18" s="11">
        <v>397050</v>
      </c>
      <c r="B18" s="12" t="s">
        <v>104</v>
      </c>
      <c r="C18" s="2">
        <v>1.5</v>
      </c>
      <c r="D18" s="2">
        <v>7.0519999999999996</v>
      </c>
      <c r="E18" s="140">
        <f>C18*D18</f>
        <v>10.577999999999999</v>
      </c>
    </row>
    <row r="21" spans="1:5" ht="30" customHeight="1" x14ac:dyDescent="0.25"/>
    <row r="26" spans="1:5" x14ac:dyDescent="0.25">
      <c r="B26" s="153" t="s">
        <v>40</v>
      </c>
    </row>
  </sheetData>
  <mergeCells count="6">
    <mergeCell ref="B11:C11"/>
    <mergeCell ref="B2:F2"/>
    <mergeCell ref="B3:F3"/>
    <mergeCell ref="B4:F4"/>
    <mergeCell ref="B5:F5"/>
    <mergeCell ref="A8:F8"/>
  </mergeCells>
  <pageMargins left="0.70866141732283472" right="0.70866141732283472" top="0.74803149606299213" bottom="0.74803149606299213" header="0.31496062992125984" footer="0.31496062992125984"/>
  <pageSetup paperSize="9" scale="92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opLeftCell="A11" workbookViewId="0">
      <selection activeCell="G21" sqref="G21"/>
    </sheetView>
  </sheetViews>
  <sheetFormatPr baseColWidth="10" defaultRowHeight="15" x14ac:dyDescent="0.25"/>
  <cols>
    <col min="1" max="1" width="16.140625" style="5" customWidth="1"/>
    <col min="2" max="2" width="32.85546875" style="153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151"/>
      <c r="I2" s="151"/>
      <c r="J2" s="151"/>
      <c r="K2" s="151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152"/>
      <c r="I3" s="152"/>
      <c r="J3" s="152"/>
      <c r="K3" s="152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152"/>
      <c r="I4" s="152"/>
      <c r="J4" s="152"/>
      <c r="K4" s="152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152"/>
      <c r="I5" s="152"/>
      <c r="J5" s="152"/>
      <c r="K5" s="152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126</v>
      </c>
      <c r="D10" s="30"/>
    </row>
    <row r="11" spans="1:12" x14ac:dyDescent="0.25">
      <c r="A11" s="28" t="s">
        <v>19</v>
      </c>
      <c r="B11" s="180" t="s">
        <v>127</v>
      </c>
      <c r="C11" s="180"/>
    </row>
    <row r="12" spans="1:12" x14ac:dyDescent="0.25">
      <c r="A12" s="28" t="s">
        <v>20</v>
      </c>
      <c r="B12" s="153" t="s">
        <v>30</v>
      </c>
    </row>
    <row r="13" spans="1:12" x14ac:dyDescent="0.25">
      <c r="A13" s="28" t="s">
        <v>22</v>
      </c>
      <c r="B13" s="29">
        <v>227462</v>
      </c>
      <c r="C13" s="31" t="s">
        <v>24</v>
      </c>
      <c r="E13" s="25">
        <f>B14-B13</f>
        <v>307</v>
      </c>
    </row>
    <row r="14" spans="1:12" ht="19.5" customHeight="1" x14ac:dyDescent="0.25">
      <c r="A14" s="28" t="s">
        <v>23</v>
      </c>
      <c r="B14" s="29">
        <v>227769</v>
      </c>
    </row>
    <row r="17" spans="1:7" x14ac:dyDescent="0.25">
      <c r="A17" s="9" t="s">
        <v>1</v>
      </c>
      <c r="B17" s="150" t="s">
        <v>2</v>
      </c>
      <c r="C17" s="6" t="s">
        <v>42</v>
      </c>
      <c r="D17" s="6" t="s">
        <v>5</v>
      </c>
      <c r="E17" s="6" t="s">
        <v>13</v>
      </c>
    </row>
    <row r="18" spans="1:7" ht="15" customHeight="1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102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103">
        <f>C19*D19</f>
        <v>0.63467999999999991</v>
      </c>
    </row>
    <row r="21" spans="1:7" ht="30" customHeight="1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307</v>
      </c>
      <c r="D22" s="2">
        <f>E19</f>
        <v>0.63467999999999991</v>
      </c>
      <c r="E22" s="2">
        <f>C22*D22</f>
        <v>194.84675999999996</v>
      </c>
      <c r="F22" s="2">
        <f>E18</f>
        <v>21.155999999999999</v>
      </c>
      <c r="G22" s="8">
        <f>+E22+F22</f>
        <v>216.00275999999997</v>
      </c>
    </row>
    <row r="30" spans="1:7" x14ac:dyDescent="0.25">
      <c r="B30" s="153" t="s">
        <v>40</v>
      </c>
    </row>
  </sheetData>
  <mergeCells count="7">
    <mergeCell ref="A8:G8"/>
    <mergeCell ref="A21:B22"/>
    <mergeCell ref="B11:C11"/>
    <mergeCell ref="B2:G2"/>
    <mergeCell ref="B3:G3"/>
    <mergeCell ref="B4:G4"/>
    <mergeCell ref="B5:G5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workbookViewId="0">
      <selection sqref="A1:XFD1048576"/>
    </sheetView>
  </sheetViews>
  <sheetFormatPr baseColWidth="10" defaultRowHeight="15" x14ac:dyDescent="0.25"/>
  <cols>
    <col min="1" max="1" width="16.140625" style="5" customWidth="1"/>
    <col min="2" max="2" width="32.85546875" style="153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151"/>
      <c r="I2" s="151"/>
      <c r="J2" s="151"/>
      <c r="K2" s="151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152"/>
      <c r="I3" s="152"/>
      <c r="J3" s="152"/>
      <c r="K3" s="152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152"/>
      <c r="I4" s="152"/>
      <c r="J4" s="152"/>
      <c r="K4" s="152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152"/>
      <c r="I5" s="152"/>
      <c r="J5" s="152"/>
      <c r="K5" s="152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128</v>
      </c>
      <c r="D10" s="30"/>
    </row>
    <row r="11" spans="1:12" x14ac:dyDescent="0.25">
      <c r="A11" s="28" t="s">
        <v>19</v>
      </c>
      <c r="B11" s="180" t="s">
        <v>129</v>
      </c>
      <c r="C11" s="180"/>
    </row>
    <row r="12" spans="1:12" x14ac:dyDescent="0.25">
      <c r="A12" s="28" t="s">
        <v>20</v>
      </c>
      <c r="B12" s="153" t="s">
        <v>30</v>
      </c>
    </row>
    <row r="13" spans="1:12" x14ac:dyDescent="0.25">
      <c r="A13" s="28" t="s">
        <v>22</v>
      </c>
      <c r="B13" s="29">
        <v>350666</v>
      </c>
      <c r="C13" s="31" t="s">
        <v>24</v>
      </c>
      <c r="E13" s="25">
        <f>B14-B13</f>
        <v>290</v>
      </c>
    </row>
    <row r="14" spans="1:12" ht="19.5" customHeight="1" x14ac:dyDescent="0.25">
      <c r="A14" s="28" t="s">
        <v>23</v>
      </c>
      <c r="B14" s="29">
        <v>350956</v>
      </c>
    </row>
    <row r="17" spans="1:7" x14ac:dyDescent="0.25">
      <c r="A17" s="9" t="s">
        <v>1</v>
      </c>
      <c r="B17" s="150" t="s">
        <v>2</v>
      </c>
      <c r="C17" s="6" t="s">
        <v>42</v>
      </c>
      <c r="D17" s="6" t="s">
        <v>5</v>
      </c>
      <c r="E17" s="6" t="s">
        <v>13</v>
      </c>
    </row>
    <row r="18" spans="1:7" ht="15" customHeight="1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102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103">
        <f>C19*D19</f>
        <v>0.63467999999999991</v>
      </c>
    </row>
    <row r="21" spans="1:7" ht="30" customHeight="1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290</v>
      </c>
      <c r="D22" s="2">
        <f>E19</f>
        <v>0.63467999999999991</v>
      </c>
      <c r="E22" s="2">
        <f>C22*D22</f>
        <v>184.05719999999997</v>
      </c>
      <c r="F22" s="2">
        <f>E18</f>
        <v>21.155999999999999</v>
      </c>
      <c r="G22" s="8">
        <f>+E22+F22</f>
        <v>205.21319999999997</v>
      </c>
    </row>
    <row r="30" spans="1:7" x14ac:dyDescent="0.25">
      <c r="B30" s="153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opLeftCell="A11" workbookViewId="0">
      <selection activeCell="K19" sqref="K19"/>
    </sheetView>
  </sheetViews>
  <sheetFormatPr baseColWidth="10" defaultRowHeight="15" x14ac:dyDescent="0.25"/>
  <cols>
    <col min="1" max="1" width="16.140625" style="5" customWidth="1"/>
    <col min="2" max="2" width="32.85546875" style="157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155"/>
      <c r="I2" s="155"/>
      <c r="J2" s="155"/>
      <c r="K2" s="155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156"/>
      <c r="I3" s="156"/>
      <c r="J3" s="156"/>
      <c r="K3" s="156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156"/>
      <c r="I4" s="156"/>
      <c r="J4" s="156"/>
      <c r="K4" s="156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156"/>
      <c r="I5" s="156"/>
      <c r="J5" s="156"/>
      <c r="K5" s="156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130</v>
      </c>
      <c r="D10" s="30"/>
    </row>
    <row r="11" spans="1:12" x14ac:dyDescent="0.25">
      <c r="A11" s="28" t="s">
        <v>19</v>
      </c>
      <c r="B11" s="180" t="s">
        <v>131</v>
      </c>
      <c r="C11" s="180"/>
    </row>
    <row r="12" spans="1:12" x14ac:dyDescent="0.25">
      <c r="A12" s="28" t="s">
        <v>20</v>
      </c>
      <c r="B12" s="157" t="s">
        <v>120</v>
      </c>
    </row>
    <row r="13" spans="1:12" x14ac:dyDescent="0.25">
      <c r="A13" s="28" t="s">
        <v>22</v>
      </c>
      <c r="B13" s="29">
        <v>230000</v>
      </c>
      <c r="C13" s="31" t="s">
        <v>24</v>
      </c>
      <c r="E13" s="25">
        <f>B14-B13</f>
        <v>12</v>
      </c>
    </row>
    <row r="14" spans="1:12" ht="19.5" customHeight="1" x14ac:dyDescent="0.25">
      <c r="A14" s="28" t="s">
        <v>23</v>
      </c>
      <c r="B14" s="29">
        <v>230012</v>
      </c>
    </row>
    <row r="17" spans="1:7" x14ac:dyDescent="0.25">
      <c r="A17" s="9" t="s">
        <v>1</v>
      </c>
      <c r="B17" s="154" t="s">
        <v>2</v>
      </c>
      <c r="C17" s="6" t="s">
        <v>42</v>
      </c>
      <c r="D17" s="6" t="s">
        <v>5</v>
      </c>
      <c r="E17" s="6" t="s">
        <v>13</v>
      </c>
    </row>
    <row r="18" spans="1:7" ht="15" customHeight="1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102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103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12</v>
      </c>
      <c r="D22" s="2">
        <f>E19</f>
        <v>0.63467999999999991</v>
      </c>
      <c r="E22" s="2">
        <f>C22*D22</f>
        <v>7.6161599999999989</v>
      </c>
      <c r="F22" s="2">
        <f>E18</f>
        <v>21.155999999999999</v>
      </c>
      <c r="G22" s="8">
        <f>+E22+F22</f>
        <v>28.77216</v>
      </c>
    </row>
    <row r="30" spans="1:7" x14ac:dyDescent="0.25">
      <c r="B30" s="157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opLeftCell="A4" workbookViewId="0">
      <selection activeCell="A19" sqref="A19"/>
    </sheetView>
  </sheetViews>
  <sheetFormatPr baseColWidth="10" defaultRowHeight="15" x14ac:dyDescent="0.25"/>
  <cols>
    <col min="1" max="1" width="16.140625" style="5" customWidth="1"/>
    <col min="2" max="2" width="32.85546875" style="161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159"/>
      <c r="I2" s="159"/>
      <c r="J2" s="159"/>
      <c r="K2" s="159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160"/>
      <c r="I3" s="160"/>
      <c r="J3" s="160"/>
      <c r="K3" s="160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160"/>
      <c r="I4" s="160"/>
      <c r="J4" s="160"/>
      <c r="K4" s="160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160"/>
      <c r="I5" s="160"/>
      <c r="J5" s="160"/>
      <c r="K5" s="160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132</v>
      </c>
      <c r="D10" s="30"/>
    </row>
    <row r="11" spans="1:12" x14ac:dyDescent="0.25">
      <c r="A11" s="28" t="s">
        <v>19</v>
      </c>
      <c r="B11" s="180" t="s">
        <v>133</v>
      </c>
      <c r="C11" s="180"/>
    </row>
    <row r="12" spans="1:12" x14ac:dyDescent="0.25">
      <c r="A12" s="28" t="s">
        <v>20</v>
      </c>
      <c r="B12" s="161" t="s">
        <v>120</v>
      </c>
    </row>
    <row r="13" spans="1:12" x14ac:dyDescent="0.25">
      <c r="A13" s="28" t="s">
        <v>22</v>
      </c>
      <c r="B13" s="29">
        <v>233200</v>
      </c>
      <c r="C13" s="31" t="s">
        <v>24</v>
      </c>
      <c r="E13" s="25">
        <f>B14-B13</f>
        <v>12</v>
      </c>
    </row>
    <row r="14" spans="1:12" ht="19.5" customHeight="1" x14ac:dyDescent="0.25">
      <c r="A14" s="28" t="s">
        <v>23</v>
      </c>
      <c r="B14" s="29">
        <v>233212</v>
      </c>
    </row>
    <row r="17" spans="1:7" x14ac:dyDescent="0.25">
      <c r="A17" s="9" t="s">
        <v>1</v>
      </c>
      <c r="B17" s="158" t="s">
        <v>2</v>
      </c>
      <c r="C17" s="6" t="s">
        <v>42</v>
      </c>
      <c r="D17" s="6" t="s">
        <v>5</v>
      </c>
      <c r="E17" s="6" t="s">
        <v>13</v>
      </c>
    </row>
    <row r="18" spans="1:7" ht="15" customHeight="1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102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103">
        <f>C19*D19</f>
        <v>0.63467999999999991</v>
      </c>
    </row>
    <row r="21" spans="1:7" ht="30" x14ac:dyDescent="0.25">
      <c r="A21" s="174" t="s">
        <v>134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12</v>
      </c>
      <c r="D22" s="2">
        <f>E19</f>
        <v>0.63467999999999991</v>
      </c>
      <c r="E22" s="2">
        <f>C22*D22</f>
        <v>7.6161599999999989</v>
      </c>
      <c r="F22" s="2">
        <f>E18</f>
        <v>21.155999999999999</v>
      </c>
      <c r="G22" s="8">
        <f>+E22+F22</f>
        <v>28.77216</v>
      </c>
    </row>
    <row r="30" spans="1:7" x14ac:dyDescent="0.25">
      <c r="B30" s="161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23622047244094491" right="0.23622047244094491" top="0.74803149606299213" bottom="0.74803149606299213" header="0.31496062992125984" footer="0.31496062992125984"/>
  <pageSetup paperSize="9" scale="91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opLeftCell="A6" workbookViewId="0">
      <selection activeCell="A6" sqref="A1:XFD1048576"/>
    </sheetView>
  </sheetViews>
  <sheetFormatPr baseColWidth="10" defaultRowHeight="15" x14ac:dyDescent="0.25"/>
  <cols>
    <col min="1" max="1" width="16.140625" style="5" customWidth="1"/>
    <col min="2" max="2" width="32.85546875" style="165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163"/>
      <c r="I2" s="163"/>
      <c r="J2" s="163"/>
      <c r="K2" s="163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164"/>
      <c r="I3" s="164"/>
      <c r="J3" s="164"/>
      <c r="K3" s="164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164"/>
      <c r="I4" s="164"/>
      <c r="J4" s="164"/>
      <c r="K4" s="164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164"/>
      <c r="I5" s="164"/>
      <c r="J5" s="164"/>
      <c r="K5" s="164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135</v>
      </c>
      <c r="D10" s="30"/>
    </row>
    <row r="11" spans="1:12" x14ac:dyDescent="0.25">
      <c r="A11" s="28" t="s">
        <v>19</v>
      </c>
      <c r="B11" s="180" t="s">
        <v>136</v>
      </c>
      <c r="C11" s="180"/>
    </row>
    <row r="12" spans="1:12" x14ac:dyDescent="0.25">
      <c r="A12" s="28" t="s">
        <v>20</v>
      </c>
      <c r="B12" s="165" t="s">
        <v>30</v>
      </c>
    </row>
    <row r="13" spans="1:12" x14ac:dyDescent="0.25">
      <c r="A13" s="28" t="s">
        <v>22</v>
      </c>
      <c r="B13" s="29">
        <v>229170</v>
      </c>
      <c r="C13" s="31" t="s">
        <v>24</v>
      </c>
      <c r="E13" s="25">
        <f>B14-B13</f>
        <v>275</v>
      </c>
    </row>
    <row r="14" spans="1:12" ht="19.5" customHeight="1" x14ac:dyDescent="0.25">
      <c r="A14" s="28" t="s">
        <v>23</v>
      </c>
      <c r="B14" s="29">
        <v>229445</v>
      </c>
    </row>
    <row r="17" spans="1:7" x14ac:dyDescent="0.25">
      <c r="A17" s="9" t="s">
        <v>1</v>
      </c>
      <c r="B17" s="162" t="s">
        <v>2</v>
      </c>
      <c r="C17" s="6" t="s">
        <v>42</v>
      </c>
      <c r="D17" s="6" t="s">
        <v>5</v>
      </c>
      <c r="E17" s="6" t="s">
        <v>13</v>
      </c>
    </row>
    <row r="18" spans="1:7" ht="15" customHeight="1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102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103">
        <f>C19*D19</f>
        <v>0.63467999999999991</v>
      </c>
    </row>
    <row r="21" spans="1:7" ht="30" customHeight="1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275</v>
      </c>
      <c r="D22" s="2">
        <f>E19</f>
        <v>0.63467999999999991</v>
      </c>
      <c r="E22" s="2">
        <f>C22*D22</f>
        <v>174.53699999999998</v>
      </c>
      <c r="F22" s="2">
        <f>E18</f>
        <v>21.155999999999999</v>
      </c>
      <c r="G22" s="8">
        <f>+E22+F22</f>
        <v>195.69299999999998</v>
      </c>
    </row>
    <row r="30" spans="1:7" x14ac:dyDescent="0.25">
      <c r="B30" s="165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opLeftCell="A11" workbookViewId="0">
      <selection activeCell="E19" sqref="E19"/>
    </sheetView>
  </sheetViews>
  <sheetFormatPr baseColWidth="10" defaultRowHeight="15" x14ac:dyDescent="0.25"/>
  <cols>
    <col min="1" max="1" width="16.140625" style="5" customWidth="1"/>
    <col min="2" max="2" width="32.85546875" style="169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167"/>
      <c r="I2" s="167"/>
      <c r="J2" s="167"/>
      <c r="K2" s="167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168"/>
      <c r="I3" s="168"/>
      <c r="J3" s="168"/>
      <c r="K3" s="168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168"/>
      <c r="I4" s="168"/>
      <c r="J4" s="168"/>
      <c r="K4" s="168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168"/>
      <c r="I5" s="168"/>
      <c r="J5" s="168"/>
      <c r="K5" s="168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137</v>
      </c>
      <c r="D10" s="30"/>
    </row>
    <row r="11" spans="1:12" x14ac:dyDescent="0.25">
      <c r="A11" s="28" t="s">
        <v>19</v>
      </c>
      <c r="B11" s="180" t="s">
        <v>138</v>
      </c>
      <c r="C11" s="180"/>
    </row>
    <row r="12" spans="1:12" x14ac:dyDescent="0.25">
      <c r="A12" s="28" t="s">
        <v>20</v>
      </c>
      <c r="B12" s="169" t="s">
        <v>30</v>
      </c>
    </row>
    <row r="13" spans="1:12" x14ac:dyDescent="0.25">
      <c r="A13" s="28" t="s">
        <v>22</v>
      </c>
      <c r="B13" s="29">
        <v>242863</v>
      </c>
      <c r="C13" s="31" t="s">
        <v>24</v>
      </c>
      <c r="E13" s="25">
        <f>B14-B13</f>
        <v>273</v>
      </c>
    </row>
    <row r="14" spans="1:12" ht="19.5" customHeight="1" x14ac:dyDescent="0.25">
      <c r="A14" s="28" t="s">
        <v>23</v>
      </c>
      <c r="B14" s="29">
        <v>243136</v>
      </c>
    </row>
    <row r="17" spans="1:7" x14ac:dyDescent="0.25">
      <c r="A17" s="9" t="s">
        <v>1</v>
      </c>
      <c r="B17" s="166" t="s">
        <v>2</v>
      </c>
      <c r="C17" s="6" t="s">
        <v>42</v>
      </c>
      <c r="D17" s="6" t="s">
        <v>5</v>
      </c>
      <c r="E17" s="6" t="s">
        <v>13</v>
      </c>
    </row>
    <row r="18" spans="1:7" ht="15" customHeight="1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102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103">
        <f>C19*D19</f>
        <v>0.63467999999999991</v>
      </c>
    </row>
    <row r="21" spans="1:7" ht="30" customHeight="1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273</v>
      </c>
      <c r="D22" s="2">
        <f>E19</f>
        <v>0.63467999999999991</v>
      </c>
      <c r="E22" s="2">
        <f>C22*D22</f>
        <v>173.26763999999997</v>
      </c>
      <c r="F22" s="2">
        <f>E18</f>
        <v>21.155999999999999</v>
      </c>
      <c r="G22" s="8">
        <f>+E22+F22</f>
        <v>194.42363999999998</v>
      </c>
    </row>
    <row r="30" spans="1:7" x14ac:dyDescent="0.25">
      <c r="B30" s="169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G22" sqref="G22"/>
    </sheetView>
  </sheetViews>
  <sheetFormatPr baseColWidth="10" defaultRowHeight="15" x14ac:dyDescent="0.25"/>
  <cols>
    <col min="1" max="1" width="16.140625" style="5" customWidth="1"/>
    <col min="2" max="2" width="32.85546875" style="173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171"/>
      <c r="I2" s="171"/>
      <c r="J2" s="171"/>
      <c r="K2" s="171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172"/>
      <c r="I3" s="172"/>
      <c r="J3" s="172"/>
      <c r="K3" s="172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172"/>
      <c r="I4" s="172"/>
      <c r="J4" s="172"/>
      <c r="K4" s="172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172"/>
      <c r="I5" s="172"/>
      <c r="J5" s="172"/>
      <c r="K5" s="172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137</v>
      </c>
      <c r="D10" s="30"/>
    </row>
    <row r="11" spans="1:12" x14ac:dyDescent="0.25">
      <c r="A11" s="28" t="s">
        <v>19</v>
      </c>
      <c r="B11" s="180" t="s">
        <v>138</v>
      </c>
      <c r="C11" s="180"/>
    </row>
    <row r="12" spans="1:12" x14ac:dyDescent="0.25">
      <c r="A12" s="28" t="s">
        <v>20</v>
      </c>
      <c r="B12" s="173" t="s">
        <v>30</v>
      </c>
    </row>
    <row r="13" spans="1:12" x14ac:dyDescent="0.25">
      <c r="A13" s="28" t="s">
        <v>22</v>
      </c>
      <c r="B13" s="29">
        <v>242863</v>
      </c>
      <c r="C13" s="31" t="s">
        <v>24</v>
      </c>
      <c r="E13" s="25">
        <v>280</v>
      </c>
    </row>
    <row r="14" spans="1:12" ht="19.5" customHeight="1" x14ac:dyDescent="0.25">
      <c r="A14" s="28" t="s">
        <v>23</v>
      </c>
      <c r="B14" s="29">
        <v>243136</v>
      </c>
    </row>
    <row r="17" spans="1:7" x14ac:dyDescent="0.25">
      <c r="A17" s="9" t="s">
        <v>1</v>
      </c>
      <c r="B17" s="170" t="s">
        <v>2</v>
      </c>
      <c r="C17" s="6" t="s">
        <v>42</v>
      </c>
      <c r="D17" s="6" t="s">
        <v>5</v>
      </c>
      <c r="E17" s="6" t="s">
        <v>13</v>
      </c>
    </row>
    <row r="18" spans="1:7" ht="15" customHeight="1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102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103">
        <f>C19*D19</f>
        <v>0.63467999999999991</v>
      </c>
    </row>
    <row r="21" spans="1:7" ht="30" customHeight="1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280</v>
      </c>
      <c r="D22" s="2">
        <f>E19</f>
        <v>0.63467999999999991</v>
      </c>
      <c r="E22" s="2">
        <f>C22*D22</f>
        <v>177.71039999999996</v>
      </c>
      <c r="F22" s="2">
        <f>E18</f>
        <v>21.155999999999999</v>
      </c>
      <c r="G22" s="8">
        <f>+E22+F22</f>
        <v>198.86639999999997</v>
      </c>
    </row>
    <row r="30" spans="1:7" x14ac:dyDescent="0.25">
      <c r="B30" s="173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1" workbookViewId="0">
      <selection activeCell="E14" sqref="A1:XFD1048576"/>
    </sheetView>
  </sheetViews>
  <sheetFormatPr baseColWidth="10" defaultRowHeight="15" x14ac:dyDescent="0.25"/>
  <cols>
    <col min="1" max="1" width="16.140625" style="5" customWidth="1"/>
    <col min="2" max="2" width="32.85546875" style="4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33"/>
      <c r="I2" s="33"/>
      <c r="J2" s="33"/>
      <c r="K2" s="33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34"/>
      <c r="I3" s="34"/>
      <c r="J3" s="34"/>
      <c r="K3" s="34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34"/>
      <c r="I4" s="34"/>
      <c r="J4" s="34"/>
      <c r="K4" s="34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34"/>
      <c r="I5" s="34"/>
      <c r="J5" s="34"/>
      <c r="K5" s="34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37</v>
      </c>
      <c r="D10" s="30"/>
    </row>
    <row r="11" spans="1:12" x14ac:dyDescent="0.25">
      <c r="A11" s="28" t="s">
        <v>19</v>
      </c>
      <c r="B11" s="27" t="s">
        <v>38</v>
      </c>
      <c r="C11" s="27"/>
    </row>
    <row r="12" spans="1:12" x14ac:dyDescent="0.25">
      <c r="A12" s="28" t="s">
        <v>34</v>
      </c>
      <c r="B12" s="39" t="s">
        <v>41</v>
      </c>
      <c r="C12" s="27"/>
    </row>
    <row r="13" spans="1:12" x14ac:dyDescent="0.25">
      <c r="A13" s="28" t="s">
        <v>20</v>
      </c>
      <c r="B13" s="4" t="s">
        <v>30</v>
      </c>
    </row>
    <row r="14" spans="1:12" x14ac:dyDescent="0.25">
      <c r="A14" s="28" t="s">
        <v>22</v>
      </c>
      <c r="B14" s="29">
        <v>178143</v>
      </c>
      <c r="C14" s="31" t="s">
        <v>24</v>
      </c>
      <c r="E14" s="25">
        <f>B15-B14</f>
        <v>259</v>
      </c>
    </row>
    <row r="15" spans="1:12" ht="19.5" customHeight="1" x14ac:dyDescent="0.25">
      <c r="A15" s="28" t="s">
        <v>23</v>
      </c>
      <c r="B15" s="29">
        <v>178402</v>
      </c>
    </row>
    <row r="18" spans="1:7" x14ac:dyDescent="0.25">
      <c r="A18" s="9" t="s">
        <v>1</v>
      </c>
      <c r="B18" s="32" t="s">
        <v>2</v>
      </c>
      <c r="C18" s="6" t="s">
        <v>42</v>
      </c>
      <c r="D18" s="6" t="s">
        <v>5</v>
      </c>
      <c r="E18" s="6" t="s">
        <v>13</v>
      </c>
    </row>
    <row r="19" spans="1:7" x14ac:dyDescent="0.25">
      <c r="A19" s="11">
        <v>397153</v>
      </c>
      <c r="B19" s="12" t="s">
        <v>4</v>
      </c>
      <c r="C19" s="2">
        <v>3</v>
      </c>
      <c r="D19" s="2">
        <v>7.0519999999999996</v>
      </c>
      <c r="E19" s="21">
        <f>C19*D19</f>
        <v>21.155999999999999</v>
      </c>
    </row>
    <row r="20" spans="1:7" ht="30" x14ac:dyDescent="0.25">
      <c r="A20" s="11">
        <v>397164</v>
      </c>
      <c r="B20" s="12" t="s">
        <v>6</v>
      </c>
      <c r="C20" s="2">
        <v>0.09</v>
      </c>
      <c r="D20" s="2">
        <v>7.0519999999999996</v>
      </c>
      <c r="E20" s="2">
        <f>C20*D20</f>
        <v>0.63467999999999991</v>
      </c>
    </row>
    <row r="22" spans="1:7" ht="30" customHeight="1" x14ac:dyDescent="0.25">
      <c r="A22" s="174" t="s">
        <v>39</v>
      </c>
      <c r="B22" s="174"/>
      <c r="C22" s="6" t="s">
        <v>8</v>
      </c>
      <c r="D22" s="6" t="s">
        <v>9</v>
      </c>
      <c r="E22" s="6" t="s">
        <v>10</v>
      </c>
      <c r="F22" s="7" t="s">
        <v>11</v>
      </c>
      <c r="G22" s="7" t="s">
        <v>12</v>
      </c>
    </row>
    <row r="23" spans="1:7" x14ac:dyDescent="0.25">
      <c r="A23" s="174"/>
      <c r="B23" s="174"/>
      <c r="C23" s="2">
        <f>E14</f>
        <v>259</v>
      </c>
      <c r="D23" s="2">
        <v>0.63</v>
      </c>
      <c r="E23" s="2">
        <f>C23*D23</f>
        <v>163.16999999999999</v>
      </c>
      <c r="F23" s="2">
        <v>21.16</v>
      </c>
      <c r="G23" s="8">
        <f>+E23+F23</f>
        <v>184.32999999999998</v>
      </c>
    </row>
    <row r="31" spans="1:7" x14ac:dyDescent="0.25">
      <c r="B31" s="4" t="s">
        <v>40</v>
      </c>
    </row>
  </sheetData>
  <mergeCells count="6">
    <mergeCell ref="A22:B23"/>
    <mergeCell ref="B2:G2"/>
    <mergeCell ref="B3:G3"/>
    <mergeCell ref="B4:G4"/>
    <mergeCell ref="B5:G5"/>
    <mergeCell ref="A8:G8"/>
  </mergeCells>
  <pageMargins left="0.70866141732283472" right="0.11811023622047245" top="0.74803149606299213" bottom="0.74803149606299213" header="0.31496062992125984" footer="0.31496062992125984"/>
  <pageSetup paperSize="9" scale="8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A11" workbookViewId="0">
      <selection activeCell="D23" sqref="D23"/>
    </sheetView>
  </sheetViews>
  <sheetFormatPr baseColWidth="10" defaultRowHeight="15" x14ac:dyDescent="0.25"/>
  <cols>
    <col min="1" max="1" width="16.140625" style="5" customWidth="1"/>
    <col min="2" max="2" width="32.85546875" style="4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33"/>
      <c r="I2" s="33"/>
      <c r="J2" s="33"/>
      <c r="K2" s="33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34"/>
      <c r="I3" s="34"/>
      <c r="J3" s="34"/>
      <c r="K3" s="34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34"/>
      <c r="I4" s="34"/>
      <c r="J4" s="34"/>
      <c r="K4" s="34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34"/>
      <c r="I5" s="34"/>
      <c r="J5" s="34"/>
      <c r="K5" s="34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43</v>
      </c>
      <c r="D10" s="30"/>
    </row>
    <row r="11" spans="1:12" x14ac:dyDescent="0.25">
      <c r="A11" s="28" t="s">
        <v>19</v>
      </c>
      <c r="B11" s="180" t="s">
        <v>33</v>
      </c>
      <c r="C11" s="180"/>
    </row>
    <row r="12" spans="1:12" x14ac:dyDescent="0.25">
      <c r="A12" s="28" t="s">
        <v>34</v>
      </c>
      <c r="B12" s="39" t="s">
        <v>44</v>
      </c>
      <c r="C12" s="27"/>
    </row>
    <row r="13" spans="1:12" x14ac:dyDescent="0.25">
      <c r="A13" s="28" t="s">
        <v>20</v>
      </c>
      <c r="B13" s="4" t="s">
        <v>30</v>
      </c>
    </row>
    <row r="14" spans="1:12" x14ac:dyDescent="0.25">
      <c r="A14" s="28" t="s">
        <v>22</v>
      </c>
      <c r="B14" s="29">
        <v>308984</v>
      </c>
      <c r="C14" s="31" t="s">
        <v>24</v>
      </c>
      <c r="E14" s="25">
        <f>B15-B14</f>
        <v>274</v>
      </c>
    </row>
    <row r="15" spans="1:12" ht="19.5" customHeight="1" x14ac:dyDescent="0.25">
      <c r="A15" s="28" t="s">
        <v>23</v>
      </c>
      <c r="B15" s="29">
        <v>309258</v>
      </c>
    </row>
    <row r="18" spans="1:7" x14ac:dyDescent="0.25">
      <c r="A18" s="9" t="s">
        <v>1</v>
      </c>
      <c r="B18" s="32" t="s">
        <v>2</v>
      </c>
      <c r="C18" s="6" t="s">
        <v>42</v>
      </c>
      <c r="D18" s="6" t="s">
        <v>5</v>
      </c>
      <c r="E18" s="6" t="s">
        <v>13</v>
      </c>
    </row>
    <row r="19" spans="1:7" x14ac:dyDescent="0.25">
      <c r="A19" s="11">
        <v>397153</v>
      </c>
      <c r="B19" s="12" t="s">
        <v>4</v>
      </c>
      <c r="C19" s="2">
        <v>3</v>
      </c>
      <c r="D19" s="2">
        <v>7.0519999999999996</v>
      </c>
      <c r="E19" s="21">
        <f>C19*D19</f>
        <v>21.155999999999999</v>
      </c>
    </row>
    <row r="20" spans="1:7" ht="30" x14ac:dyDescent="0.25">
      <c r="A20" s="11">
        <v>397164</v>
      </c>
      <c r="B20" s="12" t="s">
        <v>6</v>
      </c>
      <c r="C20" s="2">
        <v>0.09</v>
      </c>
      <c r="D20" s="2">
        <v>7.0519999999999996</v>
      </c>
      <c r="E20" s="2">
        <f>C20*D20</f>
        <v>0.63467999999999991</v>
      </c>
    </row>
    <row r="22" spans="1:7" ht="30" x14ac:dyDescent="0.25">
      <c r="A22" s="174" t="s">
        <v>39</v>
      </c>
      <c r="B22" s="174"/>
      <c r="C22" s="6" t="s">
        <v>8</v>
      </c>
      <c r="D22" s="6" t="s">
        <v>9</v>
      </c>
      <c r="E22" s="6" t="s">
        <v>10</v>
      </c>
      <c r="F22" s="7" t="s">
        <v>11</v>
      </c>
      <c r="G22" s="7" t="s">
        <v>12</v>
      </c>
    </row>
    <row r="23" spans="1:7" x14ac:dyDescent="0.25">
      <c r="A23" s="174"/>
      <c r="B23" s="174"/>
      <c r="C23" s="2">
        <f>E14</f>
        <v>274</v>
      </c>
      <c r="D23" s="2">
        <v>0.63</v>
      </c>
      <c r="E23" s="2">
        <f>C23*D23</f>
        <v>172.62</v>
      </c>
      <c r="F23" s="2">
        <v>21.16</v>
      </c>
      <c r="G23" s="8">
        <f>+E23+F23</f>
        <v>193.78</v>
      </c>
    </row>
    <row r="31" spans="1:7" x14ac:dyDescent="0.25">
      <c r="B31" s="4" t="s">
        <v>40</v>
      </c>
    </row>
  </sheetData>
  <mergeCells count="7">
    <mergeCell ref="A22:B23"/>
    <mergeCell ref="B11:C11"/>
    <mergeCell ref="B2:G2"/>
    <mergeCell ref="B3:G3"/>
    <mergeCell ref="B4:G4"/>
    <mergeCell ref="B5:G5"/>
    <mergeCell ref="A8:G8"/>
  </mergeCells>
  <pageMargins left="0.70866141732283472" right="0.11811023622047245" top="0.74803149606299213" bottom="0.74803149606299213" header="0.31496062992125984" footer="0.31496062992125984"/>
  <pageSetup paperSize="9" scale="8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D19" sqref="D19"/>
    </sheetView>
  </sheetViews>
  <sheetFormatPr baseColWidth="10" defaultRowHeight="15" x14ac:dyDescent="0.25"/>
  <cols>
    <col min="1" max="1" width="16.140625" style="5" customWidth="1"/>
    <col min="2" max="2" width="32.85546875" style="40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36"/>
      <c r="I2" s="36"/>
      <c r="J2" s="36"/>
      <c r="K2" s="36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37"/>
      <c r="I3" s="37"/>
      <c r="J3" s="37"/>
      <c r="K3" s="37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37"/>
      <c r="I4" s="37"/>
      <c r="J4" s="37"/>
      <c r="K4" s="37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37"/>
      <c r="I5" s="37"/>
      <c r="J5" s="37"/>
      <c r="K5" s="37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45</v>
      </c>
      <c r="D10" s="30"/>
    </row>
    <row r="11" spans="1:12" x14ac:dyDescent="0.25">
      <c r="A11" s="28" t="s">
        <v>19</v>
      </c>
      <c r="B11" s="180" t="s">
        <v>46</v>
      </c>
      <c r="C11" s="180"/>
    </row>
    <row r="12" spans="1:12" x14ac:dyDescent="0.25">
      <c r="A12" s="28" t="s">
        <v>34</v>
      </c>
      <c r="B12" s="39" t="s">
        <v>47</v>
      </c>
      <c r="C12" s="27"/>
    </row>
    <row r="13" spans="1:12" x14ac:dyDescent="0.25">
      <c r="A13" s="28" t="s">
        <v>20</v>
      </c>
      <c r="B13" s="40" t="s">
        <v>30</v>
      </c>
    </row>
    <row r="14" spans="1:12" x14ac:dyDescent="0.25">
      <c r="A14" s="28" t="s">
        <v>22</v>
      </c>
      <c r="B14" s="29">
        <v>311812</v>
      </c>
      <c r="C14" s="31" t="s">
        <v>24</v>
      </c>
      <c r="E14" s="25">
        <f>B15-B14</f>
        <v>275</v>
      </c>
    </row>
    <row r="15" spans="1:12" ht="19.5" customHeight="1" x14ac:dyDescent="0.25">
      <c r="A15" s="28" t="s">
        <v>23</v>
      </c>
      <c r="B15" s="29">
        <v>312087</v>
      </c>
    </row>
    <row r="18" spans="1:7" x14ac:dyDescent="0.25">
      <c r="A18" s="9" t="s">
        <v>1</v>
      </c>
      <c r="B18" s="35" t="s">
        <v>2</v>
      </c>
      <c r="C18" s="6" t="s">
        <v>42</v>
      </c>
      <c r="D18" s="6" t="s">
        <v>5</v>
      </c>
      <c r="E18" s="6" t="s">
        <v>13</v>
      </c>
    </row>
    <row r="19" spans="1:7" x14ac:dyDescent="0.25">
      <c r="A19" s="11">
        <v>397153</v>
      </c>
      <c r="B19" s="12" t="s">
        <v>4</v>
      </c>
      <c r="C19" s="2">
        <v>3</v>
      </c>
      <c r="D19" s="2">
        <v>7.0519999999999996</v>
      </c>
      <c r="E19" s="21">
        <f>C19*D19</f>
        <v>21.155999999999999</v>
      </c>
    </row>
    <row r="20" spans="1:7" ht="30" x14ac:dyDescent="0.25">
      <c r="A20" s="11">
        <v>397164</v>
      </c>
      <c r="B20" s="12" t="s">
        <v>6</v>
      </c>
      <c r="C20" s="2">
        <v>0.09</v>
      </c>
      <c r="D20" s="2">
        <v>7.0519999999999996</v>
      </c>
      <c r="E20" s="2">
        <f>C20*D20</f>
        <v>0.63467999999999991</v>
      </c>
    </row>
    <row r="22" spans="1:7" ht="30" x14ac:dyDescent="0.25">
      <c r="A22" s="174" t="s">
        <v>39</v>
      </c>
      <c r="B22" s="174"/>
      <c r="C22" s="6" t="s">
        <v>8</v>
      </c>
      <c r="D22" s="6" t="s">
        <v>9</v>
      </c>
      <c r="E22" s="6" t="s">
        <v>10</v>
      </c>
      <c r="F22" s="7" t="s">
        <v>11</v>
      </c>
      <c r="G22" s="7" t="s">
        <v>12</v>
      </c>
    </row>
    <row r="23" spans="1:7" x14ac:dyDescent="0.25">
      <c r="A23" s="174"/>
      <c r="B23" s="174"/>
      <c r="C23" s="2">
        <f>E14</f>
        <v>275</v>
      </c>
      <c r="D23" s="2">
        <v>0.63</v>
      </c>
      <c r="E23" s="2">
        <f>C23*D23</f>
        <v>173.25</v>
      </c>
      <c r="F23" s="2">
        <v>21.16</v>
      </c>
      <c r="G23" s="8">
        <f>+E23+F23</f>
        <v>194.41</v>
      </c>
    </row>
    <row r="31" spans="1:7" x14ac:dyDescent="0.25">
      <c r="B31" s="40" t="s">
        <v>40</v>
      </c>
    </row>
  </sheetData>
  <mergeCells count="7">
    <mergeCell ref="A22:B23"/>
    <mergeCell ref="B2:G2"/>
    <mergeCell ref="B3:G3"/>
    <mergeCell ref="B4:G4"/>
    <mergeCell ref="B5:G5"/>
    <mergeCell ref="A8:G8"/>
    <mergeCell ref="B11:C11"/>
  </mergeCells>
  <pageMargins left="0.70866141732283472" right="0.31496062992125984" top="0.74803149606299213" bottom="0.74803149606299213" header="0.31496062992125984" footer="0.31496062992125984"/>
  <pageSetup paperSize="9" scale="8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sqref="A1:XFD1048576"/>
    </sheetView>
  </sheetViews>
  <sheetFormatPr baseColWidth="10" defaultRowHeight="15" x14ac:dyDescent="0.25"/>
  <cols>
    <col min="1" max="1" width="16.140625" style="5" customWidth="1"/>
    <col min="2" max="2" width="32.85546875" style="40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36"/>
      <c r="I2" s="36"/>
      <c r="J2" s="36"/>
      <c r="K2" s="36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37"/>
      <c r="I3" s="37"/>
      <c r="J3" s="37"/>
      <c r="K3" s="37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37"/>
      <c r="I4" s="37"/>
      <c r="J4" s="37"/>
      <c r="K4" s="37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37"/>
      <c r="I5" s="37"/>
      <c r="J5" s="37"/>
      <c r="K5" s="37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50</v>
      </c>
      <c r="D10" s="30"/>
    </row>
    <row r="11" spans="1:12" x14ac:dyDescent="0.25">
      <c r="A11" s="28" t="s">
        <v>19</v>
      </c>
      <c r="B11" s="180" t="s">
        <v>48</v>
      </c>
      <c r="C11" s="180"/>
    </row>
    <row r="12" spans="1:12" x14ac:dyDescent="0.25">
      <c r="A12" s="28" t="s">
        <v>34</v>
      </c>
      <c r="B12" s="39" t="s">
        <v>49</v>
      </c>
      <c r="C12" s="27"/>
    </row>
    <row r="13" spans="1:12" x14ac:dyDescent="0.25">
      <c r="A13" s="28" t="s">
        <v>20</v>
      </c>
      <c r="B13" s="40" t="s">
        <v>30</v>
      </c>
    </row>
    <row r="14" spans="1:12" x14ac:dyDescent="0.25">
      <c r="A14" s="28" t="s">
        <v>22</v>
      </c>
      <c r="B14" s="29">
        <v>307423</v>
      </c>
      <c r="C14" s="31" t="s">
        <v>24</v>
      </c>
      <c r="E14" s="25">
        <f>B15-B14</f>
        <v>287</v>
      </c>
    </row>
    <row r="15" spans="1:12" ht="19.5" customHeight="1" x14ac:dyDescent="0.25">
      <c r="A15" s="28" t="s">
        <v>23</v>
      </c>
      <c r="B15" s="29">
        <v>307710</v>
      </c>
    </row>
    <row r="18" spans="1:7" x14ac:dyDescent="0.25">
      <c r="A18" s="9" t="s">
        <v>1</v>
      </c>
      <c r="B18" s="35" t="s">
        <v>2</v>
      </c>
      <c r="C18" s="6" t="s">
        <v>42</v>
      </c>
      <c r="D18" s="6" t="s">
        <v>5</v>
      </c>
      <c r="E18" s="6" t="s">
        <v>13</v>
      </c>
    </row>
    <row r="19" spans="1:7" x14ac:dyDescent="0.25">
      <c r="A19" s="11">
        <v>397153</v>
      </c>
      <c r="B19" s="12" t="s">
        <v>4</v>
      </c>
      <c r="C19" s="2">
        <v>3</v>
      </c>
      <c r="D19" s="2">
        <v>7.0519999999999996</v>
      </c>
      <c r="E19" s="21">
        <f>C19*D19</f>
        <v>21.155999999999999</v>
      </c>
    </row>
    <row r="20" spans="1:7" ht="30" x14ac:dyDescent="0.25">
      <c r="A20" s="11">
        <v>397164</v>
      </c>
      <c r="B20" s="12" t="s">
        <v>6</v>
      </c>
      <c r="C20" s="2">
        <v>0.09</v>
      </c>
      <c r="D20" s="2">
        <v>7.0519999999999996</v>
      </c>
      <c r="E20" s="2">
        <f>C20*D20</f>
        <v>0.63467999999999991</v>
      </c>
    </row>
    <row r="22" spans="1:7" ht="30" x14ac:dyDescent="0.25">
      <c r="A22" s="174" t="s">
        <v>39</v>
      </c>
      <c r="B22" s="174"/>
      <c r="C22" s="6" t="s">
        <v>8</v>
      </c>
      <c r="D22" s="6" t="s">
        <v>9</v>
      </c>
      <c r="E22" s="6" t="s">
        <v>10</v>
      </c>
      <c r="F22" s="7" t="s">
        <v>11</v>
      </c>
      <c r="G22" s="7" t="s">
        <v>12</v>
      </c>
    </row>
    <row r="23" spans="1:7" x14ac:dyDescent="0.25">
      <c r="A23" s="174"/>
      <c r="B23" s="174"/>
      <c r="C23" s="2">
        <f>E14</f>
        <v>287</v>
      </c>
      <c r="D23" s="2">
        <v>0.63</v>
      </c>
      <c r="E23" s="2">
        <f>C23*D23</f>
        <v>180.81</v>
      </c>
      <c r="F23" s="2">
        <v>21.16</v>
      </c>
      <c r="G23" s="8">
        <f>+E23+F23</f>
        <v>201.97</v>
      </c>
    </row>
    <row r="31" spans="1:7" x14ac:dyDescent="0.25">
      <c r="B31" s="40" t="s">
        <v>40</v>
      </c>
    </row>
  </sheetData>
  <mergeCells count="7">
    <mergeCell ref="A22:B23"/>
    <mergeCell ref="B2:G2"/>
    <mergeCell ref="B3:G3"/>
    <mergeCell ref="B4:G4"/>
    <mergeCell ref="B5:G5"/>
    <mergeCell ref="A8:G8"/>
    <mergeCell ref="B11:C11"/>
  </mergeCells>
  <pageMargins left="0.70866141732283472" right="0.11811023622047245" top="0.74803149606299213" bottom="0.74803149606299213" header="0.31496062992125984" footer="0.31496062992125984"/>
  <pageSetup paperSize="9" scale="8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XFD1048576"/>
    </sheetView>
  </sheetViews>
  <sheetFormatPr baseColWidth="10" defaultRowHeight="15" x14ac:dyDescent="0.25"/>
  <cols>
    <col min="1" max="1" width="16.140625" style="5" customWidth="1"/>
    <col min="2" max="2" width="32.85546875" style="44" customWidth="1"/>
    <col min="3" max="3" width="9.5703125" style="1" bestFit="1" customWidth="1"/>
    <col min="4" max="4" width="12.140625" style="1" bestFit="1" customWidth="1"/>
    <col min="5" max="5" width="11.85546875" style="1" bestFit="1" customWidth="1"/>
    <col min="6" max="6" width="11.42578125" style="1"/>
    <col min="7" max="7" width="14.140625" style="3" customWidth="1"/>
  </cols>
  <sheetData>
    <row r="1" spans="1:12" x14ac:dyDescent="0.25">
      <c r="A1" s="13"/>
      <c r="B1" s="13"/>
      <c r="C1" s="13"/>
      <c r="D1" s="13"/>
      <c r="E1" s="20"/>
      <c r="F1" s="20"/>
      <c r="G1" s="20"/>
      <c r="H1" s="13"/>
      <c r="I1" s="13"/>
      <c r="J1" s="13"/>
      <c r="K1" s="14"/>
      <c r="L1" s="15"/>
    </row>
    <row r="2" spans="1:12" ht="22.5" x14ac:dyDescent="0.25">
      <c r="A2" s="13"/>
      <c r="B2" s="178" t="s">
        <v>14</v>
      </c>
      <c r="C2" s="178"/>
      <c r="D2" s="178"/>
      <c r="E2" s="178"/>
      <c r="F2" s="178"/>
      <c r="G2" s="178"/>
      <c r="H2" s="42"/>
      <c r="I2" s="42"/>
      <c r="J2" s="42"/>
      <c r="K2" s="42"/>
      <c r="L2" s="15"/>
    </row>
    <row r="3" spans="1:12" ht="15.75" x14ac:dyDescent="0.25">
      <c r="A3" s="13"/>
      <c r="B3" s="179" t="s">
        <v>15</v>
      </c>
      <c r="C3" s="179"/>
      <c r="D3" s="179"/>
      <c r="E3" s="179"/>
      <c r="F3" s="179"/>
      <c r="G3" s="179"/>
      <c r="H3" s="43"/>
      <c r="I3" s="43"/>
      <c r="J3" s="43"/>
      <c r="K3" s="43"/>
      <c r="L3" s="15"/>
    </row>
    <row r="4" spans="1:12" ht="15.75" x14ac:dyDescent="0.25">
      <c r="A4" s="13"/>
      <c r="B4" s="179" t="s">
        <v>16</v>
      </c>
      <c r="C4" s="179"/>
      <c r="D4" s="179"/>
      <c r="E4" s="179"/>
      <c r="F4" s="179"/>
      <c r="G4" s="179"/>
      <c r="H4" s="43"/>
      <c r="I4" s="43"/>
      <c r="J4" s="43"/>
      <c r="K4" s="43"/>
      <c r="L4" s="15"/>
    </row>
    <row r="5" spans="1:12" ht="15.75" x14ac:dyDescent="0.25">
      <c r="A5" s="13"/>
      <c r="B5" s="179" t="s">
        <v>17</v>
      </c>
      <c r="C5" s="179"/>
      <c r="D5" s="179"/>
      <c r="E5" s="179"/>
      <c r="F5" s="179"/>
      <c r="G5" s="179"/>
      <c r="H5" s="43"/>
      <c r="I5" s="43"/>
      <c r="J5" s="43"/>
      <c r="K5" s="43"/>
      <c r="L5" s="15"/>
    </row>
    <row r="6" spans="1:12" x14ac:dyDescent="0.25">
      <c r="A6" s="13"/>
      <c r="B6" s="20"/>
      <c r="C6" s="13"/>
      <c r="D6" s="13"/>
      <c r="E6" s="18"/>
      <c r="F6" s="18"/>
      <c r="G6" s="18"/>
      <c r="H6" s="19"/>
      <c r="I6" s="19"/>
      <c r="J6" s="19"/>
      <c r="K6" s="14"/>
      <c r="L6" s="15"/>
    </row>
    <row r="7" spans="1:12" ht="15.75" thickBot="1" x14ac:dyDescent="0.3"/>
    <row r="8" spans="1:12" ht="29.25" customHeight="1" thickBot="1" x14ac:dyDescent="0.3">
      <c r="A8" s="175" t="s">
        <v>0</v>
      </c>
      <c r="B8" s="176"/>
      <c r="C8" s="176"/>
      <c r="D8" s="176"/>
      <c r="E8" s="176"/>
      <c r="F8" s="176"/>
      <c r="G8" s="177"/>
    </row>
    <row r="10" spans="1:12" ht="45" x14ac:dyDescent="0.25">
      <c r="A10" s="28" t="s">
        <v>18</v>
      </c>
      <c r="B10" s="26" t="s">
        <v>51</v>
      </c>
      <c r="D10" s="30"/>
    </row>
    <row r="11" spans="1:12" x14ac:dyDescent="0.25">
      <c r="A11" s="28" t="s">
        <v>19</v>
      </c>
      <c r="B11" s="180" t="s">
        <v>52</v>
      </c>
      <c r="C11" s="180"/>
    </row>
    <row r="12" spans="1:12" x14ac:dyDescent="0.25">
      <c r="A12" s="28" t="s">
        <v>20</v>
      </c>
      <c r="B12" s="44" t="s">
        <v>30</v>
      </c>
    </row>
    <row r="13" spans="1:12" x14ac:dyDescent="0.25">
      <c r="A13" s="28" t="s">
        <v>22</v>
      </c>
      <c r="B13" s="29">
        <v>202087</v>
      </c>
      <c r="C13" s="31" t="s">
        <v>24</v>
      </c>
      <c r="E13" s="25">
        <f>B14-B13</f>
        <v>257</v>
      </c>
    </row>
    <row r="14" spans="1:12" ht="19.5" customHeight="1" x14ac:dyDescent="0.25">
      <c r="A14" s="28" t="s">
        <v>23</v>
      </c>
      <c r="B14" s="29">
        <v>202344</v>
      </c>
    </row>
    <row r="17" spans="1:7" x14ac:dyDescent="0.25">
      <c r="A17" s="9" t="s">
        <v>1</v>
      </c>
      <c r="B17" s="41" t="s">
        <v>2</v>
      </c>
      <c r="C17" s="6" t="s">
        <v>42</v>
      </c>
      <c r="D17" s="6" t="s">
        <v>5</v>
      </c>
      <c r="E17" s="6" t="s">
        <v>13</v>
      </c>
    </row>
    <row r="18" spans="1:7" x14ac:dyDescent="0.25">
      <c r="A18" s="11">
        <v>397153</v>
      </c>
      <c r="B18" s="12" t="s">
        <v>4</v>
      </c>
      <c r="C18" s="2">
        <v>3</v>
      </c>
      <c r="D18" s="2">
        <v>7.0519999999999996</v>
      </c>
      <c r="E18" s="21">
        <f>C18*D18</f>
        <v>21.155999999999999</v>
      </c>
    </row>
    <row r="19" spans="1:7" ht="30" x14ac:dyDescent="0.25">
      <c r="A19" s="11">
        <v>397164</v>
      </c>
      <c r="B19" s="12" t="s">
        <v>6</v>
      </c>
      <c r="C19" s="2">
        <v>0.09</v>
      </c>
      <c r="D19" s="2">
        <v>7.0519999999999996</v>
      </c>
      <c r="E19" s="2">
        <f>C19*D19</f>
        <v>0.63467999999999991</v>
      </c>
    </row>
    <row r="21" spans="1:7" ht="30" x14ac:dyDescent="0.25">
      <c r="A21" s="174" t="s">
        <v>39</v>
      </c>
      <c r="B21" s="174"/>
      <c r="C21" s="6" t="s">
        <v>8</v>
      </c>
      <c r="D21" s="6" t="s">
        <v>9</v>
      </c>
      <c r="E21" s="6" t="s">
        <v>10</v>
      </c>
      <c r="F21" s="7" t="s">
        <v>11</v>
      </c>
      <c r="G21" s="7" t="s">
        <v>12</v>
      </c>
    </row>
    <row r="22" spans="1:7" x14ac:dyDescent="0.25">
      <c r="A22" s="174"/>
      <c r="B22" s="174"/>
      <c r="C22" s="2">
        <f>E13</f>
        <v>257</v>
      </c>
      <c r="D22" s="2">
        <v>0.63</v>
      </c>
      <c r="E22" s="2">
        <f>C22*D22</f>
        <v>161.91</v>
      </c>
      <c r="F22" s="2">
        <v>21.16</v>
      </c>
      <c r="G22" s="8">
        <f>+E22+F22</f>
        <v>183.07</v>
      </c>
    </row>
    <row r="30" spans="1:7" x14ac:dyDescent="0.25">
      <c r="B30" s="44" t="s">
        <v>40</v>
      </c>
    </row>
  </sheetData>
  <mergeCells count="7">
    <mergeCell ref="A21:B22"/>
    <mergeCell ref="B2:G2"/>
    <mergeCell ref="B3:G3"/>
    <mergeCell ref="B4:G4"/>
    <mergeCell ref="B5:G5"/>
    <mergeCell ref="A8:G8"/>
    <mergeCell ref="B11:C11"/>
  </mergeCells>
  <pageMargins left="0.70866141732283472" right="0.11811023622047245" top="0.74803149606299213" bottom="0.74803149606299213" header="0.31496062992125984" footer="0.31496062992125984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49</vt:i4>
      </vt:variant>
    </vt:vector>
  </HeadingPairs>
  <TitlesOfParts>
    <vt:vector size="49" baseType="lpstr">
      <vt:lpstr>Hoja1</vt:lpstr>
      <vt:lpstr>SEGUNDO COBEÑA 08 JUL</vt:lpstr>
      <vt:lpstr>ESMERALDA SILVIA</vt:lpstr>
      <vt:lpstr>FARINAGO </vt:lpstr>
      <vt:lpstr>CARLOS PICO </vt:lpstr>
      <vt:lpstr>SEGUNDO COBEÑA 21 JUL</vt:lpstr>
      <vt:lpstr>ANDRADEZ ROBER </vt:lpstr>
      <vt:lpstr>PORTOCARREÑO OLGA</vt:lpstr>
      <vt:lpstr>LOOR ANGEL </vt:lpstr>
      <vt:lpstr>JOSTIN INTRIAGO</vt:lpstr>
      <vt:lpstr>NEY CARRILLO</vt:lpstr>
      <vt:lpstr>MERA SULY</vt:lpstr>
      <vt:lpstr>LOPEZ ALEX</vt:lpstr>
      <vt:lpstr>NAZARENO JOSE</vt:lpstr>
      <vt:lpstr>DOMINGUEZ DIANA</vt:lpstr>
      <vt:lpstr>PREIRA JOSE</vt:lpstr>
      <vt:lpstr>VIERA SEGUNDO</vt:lpstr>
      <vt:lpstr>PARRAGA DANIEL</vt:lpstr>
      <vt:lpstr>YANQUI ANA </vt:lpstr>
      <vt:lpstr>ACOSTA ANA </vt:lpstr>
      <vt:lpstr>MORA CARLOS </vt:lpstr>
      <vt:lpstr>RODRIGUEZ MAXIMO</vt:lpstr>
      <vt:lpstr>REYES DAVID</vt:lpstr>
      <vt:lpstr>CEDEÑO ANGEL</vt:lpstr>
      <vt:lpstr>PUCO SEGIA</vt:lpstr>
      <vt:lpstr>ROSERO LUIS</vt:lpstr>
      <vt:lpstr>CORTEZ BETTY</vt:lpstr>
      <vt:lpstr>EVER CAGUA</vt:lpstr>
      <vt:lpstr>CAYAMBE JUAN</vt:lpstr>
      <vt:lpstr>MOREIRA JAIR</vt:lpstr>
      <vt:lpstr>ALMEIDA CRISTIAN</vt:lpstr>
      <vt:lpstr>VERA JAZMIN </vt:lpstr>
      <vt:lpstr>BRIONES VALERIA </vt:lpstr>
      <vt:lpstr>BRIONES MARIBEL </vt:lpstr>
      <vt:lpstr>TAMAMI NELSON</vt:lpstr>
      <vt:lpstr>BERMEO CARLOS </vt:lpstr>
      <vt:lpstr>FAJARDO AYAVACA</vt:lpstr>
      <vt:lpstr>VALENCIA DARWIN</vt:lpstr>
      <vt:lpstr>ANGULO FREDDY</vt:lpstr>
      <vt:lpstr>GARCES MARISOL</vt:lpstr>
      <vt:lpstr>ANDRADE JORGE</vt:lpstr>
      <vt:lpstr>VELEZ FLOR</vt:lpstr>
      <vt:lpstr>CUSME YANDRI</vt:lpstr>
      <vt:lpstr>VACA JOFRE</vt:lpstr>
      <vt:lpstr>LARA WASHINTONG</vt:lpstr>
      <vt:lpstr>VILLABA LISETH</vt:lpstr>
      <vt:lpstr>Hoja2</vt:lpstr>
      <vt:lpstr>VBASCONEZ MARTIN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mcastillo</dc:creator>
  <cp:lastModifiedBy>Andres</cp:lastModifiedBy>
  <cp:lastPrinted>2013-02-15T15:13:52Z</cp:lastPrinted>
  <dcterms:created xsi:type="dcterms:W3CDTF">2012-09-13T17:44:14Z</dcterms:created>
  <dcterms:modified xsi:type="dcterms:W3CDTF">2016-05-07T23:12:18Z</dcterms:modified>
</cp:coreProperties>
</file>