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Development\APP Framework\soat\docs\ok\"/>
    </mc:Choice>
  </mc:AlternateContent>
  <bookViews>
    <workbookView minimized="1" xWindow="2880" yWindow="330" windowWidth="19440" windowHeight="9690" firstSheet="1" activeTab="4"/>
  </bookViews>
  <sheets>
    <sheet name="FARINANGO MERY" sheetId="1" r:id="rId1"/>
    <sheet name="YANQUI ROSA " sheetId="2" r:id="rId2"/>
    <sheet name="ANDRADE JORGE " sheetId="3" r:id="rId3"/>
    <sheet name="GONZALES ANGEL 2013" sheetId="4" r:id="rId4"/>
    <sheet name="Hoja1" sheetId="5" r:id="rId5"/>
  </sheets>
  <calcPr calcId="152511"/>
</workbook>
</file>

<file path=xl/calcChain.xml><?xml version="1.0" encoding="utf-8"?>
<calcChain xmlns="http://schemas.openxmlformats.org/spreadsheetml/2006/main">
  <c r="B33" i="5" l="1"/>
  <c r="E30" i="5"/>
  <c r="C27" i="5"/>
  <c r="F30" i="5" s="1"/>
  <c r="E19" i="5"/>
  <c r="C16" i="5"/>
  <c r="F19" i="5" s="1"/>
  <c r="C16" i="4"/>
  <c r="F19" i="4" s="1"/>
  <c r="E19" i="4"/>
  <c r="C16" i="3"/>
  <c r="F19" i="3" s="1"/>
  <c r="E19" i="3"/>
  <c r="E19" i="2"/>
  <c r="F19" i="2"/>
  <c r="C18" i="1"/>
  <c r="F21" i="1" s="1"/>
  <c r="G21" i="1" s="1"/>
  <c r="E21" i="1"/>
  <c r="E17" i="1"/>
  <c r="G30" i="5" l="1"/>
  <c r="G19" i="5"/>
  <c r="G19" i="4"/>
  <c r="G19" i="3"/>
</calcChain>
</file>

<file path=xl/sharedStrings.xml><?xml version="1.0" encoding="utf-8"?>
<sst xmlns="http://schemas.openxmlformats.org/spreadsheetml/2006/main" count="134" uniqueCount="43">
  <si>
    <t>MINISTERIO DE SALUD PUBLICA</t>
  </si>
  <si>
    <t>HOSPITAL ¨DR. GUSTAVO DOMÍNGUEZ Z¨</t>
  </si>
  <si>
    <t>Av. Quito s/n y Las Delicias</t>
  </si>
  <si>
    <t>Telef. 2750 565 / 2746 997</t>
  </si>
  <si>
    <t>PACIENTE</t>
  </si>
  <si>
    <t>CODIGO</t>
  </si>
  <si>
    <t>DETALLE</t>
  </si>
  <si>
    <t xml:space="preserve">      </t>
  </si>
  <si>
    <t>FC</t>
  </si>
  <si>
    <t>TOTAL</t>
  </si>
  <si>
    <t xml:space="preserve">SUBTOTAL </t>
  </si>
  <si>
    <t xml:space="preserve">           </t>
  </si>
  <si>
    <t>CALCULO DE OXIGENO</t>
  </si>
  <si>
    <t>FECHA</t>
  </si>
  <si>
    <t>HORA DE INGRESO</t>
  </si>
  <si>
    <t>HORA DE SALIDA</t>
  </si>
  <si>
    <t xml:space="preserve">TOTAL ATENCION </t>
  </si>
  <si>
    <t>CALCULO DE CONSUMO DE OXIGENO</t>
  </si>
  <si>
    <t>MINUTOS</t>
  </si>
  <si>
    <t>CALCULO DE OXIGENO SEGÚN FE DE RATAS NUMERAL 9</t>
  </si>
  <si>
    <t>LITROS POR MINUTO</t>
  </si>
  <si>
    <t>V/R</t>
  </si>
  <si>
    <t xml:space="preserve">MINUTOS DE CONSUMO </t>
  </si>
  <si>
    <t xml:space="preserve">FARINANGO GOMEZ MERY </t>
  </si>
  <si>
    <t xml:space="preserve">VALOR TOTAL POR CONSUMO </t>
  </si>
  <si>
    <t xml:space="preserve">incluyendo el traslado en la ambulancia </t>
  </si>
  <si>
    <t>YANQUI SANGOTUÑA ROSA ANA MARIA</t>
  </si>
  <si>
    <t>07/10/20125</t>
  </si>
  <si>
    <t>CALCULO DE CONSUMO DE OXIGENO (TANQUE)</t>
  </si>
  <si>
    <t>CANTIDAD</t>
  </si>
  <si>
    <t>VALOR TANQUE</t>
  </si>
  <si>
    <t xml:space="preserve">ANDRADE CHILUISA JORGE ABDON </t>
  </si>
  <si>
    <t>CALCULO DE CONSUMO DE OXIGENO POR MINUTOS</t>
  </si>
  <si>
    <t xml:space="preserve">MINUTOS </t>
  </si>
  <si>
    <t xml:space="preserve">GONZALES LUDEÑA ANGEL ALFONSO </t>
  </si>
  <si>
    <t>FECHA  DE INGRESO</t>
  </si>
  <si>
    <t>FECHA DE SALIDA</t>
  </si>
  <si>
    <t>TOTAL ATENCION  HORAS</t>
  </si>
  <si>
    <t>HORA</t>
  </si>
  <si>
    <t xml:space="preserve">TOTAL MINUTOS ADICIONALES A HORA </t>
  </si>
  <si>
    <t xml:space="preserve">ZAMBRANO LOOR GUIDO ISRAEL </t>
  </si>
  <si>
    <t>FECHA DE CAMBIO</t>
  </si>
  <si>
    <t xml:space="preserve">TOTAL VALOR POR USO DE OXIGENO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</si>
</sst>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right" vertical="center"/>
    </xf>
    <xf numFmtId="43" fontId="3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2" fillId="0" borderId="0" xfId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164" fontId="0" fillId="0" borderId="4" xfId="1" applyFont="1" applyBorder="1" applyAlignment="1">
      <alignment horizontal="center" vertical="center"/>
    </xf>
    <xf numFmtId="164" fontId="0" fillId="0" borderId="4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2" fillId="0" borderId="4" xfId="1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2" fillId="0" borderId="0" xfId="1" applyNumberFormat="1" applyFont="1" applyAlignment="1">
      <alignment vertical="center" wrapText="1"/>
    </xf>
    <xf numFmtId="20" fontId="0" fillId="0" borderId="0" xfId="1" applyNumberFormat="1" applyFont="1" applyAlignment="1">
      <alignment horizontal="center" vertical="center"/>
    </xf>
    <xf numFmtId="164" fontId="8" fillId="0" borderId="0" xfId="1" applyFont="1" applyAlignment="1">
      <alignment vertical="center" wrapText="1"/>
    </xf>
    <xf numFmtId="164" fontId="9" fillId="0" borderId="0" xfId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0" fillId="0" borderId="0" xfId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wrapText="1"/>
    </xf>
    <xf numFmtId="164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 wrapText="1"/>
    </xf>
    <xf numFmtId="20" fontId="2" fillId="2" borderId="0" xfId="1" applyNumberFormat="1" applyFont="1" applyFill="1" applyAlignment="1">
      <alignment vertical="center" wrapText="1"/>
    </xf>
    <xf numFmtId="164" fontId="8" fillId="2" borderId="0" xfId="1" applyFont="1" applyFill="1" applyAlignment="1">
      <alignment vertical="center" wrapText="1"/>
    </xf>
    <xf numFmtId="165" fontId="0" fillId="2" borderId="0" xfId="1" applyNumberFormat="1" applyFont="1" applyFill="1" applyAlignment="1">
      <alignment horizontal="center" vertical="center"/>
    </xf>
    <xf numFmtId="164" fontId="9" fillId="2" borderId="0" xfId="1" applyFont="1" applyFill="1" applyAlignment="1">
      <alignment horizontal="center" vertical="center" wrapText="1"/>
    </xf>
    <xf numFmtId="164" fontId="2" fillId="2" borderId="0" xfId="1" applyFont="1" applyFill="1" applyAlignment="1">
      <alignment horizontal="left" vertical="center"/>
    </xf>
    <xf numFmtId="20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1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 wrapText="1"/>
    </xf>
    <xf numFmtId="165" fontId="0" fillId="2" borderId="4" xfId="1" applyNumberFormat="1" applyFont="1" applyFill="1" applyBorder="1" applyAlignment="1">
      <alignment horizontal="center" vertical="center"/>
    </xf>
    <xf numFmtId="164" fontId="0" fillId="2" borderId="4" xfId="1" applyFont="1" applyFill="1" applyBorder="1" applyAlignment="1">
      <alignment horizontal="center" vertical="center"/>
    </xf>
    <xf numFmtId="164" fontId="2" fillId="2" borderId="4" xfId="1" applyFont="1" applyFill="1" applyBorder="1" applyAlignment="1">
      <alignment horizontal="center" vertical="center" wrapText="1"/>
    </xf>
    <xf numFmtId="164" fontId="2" fillId="2" borderId="4" xfId="1" applyFon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164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 wrapText="1"/>
    </xf>
    <xf numFmtId="20" fontId="2" fillId="3" borderId="0" xfId="1" applyNumberFormat="1" applyFont="1" applyFill="1" applyAlignment="1">
      <alignment vertical="center" wrapText="1"/>
    </xf>
    <xf numFmtId="164" fontId="8" fillId="3" borderId="0" xfId="1" applyFont="1" applyFill="1" applyAlignment="1">
      <alignment vertical="center" wrapText="1"/>
    </xf>
    <xf numFmtId="165" fontId="0" fillId="3" borderId="0" xfId="1" applyNumberFormat="1" applyFont="1" applyFill="1" applyAlignment="1">
      <alignment horizontal="center" vertical="center"/>
    </xf>
    <xf numFmtId="164" fontId="9" fillId="3" borderId="0" xfId="1" applyFont="1" applyFill="1" applyAlignment="1">
      <alignment horizontal="center" vertical="center" wrapText="1"/>
    </xf>
    <xf numFmtId="164" fontId="2" fillId="3" borderId="0" xfId="1" applyFont="1" applyFill="1" applyAlignment="1">
      <alignment horizontal="left" vertical="center"/>
    </xf>
    <xf numFmtId="20" fontId="0" fillId="3" borderId="0" xfId="1" applyNumberFormat="1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1" applyFont="1" applyFill="1" applyBorder="1" applyAlignment="1">
      <alignment horizontal="center" vertical="center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165" fontId="0" fillId="3" borderId="4" xfId="1" applyNumberFormat="1" applyFont="1" applyFill="1" applyBorder="1" applyAlignment="1">
      <alignment horizontal="center" vertical="center"/>
    </xf>
    <xf numFmtId="164" fontId="0" fillId="3" borderId="4" xfId="1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 wrapText="1"/>
    </xf>
    <xf numFmtId="164" fontId="2" fillId="3" borderId="4" xfId="1" applyFont="1" applyFill="1" applyBorder="1" applyAlignment="1">
      <alignment horizontal="center" wrapText="1"/>
    </xf>
    <xf numFmtId="164" fontId="0" fillId="3" borderId="4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361950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828802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266700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4192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0</xdr:col>
      <xdr:colOff>1028700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4192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9523</xdr:colOff>
      <xdr:row>1</xdr:row>
      <xdr:rowOff>114302</xdr:rowOff>
    </xdr:from>
    <xdr:to>
      <xdr:col>1</xdr:col>
      <xdr:colOff>361950</xdr:colOff>
      <xdr:row>4</xdr:row>
      <xdr:rowOff>66676</xdr:rowOff>
    </xdr:to>
    <xdr:pic>
      <xdr:nvPicPr>
        <xdr:cNvPr id="3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51447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457200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6097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57150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6097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17.42578125" style="9" bestFit="1" customWidth="1"/>
    <col min="2" max="2" width="20.42578125" style="10" customWidth="1"/>
    <col min="3" max="3" width="11.28515625" style="11" customWidth="1"/>
    <col min="4" max="4" width="8.42578125" style="11" customWidth="1"/>
    <col min="5" max="5" width="8.85546875" style="11" customWidth="1"/>
    <col min="6" max="6" width="11.42578125" style="11"/>
    <col min="7" max="7" width="14.140625" style="12" customWidth="1"/>
  </cols>
  <sheetData>
    <row r="1" spans="1:12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3"/>
      <c r="L1" s="4"/>
    </row>
    <row r="2" spans="1:12" ht="22.5" x14ac:dyDescent="0.25">
      <c r="A2" s="1"/>
      <c r="B2" s="98" t="s">
        <v>0</v>
      </c>
      <c r="C2" s="98"/>
      <c r="D2" s="98"/>
      <c r="E2" s="98"/>
      <c r="F2" s="98"/>
      <c r="G2" s="98"/>
      <c r="H2" s="5"/>
      <c r="I2" s="5"/>
      <c r="J2" s="5"/>
      <c r="K2" s="5"/>
      <c r="L2" s="4"/>
    </row>
    <row r="3" spans="1:12" ht="15.75" x14ac:dyDescent="0.25">
      <c r="A3" s="1"/>
      <c r="B3" s="99" t="s">
        <v>1</v>
      </c>
      <c r="C3" s="99"/>
      <c r="D3" s="99"/>
      <c r="E3" s="99"/>
      <c r="F3" s="99"/>
      <c r="G3" s="99"/>
      <c r="H3" s="6"/>
      <c r="I3" s="6"/>
      <c r="J3" s="6"/>
      <c r="K3" s="6"/>
      <c r="L3" s="4"/>
    </row>
    <row r="4" spans="1:12" ht="15.75" x14ac:dyDescent="0.25">
      <c r="A4" s="1"/>
      <c r="B4" s="99" t="s">
        <v>2</v>
      </c>
      <c r="C4" s="99"/>
      <c r="D4" s="99"/>
      <c r="E4" s="99"/>
      <c r="F4" s="99"/>
      <c r="G4" s="99"/>
      <c r="H4" s="6"/>
      <c r="I4" s="6"/>
      <c r="J4" s="6"/>
      <c r="K4" s="6"/>
      <c r="L4" s="4"/>
    </row>
    <row r="5" spans="1:12" ht="15.75" x14ac:dyDescent="0.25">
      <c r="A5" s="1"/>
      <c r="B5" s="99" t="s">
        <v>3</v>
      </c>
      <c r="C5" s="99"/>
      <c r="D5" s="99"/>
      <c r="E5" s="99"/>
      <c r="F5" s="99"/>
      <c r="G5" s="99"/>
      <c r="H5" s="6"/>
      <c r="I5" s="6"/>
      <c r="J5" s="6"/>
      <c r="K5" s="6"/>
      <c r="L5" s="4"/>
    </row>
    <row r="6" spans="1:12" x14ac:dyDescent="0.25">
      <c r="A6" s="1"/>
      <c r="B6" s="2"/>
      <c r="C6" s="1"/>
      <c r="D6" s="1"/>
      <c r="E6" s="7"/>
      <c r="F6" s="7"/>
      <c r="G6" s="7"/>
      <c r="H6" s="8"/>
      <c r="I6" s="8"/>
      <c r="J6" s="8"/>
      <c r="K6" s="3"/>
      <c r="L6" s="4"/>
    </row>
    <row r="7" spans="1:12" ht="15.75" thickBot="1" x14ac:dyDescent="0.3"/>
    <row r="8" spans="1:12" ht="29.25" customHeight="1" thickBot="1" x14ac:dyDescent="0.3">
      <c r="A8" s="100" t="s">
        <v>12</v>
      </c>
      <c r="B8" s="101"/>
      <c r="C8" s="101"/>
      <c r="D8" s="101"/>
      <c r="E8" s="101"/>
      <c r="F8" s="101"/>
      <c r="G8" s="102"/>
    </row>
    <row r="10" spans="1:12" x14ac:dyDescent="0.25">
      <c r="A10" s="13" t="s">
        <v>4</v>
      </c>
      <c r="B10" s="103" t="s">
        <v>23</v>
      </c>
      <c r="C10" s="103"/>
    </row>
    <row r="11" spans="1:12" x14ac:dyDescent="0.25">
      <c r="A11" s="13" t="s">
        <v>13</v>
      </c>
      <c r="B11" s="29">
        <v>41155</v>
      </c>
    </row>
    <row r="12" spans="1:12" x14ac:dyDescent="0.25">
      <c r="A12" s="13" t="s">
        <v>14</v>
      </c>
      <c r="B12" s="15">
        <v>7</v>
      </c>
      <c r="C12" s="16" t="s">
        <v>16</v>
      </c>
      <c r="E12" s="17">
        <v>9</v>
      </c>
    </row>
    <row r="13" spans="1:12" ht="19.5" customHeight="1" x14ac:dyDescent="0.25">
      <c r="A13" s="13" t="s">
        <v>15</v>
      </c>
      <c r="B13" s="15">
        <v>16</v>
      </c>
      <c r="C13" s="16" t="s">
        <v>25</v>
      </c>
    </row>
    <row r="16" spans="1:12" x14ac:dyDescent="0.25">
      <c r="A16" s="18" t="s">
        <v>5</v>
      </c>
      <c r="B16" s="19" t="s">
        <v>6</v>
      </c>
      <c r="C16" s="20" t="s">
        <v>7</v>
      </c>
      <c r="D16" s="20" t="s">
        <v>8</v>
      </c>
      <c r="E16" s="20" t="s">
        <v>9</v>
      </c>
    </row>
    <row r="17" spans="1:7" ht="45" x14ac:dyDescent="0.25">
      <c r="A17" s="21">
        <v>241208</v>
      </c>
      <c r="B17" s="22" t="s">
        <v>17</v>
      </c>
      <c r="C17" s="23">
        <v>3</v>
      </c>
      <c r="D17" s="23">
        <v>7.0519999999999996</v>
      </c>
      <c r="E17" s="24">
        <f>C17*D17</f>
        <v>21.155999999999999</v>
      </c>
    </row>
    <row r="18" spans="1:7" x14ac:dyDescent="0.25">
      <c r="A18" s="21"/>
      <c r="B18" s="22" t="s">
        <v>18</v>
      </c>
      <c r="C18" s="28">
        <f>E12*60</f>
        <v>540</v>
      </c>
      <c r="D18" s="23"/>
      <c r="E18" s="23"/>
    </row>
    <row r="20" spans="1:7" ht="45" x14ac:dyDescent="0.25">
      <c r="A20" s="97" t="s">
        <v>19</v>
      </c>
      <c r="B20" s="97"/>
      <c r="C20" s="26" t="s">
        <v>20</v>
      </c>
      <c r="D20" s="20" t="s">
        <v>21</v>
      </c>
      <c r="E20" s="30" t="s">
        <v>10</v>
      </c>
      <c r="F20" s="26" t="s">
        <v>22</v>
      </c>
      <c r="G20" s="26" t="s">
        <v>24</v>
      </c>
    </row>
    <row r="21" spans="1:7" x14ac:dyDescent="0.25">
      <c r="A21" s="97"/>
      <c r="B21" s="97"/>
      <c r="C21" s="23">
        <v>6</v>
      </c>
      <c r="D21" s="23">
        <v>0.01</v>
      </c>
      <c r="E21" s="23">
        <f>C21*D21</f>
        <v>0.06</v>
      </c>
      <c r="F21" s="23">
        <f>C18</f>
        <v>540</v>
      </c>
      <c r="G21" s="27">
        <f>F21*E21</f>
        <v>32.4</v>
      </c>
    </row>
    <row r="29" spans="1:7" x14ac:dyDescent="0.25">
      <c r="B29" s="10" t="s">
        <v>11</v>
      </c>
    </row>
  </sheetData>
  <mergeCells count="7">
    <mergeCell ref="A20:B21"/>
    <mergeCell ref="B2:G2"/>
    <mergeCell ref="B3:G3"/>
    <mergeCell ref="B4:G4"/>
    <mergeCell ref="B5:G5"/>
    <mergeCell ref="A8:G8"/>
    <mergeCell ref="B10:C10"/>
  </mergeCells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opLeftCell="A11" workbookViewId="0">
      <selection activeCell="A15" sqref="A15"/>
    </sheetView>
  </sheetViews>
  <sheetFormatPr baseColWidth="10" defaultRowHeight="15" x14ac:dyDescent="0.25"/>
  <cols>
    <col min="1" max="1" width="17.42578125" style="9" bestFit="1" customWidth="1"/>
    <col min="2" max="2" width="20.42578125" style="14" customWidth="1"/>
    <col min="3" max="3" width="11.28515625" style="11" customWidth="1"/>
    <col min="4" max="4" width="10.5703125" style="11" customWidth="1"/>
    <col min="5" max="5" width="11.140625" style="11" customWidth="1"/>
    <col min="6" max="6" width="5.140625" style="11" bestFit="1" customWidth="1"/>
    <col min="7" max="7" width="10.7109375" style="12" bestFit="1" customWidth="1"/>
  </cols>
  <sheetData>
    <row r="1" spans="1:12" x14ac:dyDescent="0.25">
      <c r="A1" s="1"/>
      <c r="B1" s="1"/>
      <c r="C1" s="2"/>
      <c r="D1" s="2"/>
      <c r="E1" s="2"/>
      <c r="F1" s="2"/>
      <c r="G1" s="2"/>
      <c r="H1" s="1"/>
      <c r="I1" s="1"/>
      <c r="J1" s="1"/>
      <c r="K1" s="3"/>
      <c r="L1" s="4"/>
    </row>
    <row r="2" spans="1:12" ht="22.5" x14ac:dyDescent="0.25">
      <c r="A2" s="1"/>
      <c r="B2" s="98" t="s">
        <v>0</v>
      </c>
      <c r="C2" s="98"/>
      <c r="D2" s="98"/>
      <c r="E2" s="98"/>
      <c r="F2" s="98"/>
      <c r="G2" s="98"/>
      <c r="H2" s="5"/>
      <c r="I2" s="5"/>
      <c r="J2" s="5"/>
      <c r="K2" s="5"/>
      <c r="L2" s="4"/>
    </row>
    <row r="3" spans="1:12" ht="15.75" x14ac:dyDescent="0.25">
      <c r="A3" s="1"/>
      <c r="B3" s="99" t="s">
        <v>1</v>
      </c>
      <c r="C3" s="99"/>
      <c r="D3" s="99"/>
      <c r="E3" s="99"/>
      <c r="F3" s="99"/>
      <c r="G3" s="99"/>
      <c r="H3" s="6"/>
      <c r="I3" s="6"/>
      <c r="J3" s="6"/>
      <c r="K3" s="6"/>
      <c r="L3" s="4"/>
    </row>
    <row r="4" spans="1:12" ht="15.75" x14ac:dyDescent="0.25">
      <c r="A4" s="1"/>
      <c r="B4" s="99" t="s">
        <v>2</v>
      </c>
      <c r="C4" s="99"/>
      <c r="D4" s="99"/>
      <c r="E4" s="99"/>
      <c r="F4" s="99"/>
      <c r="G4" s="99"/>
      <c r="H4" s="6"/>
      <c r="I4" s="6"/>
      <c r="J4" s="6"/>
      <c r="K4" s="6"/>
      <c r="L4" s="4"/>
    </row>
    <row r="5" spans="1:12" ht="15.75" x14ac:dyDescent="0.25">
      <c r="A5" s="1"/>
      <c r="B5" s="99" t="s">
        <v>3</v>
      </c>
      <c r="C5" s="99"/>
      <c r="D5" s="99"/>
      <c r="E5" s="99"/>
      <c r="F5" s="99"/>
      <c r="G5" s="99"/>
      <c r="H5" s="6"/>
      <c r="I5" s="6"/>
      <c r="J5" s="6"/>
      <c r="K5" s="6"/>
      <c r="L5" s="4"/>
    </row>
    <row r="6" spans="1:12" x14ac:dyDescent="0.25">
      <c r="A6" s="1"/>
      <c r="B6" s="2"/>
      <c r="C6" s="2"/>
      <c r="D6" s="2"/>
      <c r="E6" s="7"/>
      <c r="F6" s="7"/>
      <c r="G6" s="7"/>
      <c r="H6" s="8"/>
      <c r="I6" s="8"/>
      <c r="J6" s="8"/>
      <c r="K6" s="3"/>
      <c r="L6" s="4"/>
    </row>
    <row r="7" spans="1:12" ht="15.75" thickBot="1" x14ac:dyDescent="0.3"/>
    <row r="8" spans="1:12" ht="29.25" customHeight="1" thickBot="1" x14ac:dyDescent="0.3">
      <c r="A8" s="100" t="s">
        <v>12</v>
      </c>
      <c r="B8" s="101"/>
      <c r="C8" s="101"/>
      <c r="D8" s="101"/>
      <c r="E8" s="101"/>
      <c r="F8" s="101"/>
      <c r="G8" s="102"/>
    </row>
    <row r="10" spans="1:12" ht="15" customHeight="1" x14ac:dyDescent="0.25">
      <c r="A10" s="13" t="s">
        <v>4</v>
      </c>
      <c r="B10" s="103" t="s">
        <v>26</v>
      </c>
      <c r="C10" s="103"/>
    </row>
    <row r="11" spans="1:12" x14ac:dyDescent="0.25">
      <c r="A11" s="13" t="s">
        <v>13</v>
      </c>
      <c r="B11" s="29" t="s">
        <v>27</v>
      </c>
    </row>
    <row r="14" spans="1:12" x14ac:dyDescent="0.25">
      <c r="A14" s="18" t="s">
        <v>5</v>
      </c>
      <c r="B14" s="25" t="s">
        <v>6</v>
      </c>
      <c r="C14" s="20" t="s">
        <v>7</v>
      </c>
      <c r="D14" s="20"/>
      <c r="E14" s="20" t="s">
        <v>9</v>
      </c>
    </row>
    <row r="15" spans="1:12" ht="45" x14ac:dyDescent="0.25">
      <c r="A15" s="22">
        <v>241208</v>
      </c>
      <c r="B15" s="22" t="s">
        <v>28</v>
      </c>
      <c r="C15" s="23"/>
      <c r="D15" s="23"/>
      <c r="E15" s="24">
        <v>72.209999999999994</v>
      </c>
    </row>
    <row r="16" spans="1:12" x14ac:dyDescent="0.25">
      <c r="A16" s="21"/>
      <c r="B16" s="22"/>
      <c r="C16" s="28"/>
      <c r="D16" s="23"/>
      <c r="E16" s="23"/>
    </row>
    <row r="18" spans="1:7" s="12" customFormat="1" ht="45" x14ac:dyDescent="0.25">
      <c r="A18" s="97" t="s">
        <v>19</v>
      </c>
      <c r="B18" s="97"/>
      <c r="C18" s="26" t="s">
        <v>29</v>
      </c>
      <c r="D18" s="26" t="s">
        <v>30</v>
      </c>
      <c r="E18" s="26" t="s">
        <v>10</v>
      </c>
      <c r="F18" s="26"/>
      <c r="G18" s="26" t="s">
        <v>24</v>
      </c>
    </row>
    <row r="19" spans="1:7" x14ac:dyDescent="0.25">
      <c r="A19" s="97"/>
      <c r="B19" s="97"/>
      <c r="C19" s="23">
        <v>1</v>
      </c>
      <c r="D19" s="23">
        <v>72.209999999999994</v>
      </c>
      <c r="E19" s="23">
        <f>C19*D19</f>
        <v>72.209999999999994</v>
      </c>
      <c r="F19" s="23">
        <f>C16</f>
        <v>0</v>
      </c>
      <c r="G19" s="27">
        <v>72.209999999999994</v>
      </c>
    </row>
    <row r="27" spans="1:7" x14ac:dyDescent="0.25">
      <c r="B27" s="14" t="s">
        <v>11</v>
      </c>
    </row>
  </sheetData>
  <mergeCells count="7">
    <mergeCell ref="A18:B19"/>
    <mergeCell ref="B2:G2"/>
    <mergeCell ref="B3:G3"/>
    <mergeCell ref="B4:G4"/>
    <mergeCell ref="B5:G5"/>
    <mergeCell ref="A8:G8"/>
    <mergeCell ref="B10:C10"/>
  </mergeCells>
  <pageMargins left="0.70866141732283472" right="0.70866141732283472" top="0.74803149606299213" bottom="0.74803149606299213" header="0.31496062992125984" footer="0.31496062992125984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opLeftCell="A7" workbookViewId="0">
      <selection activeCell="A18" sqref="A18:B19"/>
    </sheetView>
  </sheetViews>
  <sheetFormatPr baseColWidth="10" defaultRowHeight="15" x14ac:dyDescent="0.25"/>
  <cols>
    <col min="1" max="1" width="17.42578125" style="9" bestFit="1" customWidth="1"/>
    <col min="2" max="2" width="20.42578125" style="34" customWidth="1"/>
    <col min="3" max="3" width="11.28515625" style="11" customWidth="1"/>
    <col min="4" max="4" width="8.42578125" style="11" customWidth="1"/>
    <col min="5" max="5" width="8.85546875" style="11" customWidth="1"/>
    <col min="6" max="6" width="11.42578125" style="11"/>
    <col min="7" max="7" width="14.140625" style="12" customWidth="1"/>
  </cols>
  <sheetData>
    <row r="1" spans="1:12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3"/>
      <c r="L1" s="4"/>
    </row>
    <row r="2" spans="1:12" ht="22.5" x14ac:dyDescent="0.25">
      <c r="A2" s="1"/>
      <c r="B2" s="98" t="s">
        <v>0</v>
      </c>
      <c r="C2" s="98"/>
      <c r="D2" s="98"/>
      <c r="E2" s="98"/>
      <c r="F2" s="98"/>
      <c r="G2" s="98"/>
      <c r="H2" s="32"/>
      <c r="I2" s="32"/>
      <c r="J2" s="32"/>
      <c r="K2" s="32"/>
      <c r="L2" s="4"/>
    </row>
    <row r="3" spans="1:12" ht="15.75" x14ac:dyDescent="0.25">
      <c r="A3" s="1"/>
      <c r="B3" s="99" t="s">
        <v>1</v>
      </c>
      <c r="C3" s="99"/>
      <c r="D3" s="99"/>
      <c r="E3" s="99"/>
      <c r="F3" s="99"/>
      <c r="G3" s="99"/>
      <c r="H3" s="33"/>
      <c r="I3" s="33"/>
      <c r="J3" s="33"/>
      <c r="K3" s="33"/>
      <c r="L3" s="4"/>
    </row>
    <row r="4" spans="1:12" ht="15.75" x14ac:dyDescent="0.25">
      <c r="A4" s="1"/>
      <c r="B4" s="99" t="s">
        <v>2</v>
      </c>
      <c r="C4" s="99"/>
      <c r="D4" s="99"/>
      <c r="E4" s="99"/>
      <c r="F4" s="99"/>
      <c r="G4" s="99"/>
      <c r="H4" s="33"/>
      <c r="I4" s="33"/>
      <c r="J4" s="33"/>
      <c r="K4" s="33"/>
      <c r="L4" s="4"/>
    </row>
    <row r="5" spans="1:12" ht="15.75" x14ac:dyDescent="0.25">
      <c r="A5" s="1"/>
      <c r="B5" s="99" t="s">
        <v>3</v>
      </c>
      <c r="C5" s="99"/>
      <c r="D5" s="99"/>
      <c r="E5" s="99"/>
      <c r="F5" s="99"/>
      <c r="G5" s="99"/>
      <c r="H5" s="33"/>
      <c r="I5" s="33"/>
      <c r="J5" s="33"/>
      <c r="K5" s="33"/>
      <c r="L5" s="4"/>
    </row>
    <row r="6" spans="1:12" x14ac:dyDescent="0.25">
      <c r="A6" s="1"/>
      <c r="B6" s="2"/>
      <c r="C6" s="1"/>
      <c r="D6" s="1"/>
      <c r="E6" s="7"/>
      <c r="F6" s="7"/>
      <c r="G6" s="7"/>
      <c r="H6" s="8"/>
      <c r="I6" s="8"/>
      <c r="J6" s="8"/>
      <c r="K6" s="3"/>
      <c r="L6" s="4"/>
    </row>
    <row r="7" spans="1:12" ht="15.75" thickBot="1" x14ac:dyDescent="0.3"/>
    <row r="8" spans="1:12" ht="29.25" customHeight="1" thickBot="1" x14ac:dyDescent="0.3">
      <c r="A8" s="100" t="s">
        <v>12</v>
      </c>
      <c r="B8" s="101"/>
      <c r="C8" s="101"/>
      <c r="D8" s="101"/>
      <c r="E8" s="101"/>
      <c r="F8" s="101"/>
      <c r="G8" s="102"/>
    </row>
    <row r="10" spans="1:12" x14ac:dyDescent="0.25">
      <c r="A10" s="13" t="s">
        <v>4</v>
      </c>
      <c r="B10" s="103" t="s">
        <v>31</v>
      </c>
      <c r="C10" s="103"/>
    </row>
    <row r="11" spans="1:12" x14ac:dyDescent="0.25">
      <c r="A11" s="13" t="s">
        <v>14</v>
      </c>
      <c r="B11" s="39">
        <v>41263</v>
      </c>
      <c r="C11" s="16" t="s">
        <v>16</v>
      </c>
      <c r="E11" s="40">
        <v>3</v>
      </c>
    </row>
    <row r="12" spans="1:12" ht="19.5" customHeight="1" x14ac:dyDescent="0.25">
      <c r="A12" s="13" t="s">
        <v>15</v>
      </c>
      <c r="B12" s="39">
        <v>41263</v>
      </c>
      <c r="C12" s="16" t="s">
        <v>25</v>
      </c>
    </row>
    <row r="15" spans="1:12" x14ac:dyDescent="0.25">
      <c r="A15" s="18" t="s">
        <v>5</v>
      </c>
      <c r="B15" s="31" t="s">
        <v>6</v>
      </c>
      <c r="C15" s="20" t="s">
        <v>33</v>
      </c>
      <c r="D15" s="20"/>
      <c r="E15" s="20"/>
    </row>
    <row r="16" spans="1:12" ht="60" x14ac:dyDescent="0.25">
      <c r="A16" s="21"/>
      <c r="B16" s="22" t="s">
        <v>32</v>
      </c>
      <c r="C16" s="28">
        <f>E11*60</f>
        <v>180</v>
      </c>
      <c r="D16" s="23"/>
      <c r="E16" s="23"/>
    </row>
    <row r="18" spans="1:7" ht="45" x14ac:dyDescent="0.25">
      <c r="A18" s="97" t="s">
        <v>19</v>
      </c>
      <c r="B18" s="97"/>
      <c r="C18" s="26" t="s">
        <v>20</v>
      </c>
      <c r="D18" s="20" t="s">
        <v>21</v>
      </c>
      <c r="E18" s="30" t="s">
        <v>10</v>
      </c>
      <c r="F18" s="26" t="s">
        <v>22</v>
      </c>
      <c r="G18" s="26" t="s">
        <v>24</v>
      </c>
    </row>
    <row r="19" spans="1:7" x14ac:dyDescent="0.25">
      <c r="A19" s="97"/>
      <c r="B19" s="97"/>
      <c r="C19" s="23">
        <v>6</v>
      </c>
      <c r="D19" s="23">
        <v>0.01</v>
      </c>
      <c r="E19" s="23">
        <f>C19*D19</f>
        <v>0.06</v>
      </c>
      <c r="F19" s="28">
        <f>C16</f>
        <v>180</v>
      </c>
      <c r="G19" s="27">
        <f>F19*E19</f>
        <v>10.799999999999999</v>
      </c>
    </row>
    <row r="27" spans="1:7" x14ac:dyDescent="0.25">
      <c r="B27" s="34" t="s">
        <v>11</v>
      </c>
    </row>
  </sheetData>
  <mergeCells count="7">
    <mergeCell ref="A18:B19"/>
    <mergeCell ref="B2:G2"/>
    <mergeCell ref="B3:G3"/>
    <mergeCell ref="B4:G4"/>
    <mergeCell ref="B5:G5"/>
    <mergeCell ref="A8:G8"/>
    <mergeCell ref="B10:C10"/>
  </mergeCells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opLeftCell="A6" workbookViewId="0">
      <selection activeCell="F19" sqref="F19"/>
    </sheetView>
  </sheetViews>
  <sheetFormatPr baseColWidth="10" defaultRowHeight="15" x14ac:dyDescent="0.25"/>
  <cols>
    <col min="1" max="1" width="17.42578125" style="9" bestFit="1" customWidth="1"/>
    <col min="2" max="2" width="20.42578125" style="38" customWidth="1"/>
    <col min="3" max="3" width="11.28515625" style="11" customWidth="1"/>
    <col min="4" max="4" width="8.42578125" style="11" customWidth="1"/>
    <col min="5" max="5" width="8.85546875" style="11" customWidth="1"/>
    <col min="6" max="6" width="11.42578125" style="11"/>
    <col min="7" max="7" width="16" style="12" customWidth="1"/>
    <col min="8" max="8" width="5.7109375" customWidth="1"/>
  </cols>
  <sheetData>
    <row r="1" spans="1:12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3"/>
      <c r="L1" s="4"/>
    </row>
    <row r="2" spans="1:12" ht="22.5" x14ac:dyDescent="0.25">
      <c r="A2" s="1"/>
      <c r="B2" s="98" t="s">
        <v>0</v>
      </c>
      <c r="C2" s="98"/>
      <c r="D2" s="98"/>
      <c r="E2" s="98"/>
      <c r="F2" s="98"/>
      <c r="G2" s="98"/>
      <c r="H2" s="36"/>
      <c r="I2" s="36"/>
      <c r="J2" s="36"/>
      <c r="K2" s="36"/>
      <c r="L2" s="4"/>
    </row>
    <row r="3" spans="1:12" ht="15.75" x14ac:dyDescent="0.25">
      <c r="A3" s="1"/>
      <c r="B3" s="99" t="s">
        <v>1</v>
      </c>
      <c r="C3" s="99"/>
      <c r="D3" s="99"/>
      <c r="E3" s="99"/>
      <c r="F3" s="99"/>
      <c r="G3" s="99"/>
      <c r="H3" s="37"/>
      <c r="I3" s="37"/>
      <c r="J3" s="37"/>
      <c r="K3" s="37"/>
      <c r="L3" s="4"/>
    </row>
    <row r="4" spans="1:12" ht="15.75" x14ac:dyDescent="0.25">
      <c r="A4" s="1"/>
      <c r="B4" s="99" t="s">
        <v>2</v>
      </c>
      <c r="C4" s="99"/>
      <c r="D4" s="99"/>
      <c r="E4" s="99"/>
      <c r="F4" s="99"/>
      <c r="G4" s="99"/>
      <c r="H4" s="37"/>
      <c r="I4" s="37"/>
      <c r="J4" s="37"/>
      <c r="K4" s="37"/>
      <c r="L4" s="4"/>
    </row>
    <row r="5" spans="1:12" ht="15.75" x14ac:dyDescent="0.25">
      <c r="A5" s="1"/>
      <c r="B5" s="99" t="s">
        <v>3</v>
      </c>
      <c r="C5" s="99"/>
      <c r="D5" s="99"/>
      <c r="E5" s="99"/>
      <c r="F5" s="99"/>
      <c r="G5" s="99"/>
      <c r="H5" s="37"/>
      <c r="I5" s="37"/>
      <c r="J5" s="37"/>
      <c r="K5" s="37"/>
      <c r="L5" s="4"/>
    </row>
    <row r="6" spans="1:12" x14ac:dyDescent="0.25">
      <c r="A6" s="1"/>
      <c r="B6" s="2"/>
      <c r="C6" s="1"/>
      <c r="D6" s="1"/>
      <c r="E6" s="7"/>
      <c r="F6" s="7"/>
      <c r="G6" s="7"/>
      <c r="H6" s="8"/>
      <c r="I6" s="8"/>
      <c r="J6" s="8"/>
      <c r="K6" s="3"/>
      <c r="L6" s="4"/>
    </row>
    <row r="8" spans="1:12" ht="29.25" customHeight="1" x14ac:dyDescent="0.25">
      <c r="A8" s="104" t="s">
        <v>12</v>
      </c>
      <c r="B8" s="105"/>
      <c r="C8" s="105"/>
      <c r="D8" s="105"/>
      <c r="E8" s="105"/>
      <c r="F8" s="105"/>
      <c r="G8" s="105"/>
      <c r="H8" s="105"/>
    </row>
    <row r="10" spans="1:12" ht="15" customHeight="1" x14ac:dyDescent="0.25">
      <c r="A10" s="13" t="s">
        <v>4</v>
      </c>
      <c r="B10" s="106" t="s">
        <v>34</v>
      </c>
      <c r="C10" s="106"/>
      <c r="D10" s="106"/>
      <c r="E10" s="106"/>
    </row>
    <row r="11" spans="1:12" ht="30" customHeight="1" x14ac:dyDescent="0.25">
      <c r="A11" s="13" t="s">
        <v>35</v>
      </c>
      <c r="B11" s="39">
        <v>41377</v>
      </c>
      <c r="C11" s="11" t="s">
        <v>38</v>
      </c>
      <c r="D11" s="44">
        <v>0.98611111111111116</v>
      </c>
      <c r="E11" s="46" t="s">
        <v>37</v>
      </c>
      <c r="F11" s="17">
        <v>9</v>
      </c>
      <c r="G11" s="47" t="s">
        <v>39</v>
      </c>
      <c r="H11">
        <v>50</v>
      </c>
    </row>
    <row r="12" spans="1:12" ht="19.5" customHeight="1" x14ac:dyDescent="0.25">
      <c r="A12" s="13" t="s">
        <v>36</v>
      </c>
      <c r="B12" s="39">
        <v>41378</v>
      </c>
      <c r="C12" s="16" t="s">
        <v>38</v>
      </c>
      <c r="D12" s="45">
        <v>0.39583333333333331</v>
      </c>
    </row>
    <row r="15" spans="1:12" x14ac:dyDescent="0.25">
      <c r="A15" s="18" t="s">
        <v>5</v>
      </c>
      <c r="B15" s="35" t="s">
        <v>6</v>
      </c>
      <c r="C15" s="20" t="s">
        <v>33</v>
      </c>
      <c r="D15" s="20"/>
      <c r="E15" s="20"/>
    </row>
    <row r="16" spans="1:12" ht="60" x14ac:dyDescent="0.25">
      <c r="A16" s="21"/>
      <c r="B16" s="22" t="s">
        <v>32</v>
      </c>
      <c r="C16" s="28">
        <f>(F11*60)+H11</f>
        <v>590</v>
      </c>
      <c r="D16" s="23"/>
      <c r="E16" s="23"/>
    </row>
    <row r="18" spans="1:7" ht="45" x14ac:dyDescent="0.25">
      <c r="A18" s="97" t="s">
        <v>19</v>
      </c>
      <c r="B18" s="97"/>
      <c r="C18" s="26" t="s">
        <v>20</v>
      </c>
      <c r="D18" s="20" t="s">
        <v>21</v>
      </c>
      <c r="E18" s="30" t="s">
        <v>10</v>
      </c>
      <c r="F18" s="26" t="s">
        <v>22</v>
      </c>
      <c r="G18" s="26" t="s">
        <v>24</v>
      </c>
    </row>
    <row r="19" spans="1:7" x14ac:dyDescent="0.25">
      <c r="A19" s="97"/>
      <c r="B19" s="97"/>
      <c r="C19" s="23">
        <v>3</v>
      </c>
      <c r="D19" s="23">
        <v>0.01</v>
      </c>
      <c r="E19" s="23">
        <f>C19*D19</f>
        <v>0.03</v>
      </c>
      <c r="F19" s="28">
        <f>C16</f>
        <v>590</v>
      </c>
      <c r="G19" s="27">
        <f>F19*E19</f>
        <v>17.7</v>
      </c>
    </row>
    <row r="27" spans="1:7" x14ac:dyDescent="0.25">
      <c r="B27" s="38" t="s">
        <v>11</v>
      </c>
    </row>
  </sheetData>
  <mergeCells count="7">
    <mergeCell ref="A18:B19"/>
    <mergeCell ref="A8:H8"/>
    <mergeCell ref="B10:E10"/>
    <mergeCell ref="B2:G2"/>
    <mergeCell ref="B3:G3"/>
    <mergeCell ref="B4:G4"/>
    <mergeCell ref="B5:G5"/>
  </mergeCells>
  <pageMargins left="0.31496062992125984" right="0.39370078740157483" top="0.74803149606299213" bottom="0" header="0.31496062992125984" footer="0.31496062992125984"/>
  <pageSetup paperSize="9" scale="9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topLeftCell="A3" workbookViewId="0">
      <selection activeCell="J9" sqref="J9"/>
    </sheetView>
  </sheetViews>
  <sheetFormatPr baseColWidth="10" defaultRowHeight="15" x14ac:dyDescent="0.25"/>
  <cols>
    <col min="1" max="1" width="17.42578125" style="9" bestFit="1" customWidth="1"/>
    <col min="2" max="2" width="20.42578125" style="43" customWidth="1"/>
    <col min="3" max="3" width="11.28515625" style="11" customWidth="1"/>
    <col min="4" max="4" width="8.42578125" style="11" customWidth="1"/>
    <col min="5" max="5" width="8.85546875" style="11" customWidth="1"/>
    <col min="6" max="6" width="11.42578125" style="11"/>
    <col min="7" max="7" width="16" style="12" customWidth="1"/>
    <col min="8" max="8" width="5.7109375" customWidth="1"/>
  </cols>
  <sheetData>
    <row r="1" spans="1:12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3"/>
      <c r="L1" s="4"/>
    </row>
    <row r="2" spans="1:12" ht="22.5" x14ac:dyDescent="0.25">
      <c r="A2" s="1"/>
      <c r="B2" s="98" t="s">
        <v>0</v>
      </c>
      <c r="C2" s="98"/>
      <c r="D2" s="98"/>
      <c r="E2" s="98"/>
      <c r="F2" s="98"/>
      <c r="G2" s="98"/>
      <c r="H2" s="41"/>
      <c r="I2" s="41"/>
      <c r="J2" s="41"/>
      <c r="K2" s="41"/>
      <c r="L2" s="4"/>
    </row>
    <row r="3" spans="1:12" ht="15.75" x14ac:dyDescent="0.25">
      <c r="A3" s="1"/>
      <c r="B3" s="99" t="s">
        <v>1</v>
      </c>
      <c r="C3" s="99"/>
      <c r="D3" s="99"/>
      <c r="E3" s="99"/>
      <c r="F3" s="99"/>
      <c r="G3" s="99"/>
      <c r="H3" s="42"/>
      <c r="I3" s="42"/>
      <c r="J3" s="42"/>
      <c r="K3" s="42"/>
      <c r="L3" s="4"/>
    </row>
    <row r="4" spans="1:12" ht="15.75" x14ac:dyDescent="0.25">
      <c r="A4" s="1"/>
      <c r="B4" s="99" t="s">
        <v>2</v>
      </c>
      <c r="C4" s="99"/>
      <c r="D4" s="99"/>
      <c r="E4" s="99"/>
      <c r="F4" s="99"/>
      <c r="G4" s="99"/>
      <c r="H4" s="42"/>
      <c r="I4" s="42"/>
      <c r="J4" s="42"/>
      <c r="K4" s="42"/>
      <c r="L4" s="4"/>
    </row>
    <row r="5" spans="1:12" ht="15.75" x14ac:dyDescent="0.25">
      <c r="A5" s="1"/>
      <c r="B5" s="99" t="s">
        <v>3</v>
      </c>
      <c r="C5" s="99"/>
      <c r="D5" s="99"/>
      <c r="E5" s="99"/>
      <c r="F5" s="99"/>
      <c r="G5" s="99"/>
      <c r="H5" s="42"/>
      <c r="I5" s="42"/>
      <c r="J5" s="42"/>
      <c r="K5" s="42"/>
      <c r="L5" s="4"/>
    </row>
    <row r="6" spans="1:12" x14ac:dyDescent="0.25">
      <c r="A6" s="1"/>
      <c r="B6" s="2"/>
      <c r="C6" s="1"/>
      <c r="D6" s="1"/>
      <c r="E6" s="7"/>
      <c r="F6" s="7"/>
      <c r="G6" s="7"/>
      <c r="H6" s="8"/>
      <c r="I6" s="8"/>
      <c r="J6" s="8"/>
      <c r="K6" s="3"/>
      <c r="L6" s="4"/>
    </row>
    <row r="8" spans="1:12" ht="29.25" customHeight="1" x14ac:dyDescent="0.25">
      <c r="A8" s="104" t="s">
        <v>12</v>
      </c>
      <c r="B8" s="105"/>
      <c r="C8" s="105"/>
      <c r="D8" s="105"/>
      <c r="E8" s="105"/>
      <c r="F8" s="105"/>
      <c r="G8" s="105"/>
      <c r="H8" s="105"/>
    </row>
    <row r="10" spans="1:12" ht="15" customHeight="1" x14ac:dyDescent="0.25">
      <c r="A10" s="75" t="s">
        <v>4</v>
      </c>
      <c r="B10" s="110" t="s">
        <v>40</v>
      </c>
      <c r="C10" s="110"/>
      <c r="D10" s="110"/>
      <c r="E10" s="110"/>
      <c r="F10" s="76"/>
      <c r="G10" s="77"/>
    </row>
    <row r="11" spans="1:12" ht="30" customHeight="1" x14ac:dyDescent="0.25">
      <c r="A11" s="75" t="s">
        <v>35</v>
      </c>
      <c r="B11" s="78">
        <v>41592</v>
      </c>
      <c r="C11" s="76" t="s">
        <v>38</v>
      </c>
      <c r="D11" s="79">
        <v>0.51458333333333328</v>
      </c>
      <c r="E11" s="80" t="s">
        <v>37</v>
      </c>
      <c r="F11" s="81">
        <v>7</v>
      </c>
      <c r="G11" s="82" t="s">
        <v>39</v>
      </c>
      <c r="H11">
        <v>39</v>
      </c>
    </row>
    <row r="12" spans="1:12" ht="19.5" customHeight="1" x14ac:dyDescent="0.25">
      <c r="A12" s="75" t="s">
        <v>41</v>
      </c>
      <c r="B12" s="78">
        <v>41592</v>
      </c>
      <c r="C12" s="83" t="s">
        <v>38</v>
      </c>
      <c r="D12" s="84">
        <v>0.83333333333333337</v>
      </c>
      <c r="E12" s="76"/>
      <c r="F12" s="76"/>
      <c r="G12" s="77"/>
    </row>
    <row r="13" spans="1:12" x14ac:dyDescent="0.25">
      <c r="A13" s="85"/>
      <c r="B13" s="86"/>
      <c r="C13" s="76"/>
      <c r="D13" s="76"/>
      <c r="E13" s="76"/>
      <c r="F13" s="76"/>
      <c r="G13" s="77"/>
    </row>
    <row r="14" spans="1:12" x14ac:dyDescent="0.25">
      <c r="A14" s="85"/>
      <c r="B14" s="86"/>
      <c r="C14" s="76"/>
      <c r="D14" s="76"/>
      <c r="E14" s="76"/>
      <c r="F14" s="76"/>
      <c r="G14" s="77"/>
    </row>
    <row r="15" spans="1:12" x14ac:dyDescent="0.25">
      <c r="A15" s="87" t="s">
        <v>5</v>
      </c>
      <c r="B15" s="88" t="s">
        <v>6</v>
      </c>
      <c r="C15" s="89" t="s">
        <v>33</v>
      </c>
      <c r="D15" s="89"/>
      <c r="E15" s="89"/>
      <c r="F15" s="76"/>
      <c r="G15" s="77"/>
    </row>
    <row r="16" spans="1:12" ht="60" x14ac:dyDescent="0.25">
      <c r="A16" s="90"/>
      <c r="B16" s="91" t="s">
        <v>32</v>
      </c>
      <c r="C16" s="92">
        <f>(F11*60)+H11</f>
        <v>459</v>
      </c>
      <c r="D16" s="93"/>
      <c r="E16" s="93"/>
      <c r="F16" s="76"/>
      <c r="G16" s="77"/>
    </row>
    <row r="17" spans="1:8" x14ac:dyDescent="0.25">
      <c r="A17" s="85"/>
      <c r="B17" s="86"/>
      <c r="C17" s="76"/>
      <c r="D17" s="76"/>
      <c r="E17" s="76"/>
      <c r="F17" s="76"/>
      <c r="G17" s="77"/>
    </row>
    <row r="18" spans="1:8" ht="45" x14ac:dyDescent="0.25">
      <c r="A18" s="107" t="s">
        <v>19</v>
      </c>
      <c r="B18" s="107"/>
      <c r="C18" s="94" t="s">
        <v>20</v>
      </c>
      <c r="D18" s="89" t="s">
        <v>21</v>
      </c>
      <c r="E18" s="95" t="s">
        <v>10</v>
      </c>
      <c r="F18" s="94" t="s">
        <v>22</v>
      </c>
      <c r="G18" s="94" t="s">
        <v>24</v>
      </c>
    </row>
    <row r="19" spans="1:8" x14ac:dyDescent="0.25">
      <c r="A19" s="107"/>
      <c r="B19" s="107"/>
      <c r="C19" s="93">
        <v>10</v>
      </c>
      <c r="D19" s="93">
        <v>0.01</v>
      </c>
      <c r="E19" s="93">
        <f>C19*D19</f>
        <v>0.1</v>
      </c>
      <c r="F19" s="92">
        <f>C16</f>
        <v>459</v>
      </c>
      <c r="G19" s="96">
        <f>F19*E19</f>
        <v>45.900000000000006</v>
      </c>
    </row>
    <row r="20" spans="1:8" x14ac:dyDescent="0.25">
      <c r="A20" s="48"/>
      <c r="B20" s="48"/>
      <c r="C20" s="49"/>
      <c r="D20" s="49"/>
      <c r="E20" s="49"/>
      <c r="F20" s="50"/>
      <c r="G20" s="51"/>
    </row>
    <row r="21" spans="1:8" ht="15" customHeight="1" x14ac:dyDescent="0.25">
      <c r="A21" s="53" t="s">
        <v>4</v>
      </c>
      <c r="B21" s="108" t="s">
        <v>40</v>
      </c>
      <c r="C21" s="108"/>
      <c r="D21" s="108"/>
      <c r="E21" s="108"/>
      <c r="F21" s="54"/>
      <c r="G21" s="55"/>
    </row>
    <row r="22" spans="1:8" ht="30" customHeight="1" x14ac:dyDescent="0.25">
      <c r="A22" s="53" t="s">
        <v>35</v>
      </c>
      <c r="B22" s="56">
        <v>41592</v>
      </c>
      <c r="C22" s="54" t="s">
        <v>38</v>
      </c>
      <c r="D22" s="57">
        <v>0.83333333333333337</v>
      </c>
      <c r="E22" s="58" t="s">
        <v>37</v>
      </c>
      <c r="F22" s="59">
        <v>6</v>
      </c>
      <c r="G22" s="60" t="s">
        <v>39</v>
      </c>
      <c r="H22">
        <v>50</v>
      </c>
    </row>
    <row r="23" spans="1:8" ht="19.5" customHeight="1" x14ac:dyDescent="0.25">
      <c r="A23" s="53" t="s">
        <v>36</v>
      </c>
      <c r="B23" s="56">
        <v>41593</v>
      </c>
      <c r="C23" s="61" t="s">
        <v>38</v>
      </c>
      <c r="D23" s="62">
        <v>0.11805555555555557</v>
      </c>
      <c r="E23" s="54"/>
      <c r="F23" s="54"/>
      <c r="G23" s="55"/>
    </row>
    <row r="24" spans="1:8" x14ac:dyDescent="0.25">
      <c r="A24" s="63"/>
      <c r="B24" s="64"/>
      <c r="C24" s="54"/>
      <c r="D24" s="54"/>
      <c r="E24" s="54"/>
      <c r="F24" s="54"/>
      <c r="G24" s="55"/>
    </row>
    <row r="25" spans="1:8" x14ac:dyDescent="0.25">
      <c r="A25" s="63"/>
      <c r="B25" s="64"/>
      <c r="C25" s="54"/>
      <c r="D25" s="54"/>
      <c r="E25" s="54"/>
      <c r="F25" s="54"/>
      <c r="G25" s="55"/>
    </row>
    <row r="26" spans="1:8" x14ac:dyDescent="0.25">
      <c r="A26" s="65" t="s">
        <v>5</v>
      </c>
      <c r="B26" s="66" t="s">
        <v>6</v>
      </c>
      <c r="C26" s="67" t="s">
        <v>33</v>
      </c>
      <c r="D26" s="67"/>
      <c r="E26" s="67"/>
      <c r="F26" s="54"/>
      <c r="G26" s="55"/>
    </row>
    <row r="27" spans="1:8" ht="60" x14ac:dyDescent="0.25">
      <c r="A27" s="68"/>
      <c r="B27" s="69" t="s">
        <v>32</v>
      </c>
      <c r="C27" s="70">
        <f>(F22*60)+H22</f>
        <v>410</v>
      </c>
      <c r="D27" s="71"/>
      <c r="E27" s="71"/>
      <c r="F27" s="54"/>
      <c r="G27" s="55"/>
    </row>
    <row r="28" spans="1:8" x14ac:dyDescent="0.25">
      <c r="A28" s="63"/>
      <c r="B28" s="64"/>
      <c r="C28" s="54"/>
      <c r="D28" s="54"/>
      <c r="E28" s="54"/>
      <c r="F28" s="54"/>
      <c r="G28" s="55"/>
    </row>
    <row r="29" spans="1:8" ht="45" x14ac:dyDescent="0.25">
      <c r="A29" s="109" t="s">
        <v>19</v>
      </c>
      <c r="B29" s="109"/>
      <c r="C29" s="72" t="s">
        <v>20</v>
      </c>
      <c r="D29" s="67" t="s">
        <v>21</v>
      </c>
      <c r="E29" s="73" t="s">
        <v>10</v>
      </c>
      <c r="F29" s="72" t="s">
        <v>22</v>
      </c>
      <c r="G29" s="72" t="s">
        <v>24</v>
      </c>
    </row>
    <row r="30" spans="1:8" x14ac:dyDescent="0.25">
      <c r="A30" s="109"/>
      <c r="B30" s="109"/>
      <c r="C30" s="71">
        <v>8</v>
      </c>
      <c r="D30" s="71">
        <v>0.01</v>
      </c>
      <c r="E30" s="71">
        <f>C30*D30</f>
        <v>0.08</v>
      </c>
      <c r="F30" s="70">
        <f>C27</f>
        <v>410</v>
      </c>
      <c r="G30" s="74">
        <f>F30*E30</f>
        <v>32.799999999999997</v>
      </c>
    </row>
    <row r="31" spans="1:8" x14ac:dyDescent="0.25">
      <c r="A31" s="63"/>
      <c r="B31" s="64"/>
      <c r="C31" s="54"/>
      <c r="D31" s="54"/>
      <c r="E31" s="54"/>
      <c r="F31" s="54"/>
      <c r="G31" s="55"/>
    </row>
    <row r="33" spans="1:2" ht="30" x14ac:dyDescent="0.25">
      <c r="A33" s="9" t="s">
        <v>42</v>
      </c>
      <c r="B33" s="52">
        <f>G19+G30</f>
        <v>78.7</v>
      </c>
    </row>
  </sheetData>
  <mergeCells count="9">
    <mergeCell ref="A18:B19"/>
    <mergeCell ref="B21:E21"/>
    <mergeCell ref="A29:B30"/>
    <mergeCell ref="B2:G2"/>
    <mergeCell ref="B3:G3"/>
    <mergeCell ref="B4:G4"/>
    <mergeCell ref="B5:G5"/>
    <mergeCell ref="A8:H8"/>
    <mergeCell ref="B10:E1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FARINANGO MERY</vt:lpstr>
      <vt:lpstr>YANQUI ROSA </vt:lpstr>
      <vt:lpstr>ANDRADE JORGE </vt:lpstr>
      <vt:lpstr>GONZALES ANGEL 2013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mcastillo</dc:creator>
  <cp:lastModifiedBy>Andres</cp:lastModifiedBy>
  <cp:lastPrinted>2013-11-18T19:29:45Z</cp:lastPrinted>
  <dcterms:created xsi:type="dcterms:W3CDTF">2012-10-17T14:37:04Z</dcterms:created>
  <dcterms:modified xsi:type="dcterms:W3CDTF">2016-05-07T23:12:26Z</dcterms:modified>
</cp:coreProperties>
</file>