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0490" windowHeight="7755"/>
  </bookViews>
  <sheets>
    <sheet name="Hoja1" sheetId="1" r:id="rId1"/>
    <sheet name="Hoja2" sheetId="2" r:id="rId2"/>
    <sheet name="Hoja3" sheetId="3" r:id="rId3"/>
    <sheet name="Hoja4" sheetId="4" r:id="rId4"/>
    <sheet name="Hoja5" sheetId="5" r:id="rId5"/>
  </sheets>
  <calcPr calcId="152511"/>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57" i="4" l="1"/>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O584" i="4"/>
  <c r="G584" i="4"/>
  <c r="O583"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K451" i="4"/>
  <c r="G451" i="4"/>
  <c r="O450" i="4"/>
  <c r="G450" i="4"/>
  <c r="O449" i="4"/>
  <c r="G449" i="4"/>
  <c r="O448" i="4"/>
  <c r="G448" i="4"/>
  <c r="O447" i="4"/>
  <c r="G447" i="4"/>
  <c r="O446" i="4"/>
  <c r="G446" i="4"/>
  <c r="O445" i="4"/>
  <c r="G445" i="4"/>
  <c r="O444" i="4"/>
  <c r="G444" i="4"/>
  <c r="O443" i="4"/>
  <c r="G443" i="4"/>
  <c r="O442" i="4"/>
  <c r="G442" i="4"/>
  <c r="G441" i="4"/>
  <c r="O440" i="4"/>
  <c r="G440" i="4"/>
  <c r="O439" i="4"/>
  <c r="G439" i="4"/>
  <c r="O438" i="4"/>
  <c r="G438" i="4"/>
  <c r="O437" i="4"/>
  <c r="G437" i="4"/>
  <c r="O436" i="4"/>
  <c r="G436" i="4"/>
  <c r="O435" i="4"/>
  <c r="G435" i="4"/>
  <c r="O434" i="4"/>
  <c r="G434" i="4"/>
  <c r="O433" i="4"/>
  <c r="G433" i="4"/>
  <c r="O432" i="4"/>
  <c r="G432" i="4"/>
  <c r="O431" i="4"/>
  <c r="G431" i="4"/>
  <c r="O430" i="4"/>
  <c r="G430" i="4"/>
  <c r="O429" i="4"/>
  <c r="G429" i="4"/>
  <c r="O428" i="4"/>
  <c r="G428" i="4"/>
  <c r="O427" i="4"/>
  <c r="G427" i="4"/>
  <c r="O426" i="4"/>
  <c r="G426" i="4"/>
  <c r="O425" i="4"/>
  <c r="G425" i="4"/>
  <c r="O424" i="4"/>
  <c r="G424" i="4"/>
  <c r="O423" i="4"/>
  <c r="G423" i="4"/>
  <c r="O422" i="4"/>
  <c r="G422" i="4"/>
  <c r="O421" i="4"/>
  <c r="G421" i="4"/>
  <c r="O420" i="4"/>
  <c r="G420" i="4"/>
  <c r="O419" i="4"/>
  <c r="G419" i="4"/>
  <c r="O418" i="4"/>
  <c r="G418" i="4"/>
  <c r="O417" i="4"/>
  <c r="G417" i="4"/>
  <c r="O416" i="4"/>
  <c r="G416" i="4"/>
  <c r="O415" i="4"/>
  <c r="G415" i="4"/>
  <c r="O414" i="4"/>
  <c r="G414" i="4"/>
  <c r="O413" i="4"/>
  <c r="G413" i="4"/>
  <c r="O412" i="4"/>
  <c r="G412" i="4"/>
  <c r="O411" i="4"/>
  <c r="G411" i="4"/>
  <c r="O410" i="4"/>
  <c r="G410" i="4"/>
  <c r="O409" i="4"/>
  <c r="G409" i="4"/>
  <c r="O408" i="4"/>
  <c r="G408" i="4"/>
  <c r="O407" i="4"/>
  <c r="G407" i="4"/>
  <c r="O406" i="4"/>
  <c r="G406" i="4"/>
  <c r="O405" i="4"/>
  <c r="G405" i="4"/>
  <c r="O404" i="4"/>
  <c r="G404" i="4"/>
  <c r="O403" i="4"/>
  <c r="G403" i="4"/>
  <c r="O402" i="4"/>
  <c r="G402" i="4"/>
  <c r="O401" i="4"/>
  <c r="G401" i="4"/>
  <c r="O400" i="4"/>
  <c r="G400" i="4"/>
  <c r="O399" i="4"/>
  <c r="G399" i="4"/>
  <c r="O398" i="4"/>
  <c r="G398" i="4"/>
  <c r="O397" i="4"/>
  <c r="G397" i="4"/>
  <c r="O396" i="4"/>
  <c r="G396" i="4"/>
  <c r="O395" i="4"/>
  <c r="G395" i="4"/>
  <c r="O394" i="4"/>
  <c r="G394" i="4"/>
  <c r="O393" i="4"/>
  <c r="G393" i="4"/>
  <c r="O392" i="4"/>
  <c r="G392" i="4"/>
  <c r="O391" i="4"/>
  <c r="G391" i="4"/>
  <c r="O390" i="4"/>
  <c r="G390" i="4"/>
  <c r="O389" i="4"/>
  <c r="G389" i="4"/>
  <c r="O388" i="4"/>
  <c r="G388" i="4"/>
  <c r="O387" i="4"/>
  <c r="G387" i="4"/>
  <c r="O386" i="4"/>
  <c r="G386" i="4"/>
  <c r="O385" i="4"/>
  <c r="G385" i="4"/>
  <c r="O384" i="4"/>
  <c r="G384" i="4"/>
  <c r="O383" i="4"/>
  <c r="G383" i="4"/>
  <c r="O382" i="4"/>
  <c r="G382" i="4"/>
  <c r="O381" i="4"/>
  <c r="G381" i="4"/>
  <c r="O380" i="4"/>
  <c r="G380" i="4"/>
  <c r="O379" i="4"/>
  <c r="G379" i="4"/>
  <c r="O378" i="4"/>
  <c r="G378" i="4"/>
  <c r="O377" i="4"/>
  <c r="G377" i="4"/>
  <c r="O376" i="4"/>
  <c r="G376" i="4"/>
  <c r="O375" i="4"/>
  <c r="G375" i="4"/>
  <c r="O374" i="4"/>
  <c r="G374" i="4"/>
  <c r="O373" i="4"/>
  <c r="G373" i="4"/>
  <c r="O372" i="4"/>
  <c r="G372" i="4"/>
  <c r="O371" i="4"/>
  <c r="G371" i="4"/>
  <c r="O370" i="4"/>
  <c r="G370" i="4"/>
  <c r="O369" i="4"/>
  <c r="G369" i="4"/>
  <c r="O368" i="4"/>
  <c r="G368" i="4"/>
  <c r="O367" i="4"/>
  <c r="G367" i="4"/>
  <c r="O366" i="4"/>
  <c r="G366" i="4"/>
  <c r="O365" i="4"/>
  <c r="G365" i="4"/>
  <c r="O364" i="4"/>
  <c r="G364" i="4"/>
  <c r="O363" i="4"/>
  <c r="G363" i="4"/>
  <c r="O362" i="4"/>
  <c r="G362" i="4"/>
  <c r="O361" i="4"/>
  <c r="G361" i="4"/>
  <c r="O360" i="4"/>
  <c r="G360" i="4"/>
  <c r="O359" i="4"/>
  <c r="G359" i="4"/>
  <c r="O358" i="4"/>
  <c r="G358" i="4"/>
  <c r="O357" i="4"/>
  <c r="G357" i="4"/>
  <c r="O356" i="4"/>
  <c r="G356" i="4"/>
  <c r="O355" i="4"/>
  <c r="G355" i="4"/>
  <c r="O354" i="4"/>
  <c r="G354" i="4"/>
  <c r="O353" i="4"/>
  <c r="G353" i="4"/>
  <c r="O352" i="4"/>
  <c r="G352" i="4"/>
  <c r="O351" i="4"/>
  <c r="G351" i="4"/>
  <c r="O350" i="4"/>
  <c r="G350" i="4"/>
  <c r="O349" i="4"/>
  <c r="G349" i="4"/>
  <c r="O348" i="4"/>
  <c r="G348" i="4"/>
  <c r="O347" i="4"/>
  <c r="G347" i="4"/>
  <c r="O346" i="4"/>
  <c r="G346" i="4"/>
  <c r="O345" i="4"/>
  <c r="G345" i="4"/>
  <c r="O344" i="4"/>
  <c r="G344" i="4"/>
  <c r="O343" i="4"/>
  <c r="G343" i="4"/>
  <c r="O342" i="4"/>
  <c r="G342" i="4"/>
  <c r="O341" i="4"/>
  <c r="G341" i="4"/>
  <c r="O340" i="4"/>
  <c r="G340" i="4"/>
  <c r="O339" i="4"/>
  <c r="G339" i="4"/>
  <c r="O338" i="4"/>
  <c r="G338" i="4"/>
  <c r="O337" i="4"/>
  <c r="G337" i="4"/>
  <c r="O336" i="4"/>
  <c r="G336" i="4"/>
  <c r="O335" i="4"/>
  <c r="G335" i="4"/>
  <c r="O334" i="4"/>
  <c r="G334" i="4"/>
  <c r="O333" i="4"/>
  <c r="G333" i="4"/>
  <c r="O332" i="4"/>
  <c r="G332" i="4"/>
  <c r="O331" i="4"/>
  <c r="G331" i="4"/>
  <c r="O330" i="4"/>
  <c r="G330" i="4"/>
  <c r="O329" i="4"/>
  <c r="G329" i="4"/>
  <c r="O328" i="4"/>
  <c r="G328" i="4"/>
  <c r="O327" i="4"/>
  <c r="G327" i="4"/>
  <c r="O326" i="4"/>
  <c r="G326" i="4"/>
  <c r="O325" i="4"/>
  <c r="G325" i="4"/>
  <c r="O324" i="4"/>
  <c r="G324" i="4"/>
  <c r="O323" i="4"/>
  <c r="G323" i="4"/>
  <c r="O322" i="4"/>
  <c r="G322" i="4"/>
  <c r="O321" i="4"/>
  <c r="G321" i="4"/>
  <c r="O320" i="4"/>
  <c r="G320" i="4"/>
  <c r="O319" i="4"/>
  <c r="G319" i="4"/>
  <c r="O318" i="4"/>
  <c r="G318" i="4"/>
  <c r="O317" i="4"/>
  <c r="G317" i="4"/>
  <c r="O316" i="4"/>
  <c r="G316" i="4"/>
  <c r="O315" i="4"/>
  <c r="G315" i="4"/>
  <c r="O314" i="4"/>
  <c r="G314" i="4"/>
  <c r="O313" i="4"/>
  <c r="G313" i="4"/>
  <c r="O312" i="4"/>
  <c r="G312" i="4"/>
  <c r="O311" i="4"/>
  <c r="G311" i="4"/>
  <c r="O310" i="4"/>
  <c r="G310" i="4"/>
  <c r="O309" i="4"/>
  <c r="G309" i="4"/>
  <c r="O308" i="4"/>
  <c r="G308" i="4"/>
  <c r="O307" i="4"/>
  <c r="G307" i="4"/>
  <c r="O306" i="4"/>
  <c r="G306" i="4"/>
  <c r="O305" i="4"/>
  <c r="G305" i="4"/>
  <c r="O304" i="4"/>
  <c r="G304" i="4"/>
  <c r="O303" i="4"/>
  <c r="G303" i="4"/>
  <c r="O302" i="4"/>
  <c r="G302" i="4"/>
  <c r="O301" i="4"/>
  <c r="G301" i="4"/>
  <c r="O300" i="4"/>
  <c r="G300" i="4"/>
  <c r="O299" i="4"/>
  <c r="G299" i="4"/>
  <c r="O298" i="4"/>
  <c r="G298" i="4"/>
  <c r="O297" i="4"/>
  <c r="G297" i="4"/>
  <c r="O296" i="4"/>
  <c r="G296" i="4"/>
  <c r="O295" i="4"/>
  <c r="G295" i="4"/>
  <c r="O294" i="4"/>
  <c r="G294" i="4"/>
  <c r="O293" i="4"/>
  <c r="G293" i="4"/>
  <c r="G292" i="4"/>
  <c r="G291" i="4"/>
  <c r="G290" i="4"/>
  <c r="G289" i="4"/>
  <c r="G288" i="4"/>
  <c r="G287" i="4"/>
  <c r="G286" i="4"/>
  <c r="G285" i="4"/>
  <c r="G284" i="4"/>
  <c r="G283" i="4"/>
  <c r="G282" i="4"/>
  <c r="G281" i="4"/>
  <c r="G280" i="4"/>
  <c r="G279" i="4"/>
  <c r="G278" i="4"/>
  <c r="O277" i="4"/>
  <c r="G277" i="4"/>
  <c r="O276" i="4"/>
  <c r="G276" i="4"/>
  <c r="O275" i="4"/>
  <c r="G275" i="4"/>
  <c r="O274" i="4"/>
  <c r="G274" i="4"/>
  <c r="G273" i="4"/>
  <c r="O272" i="4"/>
  <c r="G272" i="4"/>
  <c r="O271" i="4"/>
  <c r="G271" i="4"/>
  <c r="O270" i="4"/>
  <c r="G270" i="4"/>
  <c r="O269" i="4"/>
  <c r="G269" i="4"/>
  <c r="O268" i="4"/>
  <c r="G268" i="4"/>
  <c r="G267" i="4"/>
  <c r="G266" i="4"/>
  <c r="G265" i="4"/>
  <c r="G264" i="4"/>
  <c r="G263" i="4"/>
  <c r="G262" i="4"/>
  <c r="O261" i="4"/>
  <c r="G261" i="4"/>
  <c r="O260" i="4"/>
  <c r="G260" i="4"/>
  <c r="G259" i="4"/>
  <c r="O258" i="4"/>
  <c r="G258" i="4"/>
  <c r="O257" i="4"/>
  <c r="G257" i="4"/>
  <c r="G256" i="4"/>
  <c r="O255" i="4"/>
  <c r="G255" i="4"/>
  <c r="O254" i="4"/>
  <c r="G254" i="4"/>
  <c r="O253" i="4"/>
  <c r="G253" i="4"/>
  <c r="O252" i="4"/>
  <c r="G252" i="4"/>
  <c r="O251" i="4"/>
  <c r="G251" i="4"/>
  <c r="O250" i="4"/>
  <c r="G250" i="4"/>
  <c r="O249" i="4"/>
  <c r="G249" i="4"/>
  <c r="O248" i="4"/>
  <c r="G248" i="4"/>
  <c r="O247" i="4"/>
  <c r="G247" i="4"/>
  <c r="O246" i="4"/>
  <c r="G246" i="4"/>
  <c r="O245" i="4"/>
  <c r="G245" i="4"/>
  <c r="O244" i="4"/>
  <c r="G244" i="4"/>
  <c r="G243" i="4"/>
  <c r="G242" i="4"/>
  <c r="O241" i="4"/>
  <c r="G241" i="4"/>
  <c r="O240" i="4"/>
  <c r="G240" i="4"/>
  <c r="G239" i="4"/>
  <c r="G238" i="4"/>
  <c r="O237" i="4"/>
  <c r="G237" i="4"/>
  <c r="O236" i="4"/>
  <c r="G236" i="4"/>
  <c r="G235" i="4"/>
  <c r="G234" i="4"/>
  <c r="G233" i="4"/>
  <c r="O230" i="4"/>
  <c r="G230" i="4"/>
  <c r="N229" i="4"/>
  <c r="G228" i="4"/>
  <c r="G227" i="4"/>
  <c r="N226" i="4"/>
  <c r="N225" i="4"/>
  <c r="O224" i="4"/>
  <c r="G224" i="4"/>
  <c r="N223" i="4"/>
  <c r="G222" i="4"/>
  <c r="O221" i="4"/>
  <c r="G221" i="4"/>
  <c r="N219" i="4"/>
  <c r="N218" i="4"/>
  <c r="N216" i="4"/>
  <c r="N215" i="4"/>
  <c r="G214" i="4"/>
  <c r="G213" i="4"/>
  <c r="G212" i="4"/>
  <c r="G211" i="4"/>
  <c r="N210" i="4"/>
  <c r="G209" i="4"/>
  <c r="O207" i="4"/>
  <c r="G206" i="4"/>
  <c r="O205" i="4"/>
  <c r="G205" i="4"/>
  <c r="G204" i="4"/>
  <c r="G203" i="4"/>
  <c r="G202" i="4"/>
  <c r="G201" i="4"/>
  <c r="G200" i="4"/>
  <c r="G199" i="4"/>
  <c r="O198" i="4"/>
  <c r="G198" i="4"/>
  <c r="G197" i="4"/>
  <c r="G196" i="4"/>
  <c r="N195" i="4"/>
  <c r="G194" i="4"/>
  <c r="G193" i="4"/>
  <c r="G192" i="4"/>
  <c r="G191" i="4"/>
  <c r="G190" i="4"/>
  <c r="G189" i="4"/>
  <c r="G188" i="4"/>
  <c r="G187" i="4"/>
  <c r="N184" i="4"/>
  <c r="N183" i="4"/>
  <c r="G183" i="4"/>
  <c r="N182" i="4"/>
  <c r="N181" i="4"/>
  <c r="N180" i="4"/>
  <c r="N179" i="4"/>
  <c r="N178" i="4"/>
  <c r="N177" i="4"/>
  <c r="N176" i="4"/>
  <c r="N175" i="4"/>
  <c r="N174" i="4"/>
  <c r="N173" i="4"/>
  <c r="N172" i="4"/>
  <c r="N171" i="4"/>
  <c r="N170" i="4"/>
  <c r="N169" i="4"/>
  <c r="N168" i="4"/>
  <c r="N167" i="4"/>
  <c r="N166" i="4"/>
  <c r="N165" i="4"/>
  <c r="N164" i="4"/>
  <c r="N163" i="4"/>
  <c r="N162" i="4"/>
  <c r="N161" i="4"/>
  <c r="N160" i="4"/>
  <c r="N159" i="4"/>
  <c r="N158" i="4"/>
  <c r="N157" i="4"/>
  <c r="O156" i="4"/>
  <c r="G156" i="4"/>
  <c r="N155" i="4"/>
  <c r="N154" i="4"/>
  <c r="N153" i="4"/>
  <c r="N152" i="4"/>
  <c r="N151" i="4"/>
  <c r="N150" i="4"/>
  <c r="N149" i="4"/>
  <c r="N148" i="4"/>
  <c r="N147" i="4"/>
  <c r="N146" i="4"/>
  <c r="N145" i="4"/>
  <c r="N144" i="4"/>
  <c r="N143" i="4"/>
  <c r="N142" i="4"/>
  <c r="N141" i="4"/>
  <c r="N140" i="4"/>
  <c r="N139" i="4"/>
  <c r="N138" i="4"/>
  <c r="N137" i="4"/>
  <c r="N136" i="4"/>
  <c r="N135" i="4"/>
  <c r="N134" i="4"/>
  <c r="N133" i="4"/>
  <c r="N132" i="4"/>
  <c r="N131" i="4"/>
  <c r="O130" i="4"/>
  <c r="G130" i="4"/>
  <c r="N129" i="4"/>
  <c r="N128" i="4"/>
  <c r="N127" i="4"/>
  <c r="N126" i="4"/>
  <c r="N125" i="4"/>
  <c r="O124" i="4"/>
  <c r="G124" i="4"/>
  <c r="O123" i="4"/>
  <c r="G123" i="4"/>
  <c r="N122" i="4"/>
  <c r="N121" i="4"/>
  <c r="N120" i="4"/>
  <c r="N119" i="4"/>
  <c r="N118" i="4"/>
  <c r="N117" i="4"/>
  <c r="O116" i="4"/>
  <c r="G116" i="4"/>
  <c r="N115" i="4"/>
  <c r="N114" i="4"/>
  <c r="N113" i="4"/>
  <c r="N112" i="4"/>
  <c r="O111" i="4"/>
  <c r="G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G526" i="4"/>
</calcChain>
</file>

<file path=xl/sharedStrings.xml><?xml version="1.0" encoding="utf-8"?>
<sst xmlns="http://schemas.openxmlformats.org/spreadsheetml/2006/main" count="7661" uniqueCount="3671">
  <si>
    <t>Datos</t>
  </si>
  <si>
    <t>ASEGURADORA</t>
  </si>
  <si>
    <t>Cuenta de NRO</t>
  </si>
  <si>
    <t>Suma de PLANILLADO</t>
  </si>
  <si>
    <t>Suma de OBJETADO</t>
  </si>
  <si>
    <t>Suma de FACTURADO</t>
  </si>
  <si>
    <t>FONSAT</t>
  </si>
  <si>
    <t>LIBERTY SEGUROS S.A</t>
  </si>
  <si>
    <t>QBE SEGUROS COLONIAL S.A</t>
  </si>
  <si>
    <t>SEGUROS UNIDOS S.A</t>
  </si>
  <si>
    <t>LATINA SEGUROS Y REASEGUROS C.A</t>
  </si>
  <si>
    <t>ALIANZA COMPAÑÍA DE SEGUROS Y REASEGUROS S.A</t>
  </si>
  <si>
    <t>SEGUROS SUCRE SA.</t>
  </si>
  <si>
    <t>Total general</t>
  </si>
  <si>
    <t xml:space="preserve">Nº DE CARPETAS </t>
  </si>
  <si>
    <t xml:space="preserve"> SUMA DE PLANILLADO</t>
  </si>
  <si>
    <t>TOTAL GENERAL</t>
  </si>
  <si>
    <t xml:space="preserve">MES </t>
  </si>
  <si>
    <t xml:space="preserve">JUNIO </t>
  </si>
  <si>
    <t xml:space="preserve">Total JUNIO </t>
  </si>
  <si>
    <t xml:space="preserve">FEBRERO </t>
  </si>
  <si>
    <t xml:space="preserve">Total FEBRERO </t>
  </si>
  <si>
    <t xml:space="preserve">ENERO </t>
  </si>
  <si>
    <t xml:space="preserve">Total ENERO </t>
  </si>
  <si>
    <t xml:space="preserve">AGOSTO </t>
  </si>
  <si>
    <t xml:space="preserve">Total AGOSTO </t>
  </si>
  <si>
    <t>OCTUBRE</t>
  </si>
  <si>
    <t>Total OCTUBRE</t>
  </si>
  <si>
    <t>SEPTIEMBRE</t>
  </si>
  <si>
    <t>Total SEPTIEMBRE</t>
  </si>
  <si>
    <t>AGOSTO</t>
  </si>
  <si>
    <t>Total AGOSTO</t>
  </si>
  <si>
    <t>JULIO</t>
  </si>
  <si>
    <t>Total JULIO</t>
  </si>
  <si>
    <t>MAYO</t>
  </si>
  <si>
    <t>Total MAYO</t>
  </si>
  <si>
    <t>ABRIL</t>
  </si>
  <si>
    <t>Total ABRIL</t>
  </si>
  <si>
    <t>MARZO</t>
  </si>
  <si>
    <t>Total MARZO</t>
  </si>
  <si>
    <t>EXPEDIENTES PROCESADOS PERIODO 2016</t>
  </si>
  <si>
    <t>%</t>
  </si>
  <si>
    <t>LIBERTY SEGUROS</t>
  </si>
  <si>
    <t>LATINA SEGUROS C.A</t>
  </si>
  <si>
    <t xml:space="preserve">LIBERTY SEGUROS </t>
  </si>
  <si>
    <t>(en blanco)</t>
  </si>
  <si>
    <t>MINISTERIO DE SALUD PUBLICA</t>
  </si>
  <si>
    <t>HOSPITAL “ DR. GUSTAVO DOMÍNGUEZ ”</t>
  </si>
  <si>
    <t xml:space="preserve">REPORTE MENSUAL </t>
  </si>
  <si>
    <t xml:space="preserve">PLANILLADO, OBJETADO, FACTURADO Y CANCELADO </t>
  </si>
  <si>
    <t>AÑO  2016</t>
  </si>
  <si>
    <t>NRO</t>
  </si>
  <si>
    <t>MES</t>
  </si>
  <si>
    <t>FECHA DE INGRESO</t>
  </si>
  <si>
    <t>FECHA DE EGRESO</t>
  </si>
  <si>
    <t>DIAS ESTADIA</t>
  </si>
  <si>
    <t>CEDULA DE CIUDADANIA</t>
  </si>
  <si>
    <t>PACIENTE</t>
  </si>
  <si>
    <t>SEXO</t>
  </si>
  <si>
    <t>EDAD</t>
  </si>
  <si>
    <t>MEDICO</t>
  </si>
  <si>
    <t>PLANILLADO</t>
  </si>
  <si>
    <t>OBJETADO</t>
  </si>
  <si>
    <t>FACTURADO</t>
  </si>
  <si>
    <t>FACTURA</t>
  </si>
  <si>
    <t>DIAGNOSTICO</t>
  </si>
  <si>
    <t>CIE 10</t>
  </si>
  <si>
    <t>CINETICA</t>
  </si>
  <si>
    <t>PEATON</t>
  </si>
  <si>
    <t>CONDICION AL ALTA</t>
  </si>
  <si>
    <t xml:space="preserve">TRANSFERENCIA </t>
  </si>
  <si>
    <t xml:space="preserve">OBSERVACIONES </t>
  </si>
  <si>
    <t>2015-001</t>
  </si>
  <si>
    <t>1302259054</t>
  </si>
  <si>
    <t>PINARGOTE MOREIRA DOMINGO BIENVENIDO</t>
  </si>
  <si>
    <t>M</t>
  </si>
  <si>
    <t>DR. MEDRANDO FREDDY</t>
  </si>
  <si>
    <t>001-002-0000000157</t>
  </si>
  <si>
    <t>TRAUMA DEL TORAX (T20) + OCUPANTE DE AUTOMOVIL LESIONADO POR COLISION CON CAMIONETA (V43)</t>
  </si>
  <si>
    <t>T20</t>
  </si>
  <si>
    <t>PACIENTE SUFRE ACCIDENTE DE TRANSITO, REFIERE QUE CONDUCIA VEHICULO PROPIO JUNTO A FAMILARES Y OTRO VEHICULO EN SENTIDO CONTRARIO PIERDE EL CONTROL SUFRIENDO IMPACTO CON PARTE POSTERIOR.</t>
  </si>
  <si>
    <t xml:space="preserve">VIVO </t>
  </si>
  <si>
    <t>2015-002</t>
  </si>
  <si>
    <t>1302334568</t>
  </si>
  <si>
    <t>PINARGOTE MOREIRA MARIA DOLORES</t>
  </si>
  <si>
    <t>F</t>
  </si>
  <si>
    <t>DR. HERNANDEZ EDISON</t>
  </si>
  <si>
    <t>001-002-0000000158</t>
  </si>
  <si>
    <t xml:space="preserve">TRAUMATISMOS SUPERFICIALES (T00) + OCUPANTE DE AUTOMOVIL LESIONADO POR COLISION CON AUTO (V43) </t>
  </si>
  <si>
    <t>T00</t>
  </si>
  <si>
    <t>PACIENTE SUFRE ACCIDENTE DE TRANSITO, REFIERE QUE SE ENCONTRABA COMO OCUPANTE DE VEHICULO (AUTOMOVIL) Y SUFREN IMPACTO CON OTRO VEHICULO DESCONOCIDO QUE COLISIONA LATERALMENTE</t>
  </si>
  <si>
    <t>2015-003</t>
  </si>
  <si>
    <t>1302583412</t>
  </si>
  <si>
    <t>ZAMBRANO BAZURTO CARMITA EVIDILIA</t>
  </si>
  <si>
    <t>001-002-0000000159</t>
  </si>
  <si>
    <t>TRAUMATISMOS SUPERFICIALES (T00) + OCUPANTE DE AUTOMOVIL LESIONADO POR COLISION CON AUTO (V43) +CONTUSION DE HOMBRO Y BRAZO DERECHO (S400)</t>
  </si>
  <si>
    <t>2015-004</t>
  </si>
  <si>
    <t>1305286377</t>
  </si>
  <si>
    <t>MOREIRA BLANCA DOLORES</t>
  </si>
  <si>
    <t>DR. MONTESDEOCA ERIC</t>
  </si>
  <si>
    <t>001-002-0000000155</t>
  </si>
  <si>
    <t>POLITARUMATISMO (T00) +FRACTURA DE TIBIA Y PERONE IZQUIERDA (S824)</t>
  </si>
  <si>
    <t>TOO</t>
  </si>
  <si>
    <t>2015-005</t>
  </si>
  <si>
    <t>1724111396</t>
  </si>
  <si>
    <t>SOLORZANO PEREA ADRIAN ARTURO</t>
  </si>
  <si>
    <t xml:space="preserve">DR. QUIMBA LENIN </t>
  </si>
  <si>
    <t>001-002-000000053</t>
  </si>
  <si>
    <t xml:space="preserve">HERIDA EN PIE DERECHO </t>
  </si>
  <si>
    <t>S91</t>
  </si>
  <si>
    <t>PACIENTE SUFRE ACCIDENTE DE TRANSITO, REFIERE SER ENVESTIDO POR AUTOMOTOR EN MOVIMIENTO OCASIONANDOLE PERDIDA DE PISTA</t>
  </si>
  <si>
    <t>2015-006</t>
  </si>
  <si>
    <t>2300265044</t>
  </si>
  <si>
    <t>MANZABA ALMENDARIZ FABRICIO ALEXANDER</t>
  </si>
  <si>
    <t xml:space="preserve">DR. MEDRANO FREDDY </t>
  </si>
  <si>
    <t>001-002-0000000202</t>
  </si>
  <si>
    <t>MOTOCICLISTA LESIONADO POR COLISION CON AUTOMOVIL (V232)</t>
  </si>
  <si>
    <t>V232</t>
  </si>
  <si>
    <t>PACIENTE SUFRE ACCIDENTE DE TRANSITO, REFIERE QUE MANEJABA MOTOCICLETA Y POR EVITAR COLISIONAR CON OTRO VEHICULO PERDE EL CONTROL Y CAE BRUSCAMENTE EN SUPERFICIE DE TIERRA</t>
  </si>
  <si>
    <t>2015-007</t>
  </si>
  <si>
    <t>VALLADOLID JARAMILLO FREDDY GEOVANNY</t>
  </si>
  <si>
    <t xml:space="preserve">DR. GUASGUA RICARDO </t>
  </si>
  <si>
    <t>001-002-0000000239</t>
  </si>
  <si>
    <t>TRAUMATISMO SUPERFICIAL DE LA PIERNA (S80)</t>
  </si>
  <si>
    <t>S80</t>
  </si>
  <si>
    <t>PACIENTE ACUDE POR LESION DE TEJIDO  CAUSADO EN REGION FRONTAL SECUNDARIO A TRAUMA AUTOMOVILISTICO</t>
  </si>
  <si>
    <t>2015-008</t>
  </si>
  <si>
    <t>0802261859</t>
  </si>
  <si>
    <t>MOSQUERA PAZMIÑO LISSETTE VIVIANA</t>
  </si>
  <si>
    <t>001-002-0000000209</t>
  </si>
  <si>
    <t>POLITRAUMATISMO (T00) + PASAJERO DE MOTOCICLETA LESIONADO POR COLISION CON OTRO VEHICULO (V291)</t>
  </si>
  <si>
    <t>PACIENTE SUFRE ACCIDENTE DE TRANSITO, REFIERE QUE IBA COMO PASAJERA EN MOTOCICLETA Y SUFRE ACCIDENTE  CON AUTOMOVIL</t>
  </si>
  <si>
    <t>2015-009</t>
  </si>
  <si>
    <t>0916251036</t>
  </si>
  <si>
    <t>SAAVEDRA MINAYA KICO MANUEL</t>
  </si>
  <si>
    <t>DR. GONZALEZ CESAR</t>
  </si>
  <si>
    <t>001-002-0000000228</t>
  </si>
  <si>
    <t>TRAUMATISMO INTRACRANEAL (S06)</t>
  </si>
  <si>
    <t>S06</t>
  </si>
  <si>
    <t>PACIENTE SIN FAMILIARES TRAIDO POR ECU 911 ENCONTRADO EN KM 7 VIA QUEVEDO EN VIA PUBLICA, TRAS SER ATROPELLADO POR VEHICULO DESCONOCIDO</t>
  </si>
  <si>
    <t xml:space="preserve">FALLECIDO </t>
  </si>
  <si>
    <t>2015-010</t>
  </si>
  <si>
    <t>0803741636</t>
  </si>
  <si>
    <t>TUAREZ QUIÑONEZ DENNIS JOHAN</t>
  </si>
  <si>
    <t xml:space="preserve">DR. CHICA CRISTIAN </t>
  </si>
  <si>
    <t>001-002-0000000237</t>
  </si>
  <si>
    <t>FRACTURA DE MANO Y MUÑECA EN SITIO NO ESPECIFICADO (S628)</t>
  </si>
  <si>
    <t>S628</t>
  </si>
  <si>
    <t xml:space="preserve">PACIENTE SUFRE ACCIDENTE DE TRANSITO, REFIERE MIENTRAS CAMINABA POR ACERA FUE ATROPELLADA POR MOTOCICLETA </t>
  </si>
  <si>
    <t>2015-011</t>
  </si>
  <si>
    <t>1303591125</t>
  </si>
  <si>
    <t>VERA COBEÑA REYES DEL JESUS</t>
  </si>
  <si>
    <t>001-002-0000000240</t>
  </si>
  <si>
    <t>CONTUSION DE LA RODILLA (S800)</t>
  </si>
  <si>
    <t>S800</t>
  </si>
  <si>
    <t>PACIENTE SUFRE ACCIDENTE DE TRANSITO, REFIERE DOLOR Y DISMINUCION DE MOVILIDAD EN AMBOS MIEMBROS INFERIORES SECUNDARIOS EN ACCIDENTE AUTOMOVILISTICO</t>
  </si>
  <si>
    <t>2015-012</t>
  </si>
  <si>
    <t>2300129356</t>
  </si>
  <si>
    <t>MUÑOZ LOOR MIGUEL GABRIEL</t>
  </si>
  <si>
    <t>001-002-000000316</t>
  </si>
  <si>
    <t>FRACTURA DE TOBILLO (S93)</t>
  </si>
  <si>
    <t>S93</t>
  </si>
  <si>
    <t>PACIENTE SUFRE ACCIDENTE DE TRANSITO, REFIERE QUE CONDUCIA EN BICICLETA Y SE LE CRUZA UN PATRULLERO FRENTE A EL Y NO RESPETA LA VELOCIDAD SIENDO IMPACTADO POR EL VEHICULO</t>
  </si>
  <si>
    <t>2015-013</t>
  </si>
  <si>
    <t>1307669786</t>
  </si>
  <si>
    <t>LOPEZ ZAMBRANO MARIA DEL ROSARIO</t>
  </si>
  <si>
    <t>DRA. GARCIA EVELYNG</t>
  </si>
  <si>
    <t>001-002-0000000200</t>
  </si>
  <si>
    <t>TRAUMA CRANEOENCEFALICO (S009) + FISURA NASAL (S008)</t>
  </si>
  <si>
    <t>S009</t>
  </si>
  <si>
    <t>PACIENTE REFIERE QUE POSTERIOR A ACCIDENTE DE TRANSITO PRESENTA GOLPE CONTUSO A NIVEL FRONTAL Y NASAL SIN PERDIDA DE CONOCIEMIENTO</t>
  </si>
  <si>
    <t>2015-014</t>
  </si>
  <si>
    <t>1718264292</t>
  </si>
  <si>
    <t>LOOR CASTRO JINMY VLADIMIR</t>
  </si>
  <si>
    <t>001-002-0000000154</t>
  </si>
  <si>
    <t>TRAUMATISMO SUPERFICIAL DE LA PIERNA (S80) TRAUMATISMOS SUPERFICIALES (T00) + CONTUSION DE LA RODILLA (S800)</t>
  </si>
  <si>
    <t>PACIENTE SUFRE IMPACTO DE AUTOMOVIL MIENTRAS SE ENCONTRABA EN MOTOCICLETA, PCTE SALE EXPULSADO Y CAE EN CALZADA</t>
  </si>
  <si>
    <t>2015-015</t>
  </si>
  <si>
    <t>1717508798</t>
  </si>
  <si>
    <t>MARQUEZ LEONES JULIO DUGLAS</t>
  </si>
  <si>
    <t>DR. BRAVO YURI</t>
  </si>
  <si>
    <t>001-002-0000000203</t>
  </si>
  <si>
    <t>A DESCARTAR FRACTURA DE TOBILLO (S92)</t>
  </si>
  <si>
    <t>S92</t>
  </si>
  <si>
    <t>PACIENTE SUFRE ACCIDENTE DE TRANSITO, REFIERE CHOQUE ENTRE VEHICULOS LO QUE LE PROVOCA EDEMA A NIVEL  TOBILLO IZQUIERDO + DOLOR + DEFORMIDAD SIN PERIDA DE CONOCIMIENTO</t>
  </si>
  <si>
    <t>2015-016</t>
  </si>
  <si>
    <t>0926251208</t>
  </si>
  <si>
    <t>REYES VILLAMIL NELSON LENIN</t>
  </si>
  <si>
    <t>001-002-0000000225</t>
  </si>
  <si>
    <t>HERIDA DE LA PIERNA (S81)</t>
  </si>
  <si>
    <t>S81</t>
  </si>
  <si>
    <t>PACIENTE REFIERE QUE HACE 1 HORA SECUNDARIA A ACCIDENTE AUTOMOVILISTICO PRESENTA HERIDA PENETRANTE EN PIE IZQUIERDO, COMPROMETE HUESO</t>
  </si>
  <si>
    <t>2015-017</t>
  </si>
  <si>
    <t>1719077321</t>
  </si>
  <si>
    <t>SOLEDISPA ZAMBRANO EDISON BERMIN</t>
  </si>
  <si>
    <t>001-002-0000000231</t>
  </si>
  <si>
    <t>TRAUMATISMOS SUPERFICIALES MULTIPLES, NO ESPECIFICADOS (T009)</t>
  </si>
  <si>
    <t>T009</t>
  </si>
  <si>
    <t>PACIENTE QUE IMPACTA MIENTRAS VIAJABA EN MOTOCICLETA CONTRA VEHICULO ESTACIONADO SIN LUCES</t>
  </si>
  <si>
    <t>2015-018</t>
  </si>
  <si>
    <t>0927068668</t>
  </si>
  <si>
    <t xml:space="preserve">MOREIRA MERINO JONATHAN JONAN </t>
  </si>
  <si>
    <t>001-002-0000000207</t>
  </si>
  <si>
    <t>HERIDA DE LA PIE (S917)</t>
  </si>
  <si>
    <t>S917</t>
  </si>
  <si>
    <t xml:space="preserve">PACIENTE ACUDE POR SUS PROPIOS MEDIOS TRAS SUFRIR ACCIDENTE DE TRANSITO, CAIDA DE MOTO EN MOVIMIENTO </t>
  </si>
  <si>
    <t>2015-019</t>
  </si>
  <si>
    <t>0200143030</t>
  </si>
  <si>
    <t>LOPEZ ALBAN ROSA MARIA CARMELINA</t>
  </si>
  <si>
    <t>001-002-000000320</t>
  </si>
  <si>
    <t>POLITRAUMATISMO (T00) + PEATON LESIONADO POR COLISION CON CAMIONETA (V031)</t>
  </si>
  <si>
    <t>PACIENTE SUFRE ACCIDENTE DE TRANSITO, REFIERE QUE MIENTRAS TRANSITABA EN LA VIA ES IMPACTADO POR CAMIONETA.</t>
  </si>
  <si>
    <t>2015-020</t>
  </si>
  <si>
    <t>0107819807</t>
  </si>
  <si>
    <t>BONILLA CAJAMARCA ADRIAN OMAR</t>
  </si>
  <si>
    <t>DRA. FONSECA CRISTINA</t>
  </si>
  <si>
    <t>001-002-0000000170</t>
  </si>
  <si>
    <t>FRACTURA DEL SUELO DE LA ORBITA (S023)</t>
  </si>
  <si>
    <t>S023</t>
  </si>
  <si>
    <t>PACIENTE SUFRE ACCIDENTE DE TRANSITO PROVOCANDO TRAUMA DIRECTO EN CARA</t>
  </si>
  <si>
    <t>2015-021</t>
  </si>
  <si>
    <t>1251018964</t>
  </si>
  <si>
    <t>SALTOS INTRIAGO ERIK</t>
  </si>
  <si>
    <t>DR. CEVALLOS ALBERTO</t>
  </si>
  <si>
    <t>001-002-0000000229</t>
  </si>
  <si>
    <t>FRACTURA DEL FEMUR, PARTE NO ESPECIFICADA (S729)+ TRAUMATISMOS SUPERFICIALES QUE AFECTAN MULTIPLES REGIONES DEL CUERPO (T00)</t>
  </si>
  <si>
    <t>S729</t>
  </si>
  <si>
    <t>PACIENTE SUFRE ATROPELLAMIENTO DE UN AUTO, Y PRESENTA DOLOR, DEFORMIDAD, LIMITACION FUNCIONAL DE ESTREMIDAD INFERIOR IZQUIERDA</t>
  </si>
  <si>
    <t>2015-022</t>
  </si>
  <si>
    <t>GUTIERREZ MURILLO CARLOS WILLI</t>
  </si>
  <si>
    <t>001-002-0000000196</t>
  </si>
  <si>
    <t>POLITRAUMATISMO (T00)</t>
  </si>
  <si>
    <t>PACIENTE REFIERE SUFRIR ACCIDENTE DE TRANSITO CUANDO VIAJABA AL TRABAJO</t>
  </si>
  <si>
    <t>2015-023</t>
  </si>
  <si>
    <t>0502205297</t>
  </si>
  <si>
    <t>MUÑOZ GRANJA ROVIN BACILIO</t>
  </si>
  <si>
    <t>001-002-0000000156</t>
  </si>
  <si>
    <t>D/C FRACTURA DE CUBITO Y RADIO IZQUIERDO (S32)</t>
  </si>
  <si>
    <t>S32</t>
  </si>
  <si>
    <t xml:space="preserve">PACIENTE REFEIRE QUE IBA CONDUCIENDO MOTOCICLITA POR VIA LAS PAMPAS Y QUE POR EVITAR CJOCAR CON CAMION PIERDE EL EQUILIBRIO </t>
  </si>
  <si>
    <t>2015-024</t>
  </si>
  <si>
    <t>1723998454</t>
  </si>
  <si>
    <t>QUIGUANGO MOSQUERA FRANCIS JAVIER</t>
  </si>
  <si>
    <t xml:space="preserve">DR. REYES EDWIN </t>
  </si>
  <si>
    <t>001-002-0000000221</t>
  </si>
  <si>
    <t>PACIENTE SUFRE ACCIDENTE DE TRANSITO, REFIERE QUE SE ENCONTRABA MANEJANDO MOTO Y SE IMPACTA CON AUTOMOVIL</t>
  </si>
  <si>
    <t>2015-025</t>
  </si>
  <si>
    <t>2300700859</t>
  </si>
  <si>
    <t>ANDRADE VALENCIA ANGELICA MARIA</t>
  </si>
  <si>
    <t>DR. ESPINOZA IGNACIO</t>
  </si>
  <si>
    <t>001-002-0000000166</t>
  </si>
  <si>
    <t>TRAUMATISMO SUPERFICIAL DE LA PIERNA (S80) + HERIDA DE LA PIERNA (S81)</t>
  </si>
  <si>
    <t>PACIENTE REFEIRE QUE IBA CONDUCIENDO MOTOCICLETA DE UN AMIGO, SE ATRAVIEZA UN PERRO Y PIERDE EL EQUILIBRIO Y CAE CON LA LLANTA SOBRE SU RODILLA.</t>
  </si>
  <si>
    <t>2015-026</t>
  </si>
  <si>
    <t xml:space="preserve">ABENDAÑO TERAN LUIS FERNANDO </t>
  </si>
  <si>
    <t xml:space="preserve">DR. HERNANDEZ EDISON </t>
  </si>
  <si>
    <t>001-002-0000000161</t>
  </si>
  <si>
    <t>CONTUSION REGION LUMBOSACRA Y DE PELVIS  + PASAJERO DE MOTOCICLETA LESIONADO POR CONTUSION CON OTROS VEHICULOS</t>
  </si>
  <si>
    <t>S30</t>
  </si>
  <si>
    <t xml:space="preserve">MADRE DE PACIENTE INDICA QUE NIÑO SUFRE ACCIDENTE DE MOTOCILCETA MIESNTRAS VIAJABA COMO COPILOTO DE SU PADRE, APARENTEMENTE IMPACTO LATERAL CON OTRA MOTOCICLETA </t>
  </si>
  <si>
    <t>2015-027</t>
  </si>
  <si>
    <t>2350631764</t>
  </si>
  <si>
    <t>TEJENA VELA OSCAR LIZANDRO</t>
  </si>
  <si>
    <t>001-002-0000000233</t>
  </si>
  <si>
    <t>POLITRAUMA LEVE (T00)</t>
  </si>
  <si>
    <t>PACIENTE SUFRE ACCIDENTE DE TRANSITO, REFIERE CAIDA DE BICICLETA OCASIONADA POR AUTOMOVIL</t>
  </si>
  <si>
    <t>2015-028</t>
  </si>
  <si>
    <t xml:space="preserve">ORTEGA BELTRAN WILSON HAMILTON </t>
  </si>
  <si>
    <t>001-002-0000000214</t>
  </si>
  <si>
    <t>POLITRAUMATISMO (T00) + FRACTURA DE CADERA (S70)</t>
  </si>
  <si>
    <t xml:space="preserve">PACIENTE INGRESA POR SUS PROPIOS MEDIOS TRAS HABER SUFRIDO ARROLLAMIENTO POR VEHICULO EN MOVIMIENTO </t>
  </si>
  <si>
    <t>2015-029</t>
  </si>
  <si>
    <t>1718632589</t>
  </si>
  <si>
    <t>GAROFALO JIMENEZ DORIS AIDA</t>
  </si>
  <si>
    <t xml:space="preserve">DR. YUNGUN LUIS </t>
  </si>
  <si>
    <t>001-002-0000000190</t>
  </si>
  <si>
    <t>TRAUMATISMO SUPERFICIAL DEL CUELLO (S10) + TRAUMATISMO SUPERFICIAL DEL TORAX (S20) + TRAUMATISMO SUPERFICIAL DEL HOMBRO Y DEL BRAZO (S40)</t>
  </si>
  <si>
    <t>S10</t>
  </si>
  <si>
    <t>PACIENTE SUFRE ACCIDENTE DE TRANSITO, REFIERE TENER DOLOR EN REGION CERVICAL QUE AUMENTA CON EL MOVIMIENTO</t>
  </si>
  <si>
    <t>2015-030</t>
  </si>
  <si>
    <t>0802736967</t>
  </si>
  <si>
    <t>GOMEZ SUAREZ LUIS CAMILO</t>
  </si>
  <si>
    <t xml:space="preserve">DR. MACIAS ROLANDO </t>
  </si>
  <si>
    <t>001-002-0000000192</t>
  </si>
  <si>
    <t>FRACTURA DE VEHICULO (S420) + CICLCISTA LESIONADO POR COLISION CON AUTOMOVIL (V130)</t>
  </si>
  <si>
    <t>S420</t>
  </si>
  <si>
    <t>PACIENTE SUFRE ACCIDENTE DE TRANSITO, REFIERE VIAJABA EN BICICLETA Y FUE ATROPELLADO POR VEHICULO</t>
  </si>
  <si>
    <t>2015-031</t>
  </si>
  <si>
    <t xml:space="preserve">CATACUAMBA MENEDEZ MARIANA DE JESUS </t>
  </si>
  <si>
    <t>001-002-0000000178</t>
  </si>
  <si>
    <t>HERIDA EN RODILLA (S810)</t>
  </si>
  <si>
    <t>S810</t>
  </si>
  <si>
    <t xml:space="preserve">PACIENTE QUE ES ENVESTIDA LATERALMENTE POR TRAILES PROVOCANDO SU CAIDA MIENTRAS VIAJABA EN MOTOCICLETA </t>
  </si>
  <si>
    <t>2015-032</t>
  </si>
  <si>
    <t xml:space="preserve">DELGADO LOOR FRANCISCO SEBASTIAN </t>
  </si>
  <si>
    <t>001-002-0000000186</t>
  </si>
  <si>
    <t>POLITRAUMATISMO(T00) + MOTOCICLISTA LESIONADO POR COLISION POR ANIMAL (V200)</t>
  </si>
  <si>
    <t>PACIENTE SUFRE ACCIDENTE DE TRANSITO POR EVITAR ATROPELLAR A PERRO PIERDE EL EQUILIBRIO IMPACTANDO SOBRE BORDILLO DE VEREDA</t>
  </si>
  <si>
    <t>2015-033</t>
  </si>
  <si>
    <t>1722098934</t>
  </si>
  <si>
    <t>GILER VERA CELIA VERONICA</t>
  </si>
  <si>
    <t xml:space="preserve">DR. CAISAGUANO LUIS </t>
  </si>
  <si>
    <t>001-002-0000000191</t>
  </si>
  <si>
    <t>HERIDA DEL MUSLO (S711)</t>
  </si>
  <si>
    <t>S711</t>
  </si>
  <si>
    <t>PACIENTE REFIERE QUE SE DIRIGIA EN MOTOCICLETA COMO PASAJERA CUANDO DE PRONTO ES IMPACTADO POR LA PARTE POSTERIOR Y PIERDEN EQUILIBRIO Y CAEN OCASIONANDO HERIDAS LACERANTES EN AMBOS CODOS</t>
  </si>
  <si>
    <t>2015-034</t>
  </si>
  <si>
    <t>2350927774</t>
  </si>
  <si>
    <t xml:space="preserve">DELGADO LOOR DARIO GUSTAVO </t>
  </si>
  <si>
    <t>001-002-0000000185</t>
  </si>
  <si>
    <t>TRAUMA EN PIE IZQUIERDO (S90)</t>
  </si>
  <si>
    <t>S90</t>
  </si>
  <si>
    <t>2015-035</t>
  </si>
  <si>
    <t>1704805728</t>
  </si>
  <si>
    <t>ZAMBRANO VERA ANGELA BENEDICTA</t>
  </si>
  <si>
    <t>001-002-0000000247</t>
  </si>
  <si>
    <t>FRACTURA ESTABLE DEL 4TO - 5TO - 3ER METATARSIANO DERECHO (S933) + POLITRAUMATISMOS (T00) + PEATON LESIONADO POR COLISION CON AUTOMOVIL (V031)</t>
  </si>
  <si>
    <t>S933</t>
  </si>
  <si>
    <t>PACIENTE SUFRE ACCIDENTE DE TRANSITO, REFIERE QUE MIENTRAS SE ENCONTRABA EN LA VEREDA DE LA VIA EN ESPERA DE CRUZAR LA CALLE ES IMPACTADA POR AUTOMOVIL.</t>
  </si>
  <si>
    <t>2015-036</t>
  </si>
  <si>
    <t>SD</t>
  </si>
  <si>
    <t>ANCHUNDIA CALAHORRANO JOSTIN DEER</t>
  </si>
  <si>
    <t xml:space="preserve">DRA. QUISHPE CRISTINA </t>
  </si>
  <si>
    <t>001-002-0000000165</t>
  </si>
  <si>
    <t>FRACTURA DEL ANTEBRAZO (S52)</t>
  </si>
  <si>
    <t>S52</t>
  </si>
  <si>
    <t>PACIENTE QUE ES IMPACTADO POR VEHICULO (PARTE FRONTAL) ES EXPULSADO HACIA PAVIMENTO, VEHICULO QUE CIRCULABA A BAJA VELOCIDAD</t>
  </si>
  <si>
    <t>2015-037</t>
  </si>
  <si>
    <t>1304915174</t>
  </si>
  <si>
    <t>PISCO VINCE ANGEL RAFAEL</t>
  </si>
  <si>
    <t>001-002-0000000220</t>
  </si>
  <si>
    <t>HERIDA DE LA CABEZA (S01)</t>
  </si>
  <si>
    <t>S01</t>
  </si>
  <si>
    <t>PACIENTE REFEIRE QUE SE ENCONTRABA EN SU BICICLETA Y ES IMPACTADO POR AUTOMOVIL EL MISMO QUE LO EXPULSA 2 METROS, NO HUBO PERDIDA DE CONOCIMIENTO.</t>
  </si>
  <si>
    <t>2015-038</t>
  </si>
  <si>
    <t>1723690648</t>
  </si>
  <si>
    <t>PICHUCHO MATZA DIEGO XAVIER</t>
  </si>
  <si>
    <t xml:space="preserve">DR. ANDRANGO FRANKLIN </t>
  </si>
  <si>
    <t>001-002-0000000219</t>
  </si>
  <si>
    <t>FRACTURA DEL FEMUR (S72)</t>
  </si>
  <si>
    <t>S72</t>
  </si>
  <si>
    <t>PACIENTE REFEIRE QUE HACE +- 12 HORAS SUFRE CAIDA DESDE MOTOCICLETA EN MOVIMIENTO</t>
  </si>
  <si>
    <t>2015-039</t>
  </si>
  <si>
    <t xml:space="preserve">VALENCIA SANDOVAL JUNIO FABIAN </t>
  </si>
  <si>
    <t>DR. VILLAGOMEZ DAVID</t>
  </si>
  <si>
    <t>001-002-000000298</t>
  </si>
  <si>
    <t>POLITRAUMATISMO(T0) + TRAUMA CRANEO ENCEFALICO MODERADO (S00) + HERIDA EN EL BRAZO(S50)</t>
  </si>
  <si>
    <t xml:space="preserve">PACIENTE QUE ES TRAIDO POR FAMILIAR (HERMANO) EL CUAL SE ENCUENTRA EN ESTADO ETILICO, REFIERE QUE ENCUENTRA A PACIENTE EN ACCIDENTE DE TRANSITO TRAS CAER DE SU MOTO EN CALZADA </t>
  </si>
  <si>
    <t>2015-040</t>
  </si>
  <si>
    <t>QUIÑONEZ SOLIS MERLIN ECTEN</t>
  </si>
  <si>
    <t>001-002-0000000222</t>
  </si>
  <si>
    <t>CONTUSIONA FACIAL (S028)</t>
  </si>
  <si>
    <t>S028</t>
  </si>
  <si>
    <t>PACIENTE SUFRE ACCIDENTE DE TRANSITO, REFIERE CAIDA DE SU BICICLETA POSTERIOR A IMPACTO CON AUTOMOVIL EN MOVIMIENTO</t>
  </si>
  <si>
    <t>2015-041</t>
  </si>
  <si>
    <t>2350221277</t>
  </si>
  <si>
    <t>GUILLEN QUIÑONEZ JOSSELYN SILVANA</t>
  </si>
  <si>
    <t xml:space="preserve">DR. CAMPUSANO MANUEL </t>
  </si>
  <si>
    <t>001-002-0000000195</t>
  </si>
  <si>
    <t>HERIDA DEL PARPADO Y DE LA REGION PERIOCULAR (S011)+TRAUMATISMO SUPERFICIAL DE LA CABEZA, PARTE NO ESPECIFICADA (S009)</t>
  </si>
  <si>
    <t>S011</t>
  </si>
  <si>
    <t>PACIENTE ACUDE ACOMPAÑADO DE LA MADRE, TRAS SER IMPACTADO DE FORMA FRONTAL LATERAL POR UNA MOTO (PASOLA)</t>
  </si>
  <si>
    <t>2015-042</t>
  </si>
  <si>
    <t>1723320154</t>
  </si>
  <si>
    <t>ZAMBRANO LOOR VICTOR LEONEL</t>
  </si>
  <si>
    <t>DR. CUJILEMA OSCAR</t>
  </si>
  <si>
    <t>001-002-0000000246</t>
  </si>
  <si>
    <t>PACIENTE ACUDE POR ACCIDENTE DE TRANSITO, POR IMPACTO DE VEHICULO CONTRA SU MOTOCICLETA PRODUCTO DEL CUAL SUFRE CAIDA SOBRE EL PAVIMENTO</t>
  </si>
  <si>
    <t>2015-043</t>
  </si>
  <si>
    <t>1722239447</t>
  </si>
  <si>
    <t>ALBUJA AGURTO FRACISCO XAVIER</t>
  </si>
  <si>
    <t>001-002-0000000162</t>
  </si>
  <si>
    <t>HERIDA EN RODILLA (S80)</t>
  </si>
  <si>
    <t>PACIENTE ACUDE POR SUFRIR ACCIDENTE DE TRANSITO POR IMPACTACIO CONTRA CARRO, EL PACIENTE IBA EN LA MOTOCILCETA, LLEVABA CASCO</t>
  </si>
  <si>
    <t>2015-044</t>
  </si>
  <si>
    <t>1709954901</t>
  </si>
  <si>
    <t>REASCOS VIVEROS WILLIAN OSWALDO</t>
  </si>
  <si>
    <t xml:space="preserve">DR. ZAMBRANO RODOLFO </t>
  </si>
  <si>
    <t>001-002-0000000224</t>
  </si>
  <si>
    <t>CONTUSION DEL TORAX (S202)</t>
  </si>
  <si>
    <t>S202</t>
  </si>
  <si>
    <t>PACIENTE ACUDE POR GOLPE CONTUSO CON PUERTA DE CAMIONETA AL SER IMPACTADO POR CAMION SIENDO ARRASTRADO APROX. 20 METROS, EL VIAJABA COMO COPILOTO</t>
  </si>
  <si>
    <t>2015-045</t>
  </si>
  <si>
    <t>2300905714</t>
  </si>
  <si>
    <t>MARQUEZ MOREIRA JESUS MOISES</t>
  </si>
  <si>
    <t>DR. VELASCO DIEGO</t>
  </si>
  <si>
    <t>001-002-0000000204</t>
  </si>
  <si>
    <t>TRAUMATISMO SUPERFICIAL DE LA CABEZA (S00)</t>
  </si>
  <si>
    <t>S00</t>
  </si>
  <si>
    <t>PACIENTE MIENTRAS CRUZABA LA CALLE EN RECINTO NUEVO AMANECER ES EMBUSTIDO INDIRECTAMENTE POR VEHICULO Y MOTO</t>
  </si>
  <si>
    <t>2015-046</t>
  </si>
  <si>
    <t>1716931207</t>
  </si>
  <si>
    <t xml:space="preserve">GARCIA GUERRERO HECTOR DANIEL </t>
  </si>
  <si>
    <t>001-002-0000000189</t>
  </si>
  <si>
    <t>TRAUMA DE RODILLA DERECHA (S80)+ TRAUMA DE CODO DERECHO (S50)</t>
  </si>
  <si>
    <t xml:space="preserve">PACIENTE REFIERE SUFRIR ACCIDENTE DE TRANSITO MIENTRAS ESTABA DE PASAJERO EN LA MOTO CUANDO FUE IMPACTADO REPENTINAMENTE </t>
  </si>
  <si>
    <t>2015-047</t>
  </si>
  <si>
    <t>2350762296</t>
  </si>
  <si>
    <t>PAVON RIOFRIO DEYSI ROXANA</t>
  </si>
  <si>
    <t xml:space="preserve">DRA. MORALES DUNIA </t>
  </si>
  <si>
    <t>001-002-0000000216</t>
  </si>
  <si>
    <t>TRAUMATISMO DE TENDON Y MUSCULO DE OTRAS PARTES DEL BICEPS (S462)</t>
  </si>
  <si>
    <t>S462</t>
  </si>
  <si>
    <t xml:space="preserve">MADRE DE PACIENTE REFIERE QUE SUFRE ACCIDENTE DE TRANSITO MIENTRAS ESTABAN EN AUTOMOVIL CON PADRE </t>
  </si>
  <si>
    <t>2015-048</t>
  </si>
  <si>
    <t>1724506272</t>
  </si>
  <si>
    <t>TRIVIÑO SUAREZ EDUARDO LUIS</t>
  </si>
  <si>
    <t>001-002-0000000234</t>
  </si>
  <si>
    <t>HERIDA DE TOBILLO (S910)</t>
  </si>
  <si>
    <t>S910</t>
  </si>
  <si>
    <t>PACIENTE SUFRE ACCIDENTE DE TRANSITO, REFIERE QUE IBA EN MOTOCICLETA Y UN AUTOMOVIL LE CIERRA EL PASO LO QUE HACE QUE PIERDA EN CONTROL DE LA MOTO Y ESTA LE CAE ENCIMA</t>
  </si>
  <si>
    <t>2015-049</t>
  </si>
  <si>
    <t>2350363483</t>
  </si>
  <si>
    <t>CALDERON SOTELO MADELYN GISSEL</t>
  </si>
  <si>
    <t xml:space="preserve">DR. SAAVEDRA DARWIN </t>
  </si>
  <si>
    <t>001-002-0000000173</t>
  </si>
  <si>
    <t>OTROS TRAUMATISMO Y LOS NO ESPECIFICADOS DE CABEZA (S09)+OTRAS CAUSAS MAL DEFINIDAS Y LAS NO ESPECIFICADAS DE MORTALIDAD (R99)</t>
  </si>
  <si>
    <t>S09</t>
  </si>
  <si>
    <t>MIEMBROS DEL ECU 911 REFIEREN ENCONTRAR ACCIDENTE DE TRANSITO MULTIPLE, IMPACTADOS POR CAMION MIENTRAS ELLOS SE ENCONTRABAN EN MOTOCICLETA</t>
  </si>
  <si>
    <t>2015-050</t>
  </si>
  <si>
    <t>2351002874</t>
  </si>
  <si>
    <t xml:space="preserve">CURICHO GUALPA JOSTYN ISMAEL </t>
  </si>
  <si>
    <t>001-002-0000000184</t>
  </si>
  <si>
    <t>HERIDA DE LA CABEZA (S01)+TRAUMATISMO SUPERFICIALES QUE AFECTAN A MULTIPLES REGIONES (T00)</t>
  </si>
  <si>
    <t>MADRE REFIERE QUE PACIENTE PRESENTA IMPACTO CON LA PARTE TRASERA DE UNA CAMIONETA MIENTRAS ESTA INTENTA  PARQUEARSE</t>
  </si>
  <si>
    <t>2015-051</t>
  </si>
  <si>
    <t>0705074649</t>
  </si>
  <si>
    <t>ROMERO RAMIREZ ESTEBAN ROBERTO</t>
  </si>
  <si>
    <t>DRA. UZHO KATHERINE</t>
  </si>
  <si>
    <t>001-002-0000000227</t>
  </si>
  <si>
    <t>CONTUSION EN PIE (S901)</t>
  </si>
  <si>
    <t>S901</t>
  </si>
  <si>
    <t>PACIENTE SUFRE ACCIDENTE DE TRANSITO, REFIERE QUE MIENTRAS SE ENCONTRABA EN CALLE UN AUTOMOVIL LE  PRODUCE APLASTAMIENTO EN PIE IZQUIERDO</t>
  </si>
  <si>
    <t>2015-052</t>
  </si>
  <si>
    <t>1720789161</t>
  </si>
  <si>
    <t>SANCHEZ RODRIGUEZ SEBASTIAN ADALBERTO</t>
  </si>
  <si>
    <t>001-002-0000000230</t>
  </si>
  <si>
    <t>TRAUMATISMO SUPERFICIAL DEL TOBILLO Y DEL PIE (S90) + HERIDA DE DEDO(S) DEL PIE CON DAÑO DE LA(S) UÑA(S) (S912)</t>
  </si>
  <si>
    <t>PACIENTE ACUDE POR TRAUMA DE PIE IZQUIERDO, PRODUCTO DE ACCIDENTE DE TRANSITO EN MOTOCICLETA</t>
  </si>
  <si>
    <t>2015-053</t>
  </si>
  <si>
    <t>ESTRELLA GUAYASAMIN MARCELO XAVIER</t>
  </si>
  <si>
    <t>001-002-0000000187</t>
  </si>
  <si>
    <t>POLITRAUMATISMO (T00) + TRAUMA CRANEO ENCEFALICO (S001)</t>
  </si>
  <si>
    <t xml:space="preserve">PACIENTE QUE HOY POR LA TARDE REFIERE ACCIDENTE DE TRANSITO, CHOQUE DE VEHICULO EN EL QUE VIAJABA CONTRA PLATAFORMA </t>
  </si>
  <si>
    <t>2015-054</t>
  </si>
  <si>
    <t>1717106924</t>
  </si>
  <si>
    <t>VERA ECHEVERRIA JOSE ANTONIO</t>
  </si>
  <si>
    <t>001-002-0000000241</t>
  </si>
  <si>
    <t>TRAUMA DE RODILLA (S80)</t>
  </si>
  <si>
    <t>PACIENTE SUFRE ACCIDENTE DE TRANSITO MIENTRAS CONDUCIA SU MOTOCICLETA</t>
  </si>
  <si>
    <t>2015-055</t>
  </si>
  <si>
    <t>1729432177</t>
  </si>
  <si>
    <t>CARBO BARBERAN JOSE ALEJANDRO</t>
  </si>
  <si>
    <t>001-002-0000000175</t>
  </si>
  <si>
    <t xml:space="preserve">TRAUMATISMO SUPERFICIAL DEL TOBILLO Y DEL PIE (S90)  </t>
  </si>
  <si>
    <t>PACIENTE ACUDE POR APLASTAMIENTO CON LLANTA DE AUTOMOVIL EN PIE IZQUIERDO</t>
  </si>
  <si>
    <t>2015-056</t>
  </si>
  <si>
    <t xml:space="preserve">BALAREZO GUZMAN NESTOR IVAN </t>
  </si>
  <si>
    <t>DR, QUIMBA LENIN</t>
  </si>
  <si>
    <t>001-002-0000000168</t>
  </si>
  <si>
    <t>TRAUMA CRANEOENCEFALICO LEVE (S069)</t>
  </si>
  <si>
    <t>S069</t>
  </si>
  <si>
    <t xml:space="preserve">FAMILIAR REFIERE QUE SE PACIENTE SUFRIO ATROPELLAMIENTO POR MOTOCICLETA EN MOVIMIENTO </t>
  </si>
  <si>
    <t>2015-057</t>
  </si>
  <si>
    <t>1307651727</t>
  </si>
  <si>
    <t>LOOR GANCHOZO MARIA AUXILIADORA</t>
  </si>
  <si>
    <t>001-002-0000000199</t>
  </si>
  <si>
    <t>2015-058</t>
  </si>
  <si>
    <t>1723774939</t>
  </si>
  <si>
    <t>SOTELO SOLARTE ESPERANZA</t>
  </si>
  <si>
    <t>001-002-0000000232</t>
  </si>
  <si>
    <t>TRAUMA CRANEO ENCEFALICO LEVE (S00)</t>
  </si>
  <si>
    <t>PACIENTE SUFRE ACCIDENTE DE TRANSITO, RFIERE QUE ESTABA VIAJANDO EN UNA MOTO CON DOS PERSONAS MAS MOMENTOS EN EL CUAL SE IMPACTAN CON OTRO VEHICULO</t>
  </si>
  <si>
    <t>2015-059</t>
  </si>
  <si>
    <t>2350574717</t>
  </si>
  <si>
    <t>HERNANDEZ VELIZ ANDERSON JONATHAN</t>
  </si>
  <si>
    <t>001-002-0000000197</t>
  </si>
  <si>
    <t xml:space="preserve">TRAUMATISMO SUPERFICIAL DEL HOMBRO Y DEL BRAZO (S40) </t>
  </si>
  <si>
    <t>S40</t>
  </si>
  <si>
    <t>PACIENTE SUFRE ACCIDENTE DE TRANSITO,  MOTO EN LA QUE SE MOVILIZABA COMO PASAJERO PIERDE EQUILIBRIO Y CAE</t>
  </si>
  <si>
    <t>2015-060</t>
  </si>
  <si>
    <t>0402017834</t>
  </si>
  <si>
    <t>TRUJILLO ACOSTA OMAR</t>
  </si>
  <si>
    <t>001-002-0000000235</t>
  </si>
  <si>
    <t>CELULITIS EN MIEMBRO INFERIOR IZQUIERDO (L031)</t>
  </si>
  <si>
    <t>L31</t>
  </si>
  <si>
    <t>PACIENTE INDICA QUE EL 19-01-2015 +/- 13H00 PM MIENTRAS SE ENCONTRABA CONDUCIENDO MOTOCICLETA APARENTAMENTE  SUFRE ACCIDENTE DE TRANSITO TRAS LO CUAL SUFRE POLITRAUMATISMOS CON IMPACTO EN RODILLA IZQUIERDA</t>
  </si>
  <si>
    <t>2015-061</t>
  </si>
  <si>
    <t>2350027252</t>
  </si>
  <si>
    <t>MORENO BAJANA ISMAEL SEBASTIAN</t>
  </si>
  <si>
    <t>DRA. FONSECA PAULINA</t>
  </si>
  <si>
    <t>001-002-0000000208</t>
  </si>
  <si>
    <t>TRAUMATISMOS SUPERFICIALES QUE AFECTAN MULTIPLES REGIONES DEL CUERPO (T00)</t>
  </si>
  <si>
    <t>MADRE DEL PACIENTE REFIERE QUE SU AUTO FUE IMPACTADO POR OTRO AUTOMOTOR MIENTRAS VOLVIA DE VIAJE</t>
  </si>
  <si>
    <t>2015-062</t>
  </si>
  <si>
    <t>2300093826</t>
  </si>
  <si>
    <t>MERA ALCIVAR ARMANDO ALEXANDER</t>
  </si>
  <si>
    <t>001-002-0000000205</t>
  </si>
  <si>
    <t>FRACTURA A NIVEL DE LA MUNECA Y DE LA MANO (S62) + MOTOCICLISTA LESIONADO POR COLISION CON PEATON O ANIMAL: PASAJERO LESIONADO EN ACCIDENTE DE TRANSITO (V205)</t>
  </si>
  <si>
    <t>S62</t>
  </si>
  <si>
    <t>PACIENTE MIENTRAS IBA DE PASAJERO DE MOTOCICLETA SUFRE ACCIDENTE JUNTO AL CONDUCTOR, INDICA QUE AUTOMOVIL SE LES ATRAVIEZA INTENTANDO EQUILIBRARLO PERO IMPACTAN CONTRA AUTOMOTOR.</t>
  </si>
  <si>
    <t>2015-063</t>
  </si>
  <si>
    <t>0703316174</t>
  </si>
  <si>
    <t>AYOVI CEDEÑO LUIS ENRIQUE</t>
  </si>
  <si>
    <t xml:space="preserve">DR. ROMAN LEONARDO </t>
  </si>
  <si>
    <t>001-002-000000307</t>
  </si>
  <si>
    <t>POLITRAUMATISMO MODERADO (T00) + FRACTURA DE FEMUR IZQUIERDO (S72)</t>
  </si>
  <si>
    <t>PACIENTE SUFRE ACCIDENTE DE TRANSITO, RFIERE QUE VENIA CONDUCIENDO MOTOCICLETA CUANDO SE IMPACTA CON CARRO (RANCHERA) QUE SE ENCONTRABA EN MEDIA CURVA</t>
  </si>
  <si>
    <t>2015-064</t>
  </si>
  <si>
    <t>1725730509</t>
  </si>
  <si>
    <t>LITARDO MOREANO LADY MARIELA</t>
  </si>
  <si>
    <t xml:space="preserve">DRA. FARINANGO SILVIA </t>
  </si>
  <si>
    <t>001-002-0000000198</t>
  </si>
  <si>
    <t>PARTO PREMATURO (O60) + SUPERVISION DE EMBARAZO NORMAL (Z34) + INFECCION GENITAL EN EL EMBARAZO (O235)</t>
  </si>
  <si>
    <t>O60</t>
  </si>
  <si>
    <t>PACIENTE REFIERE QUE VIAJABA EN MOTO Y CUANDO LLANTA DE MOTO SE BAJA, SUFRE CAIDA</t>
  </si>
  <si>
    <t>2015-065</t>
  </si>
  <si>
    <t>1726257619</t>
  </si>
  <si>
    <t>NARVAEZ MENDOZA BEATRIZ ELIZABETH</t>
  </si>
  <si>
    <t>001-002-0000000211</t>
  </si>
  <si>
    <t xml:space="preserve"> POLITRAUMA (T00) +OBITO FETAL (O365) + FRACTURA EXPUESTA DE TIBIA Y PERONE (S82) + +CHOQUE HIPOVOLEMICO (R571) + TRAUMA HEPATICO (S361) </t>
  </si>
  <si>
    <t>PACIENTE SUFRE ACCIDENTE DE TRANSITO, RFIERE SER IMPACTADA Y ARROLLADA POR AUTOMOTOR</t>
  </si>
  <si>
    <t>2015-066</t>
  </si>
  <si>
    <t>1316001716</t>
  </si>
  <si>
    <t>RAMIREZ ZAMBRANO JIMMY RIDER</t>
  </si>
  <si>
    <t>001-002-0000000223</t>
  </si>
  <si>
    <t>TRAUMA CRANEO ENCEFALICO SEVERO (S069) + CONTUSION HEMORRAGICA BILATERAL (S062)</t>
  </si>
  <si>
    <t xml:space="preserve">PACIENTE ES TRAIDO POR ECU911 DESDE EL CARMEN REFIERE SER ATROPELLADO POR VEHICULO EN MOVIMIENTO MIENTRAS CRUZABA LA CALLE, NO SE PERCIBE ALIENTO A ALCOHOL </t>
  </si>
  <si>
    <t>2015-067</t>
  </si>
  <si>
    <t>1202584288</t>
  </si>
  <si>
    <t>CHICAIZA ALOMOTO JOHN WASHINTONG</t>
  </si>
  <si>
    <t>DRA. UZHO KATHERIEN</t>
  </si>
  <si>
    <t>001-002-0000000181</t>
  </si>
  <si>
    <t>TRAUMATISMO INTRACRANEAL GRAVE (S069) + HEMATOMA SUBDURAL TRAUMATICO (S065) + HEMORRAGIA SUBARACNOIDEA (I601)</t>
  </si>
  <si>
    <t>PACIENTE SUFRE ACCIDENTE DE TRANSITO, RFIERE QUE MIENTRAS SE ENCONTRABA COMO COPILOTO DE MOTOCICLETA PRESENTA GOLPE FRONTAL CON AUTOMOVIL (BUSETA).</t>
  </si>
  <si>
    <t>2015-068</t>
  </si>
  <si>
    <t>1205187683</t>
  </si>
  <si>
    <t>VACA ORBEA ANGEL EDUARDO</t>
  </si>
  <si>
    <t>001-002-000000323</t>
  </si>
  <si>
    <t>TRAUMA DE CRANEO (S00) + FRACTURA DE FEMUR (S62)</t>
  </si>
  <si>
    <t>PACIENTE SUFRE ACCIDENTE DE TRANSITO, REFIERE QUE MIENTRAS SE ENCONTRABA COMO COPILOTO DE MOTOCICLETA PIERDEN EL EQUILIBRIO Y CAEN EN LA ACERA.</t>
  </si>
  <si>
    <t>2015-069</t>
  </si>
  <si>
    <t>1724951551</t>
  </si>
  <si>
    <t>ALCIVAR MACIAS JULIO CESAR</t>
  </si>
  <si>
    <t>DR. CESAR GONZALEZ</t>
  </si>
  <si>
    <t>001-002-000000112</t>
  </si>
  <si>
    <t>TRAUMA CRANEOENCEFALICO MODERADO (S069)</t>
  </si>
  <si>
    <t>PACIENTE SUFRE ACCIDENTE DE TRANSITO, REFIERE QUE CONDUCIA MOTO Y COLISIONÓ CONTRA VEHICULO.</t>
  </si>
  <si>
    <t xml:space="preserve">HOSPITAL IESS SANTO DOMINGO </t>
  </si>
  <si>
    <t>2015-075</t>
  </si>
  <si>
    <t>2350725509</t>
  </si>
  <si>
    <t>ORTIZ BONE ANTHONY OMAR</t>
  </si>
  <si>
    <t xml:space="preserve">DR. CORDOVA DARWIN </t>
  </si>
  <si>
    <t>001-002-000000081</t>
  </si>
  <si>
    <t>TRAUMA SUPERFICIAL DE TOBILLO Y ANTEBRAZO (S50)</t>
  </si>
  <si>
    <t>S50</t>
  </si>
  <si>
    <t>PACIENTE SUFRE ACCIDENTE DE TRANSITO, REFIERE QUE VIAJABA COMO COPILOTO EN MOTOCICLETA Y SUFREN CAIDA POR PERDIDA DE ESTABILIDAD</t>
  </si>
  <si>
    <t>2015-076</t>
  </si>
  <si>
    <t>2350410508</t>
  </si>
  <si>
    <t>ALMACHI ASQUI MADELYN LISBETH</t>
  </si>
  <si>
    <t xml:space="preserve">DR. CEVALLOS ALBERTO </t>
  </si>
  <si>
    <t>001-002-000000114</t>
  </si>
  <si>
    <t>POLITRAUMATISMO LEVE (S868)</t>
  </si>
  <si>
    <t>S868</t>
  </si>
  <si>
    <t>PACIENTE SUFRE ACCIDENTE DE TRANSITO, REFIERE QUE VIAJABA COMO PASAJERA EN MOTOCICLETA Y SUFRE CAIDA MIENTRAS ESTA EN MOVIMIENTO</t>
  </si>
  <si>
    <t>2015-077</t>
  </si>
  <si>
    <t>1722843255</t>
  </si>
  <si>
    <t>COBOS AVEUIGA SILVIA PATRICIA</t>
  </si>
  <si>
    <t>001-002-000000119</t>
  </si>
  <si>
    <t>TRAUMA DE TOBILLO (S970) + TRAUMA DE PIE (S971)</t>
  </si>
  <si>
    <t>S970</t>
  </si>
  <si>
    <t>PACIENTE SUFRE ACCIDENTE DE TRANSITO, REFIERE QUE MIENTRAS BAJA DE TAXI EL VEHICULO EMPRENDE MARCHA Y LE APLASTA CON LA LLANTA EL PIE IZQUIERDO</t>
  </si>
  <si>
    <t>2015-078</t>
  </si>
  <si>
    <t>1754912861</t>
  </si>
  <si>
    <t>CASTRO ORTEGA ANAHI ALEXANDRA</t>
  </si>
  <si>
    <t>DRA. ALCIVAR ANDARY</t>
  </si>
  <si>
    <t>001-002-0000000176</t>
  </si>
  <si>
    <t>TRAUMATISMO SUPERFICIAL (T008)</t>
  </si>
  <si>
    <t>T008</t>
  </si>
  <si>
    <t>PACIENTE SUFRE ACCIDENTE DE TRANSITO, REFIERE QUE CIRCULABA EN VEHICULO CON SUS PADRES, LOS MISMOS QUE REALIZAN MANIOBRA PARA EVITAR IMPACTARSE CONTRA TRAILER, CON LO CUAL CHOCAN EN VEREDA</t>
  </si>
  <si>
    <t>2015-079</t>
  </si>
  <si>
    <t>1754928164</t>
  </si>
  <si>
    <t>CASTRO ORTEGA AXEL NICOLAS</t>
  </si>
  <si>
    <t xml:space="preserve">DRA. FONSECA CRISTINA </t>
  </si>
  <si>
    <t>001-002-0000000177</t>
  </si>
  <si>
    <t>TRAUMATISMO DE CODO (S02)</t>
  </si>
  <si>
    <t>S05</t>
  </si>
  <si>
    <t>2015-080</t>
  </si>
  <si>
    <t>1717691008</t>
  </si>
  <si>
    <t>MUÑOZ QUIÑONEZ BERNARDO AGUSTIN</t>
  </si>
  <si>
    <t>001-002-000000113</t>
  </si>
  <si>
    <t>TRAUMATISMOS SUPERFICIALES MULTIPLES NO ESPECIFICADOS (T009) + ABSCESO CUTANEA EN RODILLA (L024)</t>
  </si>
  <si>
    <t>PACIENTE SUFRE ACCIDENTE DE TRANSITO, REFIERE CAIDA DESDE UNA MOTOCICLETA EN MOVIMIENTO AL PERDER EL EQUILIBRIO SIN CAUSA ALGUNA</t>
  </si>
  <si>
    <t>2015-081</t>
  </si>
  <si>
    <t>2101293856</t>
  </si>
  <si>
    <t>ALMEIDA ZAMBRANO EMELY JARITZA</t>
  </si>
  <si>
    <t>DR. ORTEGA GEOVANNY</t>
  </si>
  <si>
    <t>001-002-000000111</t>
  </si>
  <si>
    <t>TRAUMATISMO CRANEAL (S06)</t>
  </si>
  <si>
    <t>PACIENTE SUFRE ACCIDENTE DE TRANSITO, REFIERE CAIDA DE VEHICULO EN MOVIMIENTO</t>
  </si>
  <si>
    <t>2015-082</t>
  </si>
  <si>
    <t>2300598782</t>
  </si>
  <si>
    <t>VALDEZ ALCIVAR DIVINO ROBINSON</t>
  </si>
  <si>
    <t xml:space="preserve">DR. YUNGAN LUIS </t>
  </si>
  <si>
    <t>001-002-000000110</t>
  </si>
  <si>
    <t>PACIENTE SUFRE ACCIDENTE DE TRANSITO, REFIERE QUE MIENTRAS CONDUCIA MOTO Y POR NO CHOCAR CON AUTO PARQUEADO SIN LUCES TRATA DE ESQUIVARLO PIERDE ESTABILIDAD Y CAE</t>
  </si>
  <si>
    <t>2015-083</t>
  </si>
  <si>
    <t>2300920556</t>
  </si>
  <si>
    <t>MACIAS FLORES JOHANA LISSETTE</t>
  </si>
  <si>
    <t>001-002-000000109</t>
  </si>
  <si>
    <t>TRAUMA CRANEOENCEFALICO (S02) + PASAJERO LESIONADO EN ACCIDENTE DE MOTO (V271)</t>
  </si>
  <si>
    <t>S02</t>
  </si>
  <si>
    <t>PACIENTE SUFRE ACCIDENTE DE TRANSITO, REFIERE QUE MIENTRAS VIAJABA COMO PASAJERA EN MOTOCICLETA SUFREN COLISION CON ARBOL CAIDO EN LA VIA Y SALE EXPULSADA A METROS</t>
  </si>
  <si>
    <t>2015-084</t>
  </si>
  <si>
    <t>2350869133</t>
  </si>
  <si>
    <t>ORTIZ CAICEDO SAYENKA MAYENSI</t>
  </si>
  <si>
    <t>001-002-000000108</t>
  </si>
  <si>
    <t>TRAUMA CRANEOENCEFALICO LEVE (S00)</t>
  </si>
  <si>
    <t>PACIENTE SUFRE ACCIDENTE DE TRANSITO, REFIERE QUE LUEGO DE BAJARSE DE UN CARRO ES ATROPELLADA POR EL MISMO CUANDO DABA RETRO, ARRASTRANDOLA UNA CORTA DISTANCIA</t>
  </si>
  <si>
    <t>2015-085</t>
  </si>
  <si>
    <t>1309359873</t>
  </si>
  <si>
    <t>ACOSTA ACOSTA JEORGE ONOFRE</t>
  </si>
  <si>
    <t>001-002-000000107</t>
  </si>
  <si>
    <t>HERIDA PERIOCULAR (S011) + CONTUSION DE RODILLA (S800)</t>
  </si>
  <si>
    <t>PACIENTE SUFRE ACCIDENTE DE TRANSITO, REFIERE  CAIDA MIENTRAS IBA EN MOTOCICLETA EN MOVIMIENTO</t>
  </si>
  <si>
    <t>2015-086</t>
  </si>
  <si>
    <t>1717100042</t>
  </si>
  <si>
    <t>PARRAGA CHAVARRIA PEDRO PABLO</t>
  </si>
  <si>
    <t>001-002-000000106</t>
  </si>
  <si>
    <t>POLITRAUMATISMO LEVE (S208)</t>
  </si>
  <si>
    <t>S208</t>
  </si>
  <si>
    <t>PACIENTE SUFRE ACCIDENTE DE TRANSITO, REFIERE  QUE IBA EN MOTOCICLETA Y SE LE REVIENTA LA LLANTA, PRODUCTO DEL CUAL PIERDE EL EQUILIBRIO Y CAE.</t>
  </si>
  <si>
    <t>2015-087</t>
  </si>
  <si>
    <t>1721665725</t>
  </si>
  <si>
    <t>VASCONEZ BENAVIDES JOSE NILVALDO</t>
  </si>
  <si>
    <t>001-002-000000105</t>
  </si>
  <si>
    <t>TRAUMA EN RODILLA (S870)</t>
  </si>
  <si>
    <t>S870</t>
  </si>
  <si>
    <t>PACIENTE SUFRE ACCIDENTE DE TRANSITO, REFIERE  QUE IBA EN MOTO Y UN PERRO SE LE ATRAVIEZA, POR LO QUE PIERDE EL EQUILIBRIO AL PISAR AL PERRO</t>
  </si>
  <si>
    <t>2015-088</t>
  </si>
  <si>
    <t>1716359813</t>
  </si>
  <si>
    <t>IBARRA CARRASCO WASHINTONG VINICIO</t>
  </si>
  <si>
    <t>001-002-000000104</t>
  </si>
  <si>
    <t>TRAUMATISMO SUPERFICIAL MULTIPLE (T00)</t>
  </si>
  <si>
    <t>PACIENTE SUFRE ACCIDENTE DE TRANSITO, REFIERE  QUE MANEJABA MOTOCICLETA Y UNA COOPERATIVA DE TRANSPORTE FRENA BRUSCAMENTE A RECOGER PASAJERO, POR LO QUE LA MOTO PIERDE PISTA Y CAE EN LA ZANJA</t>
  </si>
  <si>
    <t>2015-089</t>
  </si>
  <si>
    <t>2300461155</t>
  </si>
  <si>
    <t>GOMEZ CANDO EDWIN RENE</t>
  </si>
  <si>
    <t>001-002-000000103</t>
  </si>
  <si>
    <t>HERIDA EN REGION OCCIPITAL (S01)</t>
  </si>
  <si>
    <t>PACIENTE SUFRE ACCIDENTE DE TRANSITO, REFIERE  QUE SE DIRIGIA  EN MOTO NO SE PERCATA  DE VEHICULO SIN LUCES Y POR NO COLISIONAR HACE UNA MANIOBRA BRUSCA Y PIERDE EL EQUILIBRIO CAYENDO A LA CALZADA</t>
  </si>
  <si>
    <t>2015-090</t>
  </si>
  <si>
    <t>1704287851</t>
  </si>
  <si>
    <t>RIVADENEIRA CRUZ CARLOS ERNESTO</t>
  </si>
  <si>
    <t>001-002-000000313</t>
  </si>
  <si>
    <t>POLITRAUMATISMO (T00) + MOTOCICLISTA LESIONADO POR COLISION CON AUTOMOVIL (T00)</t>
  </si>
  <si>
    <t>PACIENTE SUFRE ACCIDENTE DE TRANSITO, REFIERE  QUE TRANSITABA EN MOTOCICLETA Y FUE ENVESTIDO POR AUTO POR LA PARTE POSTERIOR.</t>
  </si>
  <si>
    <t>2015-091</t>
  </si>
  <si>
    <t>2300332174</t>
  </si>
  <si>
    <t>HUILA VACA JORDY JAVIER</t>
  </si>
  <si>
    <t xml:space="preserve">DR. ESPINOZA IGNACIO </t>
  </si>
  <si>
    <t>001-002-000000101</t>
  </si>
  <si>
    <t>TRAUMA DE PIE (S30)</t>
  </si>
  <si>
    <t xml:space="preserve">PACIENTE SUFRE ACCIDENTE DE TRANSITO, REFIERE  QUE AL BAJAR DE UN TAXI PRESENTA GOLPE CON LA LLANTA YA QUE SE MUEVE Y PIERNA SE QUEDA ENTRE LA LLANTA Y LA PUERTA </t>
  </si>
  <si>
    <t>2015-092</t>
  </si>
  <si>
    <t>1718884578</t>
  </si>
  <si>
    <t>GARZON OJEDA JORGE WILLIAM</t>
  </si>
  <si>
    <t>001-002-000000100</t>
  </si>
  <si>
    <t>POLITRAUMATISMO (T00) + HERIDA DE PIERNA (S71)</t>
  </si>
  <si>
    <t>PACIENTE SUFRE ACCIDENTE DE TRANSITO, REFIERE  QUE ESTABA CONDUCIENDO UN JEEP CUANDO NO FUNCIONAN LOS FRENOS A 70 KM/H Y SE IMPACTA CON UNA CAMIONETA POR LO QUE SUFRE GOLPES.</t>
  </si>
  <si>
    <t>2015-093</t>
  </si>
  <si>
    <t>2350420838</t>
  </si>
  <si>
    <t>ESPINOZA GARCES JEREMY ALEXANDER</t>
  </si>
  <si>
    <t xml:space="preserve">DR. VILLAGOMEZ DAVID </t>
  </si>
  <si>
    <t>001-002-000000099</t>
  </si>
  <si>
    <t>TRAUMA DE PIERNA DERECHA (S80)</t>
  </si>
  <si>
    <t>PACIENTE SUFRE ACCIDENTE DE TRANSITO, REFIERE  QUE ES ARROLLADO POR AUTOMOVIL CON APLASTAMIENTO DE PIERNA DERECHA.</t>
  </si>
  <si>
    <t>2015-094</t>
  </si>
  <si>
    <t>2300062508</t>
  </si>
  <si>
    <t>RAMOS ZAMBRANO PABLO AGUSTIN</t>
  </si>
  <si>
    <t>001-002-000000098</t>
  </si>
  <si>
    <t>POLITRAUMATISMO (T00) + MOTOCICLISTA LESIONADO EN ACCIDENTE NO ESPECIFICADO (V293)</t>
  </si>
  <si>
    <t>PACIENTE SUFRE ACCIDENTE DE TRANSITO, REFIERE  QUE MIENTRAS CONDUCIA UNA MOTOCICLETA PIERDE EL EQUILIBRIO Y CAE.</t>
  </si>
  <si>
    <t>2015-095</t>
  </si>
  <si>
    <t>1724137243</t>
  </si>
  <si>
    <t>CAMPOVERDE ENRIQUEZ JONATHAN LEONARDO</t>
  </si>
  <si>
    <t>001-002-000000097</t>
  </si>
  <si>
    <t>POLITRAUMATISMO (T009) + FRACTURA DE CARA LEFORT II (S029)</t>
  </si>
  <si>
    <t>PACIENTE SUFRE ACCIDENTE DE TRANSITO, NO SE ESPECIFICA (POSIBLE ATROPELLAMIENTO).</t>
  </si>
  <si>
    <t xml:space="preserve">MEDICAL CUBA CENTER </t>
  </si>
  <si>
    <t>2015-096</t>
  </si>
  <si>
    <t>2350650392</t>
  </si>
  <si>
    <t>VELEZ HEREDIA JORGE ARIEL</t>
  </si>
  <si>
    <t>DRA. VALDERRAMA MARIA EUGENIA</t>
  </si>
  <si>
    <t>001-002-000000096</t>
  </si>
  <si>
    <t>FRACTURA DE FEMUR PIERNA IZQUIERDA (S72)</t>
  </si>
  <si>
    <t>PACIENTE SUFRE ACCIDENTE DE TRANSITO, REFIERE QUE CRUZA LA CALLE Y RECIBE IMPACTO LATERAL EN LADO IZQUIERDO DEL CUERPO.</t>
  </si>
  <si>
    <t>2015-097</t>
  </si>
  <si>
    <t>0804023778</t>
  </si>
  <si>
    <t>GORDILLO GORDILLO HERNAN ROBERTO</t>
  </si>
  <si>
    <t>001-002-000000095</t>
  </si>
  <si>
    <t>TRAUMA DE COLUMNA VERTEBRAL (S13) + HERIDA EN LABIO (S015) POLITRAUMATISMO (S00)</t>
  </si>
  <si>
    <t>S13</t>
  </si>
  <si>
    <t xml:space="preserve">PACIENTE SUFRE ACCIDENTE DE TRANSITO, REFIERE QUE IBA EN MOTOCICLETA SIN CASCO Y CAE </t>
  </si>
  <si>
    <t>2015-098</t>
  </si>
  <si>
    <t>2300024524</t>
  </si>
  <si>
    <t>MORALES ORTEGA HENRY PAUL</t>
  </si>
  <si>
    <t>DR. QUIMBA LENIN</t>
  </si>
  <si>
    <t>001-002-000000094</t>
  </si>
  <si>
    <t>FRACTURA DE CLAVICULA (S420)</t>
  </si>
  <si>
    <t>PACIENTE SUFRE ACCIDENTE DE TRANSITO, REFIERE CAIDA DESDE MOTOCICLETA EN MOVIMIENTO PRODUCTO DE IMPACTO POR VEHICULO.</t>
  </si>
  <si>
    <t>2015-099</t>
  </si>
  <si>
    <t>1720862604</t>
  </si>
  <si>
    <t>ARDILA HURTADO FRANKLIN</t>
  </si>
  <si>
    <t>001-002-000000093</t>
  </si>
  <si>
    <t>HERIDA DE LA RODILLA (S810) + TRAUMATISMO SUPERFICIAL DEL TORAX (S20)</t>
  </si>
  <si>
    <t>PACIENTE SUFRE ACCIDENTE DE TRANSITO, REFIERE CAIDA DESDE UNA MOTOCICLETA EN MOVIMIENTO PRODUCTO DE LA EXPLOSION DE LA LLANTA.</t>
  </si>
  <si>
    <t>2015-100</t>
  </si>
  <si>
    <t>1716661408</t>
  </si>
  <si>
    <t>ORTEGA PEREZ MONICA PATRICIA</t>
  </si>
  <si>
    <t>001-002-000000092</t>
  </si>
  <si>
    <t xml:space="preserve">TRAUMATISMO SUPERFICIAL DEL TORAX (S20) + TRAUMATISMOS SUPERFICIALES AFECTAN MULTIPLES REGIONES (T00) </t>
  </si>
  <si>
    <t>PACIENTE SUFRE ACCIDENTE DE TRANSITO, REFIERE QUE VIAJABA COMO COPILOTO DE AUTOMOVIL Y POR INTENTAR EVADIR COLISION CON UN TRAILER SUFREN DERRAPE  Y GOLPES SUPERFICIALES INTERNOS DENTRO DEL VEHICULO.</t>
  </si>
  <si>
    <t>2015-101</t>
  </si>
  <si>
    <t>1752447977</t>
  </si>
  <si>
    <t>CASTRO ORTEGA JUAN PABLO</t>
  </si>
  <si>
    <t>001-002-000000091</t>
  </si>
  <si>
    <t>TRAUMATISMO DE CRANEO MODERADO (S00)</t>
  </si>
  <si>
    <t>PACIENTE SUFRE ACCIDENTE DE TRANSITO, REFIERE QUE SALIENDO DE SANTO DOMINGO EN AUTO PRESENTA IMPACTO EN CRANEO.</t>
  </si>
  <si>
    <t>2015-102</t>
  </si>
  <si>
    <t>1708992068</t>
  </si>
  <si>
    <t>ANDINO NOVOA RODRIGO FABI</t>
  </si>
  <si>
    <t>001-002-000000090</t>
  </si>
  <si>
    <t>TRAUMA EN PIERNA (S861)</t>
  </si>
  <si>
    <t>S861</t>
  </si>
  <si>
    <t>PACIENTE SUFRE ACCIDENTE DE TRANSITO EN MOTOCICLETA</t>
  </si>
  <si>
    <t>2015-103</t>
  </si>
  <si>
    <t>2350093445</t>
  </si>
  <si>
    <t>BRAVO DELGADO CARLOS ALFREDO</t>
  </si>
  <si>
    <t xml:space="preserve">DR. JORDAN JUAN </t>
  </si>
  <si>
    <t>001-002-000000089</t>
  </si>
  <si>
    <t>POLITRAUMATISMO SUPERFICIAL (T009)</t>
  </si>
  <si>
    <t>PACIENTE SUFRE ACCIDENTE DE TRANSITO, REFIERE CAIDA DESDE MOTOCICLETA EN MOVIMIENTO AL PINCHARSE LA LLANTA MIENTRAS VIAJABA COMO COPILOTO.</t>
  </si>
  <si>
    <t>2015-104</t>
  </si>
  <si>
    <t>2300650526</t>
  </si>
  <si>
    <t>CEVALLO AGUIÑO LISBETH CAROLINA</t>
  </si>
  <si>
    <t>001-002-000000088</t>
  </si>
  <si>
    <t>TRAUMA CRANEO ENCEFALICO LEVE-MODERADO (S069)</t>
  </si>
  <si>
    <t>PACIENTE SUFRE ACCIDENTE DE TRANSITO, REFIERE CAIDA MIENTRAS CONDUCIA MOTOCICLETA SIN CASCO PRODUCTO DEL CUAL PIERDE LA CONCIENCIA.</t>
  </si>
  <si>
    <t>2015-105</t>
  </si>
  <si>
    <t>1306197615</t>
  </si>
  <si>
    <t>MERA CAICEDO DIOSITO AQUILES</t>
  </si>
  <si>
    <t>001-002-000000087</t>
  </si>
  <si>
    <t>CONTUSION DEL TOBILLO (S900)</t>
  </si>
  <si>
    <t>S900</t>
  </si>
  <si>
    <t xml:space="preserve">PACIENTE SUFRE ACCIDENTE DE TRANSITO, REFIERE CAIDA DESDE UNA MOTOCICLETA EN MOVIMIENTO </t>
  </si>
  <si>
    <t>2015-106</t>
  </si>
  <si>
    <t>1710492164</t>
  </si>
  <si>
    <t>SANCHEZ VIVANCO JAIME LEONARDO</t>
  </si>
  <si>
    <t>001-002-000000086</t>
  </si>
  <si>
    <t>HERIDA EN PIE IZQUIERDO (S91)</t>
  </si>
  <si>
    <t>PACIENTE SUFRE ACCIDENTE DE TRANSITO, REFIERE QUE CONDUCIA MOTOCICLETA Y OTRA MTOCICLETA LO IMPACTA, PRODUCTO DEL CUAL CAE SOBRE LA CALZADA</t>
  </si>
  <si>
    <t>2015-107</t>
  </si>
  <si>
    <t>0602959793</t>
  </si>
  <si>
    <t>MAYANZA APUGLLON LUIS ARTURO</t>
  </si>
  <si>
    <t>HERIDA EN CARA (S017)</t>
  </si>
  <si>
    <t>S017</t>
  </si>
  <si>
    <t>PACIENTE SUFRE ACCIDENTE DE TRANSITO, REFIERE QUE MIENTRAS CONDUCIA VEHICULO FUE IMPACTADO DE FRENTE POR VEHICULO.</t>
  </si>
  <si>
    <t>2015-108</t>
  </si>
  <si>
    <t>1722339049</t>
  </si>
  <si>
    <t>VALDIVIESO FLORES CAROL STEFANIE</t>
  </si>
  <si>
    <t>001-002-000000082</t>
  </si>
  <si>
    <t>FRACTURA DE COLUMNA LUMBAR (S327) + CONTUSION LUMBOSACRA (S300)</t>
  </si>
  <si>
    <t>S327</t>
  </si>
  <si>
    <t>PACIENTE SUFRE ACCIDENTE DE TRANSITO, REFIERE QUE SE ENCONTRABA COMO PASAJERA EN BUS Y SE PRODUJO ACCIDENTE FRONTAL A ALTA VELOCIDAD.</t>
  </si>
  <si>
    <t>2015-109</t>
  </si>
  <si>
    <t>2300321433</t>
  </si>
  <si>
    <t>GUEVARA PADILLA DANIEL PAUL</t>
  </si>
  <si>
    <t xml:space="preserve">DRA. MUÑOZ KATYA </t>
  </si>
  <si>
    <t>001-002-000000121</t>
  </si>
  <si>
    <t>TRAUMATISMO DE LA PIERNA (S80) + TRAUMATISMO DEL ANTEBRAZO (S40)</t>
  </si>
  <si>
    <t>PACIENTE SUFRE ACCIDENTE DE TRANSITO, REFIERE QUE SE TRANSPORTABA EN UNA BICICLETA Y UN VEHICULO LO ROZA IMPACTANDOLO EN EL BRAZO Y LA PIERNA IZQUIERDA.</t>
  </si>
  <si>
    <t>2015-110</t>
  </si>
  <si>
    <t>0927153064</t>
  </si>
  <si>
    <t>QUEZADA QUINGA MARIA BELEN</t>
  </si>
  <si>
    <t>001-002-000000083</t>
  </si>
  <si>
    <t>TRAUMA DE HOMBRO IZQUEIRDO (S408) + FRACTURA DE CLAVICULA IZQUIERDA (S420)</t>
  </si>
  <si>
    <t>S408</t>
  </si>
  <si>
    <t>PACIENTE SUFRE ACCIDENTE DE TRANSITO, REFIERE CAIDA DESDE MOTOCICLETA EN MOVIMIENTO</t>
  </si>
  <si>
    <t>2015-111</t>
  </si>
  <si>
    <t>1728074590</t>
  </si>
  <si>
    <t>DUEÑAS GARCIA RAMON EDUARDO</t>
  </si>
  <si>
    <t>001-002-000000125</t>
  </si>
  <si>
    <t>TRAUMATISMO DE CABEZA Y CARA (S008)</t>
  </si>
  <si>
    <t>S008</t>
  </si>
  <si>
    <t>PACIENTE SUFRE ACCIDENTE DE TRANSITO, REFIERE CAIDA DESDE UN BALDE DE CAMIONETA EN MOVIMIENTO</t>
  </si>
  <si>
    <t>2015-112</t>
  </si>
  <si>
    <t>1715179147</t>
  </si>
  <si>
    <t>ZAMBRANO MENDOZA PATRICIO ELIAS</t>
  </si>
  <si>
    <t>TRAUMATISMO DEL TORAX (S299) + FRACTURA DE COSTILLA (S223) + TRAUMATISMOS SUPERFICIALES MULTIPLES (T009)</t>
  </si>
  <si>
    <t>S299</t>
  </si>
  <si>
    <t>PACIENTE SUFRE ACCIDENTE DE TRANSITO, REFIERE CAIDA EN LA VOLQUETA QUE MANEJABA EN UN ABISMO DE APROXIMADAMENTE 40 METROS DE ALTURA.</t>
  </si>
  <si>
    <t>2015-113</t>
  </si>
  <si>
    <t>0941181471</t>
  </si>
  <si>
    <t>ZAMBRANO BRAVO ANGEL JAVIER</t>
  </si>
  <si>
    <t>DRA. ENRIQUEZ GISSELL</t>
  </si>
  <si>
    <t>001-002-000000120</t>
  </si>
  <si>
    <t>TRAUMATISMO RAQUIMEDULAR (S04)</t>
  </si>
  <si>
    <t>S04</t>
  </si>
  <si>
    <t>PACIENTE SUFRE ACCIDENTE DE TRANSITO, REFIERE CAIDA DESDE UNA MOTOCICLETA EN MOVIMIENTO CUANDO ESTA CIRCULABA EN UNA CURVA.</t>
  </si>
  <si>
    <t>2015-114</t>
  </si>
  <si>
    <t>1719912972</t>
  </si>
  <si>
    <t>AGUIRRE TIGRE JUAN CARLOS</t>
  </si>
  <si>
    <t>DR. ALCIVAR ALAND</t>
  </si>
  <si>
    <t>001-002-000000122</t>
  </si>
  <si>
    <t>POLITRAUMATISMOS (T00)</t>
  </si>
  <si>
    <t>PACIENTE SUFRE ACCIDENTE DE TRANSITO, REFIERE QUE FUE IMPACTADO MIENTRAS CAMINABA POR MOTOCICLETA PRODUCTO DEL CUAL RECIBE GOLPE EN EL LADO IZQUIERDO.</t>
  </si>
  <si>
    <t>2015-115</t>
  </si>
  <si>
    <t>2350736647</t>
  </si>
  <si>
    <t>GUZMAN PONCE EDDY ROGER</t>
  </si>
  <si>
    <t xml:space="preserve">DRA. CORNEJO MAGALY </t>
  </si>
  <si>
    <t>001-002-000000084</t>
  </si>
  <si>
    <t>2015-116</t>
  </si>
  <si>
    <t>1721957924</t>
  </si>
  <si>
    <t>PARRAGA GAONA ALEX ESTALIN</t>
  </si>
  <si>
    <t>001-002-0000000139</t>
  </si>
  <si>
    <t>TRAUMA CRANEOENCEFALICO MODERADO (S001) + HERIDA EN CARA (S011)</t>
  </si>
  <si>
    <t>PACIENTE SUFRE ACCIDENTE DE TRANSITO, REFIERE QUE VIAJABA EN MOTOCICLETA Y POR ESQUIVAR A TARNSEUNTE  PIERDE EL CONTROL DE MOTOCICLETA IMPACTANDO CONTRA SUPERFICIE DE ASFALTO</t>
  </si>
  <si>
    <t>2015-117</t>
  </si>
  <si>
    <t>1709119927</t>
  </si>
  <si>
    <t>HURTADO AGUILAR GLORIA SUSSANA</t>
  </si>
  <si>
    <t>001-002-000000118</t>
  </si>
  <si>
    <t>ESGUINCE DE TOBILLO GRADO I (S928)</t>
  </si>
  <si>
    <t>S928</t>
  </si>
  <si>
    <t>PACIENTE SUFRE ACCIDENTE DE TRANSITO, REFIERE QUE MIENTRAS CONDUCIA SU MOTOCICLETA FUE IMPACTADA POR POR OTRA MOTOCICLETA.</t>
  </si>
  <si>
    <t>2015-118</t>
  </si>
  <si>
    <t>1312956525</t>
  </si>
  <si>
    <t>ROMO MORALES JHONN MARIO</t>
  </si>
  <si>
    <t>PACIENTE SUFRE ACCIDENTE DE TRANSITO, REFIERE QUE MIENTRAS VIAJABA EN MOTOCICLETA EN MOVIMIENTO SUFRE IMPACTO POR PARTE DE ATOMOVIL  SIENDO LANZADO LATERALMENTE.</t>
  </si>
  <si>
    <t>2015-119</t>
  </si>
  <si>
    <t>2300306905</t>
  </si>
  <si>
    <t>RIVERA ZAMBRANO EDWIN STALIN</t>
  </si>
  <si>
    <t>PACIENTE SUFRE ACCIDENTE DE TRANSITO, REFIERE QUE MIENTRAS CONDUCIA MOTOCICLETA SE IMPACTA CON OTRA MOTOCICLETA QUE VENIA EN SENTIDO CONTRARIO SIN LUCES.</t>
  </si>
  <si>
    <t>2015-120</t>
  </si>
  <si>
    <t>2350945792</t>
  </si>
  <si>
    <t>POGO CANCHINGRE GENESIS BRIGITH</t>
  </si>
  <si>
    <t>001-002-000000124</t>
  </si>
  <si>
    <t>PACIENTE SUFRE ACCIDENTE DE TRANSITO, REFIERE QUE FUE GOLPEADA POR AUTOMOVIL DESCONOCIDO PRODUCTO DEL CUAL CAE SOBRE SUPERFICIE DE PAVIMENTO.</t>
  </si>
  <si>
    <t>2015-121</t>
  </si>
  <si>
    <t xml:space="preserve">RUIZ SIERRA JULIANA </t>
  </si>
  <si>
    <t>001-002-0000000137</t>
  </si>
  <si>
    <t>POLITRAUMATISMO (T00) +FRACTURA DE FEMUR DERECHO (S72) + TRAUMATISMOS SUPERFICIALES QUE AFECTAN MULTIPLES REGIONES DEL CUERPO (T00)</t>
  </si>
  <si>
    <t>PACIENTE SUFRE ACCIDENTE DE TRANSITO, REFIERE QUE IBA COMO PASAJERA EN MOTO Y SON TOPADOS POR VEHICULO GRANDE Y LOS HACE PERDER EL EQUILIBRIO.</t>
  </si>
  <si>
    <t>2015-122</t>
  </si>
  <si>
    <t>1711341436</t>
  </si>
  <si>
    <t>CALLE GLADYS VIVIANA</t>
  </si>
  <si>
    <t>001-002-000000123</t>
  </si>
  <si>
    <t>TRAUMA DE MUSLO (S70)</t>
  </si>
  <si>
    <t>S70</t>
  </si>
  <si>
    <t>PACIENTE SUFRE ACCIDENTE DE TRANSITO, REFIERE QUE ESTABA DE COPILOTO CUANDO SUFRE IMPACTO CON CAMIONETA QUE LA BOTA DE LA MOTO Y SE GOLPEA LA PIERNA</t>
  </si>
  <si>
    <t>2015-123</t>
  </si>
  <si>
    <t>1724719644</t>
  </si>
  <si>
    <t>SANCHEZ CEDILLO ANDRES PATRICIO</t>
  </si>
  <si>
    <t>001-002-000000085</t>
  </si>
  <si>
    <t>PACIENTE SUFRE ACCIDENTE DE TRANSITO, REFIERE QUE IBA MANEJANDO SU MOTO CUANDO PIERDE EL EQUILIBRIO Y CAE CON SU HIJA GOLPEANDOSE LA RODILLA</t>
  </si>
  <si>
    <t>2015-124</t>
  </si>
  <si>
    <t>SANCHEZ MARTINEZ ASLHEY BRITANY</t>
  </si>
  <si>
    <t>001-002-000000126</t>
  </si>
  <si>
    <t>PACIENTE SUFRE ACCIDENTE DE TRANSITO, REFIERE QUE IBA CON SU PADRE EN UNA MOTO CUANDO SUFREN INESTABILIDAD LO QUE LES OCASIONA POLITRAUMATISMOS.</t>
  </si>
  <si>
    <t>2015-125</t>
  </si>
  <si>
    <t>2300062573</t>
  </si>
  <si>
    <t>ROBLES MARTINEZ DIANA BEATRIZ</t>
  </si>
  <si>
    <t>PACIENTE SUFRE ACCIDENTE DE TRANSITO, REFIERE QUE ESTBABA CRUZANDO LA CALLE Y FUE ATROPELLADA POR UNA CAMIONETA CALLENDO SOBRE LA CALLE GOLPEANDOSE LA CABEZA Y EL CUELLO.</t>
  </si>
  <si>
    <t>2015-126</t>
  </si>
  <si>
    <t>0650525173</t>
  </si>
  <si>
    <t>MAYANZA CEPEDA BRYAN JOSUE</t>
  </si>
  <si>
    <t>6 MESES</t>
  </si>
  <si>
    <t>DR. HIDALGO ALBERTO</t>
  </si>
  <si>
    <t>001-002-000000115</t>
  </si>
  <si>
    <t>TRAUMA CRANEOENCEFALICO GRAVE (S069)</t>
  </si>
  <si>
    <t>PACIENTE SUFRE ACCIDENTE DE TRANSITO, REFIERE QUE VIAJABA EN EL ASIENTO POSTERIOR COMO ACOMPAÑANTE EN CAMIONETA LA CUAL COLISIONA Y SALE EXPULSADO POR PARABRISAS.</t>
  </si>
  <si>
    <t>FALLECIDO</t>
  </si>
  <si>
    <t>2015-127</t>
  </si>
  <si>
    <t>1712462199</t>
  </si>
  <si>
    <t>SANTANA MONTOYA LEODAN GIOVANNY</t>
  </si>
  <si>
    <t>001-002-000000117</t>
  </si>
  <si>
    <t>TRAUMA INTRACRANEAL SEVERO (S06) + EDEMA CEREBRAL TRAUMATICO (S061) + FRACTURA DE PERONE (S824)</t>
  </si>
  <si>
    <t>PACIENTE SUFRE ACCIDENTE DE TRANSITO, REFIERE QUE CONDUCIA UNA MOTOCICLETA CUANDO ES IMPACTADO POR UN BUS DE TRANSPORTE INTERPROVINCIALQUE LE PROVOCA CAIDA A LA CALZADA.</t>
  </si>
  <si>
    <t>CLINICA COTOCOALLAO</t>
  </si>
  <si>
    <t>2015-128</t>
  </si>
  <si>
    <t>2350552457</t>
  </si>
  <si>
    <t>ZAMBRANO VALLADOLID ARIANA BRIGITH</t>
  </si>
  <si>
    <t>001-002-0000000138</t>
  </si>
  <si>
    <t>TRAUMATISMO CRANEOENCEFALICO MODERADO (S02)</t>
  </si>
  <si>
    <t>PACIENTE SUFRE ACCIDENTE DE TRANSITO, REFIERE QUE VIAJABA EN VEHICULO Y ESTE SE IMPACTA CONTRA CAMION</t>
  </si>
  <si>
    <t>2015-129</t>
  </si>
  <si>
    <t>S/C</t>
  </si>
  <si>
    <t>RUIZ MONTOYA RUBEN DARIO</t>
  </si>
  <si>
    <t>DR. CAMPUZANO MANUEL</t>
  </si>
  <si>
    <t>001-002-0000000136</t>
  </si>
  <si>
    <t>HERIDAS MULTIPLES NO ESPECIFICADAS (T019) + CONDUCTOR DE VEHICULO DE MOTR LESIONADO POR COLISION (V390)</t>
  </si>
  <si>
    <t>T019</t>
  </si>
  <si>
    <t>PACIENTE SUFRE ACCIDENTE DE TRANSITO, REFIERE QUE VIAJABA EN UNA MOTOTAXI Y ES IMPACTADO POR UN TRAILER</t>
  </si>
  <si>
    <t>HOSPITAL IESS STO DGO</t>
  </si>
  <si>
    <t>2015-130</t>
  </si>
  <si>
    <t>1723391973</t>
  </si>
  <si>
    <t>ALVARRACIN LALVAY PABLO GEOVANNY</t>
  </si>
  <si>
    <t>DR. ZAMBRANO RICHARD</t>
  </si>
  <si>
    <t>001-002-000000116</t>
  </si>
  <si>
    <t>TRAUMA CRANEAL SEVERO (S062) + SHOCK HIPOVOLEMICO (R571)</t>
  </si>
  <si>
    <t>R571</t>
  </si>
  <si>
    <t>PACIENTE SUFRE ACCIDENTE DE TRANSITO, REFIERE ATROPELLAMIENTO, SIN EMBARGO SE DESCONOCE LA CINEMATICA DEL ACCIDENTE</t>
  </si>
  <si>
    <t>2015-140</t>
  </si>
  <si>
    <t>1725822363</t>
  </si>
  <si>
    <t>RIVERA VACA LUIS FERNANDO</t>
  </si>
  <si>
    <t>001-002-0000000226</t>
  </si>
  <si>
    <t>TRAUMA DE MIEMBRO INFERIOR (S70)</t>
  </si>
  <si>
    <t>PACIENTE SUFRE ACCIDENTE DE TRANSITO, REFIERE QUE IBA COMO PASAJERO EN MOTOCICLETA Y ES IMPACTADO POR CAMION POSTEROR A LO CUAL ES EXPULSADO.</t>
  </si>
  <si>
    <t>NOVACLINICA SANTA ANITA</t>
  </si>
  <si>
    <t>2015-141</t>
  </si>
  <si>
    <t>ALVARADO BUENAVENTURA BELLA MARIA</t>
  </si>
  <si>
    <t>001-002-0000000153</t>
  </si>
  <si>
    <t>FRACTURA DE TIBIA (S82)</t>
  </si>
  <si>
    <t>S82</t>
  </si>
  <si>
    <t>PACIENTE SUFRE ACCIDENTE DE TRANSITO, REFIERE QUE ATROPELLA UN PERRO, POR LO QUE PIERDE  ESTABILIDAD EN LA MOTOCICLETA EN LA CUAL IBA COMO ACOMPAÑANTE, PARA LUEGO IMPACTARSE CON UNA CAMIONETA QUE ESTABA ESTACIONADA</t>
  </si>
  <si>
    <t>S/T</t>
  </si>
  <si>
    <t>2015-142</t>
  </si>
  <si>
    <t>URREA MONAR AMADOR DAVID</t>
  </si>
  <si>
    <t>DR. PONCE FRANZ</t>
  </si>
  <si>
    <t>001-002-0000000238</t>
  </si>
  <si>
    <t>TRAUMA CRANEOENCEFALICO (S01) + FRACTURA DE CALVICULA IZQUIERDA (S42)</t>
  </si>
  <si>
    <t>PACIENTE SUFRE ACCIDENTE DE TRANSITO, REFIERE QUE IBA COMO CONDUCTOR DE MOTOCICLETA Y  PIERDE ESTABILIDAD Y SUFRE VOLCAMIENTO, PRODUCTO DEL CUAL SUFRE TRAUAM DE CABEZA</t>
  </si>
  <si>
    <t>2015-143</t>
  </si>
  <si>
    <t>YANQUI MANUEL</t>
  </si>
  <si>
    <t>001-002-0000000244</t>
  </si>
  <si>
    <t>FRACTURA DE BASE DE CRANEO (S021) + HEMORRAGIA INTRACRANEAL (I61) + PEATON LESIONADO POR COLISION (V03)</t>
  </si>
  <si>
    <t>S021</t>
  </si>
  <si>
    <t>PACIENTE SUFRE ACCIDENTE DE TRANSITO, REFIERE SER ATROPPELADO POR VEHICULO DE MOTOR  EN MOVIMIENTO APARENTEMENTE A 40-50 KM/H SEGÚN REPORTE DE ECU 911</t>
  </si>
  <si>
    <t>2015-144</t>
  </si>
  <si>
    <t>CUESTA PONCE JUAN CARLOS</t>
  </si>
  <si>
    <t>DR. MEDRANO FREDDY</t>
  </si>
  <si>
    <t>001-002-0000000183</t>
  </si>
  <si>
    <t>HERIDA CORTANTE EN MANO (S619) + FRACTURA DE DEDO (S626)</t>
  </si>
  <si>
    <t>S619</t>
  </si>
  <si>
    <t>PACIENTE SUFRE ACCIDENTE DE TRANSITO, REFIERE QUE VIAJABA EN MOTOCICLETA Y COLISIONA CONTRA  VEHICULO PRODUCTO DEL CUAL SUFRE HERIDA CORTANTE</t>
  </si>
  <si>
    <t>2015-145</t>
  </si>
  <si>
    <t>VERDUGA BARBERAN GEOVANNY OMAR</t>
  </si>
  <si>
    <t>001-002-000000303</t>
  </si>
  <si>
    <t>HERIDA EN RODILLA (S810) + CONTUSION DE RODILLA (S08)</t>
  </si>
  <si>
    <t>PACIENTE SUFRE ACCIDENTE DE TRANSITO, REFIERE CAIDA DE MOTOCICLETA EN MOVIMIENTO EN LA QUE MOVILIZABA COMO CONDUCTOR</t>
  </si>
  <si>
    <t>2015-146</t>
  </si>
  <si>
    <t>BRAVO ZAMBRANO ERIKA YARITZA</t>
  </si>
  <si>
    <t>001-002-000000259</t>
  </si>
  <si>
    <t>CONTUSION DE RODILLA (S800)</t>
  </si>
  <si>
    <t>PACIENTE SUFRE ACCIDENTE DE TRANSITO, REFIERE CAIDA DE MOTOCICLETA EN MOVIMIENTO.</t>
  </si>
  <si>
    <t>2015-147</t>
  </si>
  <si>
    <t>NARVAEZ NAVARRETE HECTOR ORLANDO</t>
  </si>
  <si>
    <t>001-002-0000000212</t>
  </si>
  <si>
    <t>POLICONTUSION (T00)</t>
  </si>
  <si>
    <t>PACIENTE SUFRE ACCIDENTE DE TRANSITO, REFIERE QUE MIENTRAS CONDUCIA EN CARRETERA PIERDE EL CONTROL DE TRAILER Y SUFRE VOLCAMIENTO.</t>
  </si>
  <si>
    <t>2015-148</t>
  </si>
  <si>
    <t>1724278153</t>
  </si>
  <si>
    <t>GRANDES TAQUEZ RUTH ELIZABETH</t>
  </si>
  <si>
    <t>001-002-0000000194</t>
  </si>
  <si>
    <t>PACIENTE SUFRE ACCIDENTE DE TRANSITO, REFIERE QUEIBA MANEJANDO SU MOTO CUANDO OTRA MOTO LE CHOCA LA LLANTA DELANTERA LO QIE OCASIONA SE CAIGA Y SE GOLPEE.</t>
  </si>
  <si>
    <t>2015-149</t>
  </si>
  <si>
    <t>BRAVO LOOR ANTHONY LEANDRO</t>
  </si>
  <si>
    <t>001-002-000000258</t>
  </si>
  <si>
    <t>PACIENTE SUFRE ACCIDENTE DE TRANSITO, REFIERE QUE CAMINABA Y FUE ENVESTIDO POR MOTO A GRAN VELOCIDAD</t>
  </si>
  <si>
    <t xml:space="preserve">HOSPITAL GENERAL SANTO DOMINGO </t>
  </si>
  <si>
    <t>2015-150</t>
  </si>
  <si>
    <t>GARCIA GARCIA RICHARD ELIESER</t>
  </si>
  <si>
    <t>001-002-0000000188</t>
  </si>
  <si>
    <t xml:space="preserve">TRAUMATISMOS SUPERFICIALES QUE AFECTAN MULTIPLES REGIONES DEL CUERPO (T00) + CONTUSION DE LA ROSILLA (S800) </t>
  </si>
  <si>
    <t>PACIENTE SUFRE ACCIDENTE DE TRANSITO, REFIERE QUE CONDUCIA MOTOCICLETA Y SUFRE COLISION CON UN TAXI CAYENDO SOBRE LA VEREDA.</t>
  </si>
  <si>
    <t>2015-151</t>
  </si>
  <si>
    <t>ALMEIDA MANTUANO ANGELICA EUGENIA</t>
  </si>
  <si>
    <t>001-002-0000000164</t>
  </si>
  <si>
    <t>CELULITIS DE PIERNA IZQUIERDA (L031) + SECUELA DE ACCIDENTE DE VEHICULO DE MOTOR (Y850)</t>
  </si>
  <si>
    <t>L031</t>
  </si>
  <si>
    <t>PACIENTE SUFRE ACCIDENTE DE TRANSITO, REFIERE APARENTEMENTE CAIDA DE MOTOCICLETA.</t>
  </si>
  <si>
    <t xml:space="preserve">IESS HOSPITAL SANTO DOMINGO </t>
  </si>
  <si>
    <t>2015-152</t>
  </si>
  <si>
    <t>ARIAS QUINATOA BYRON MESIAS</t>
  </si>
  <si>
    <t>DRA. UZHO KATERINE</t>
  </si>
  <si>
    <t>001-002-000000255</t>
  </si>
  <si>
    <t>PACIENTE SUFRE ACCIDENTE DE TRANSITO, REFIERE QUE SE ENCONTRABA COMO COPILOTO DE MOTOCICLETA Y SUFRE DERRAPAMIENTO LATERAL.</t>
  </si>
  <si>
    <t>2015-153</t>
  </si>
  <si>
    <t>HERNANDEZ CEDEÑO BRYAN JOEL</t>
  </si>
  <si>
    <t>001-002-000000271</t>
  </si>
  <si>
    <t>HERIDA DE ANTEBRAZO (S518)</t>
  </si>
  <si>
    <t>S518</t>
  </si>
  <si>
    <t>PACIENTE SUFRE ACCIDENTE DE TRANSITO, REFIERE QUE IBA COMO PASAJERO EN MOTOCICLETA Y SUFRE CAIDA</t>
  </si>
  <si>
    <t>2015-154</t>
  </si>
  <si>
    <t>0702710633</t>
  </si>
  <si>
    <t>VALAREZO MONSERRATE MARCELO RAUL</t>
  </si>
  <si>
    <t>001-002-000000297</t>
  </si>
  <si>
    <t>TRAUMA CRANEOENCEFALICO LEVE (T00)</t>
  </si>
  <si>
    <t xml:space="preserve">PACIENTE SUFRE ACCIDENTE DE TRANSITO, REFIERE CAIDA GOLPEANDO POR MOTOCICLETA QUE GENERA DOLOR </t>
  </si>
  <si>
    <t>2015-155</t>
  </si>
  <si>
    <t>2350540098</t>
  </si>
  <si>
    <t>NARVAEZ SOLARTE JULIETH BRIGGETH</t>
  </si>
  <si>
    <t>001-002-000000285</t>
  </si>
  <si>
    <t>POLITRAUMATISMO (T00) + HERIDA EN CARA (S019) + HERIDA EN LABIO (S015)</t>
  </si>
  <si>
    <t>PACIENTE SUFRE ACCIDENTE DE TRANSITO, REFIERE QUE MIENTRAS TRANSITABA POR LA VIA PUBLICA FUE ATROPELLADO POR MOTOCICLETA LA CUAL LE LANZA VARIOS METROS.</t>
  </si>
  <si>
    <t>2015-156</t>
  </si>
  <si>
    <t>1310867278</t>
  </si>
  <si>
    <t>SOLORZANO BASURTO LUIS ALBERTO</t>
  </si>
  <si>
    <t>001-002-000000296</t>
  </si>
  <si>
    <t>TRAUMA EN MIEMBRO INFERIOR (S80)</t>
  </si>
  <si>
    <t>PACIENTE SUFRE ACCIDENTE DE TRANSITO, REFIERE QUE MIENTRAS IBA EN MOTOCICLETA Y SE IMPACTO CONTRA VEHICULO</t>
  </si>
  <si>
    <t>2015-157</t>
  </si>
  <si>
    <t>2300200090</t>
  </si>
  <si>
    <t>VIZCAINO CARREÑO JONATHAN DANIEL</t>
  </si>
  <si>
    <t>001-002-000000305</t>
  </si>
  <si>
    <t>FRACTURA DE DEDO DE PIE (S925) + ACCIDENTE EN MOTO (V290)</t>
  </si>
  <si>
    <t>S925</t>
  </si>
  <si>
    <t>PACIENTE SUFRE ACCIDENTE DE TRANSITO, REFIERE QUE MIENTRAS VIAJABA COMO CONDUCTOR CAE SOBRE ASFALTO  PRODUCIENDOLE POLITRAUMATISMOS.</t>
  </si>
  <si>
    <t>2015-158</t>
  </si>
  <si>
    <t>1310626716</t>
  </si>
  <si>
    <t>LOOR MOREIRA RIDER OLEGARIO</t>
  </si>
  <si>
    <t>001-002-000000325</t>
  </si>
  <si>
    <t>POLITRAUMATISMO (T00) + TRAUMA DE PIERNA (S80)</t>
  </si>
  <si>
    <t>PACIENTE SUFRE ACCIDENTE DE TRANSITO, REFIERE QUE MIENTRAS MANEJABA SU MOTO, UN TRAILER LO REBASA Y LE HACE PERDER EL EQUILIBRIO PRODUCTO DEL CUAL SUFRE CAIDA.</t>
  </si>
  <si>
    <t>2015-159</t>
  </si>
  <si>
    <t>1313323535</t>
  </si>
  <si>
    <t>PAZ MASIA TEOFILO BIRON</t>
  </si>
  <si>
    <t xml:space="preserve">DR. CAMPUZANO MANUEL </t>
  </si>
  <si>
    <t>001-002-000000322</t>
  </si>
  <si>
    <t>CONTROL DE GASTROTOMIA (Z931) + SECUELAS DE OTRAS ENFERMEDADES CEREBROVASCULARES (I698)</t>
  </si>
  <si>
    <t>Z931</t>
  </si>
  <si>
    <t>PACIENTE SUFRE ACCIDENTE DE TRANSITO, REFIERE QUE CIRCULABA EN MOTOCICLETA Y EN UNA  CURVA POR EVITAR COLISION CONTRA OTRO VEHICULO REALIZA MANIOBRA BRUSCA Y SE ENCUNETA CAYENDOSE Y GOLPEANDOSE LA CABEZA.</t>
  </si>
  <si>
    <t>2015-160</t>
  </si>
  <si>
    <t>1717566440</t>
  </si>
  <si>
    <t>BENAVIDES FALCONES VIVIANA SEBASTIANA</t>
  </si>
  <si>
    <t>DR. CAISAGUANO LUIS</t>
  </si>
  <si>
    <t>001-002-000000408</t>
  </si>
  <si>
    <t>TRAUMA CRANEO ENCEFALICO LEVE (S069)</t>
  </si>
  <si>
    <t>PACIENTE SUFRE ACCIDENTE DE TRANSITO, REFIERE QUE IBA DE ACOMPAÑANTE EN UNA MOTOCICLETA</t>
  </si>
  <si>
    <t>2015-161</t>
  </si>
  <si>
    <t>1714179254</t>
  </si>
  <si>
    <t>MONTENEGRO NARANJO PATRICIO JEOVANNY</t>
  </si>
  <si>
    <t xml:space="preserve">DR. IBARRA DANIEL </t>
  </si>
  <si>
    <t>001-002-000000282</t>
  </si>
  <si>
    <t>FRACTURA CERVICAL (S10)</t>
  </si>
  <si>
    <t>PACIENTE SUFRE ACCIDENTE DE TRANSITO, REFIERE COMO CAUSA APARENTE CHOQUE AUTOMOVILISTICO  EN EL QUE IBA COMO ACOMPÑANTE.</t>
  </si>
  <si>
    <t>2015-162</t>
  </si>
  <si>
    <t>2300731268</t>
  </si>
  <si>
    <t>SANTANA MOREIRA JOEL EMANUEL</t>
  </si>
  <si>
    <t>001-002-000000294</t>
  </si>
  <si>
    <t>PACIENTE SUFRE ACCIDENTE DE TRANSITO, REFIERE CAIDA DE MOTOCICLETA EN MOVIMIENTO Y COMPROMETE TOBILLO DERECHO.</t>
  </si>
  <si>
    <t>2015-163</t>
  </si>
  <si>
    <t>2300297088</t>
  </si>
  <si>
    <t>POSLIGUA POSLIGUA MIGUEL ANGEL</t>
  </si>
  <si>
    <t>001-002-000000291</t>
  </si>
  <si>
    <t>PACIENTE SUFRE ACCIDENTE DE TRANSITO, REFIERE QUE IBA EN MOTOCICLETA PERO SE DESCONOCE  LA CINEMATICA DE LOS HECHOS.</t>
  </si>
  <si>
    <t>2015-164</t>
  </si>
  <si>
    <t>2350126245</t>
  </si>
  <si>
    <t>BARROS ZAMBRANO CRISTHIAN ROBERTO</t>
  </si>
  <si>
    <t xml:space="preserve">DRA. SEIÑAICELA VALERIA </t>
  </si>
  <si>
    <t>001-002-0000000169</t>
  </si>
  <si>
    <t>PACIENTE SUFRE ACCIDENTE DE TRANSITO, REFIERE QUE FUE ATROPELLADO POR MOTOCICLETA.</t>
  </si>
  <si>
    <t>2015-165</t>
  </si>
  <si>
    <t>BUITRON MORENO CARMEN AMELIA</t>
  </si>
  <si>
    <t>001-002-0000000171</t>
  </si>
  <si>
    <t>POLITRAUMATISMO (T00) + CONTUSION HOMBRO SACRA (S300)</t>
  </si>
  <si>
    <t>PACIENTE SUFRE ACCIDENTE DE TRANSITO, REFIERE QUE MIENTRAS SE ENCONTRABA EN VIA PUBLICA FUE ATROPELLADA POR MOTOCICLETA FANTASMA.</t>
  </si>
  <si>
    <t>2015-166</t>
  </si>
  <si>
    <t>1314060508</t>
  </si>
  <si>
    <t>TUAREZ DELGADO GEMA CISELY</t>
  </si>
  <si>
    <t>001-002-0000000236</t>
  </si>
  <si>
    <t>POLITRAUMATISMO (T00) + TRAUMA CRANEO ENCEFALICO LEVE (T001)</t>
  </si>
  <si>
    <t>PACIENTE SUFRE ACCIDENTE DE TRANSITO, REFIERE GOLPE LATERAL AL CONDUCIR UNA MOTOCILETA.</t>
  </si>
  <si>
    <t>2015-167</t>
  </si>
  <si>
    <t>1712391422</t>
  </si>
  <si>
    <t>PEREZ SARANGO UVALDO SALUSTINO</t>
  </si>
  <si>
    <t>001-002-0000000218</t>
  </si>
  <si>
    <t>FRACTURA DE COLUMNA DORSAL (S221)</t>
  </si>
  <si>
    <t>S221</t>
  </si>
  <si>
    <t xml:space="preserve">PACIENTE SUFRE ACCIDENTE DE TRANSITO, REFIERE QUE VIAJABA COMO COPILOTO EN CAMION Y SUFRE VOLCAMIENTO </t>
  </si>
  <si>
    <t xml:space="preserve">HOSPITAL DE ESPECIALIDADES EUGENIO ESPEJO </t>
  </si>
  <si>
    <t>2015-168</t>
  </si>
  <si>
    <t>1311183782</t>
  </si>
  <si>
    <t>GRACIA CHEME HUMBERTO ANTONIO</t>
  </si>
  <si>
    <t xml:space="preserve">DRA. MACIAS BEATRIZ </t>
  </si>
  <si>
    <t>001-002-0000000193</t>
  </si>
  <si>
    <t>TRAUMATISMO SUPERFICIAL QUE AFECTA LA CABEZA Y EL CUELLO (T00)</t>
  </si>
  <si>
    <t xml:space="preserve">PACIENTE SUFRE ACCIDENTE DE TRANSITO, REFIERE QUEIBA EN MOTO LA CUAL COLISIONA EN SANJA DE AGUA </t>
  </si>
  <si>
    <t>2015-169</t>
  </si>
  <si>
    <t>2300784481</t>
  </si>
  <si>
    <t>MINAYA SOLORZANO ROSA PAULINA</t>
  </si>
  <si>
    <t>001-002-0000000151</t>
  </si>
  <si>
    <t>POLITRAUMATISMO (T00) + TRAUMA CRANEO ENCEFALICO LEVE (S00)</t>
  </si>
  <si>
    <t>PACIENTE SUFRE ACCIDENTE DE TRANSITO, REFIERE QUE MIENTRAS IBA DE PASAJERA EN UNA MOTO COLISIONA CONTRA CABEZAL DE TRAILER.</t>
  </si>
  <si>
    <t>2015-170</t>
  </si>
  <si>
    <t>1316786514</t>
  </si>
  <si>
    <t>ZAMBRANO JILER JUAN CARLOS</t>
  </si>
  <si>
    <t>001-002-0000000245</t>
  </si>
  <si>
    <t>TRAUMA CRANEO ENCEFALICO LEVE (S00) + POLITRAUMATISMO (T00)</t>
  </si>
  <si>
    <t>PACIENTE SUFRE ACCIDENTE DE TRANSITO, REFIERE QUE IBA MANEJANDO UNA MOTO SIN CASCO Y SUFRE CAIDA EN UNA CURVA POR IR A GRAN VELOCIDAD.</t>
  </si>
  <si>
    <t>2015-171</t>
  </si>
  <si>
    <t>1723930960</t>
  </si>
  <si>
    <t>ORTIZ GUTIERREZ ALVARO ANTONIO</t>
  </si>
  <si>
    <t>001-002-0000000215</t>
  </si>
  <si>
    <t>TRAUMA DE RODILLA (S810)</t>
  </si>
  <si>
    <t>PACIENTE SUFRE ACCIDENTE DE TRANSITO, REFIERE QUE IBA CONDUCIENDO MOTOCICLETA Y FUE IMPACTADO POR OTRA MOTOCICLETA.</t>
  </si>
  <si>
    <t>2015-172</t>
  </si>
  <si>
    <t>2300629793</t>
  </si>
  <si>
    <t>PACHECO MONTOYA JENIFER KATHERINE</t>
  </si>
  <si>
    <t>001-002-000000289</t>
  </si>
  <si>
    <t>CONTUSION PIE IZQUIERDO (S900) + TRAUMATISMO SUPERFICIALES DEL TOBILLO (S907)</t>
  </si>
  <si>
    <t>PACIENTE SUFRE ACCIDENTE DE TRANSITO, REFIERE CAIDA DESDE MOTOCICLETA EN MOVIMIENTO.</t>
  </si>
  <si>
    <t>2015-173</t>
  </si>
  <si>
    <t>2300196900</t>
  </si>
  <si>
    <t>MAYORGA NUÑEZ JAIRO ANDRES</t>
  </si>
  <si>
    <t>001-002-000000328</t>
  </si>
  <si>
    <t>POLITRAUMATISMO (T00) + TRAUMA EN PIERNA DERECHA (S80)</t>
  </si>
  <si>
    <t>PACIENTE SUFRE ACCIDENTE DE TRANSITO, REFIERE QUE SE MOVILIZABA EN MOTOCICLETA CUANDO SE IMPACTA CON ANIMAL QUE SE ATRAVIESA PRODUCTO DEL CUAL SE CAE.</t>
  </si>
  <si>
    <t>2015-174</t>
  </si>
  <si>
    <t>2350729741</t>
  </si>
  <si>
    <t>ESPINOSA NAZARENO JANDRY STEVE</t>
  </si>
  <si>
    <t>001-002-000000269</t>
  </si>
  <si>
    <t>ACCIDENTE DE TRANSITO COMO PEATON NO ESPECIFICADO (V091) + POLITRAUMATISMO (T00)</t>
  </si>
  <si>
    <t>V091</t>
  </si>
  <si>
    <t>PACIENTE SUFRE ACCIDENTE DE TRANSITO, REFIERE QUE LO ATROPELLO UN VEHICULO.</t>
  </si>
  <si>
    <t>2015-175</t>
  </si>
  <si>
    <t>1722478938</t>
  </si>
  <si>
    <t>MIRANDA MIELES JOFFRE ALEXANDER</t>
  </si>
  <si>
    <t>001-002-0000000206</t>
  </si>
  <si>
    <t>PACIENTE SUFRE ACCIDENTE DE TRANSITO, REFIERE QUE MIENTRAS CONDUCIA MOTOCICLETA SIN CASCO PROTECTOR Y EN ESTADO ETILICO, PIERDE PISTA Y SUFRE CAIDA SIN PERDIDA DE CONOCIMIENTO.</t>
  </si>
  <si>
    <t>2015-176</t>
  </si>
  <si>
    <t>1315656908</t>
  </si>
  <si>
    <t>VILELA ZAMBRANO EDGAR ALEXY</t>
  </si>
  <si>
    <t>001-002-0000000242</t>
  </si>
  <si>
    <t>TRAUMATISMO INTRACRANEAL (S069) + MOTOCICLISTA LESIONA POR VEHICULO DE TRANSPORTE PESADO (V244)</t>
  </si>
  <si>
    <t>PACIENTE SUFRE ACCIDENTE DE TRANSITO, REFIERE QUE SE IMPACTA  LA MOTOCICLETA DONDE VIAJABA , CON LA PARTE TRASERA DE UN BUS.</t>
  </si>
  <si>
    <t>2015-177</t>
  </si>
  <si>
    <t>1313897207</t>
  </si>
  <si>
    <t>BASURTO FARIAS WENDY GUADALUPE</t>
  </si>
  <si>
    <t>001-002-000000256</t>
  </si>
  <si>
    <t>PACIENTE SUFRE ACCIDENTE DE TRANSITO, REFIERE DERRAPAMIENTO LATERAL IZQUIERDA POSTERIOR A CHOQUE FRONTAL CONTRA ALAMBRADO.</t>
  </si>
  <si>
    <t>2015-178</t>
  </si>
  <si>
    <t>2350806903</t>
  </si>
  <si>
    <t>001-002-000000257</t>
  </si>
  <si>
    <t>CRISIS DE ALUCINACION (F22) + TRAUMA CRANEO ENCEFALICO MODERADO (S606) + CEFALEA POST TRAUMATICA (G443)</t>
  </si>
  <si>
    <t>F22</t>
  </si>
  <si>
    <t>PACIENTE SUFRE ACCIDENTE DE TRANSITO, REFIERE QUE CUANDO CAMINABA FUE ENVESTIDO POR MOTO A GRAN VELOCIDAD.</t>
  </si>
  <si>
    <t>2015-179</t>
  </si>
  <si>
    <t>1723831440</t>
  </si>
  <si>
    <t>VERA VITE PEDRO VINICIO</t>
  </si>
  <si>
    <t>001-002-000000302</t>
  </si>
  <si>
    <t>TRAUMATISMO INTRACRANEAL (S069) + TRAUMATISMO SUPERFICIALES MULTIPLES (T009)</t>
  </si>
  <si>
    <t>2015-180</t>
  </si>
  <si>
    <t>1721637971</t>
  </si>
  <si>
    <t>CEDEÑO ANGULO STALIN ALEJANDRO</t>
  </si>
  <si>
    <t>001-002-0000000179</t>
  </si>
  <si>
    <t>HERIDAS QUE AFECTAN MULTIPLES REGIONES DEL CUERPO (T01) + TRAUMATISMO INTRACRANEAL (S06)</t>
  </si>
  <si>
    <t>T01</t>
  </si>
  <si>
    <t>PACIENTE SUFRE ACCIDENTE DE TRANSITO, REFIERE CAIDA DE MOTOCICLETA EN MOVIMIENTO LUEGO DE IMPACTARSE CONTRA UN CAMION.</t>
  </si>
  <si>
    <t>2015-181</t>
  </si>
  <si>
    <t>1720716909</t>
  </si>
  <si>
    <t>SANTANA RICAURTE ARGENIS RAMIRO</t>
  </si>
  <si>
    <t>001-002-000000295</t>
  </si>
  <si>
    <t>TRAUMA CRANEO ENCEFALICO LEVE (S069) + POLITRAUMATISMO (T009)</t>
  </si>
  <si>
    <t>PACIENTE SUFRE ACCIDENTE DE TRANSITO, REFIERE QUE SE MOVILIZABA COMO CONDUCTOR EN MOTOCICLETA Y COLISIONA EN FORMA LATERAL CONTRA AUTOMOVIL.</t>
  </si>
  <si>
    <t>2015-182</t>
  </si>
  <si>
    <t>0501201339</t>
  </si>
  <si>
    <t>SANTO SANTO MARIA TEODOLINDA</t>
  </si>
  <si>
    <t xml:space="preserve">DR. ROMERO CRISTHIAN </t>
  </si>
  <si>
    <t>001-002-0000000150</t>
  </si>
  <si>
    <t>TRAUMATISMO INTRACRANEAL (S069) + HERIDA DEL CUERO CABELLUDO (S010)</t>
  </si>
  <si>
    <t>PACIENTE SUFRE ACCIDENTE DE TRANSITO, REFIERE QUE ERA OCUPANTE DE CAMIONETA LA CUAL SE IMPACTA CONTRA UN CAMION POR ALCANCE.</t>
  </si>
  <si>
    <t>2015-183</t>
  </si>
  <si>
    <t>2350564254</t>
  </si>
  <si>
    <t>BAQUE HIDALGO FREDDY FERNANDO</t>
  </si>
  <si>
    <t>001-002-000000309</t>
  </si>
  <si>
    <t>TRAUMA CRANEO ENCEFALICO (T90) + HIDROCEFALEA (G91)</t>
  </si>
  <si>
    <t>T90</t>
  </si>
  <si>
    <t>PACIENTE SUFRE ACCIDENTE DE TRANSITO, REFIERE QUE MIENTRAS CONDUCE MOTOCICLETA FUE IMPACTADO POR DETRÁS Y LATERALMENTE POR VEHICULO POR LO QUE CAE AL PAVIMENTO.</t>
  </si>
  <si>
    <t>2015-184</t>
  </si>
  <si>
    <t>0201834892</t>
  </si>
  <si>
    <t>MANOBANDA PATIN CESAR AUGUSTO</t>
  </si>
  <si>
    <t>001-002-0000000201</t>
  </si>
  <si>
    <t>TRAUMA DE CRANEO GRAVE (S069) + CONDUCTOR DE VEHICULO PESADO LESIONADO POR COLISION (V690)</t>
  </si>
  <si>
    <t>PACIENTE SUFRE ACCIDENTE DE TRANSITO, REFIERE QUE MIENTRAS CONDUCIA CAMION SE IMPACTO CONTRA OTRO CAMION DE MAYOR TAMAÑO.</t>
  </si>
  <si>
    <t>2015-185</t>
  </si>
  <si>
    <t>2350572596</t>
  </si>
  <si>
    <t>ANGULO SEGURA JHON BREYNER</t>
  </si>
  <si>
    <t xml:space="preserve">DRA. BOLAÑOZ GABRIELA </t>
  </si>
  <si>
    <t>001-002-0000000167</t>
  </si>
  <si>
    <t>POLITRAUMATISMO LEVE (S91)</t>
  </si>
  <si>
    <t>PACIENTE SUFRE ACCIDENTE DE TRANSITO, REFIERE QUE FUE IMPACTADO POR AUTOMOVIL QUE IBA EN REVERSO OCASIONANDO TRAUMA.</t>
  </si>
  <si>
    <t>2015-186</t>
  </si>
  <si>
    <t>0201640943</t>
  </si>
  <si>
    <t>MOPOSITA CHELA ANGEL ERNESTO</t>
  </si>
  <si>
    <t>001-002-0000000149</t>
  </si>
  <si>
    <t>TRAUMATISMO INTRACRANEAL (S069) + FRACTURAS MULTIPLES QUE COMPROMETEN EL CRANEO (S027) + SHOCK HIPOVOLEMICO (E86)</t>
  </si>
  <si>
    <t>PACIENTE SUFRE ACCIDENTE DE TRANSITO, REFIERE QUE IBA COMO CONDUCTOR DE CAMION Y SUFRE CHOQUE Y VOLCAMIENTO, PRESENTANDO POLITRAUMATISMO.</t>
  </si>
  <si>
    <t xml:space="preserve">CLINICA COTOLLAO </t>
  </si>
  <si>
    <t>2015-187</t>
  </si>
  <si>
    <t>1705466975</t>
  </si>
  <si>
    <t>REMACHE LUCIO MARIA MERCEDES DEBORA</t>
  </si>
  <si>
    <t>001-002-000000406</t>
  </si>
  <si>
    <t>PACIENTE SUFRE ACCIDENTE DE TRANSITO, REFIERE QUE SE ENCONTRABA CRUZANDO LA CALLE Y FUE ATROPELLADA POR CAMIONETA, LA CUAL LA IMPACTA Y LANZA UNOS METROS.</t>
  </si>
  <si>
    <t>2015-188</t>
  </si>
  <si>
    <t>1315615730</t>
  </si>
  <si>
    <t>OLIVES ORTIZ CRISTHIAN FABIAN</t>
  </si>
  <si>
    <t>001-002-0000000213</t>
  </si>
  <si>
    <t>SHOCK HIPOVOLEMICO GIII (E86) + TRAUMATISMO DE MULTIPLES VASOS SANGUINEOS (S75,7) + FRACTURA DE LA DIAFISIS DEL FEMUR (S723)</t>
  </si>
  <si>
    <t>E86+S723</t>
  </si>
  <si>
    <t>PACIENTE SUFRE ACCIDENTE DE TRANSITO, REFIERE QUE MIENTRAS SE ENCUENTRABA COMO COPILOTO DE MOTOCICLETA SE IMPACTO CONTRA CAMION.</t>
  </si>
  <si>
    <t>2015-198</t>
  </si>
  <si>
    <t>0922925847</t>
  </si>
  <si>
    <t>RIOS BAUTISTA DELSIDA PALMIRA</t>
  </si>
  <si>
    <t>DR. MACIAS ROLANDO</t>
  </si>
  <si>
    <t>001-002-000000317</t>
  </si>
  <si>
    <t>FRACTURA DIAFISIARIA DEL FEMUR DERECHO (S72)</t>
  </si>
  <si>
    <t>PACIENTE SUFRE ACCIDENTE DE TRANSITO, REFIERE QUE VIAJABA COMO PASAJERO DE BUS DE COOPERATIVA EL MISMO QUE ES IMPACTADO FRONTALMENTE POR OTRA CAMIONETA QUE INVADIO EL CARRIL.</t>
  </si>
  <si>
    <t>VIVO</t>
  </si>
  <si>
    <t>CLINICA BERMUDEZ</t>
  </si>
  <si>
    <t>2015-199</t>
  </si>
  <si>
    <t>0930061395</t>
  </si>
  <si>
    <t>GUERRERO RIOS DOMENICA MADELINE</t>
  </si>
  <si>
    <t>DRA. VALDERRAMA EUGENIA</t>
  </si>
  <si>
    <t>001-002-000000315</t>
  </si>
  <si>
    <t>FRACTURA DE FEMUR DERECHO (S72) + FRACTURA DE CUBITO Y RADIO DERECHO (S52) + AMPUTACION TRAUAMTICA DEDOS DE PIES DERECHO (S682)</t>
  </si>
  <si>
    <t>IESS HOSPITAL SANTO DOMINGO</t>
  </si>
  <si>
    <t>2015-200</t>
  </si>
  <si>
    <t>1705387809</t>
  </si>
  <si>
    <t xml:space="preserve">GARCIA BARREIRO NANCY EDILMA </t>
  </si>
  <si>
    <t>001-002-000000368</t>
  </si>
  <si>
    <t>POLITRAUAMTISMO (T07) + FRACTURA DE HOMBRO (S428)</t>
  </si>
  <si>
    <t>T07</t>
  </si>
  <si>
    <t>PACIENTE SUFRE ACCIDENTE DE TRANSITO, REFIERE QUE IBA EN EL INETRIOR DE VEHICULO COMO COPILOTO Y EL CONDUCTOR PIERDE ESTABILIDAD AL ESTALLAR LA LLANTA.</t>
  </si>
  <si>
    <t>2015-201</t>
  </si>
  <si>
    <t xml:space="preserve">1713642427 </t>
  </si>
  <si>
    <t>IMBAQUINGO ROMERO JOSE LEONARDO</t>
  </si>
  <si>
    <t>001-002-000000375</t>
  </si>
  <si>
    <t>LUXACION DE LA ARTICULACION ACROMIOCLAVICULAR (S431)</t>
  </si>
  <si>
    <t>S43</t>
  </si>
  <si>
    <t>PACIENTE SUFRE ACCIDENTE DE TRANSITO, REFIERE QUE CIRCULABA COMO PASAJERO EN MOTOCICLETA, PRODUCTO DEL CUAL SUFRE CHEQUE POR VEHICULO Y CAE SOBRE LA CALZADA.</t>
  </si>
  <si>
    <t>2015-202</t>
  </si>
  <si>
    <t>0703051946</t>
  </si>
  <si>
    <t>ARTEAGA VELEZ POLIVIO ALTIMIDOR</t>
  </si>
  <si>
    <t>001-002-000000347</t>
  </si>
  <si>
    <t>POLITRAUMATISMO (T00) + CONTUSION EN TOBILLO (J900)</t>
  </si>
  <si>
    <t>PACIENTE SUFRE ACCIDENTE DE TRANSITO, REFIERE QUE SE ENCONTRABA COMO COPILOTO DE MOTOCICLETA PRODUCTO DEL CUAL SUFRE DERRAPAMIENTO.</t>
  </si>
  <si>
    <t>2015-203</t>
  </si>
  <si>
    <t>2300414592</t>
  </si>
  <si>
    <t>TORAL CAGUA JAIRA YADIRA</t>
  </si>
  <si>
    <t>001-002-000000392</t>
  </si>
  <si>
    <t xml:space="preserve">POLITRAUMATISMO (T00) </t>
  </si>
  <si>
    <t>PACIENTE SUFRE ACCIDENTE DE TRANSITO, REFIERE QUE MIENTRAS VIAJABA EN MOTO COMO PASAJERA SALE DESPEDIDA Y NO RECUERDA LO SUCEDIDO POSTERIORMENTE.</t>
  </si>
  <si>
    <t>2015-204</t>
  </si>
  <si>
    <t>2350248650</t>
  </si>
  <si>
    <t>INTRIAGO GOMEZ PATRICIO ALEXANDER</t>
  </si>
  <si>
    <t>001-002-000000376</t>
  </si>
  <si>
    <t>PACIENTE SUFRE ACCIDENTE DE TRANSITO, REFIERE QUE MIENTRAS VIAJABA EN MOTO FUE IMPACTADA POR VEHICULO DESCONOCIDO.</t>
  </si>
  <si>
    <t>2015-205</t>
  </si>
  <si>
    <t>1722676689</t>
  </si>
  <si>
    <t>BUENAÑO GUALPA JEFFERSON DAVID</t>
  </si>
  <si>
    <t xml:space="preserve">DR. IBARRA MANUEL </t>
  </si>
  <si>
    <t>001-002-000000351</t>
  </si>
  <si>
    <t>TRAUMA DE OIDO (S013)</t>
  </si>
  <si>
    <t>PACIENTE SUFRE ACCIDENTE DE TRANSITO, REFIERE CHOQUE AUTOMOVIISTICO.</t>
  </si>
  <si>
    <t>2015-206</t>
  </si>
  <si>
    <t>1724772346</t>
  </si>
  <si>
    <t>MANZABA VARGAS CARLOS GILMAR</t>
  </si>
  <si>
    <t>001-002-000000379</t>
  </si>
  <si>
    <t>POLITRAUMATISMO (T00) + HERIDA EN CARA (S01)</t>
  </si>
  <si>
    <t>PACIENTE SUFRE ACCIDENTE DE TRANSITO, REFIERE QUE ESTABA MANEJANDO SU MOTO CUANDO AL TRATAR DE GIRAR PIERDE EL CONTROL Y SE GOLPEA LA CARA Y EL PIE.</t>
  </si>
  <si>
    <t>2015-207</t>
  </si>
  <si>
    <t>1725718876</t>
  </si>
  <si>
    <t>BURGOS MORALES STEVEN ALEXANDER</t>
  </si>
  <si>
    <t>001-002-000000352</t>
  </si>
  <si>
    <t>PACIENTE SUFRE ACCIDENTE DE TRANSITO, REFIERE QUE ESTABA DE COPILOTO EN LA MOTO Y COLOCA EL PIE EN LA LLANTA TRASERA Y SE CAE GOLPEANDOSE LA CABEZA.</t>
  </si>
  <si>
    <t>2015-208</t>
  </si>
  <si>
    <t>1002210779</t>
  </si>
  <si>
    <t>ESPINOZA GUAJAN DOLORES GUADALUPE</t>
  </si>
  <si>
    <t>001-002-000000270</t>
  </si>
  <si>
    <t>TRAUMA DE HOMBRO IZQUIERDO (S42)</t>
  </si>
  <si>
    <t>S42</t>
  </si>
  <si>
    <t>PACIENTE SUFRE ACCIDENTE DE TRANSITO, REFIERE QUE CIRCULABA COMO COPILOTO Y COLISIONA FRONTALMENTE CON OTRO VEHICULO.</t>
  </si>
  <si>
    <t>2015-209</t>
  </si>
  <si>
    <t>0802899666</t>
  </si>
  <si>
    <t>ALAVA NAZARENO CARLOS EDUARDO</t>
  </si>
  <si>
    <t>001-002-000000345</t>
  </si>
  <si>
    <t>TRAUMATISMOS SUPERFICIALES QUE AFECTAN MULTIPLES PARTES DEL CUERPO (T00)</t>
  </si>
  <si>
    <t>PACIENTE SUFRE ACCIDENTE DE TRANSITO, REFIERE QUE CONDUCIA MOTOCICLETA Y PIERDE LA ESTABILIDAD DE LA MISMA TRAS LO CUAL PRESENTA POLITRAUMATISMO.</t>
  </si>
  <si>
    <t>2015-210</t>
  </si>
  <si>
    <t>1708372758</t>
  </si>
  <si>
    <t>VIZCAINO QUISHPE BLANCA LUZ</t>
  </si>
  <si>
    <t>001-002-000000397</t>
  </si>
  <si>
    <t>POLITRAUMATISMO (T00) + TRAUMA INTRACRANEAL (S009)</t>
  </si>
  <si>
    <t>PACIENTE SUFRE ACCIDENTE DE TRANSITO, REFIERE QUE CONDUCIA MOTOCICLETA Y SUFRE IMPACTO LATERAL OCASIONADO POR AUTOMOTOr EN MOVIMIENTO.</t>
  </si>
  <si>
    <t>2015-211</t>
  </si>
  <si>
    <t>1722604897</t>
  </si>
  <si>
    <t>CUZME ZAMBRANO JHONNY ADALBERTO</t>
  </si>
  <si>
    <t>001-002-000000363</t>
  </si>
  <si>
    <t>HERIDA SUPERFICIAL DE LA PIERNA IZQUIERDA (S81)</t>
  </si>
  <si>
    <t>PACIENTE SUFRE ACCIDENTE DE TRANSITO, REFIERE QUE MIENTRAS CONDUCIA LA MOTO PIERDE EL CONTROL PRODUCTO  DE LA CALZADA MOJADA Y CAE.</t>
  </si>
  <si>
    <t>2015-212</t>
  </si>
  <si>
    <t>2300011604</t>
  </si>
  <si>
    <t>ACURIO CHUPANTA JOSE CRSITOBAL</t>
  </si>
  <si>
    <t>001-002-000000410</t>
  </si>
  <si>
    <t>LUXACION DE HOMBRO (S430) + DOLOR EN HOMBRO (M255)</t>
  </si>
  <si>
    <t>S430</t>
  </si>
  <si>
    <t>PACIENTE SUFRE ACCIDENTE DE TRANSITO, REFIERE CAIDA EN MOTO.</t>
  </si>
  <si>
    <t>2015-213</t>
  </si>
  <si>
    <t>1709128837</t>
  </si>
  <si>
    <t>COLLAGUAZO SALAS ALFONSO VIDAL</t>
  </si>
  <si>
    <t>001-002-000000360</t>
  </si>
  <si>
    <t>HERIDA SUPERFICIAL DE LA PIERNA (S819)</t>
  </si>
  <si>
    <t>S819</t>
  </si>
  <si>
    <t>PACIENTE SUFRE ACCIDENTE DE TRANSITO, REFIERE CAIDA DESDE UNA MOTOCICLETA EN MOVIMIENTO LUEGO DE IMPACTARSE EN LA PARTE POSTERIOR DE UN AUTOMOVIL.</t>
  </si>
  <si>
    <t>2015-214</t>
  </si>
  <si>
    <t>2300328172</t>
  </si>
  <si>
    <t>VELASCO REASCOS EDWAR ALEXANDER</t>
  </si>
  <si>
    <t>DRA. BAEZ MARIUXI</t>
  </si>
  <si>
    <t>001-002-000000394</t>
  </si>
  <si>
    <t xml:space="preserve">POLICONTUSION (S00) + TRAUMA DE PIERNA (S80) </t>
  </si>
  <si>
    <t>PACIENTE SUFRE ACCIDENTE DE TRANSITO, REFIERE QUE ESTABA MANEJANDO VEHICULO Y ES GOLPEADO POR OTRO VEHICULO EN MOVIMIENTO POR LO CUAL CAE AL PAVIMENTO.</t>
  </si>
  <si>
    <t>2015-215</t>
  </si>
  <si>
    <t>1315440816</t>
  </si>
  <si>
    <t>ZAMBRANO MENDOZA ANGEL DAVID</t>
  </si>
  <si>
    <t>001-002-000000400</t>
  </si>
  <si>
    <t>TRAUMA CRANEOENCEFALICO LEVE (S00) + FRACTURA DE CLAVICULA DERECHA (S42)</t>
  </si>
  <si>
    <t>PACIENTE SUFRE ACCIDENTE DE TRANSITO, REFIERE CAIDA DE MOTOCICLETA MIENTRAS SE TRASLADABA COMO CONDUCTOR.</t>
  </si>
  <si>
    <t>2015-216</t>
  </si>
  <si>
    <t>2300004377</t>
  </si>
  <si>
    <t>OCHOA GOMEZ CARLOS ANDRES</t>
  </si>
  <si>
    <t>001-002-000000386</t>
  </si>
  <si>
    <t>TRAUMA DE RODILLA DERECHA (S81)</t>
  </si>
  <si>
    <t>PACIENTE SUFRE ACCIDENTE DE TRANSITO, REFIERE CAIDA DESDE UNA MOTO POR CONSECUENCIA DE PERDIDA DE EQUILIBRIO.</t>
  </si>
  <si>
    <t>2015-217</t>
  </si>
  <si>
    <t>0801483538</t>
  </si>
  <si>
    <t>MANTUANO MANTUANO JOSE CELESTINO</t>
  </si>
  <si>
    <t>001-002-000000378</t>
  </si>
  <si>
    <t>TRAUMATISMO CRANEOENCEFALICO LEVE (S00)</t>
  </si>
  <si>
    <t>PACIENTE SUFRE ACCIDENTE DE TRANSITO, REFIERE QUE ES IMPACTADO-ATROPELLADO POR UNA MOTOTAXI</t>
  </si>
  <si>
    <t>2015-218</t>
  </si>
  <si>
    <t>1302068612</t>
  </si>
  <si>
    <t>CEDEÑO ZAMBRANO AMMI AMARILIS</t>
  </si>
  <si>
    <t>001-002-000000358</t>
  </si>
  <si>
    <t>TRAUMA DE CODO DERECHO (S599)</t>
  </si>
  <si>
    <t>S599</t>
  </si>
  <si>
    <t>PACIENTE SUFRE ACCIDENTE DE TRANSITO, REFIERE QUE ES IMPACTADO CON LA PARTE TRASERA DE VEHICULO EN MOVIMIENTO.</t>
  </si>
  <si>
    <t>2015-219</t>
  </si>
  <si>
    <t>1716627417</t>
  </si>
  <si>
    <t>TORALES QUIROZ SIMON BOLIVAR</t>
  </si>
  <si>
    <t>001-002-000000393</t>
  </si>
  <si>
    <t>HERIDA CORTANTE EN PIE (S917)</t>
  </si>
  <si>
    <t>PACIENTE SUFRE ACCIDENTE DE TRANSITO, REFIERE QUE MIENTRAS CONDUCIA MOTO PIERDE  ESTABILIDAD Y CAE EN LA CALZADA.</t>
  </si>
  <si>
    <t>2015-220</t>
  </si>
  <si>
    <t>1718550427</t>
  </si>
  <si>
    <t>MENDOZA CEDEÑO ALCY FRANCISCO</t>
  </si>
  <si>
    <t xml:space="preserve">DR. ROMERO CRISTIAN </t>
  </si>
  <si>
    <t>001-002-000000281</t>
  </si>
  <si>
    <t>TRAUMA DE CRANEO GRAVE (S06) + CHOQUE HIPOVOLEMICO (R571)</t>
  </si>
  <si>
    <t>S006</t>
  </si>
  <si>
    <t>PACIENTE SUFRE ACCIDENTE DE TRANSITO, REFIERE QUE ERA OCUPANTE DE MOTOCICLETA LA CUAL  CHOCA DE FRENTE CONTRA UN TAXI.</t>
  </si>
  <si>
    <t>2015-221</t>
  </si>
  <si>
    <t>1719619999</t>
  </si>
  <si>
    <t>JAMI ORELLANA JORGE LUIS</t>
  </si>
  <si>
    <t>001-002-000000272</t>
  </si>
  <si>
    <t>TRAUMA FRONTAL EN CRANEO (S008) + MOTOCICLISTA LESIONADO POR COLISION (V234)</t>
  </si>
  <si>
    <t>PACIENTE SUFRE ACCIDENTE DE TRANSITO, REFIERE QUE IBA COMO CONDUCTOR DE MOTOCICLETA Y FUE ATROPELLADO POR  TAXI.</t>
  </si>
  <si>
    <t>2015-222</t>
  </si>
  <si>
    <t>0102185469</t>
  </si>
  <si>
    <t>BETANCOURT MERCHAN LAURO ANIBAL</t>
  </si>
  <si>
    <t>001-002-000000350</t>
  </si>
  <si>
    <t>FRACTURA DE RODILLA (S837) + FRACTURA DE TIBIA Y PERONE (S821)</t>
  </si>
  <si>
    <t>S837</t>
  </si>
  <si>
    <t>PACIENTE SUFRE ACCIDENTE DE TRANSITO, REFIERE QUE MIENTRAS CONDUCIA SU MOTO POR ESQUIVAR UN PERRO SUFRE CAIDA SOBRE PIERNA DERECHA.</t>
  </si>
  <si>
    <t>2015-223</t>
  </si>
  <si>
    <t>0922145776</t>
  </si>
  <si>
    <t>PEÑARRIETA RODRIGUEZ PEDRO PABLO</t>
  </si>
  <si>
    <t>001-002-000000290</t>
  </si>
  <si>
    <t>HERIDA EN CABEZA (S010) + HERIDA EN BRAZO (S411)</t>
  </si>
  <si>
    <t>S010</t>
  </si>
  <si>
    <t>PACIENTE SUFRE ACCIDENTE DE TRANSITO, REFIERE QUE MIENTRAS SE TRASLADABA EN MOTOCICLETA FUE IMPACTADO POR AUTOMOTOR.</t>
  </si>
  <si>
    <t>2015-224</t>
  </si>
  <si>
    <t>2300191133</t>
  </si>
  <si>
    <t>ZAMBRANO SALAZAR EDISON WALBERTO</t>
  </si>
  <si>
    <t>001-002-000000401</t>
  </si>
  <si>
    <t>POLITRAUMATISMO (T009) + CONTUSION DE HOMBRO (S400)</t>
  </si>
  <si>
    <t>2015-225</t>
  </si>
  <si>
    <t>0850962762</t>
  </si>
  <si>
    <t>VITERI MALA RENSON GREGORIO</t>
  </si>
  <si>
    <t>001-002-000000396</t>
  </si>
  <si>
    <t>TRAUMA DE MIEMBRO INFERIOR DERECHO (S80) + HERIDA EN MUSLO DERECHO (S711)</t>
  </si>
  <si>
    <t>PACIENTE SUFRE ACCIDENTE DE TRANSITO, REFIERE CAIDA EN FORMA LATERAL DESDE UNA MOTO EN MOVIMIENTO.</t>
  </si>
  <si>
    <t>2015-226</t>
  </si>
  <si>
    <t>0914713813</t>
  </si>
  <si>
    <t>AGREDA PINEDA PEDRO EDGAR</t>
  </si>
  <si>
    <t>001-002-000000343</t>
  </si>
  <si>
    <t>POLITRAUMATISMO (T00) + FRACTURA DE RADIO (S52)</t>
  </si>
  <si>
    <t>PACIENTE MIENTRAS CONDUCIA SU MOTOCICLETA EN LA VIA PUBLICA SUFRE ENVESTIDURA POR TRANSPORTE ESCOLAR, GENERANDOLE CAIDA DESDE SU MOTO Y OCASIONANDOSE MULTIPLES LACERACIONES EN EXTREMIDADES Y CARA</t>
  </si>
  <si>
    <t>2015-227</t>
  </si>
  <si>
    <t>1713777587</t>
  </si>
  <si>
    <t>AGUAYO BORJA JOSE ALBERTO</t>
  </si>
  <si>
    <t>001-002-000000344</t>
  </si>
  <si>
    <t>TRAUMATISMO INTRACRANEAL, NO ESPECIFICADO(S069)+HERIDA DEL CUERO CABELLUDO+CONDUCTOR DE AUTOMOVIL LESIONADO POR COLISION CON OTROS VEHICULOS DE MOTOR, Y CON LOS NO ESPECIFICADOS, EN ACCIDENTE DE TRANSITO</t>
  </si>
  <si>
    <t xml:space="preserve">PACIENTE SUFRE ACCIDENTE DE TRANSITO, REFIERE QUE SE ENCONTRABA CONDUCIENDO AUTOMOVIL Y SUFRE IMPACTO POR UN BUS </t>
  </si>
  <si>
    <t>2015-228</t>
  </si>
  <si>
    <t>2300674187</t>
  </si>
  <si>
    <t>ORDOÑEZ GAVIALNES CESAR EMILIO</t>
  </si>
  <si>
    <t>001-002-000000288</t>
  </si>
  <si>
    <t>TRAUMA CRANEOENCEFALICO (S069) + EDEMA CEREBRAL TRAUMATICO (S061)</t>
  </si>
  <si>
    <t>PACIENTE SUFRE ACCIDENTE DE TRANSITO, REFIERE QUE SE ENCONTRABA MANEJANDO SU MOTO Y COLISIONA FRONTALMENTE CONTRA OTRO VEHICULO.</t>
  </si>
  <si>
    <t>2015-229</t>
  </si>
  <si>
    <t>1313983494</t>
  </si>
  <si>
    <t>MACIAS MOREIRA STEVEN GABRIEL</t>
  </si>
  <si>
    <t>001-002-000000326</t>
  </si>
  <si>
    <t>TRAUMATISMO INTRACRANEAL, NO ESPECIFICADO(S069)+FRACTURA DE ANTEBRAZO(S52) + FRACTURA DE FEMUR(S72)</t>
  </si>
  <si>
    <t>PACIENTE ACUDE REFERIDO DEL SCS PEDERNALES TRAS SUFRIR ACCIDENTE DE TRANSITO AL SUFRIR CAIDA DESDE UNA MOTOCICLETAEN MOVIMIENTO AL IMPACTARSE CONTRA OTRA MOTOCICLETA PERDIDA DE ESTABILIDAD Y VOLCAMIENTO</t>
  </si>
  <si>
    <t>MEDICAL CUBA CENTER</t>
  </si>
  <si>
    <t>2015-230</t>
  </si>
  <si>
    <t>0924878200</t>
  </si>
  <si>
    <t>ZUNIGA RIOS PETER ANDRES</t>
  </si>
  <si>
    <t>001-002-000000318</t>
  </si>
  <si>
    <t>HERIDAS MULTIPLES DE LA CABEZA (S017)+TRAUMATISMO SUPERFICIAL DE LA CABEZA, PARTE NO ESPECIFICADA(S007)+TRAUMATISMO SUPERFICIAL DE LA CABEZA(S00)</t>
  </si>
  <si>
    <t>PACIENTE VIAJABA A LADO DE PILOTO DE UN BUS, EL MISMO QUE SE IMPACTA CON OTRO AUTOMOTOR</t>
  </si>
  <si>
    <t>2015-231</t>
  </si>
  <si>
    <t>0804242279</t>
  </si>
  <si>
    <t>ZAMBRANO MENDOZA SONIA PAOLA</t>
  </si>
  <si>
    <t>001-002-000000306</t>
  </si>
  <si>
    <t>POLITRAUMATISMO (T009) + FRACTURA CLAVICULAR (S42)</t>
  </si>
  <si>
    <t>PACIENTE SUFRE ACCIDENTE DE TRANSITO, REFIERE QUE IBA A BORDO DE MOTOCICLETA CUANDO ES IMPACTADO DEL LADO IZQUIERDO POR OTRO VEHICULO Y CAE SOBRE PAVIMENTO.</t>
  </si>
  <si>
    <t>2015-232</t>
  </si>
  <si>
    <t>0802722058</t>
  </si>
  <si>
    <t>MORA MONCAYO ALBERTO JESUS</t>
  </si>
  <si>
    <t>001-002-000000283</t>
  </si>
  <si>
    <t>FRACTURA DE LA CLAVICULA (S420)+TRAUMATISMO INTRACRANEAL (S06)</t>
  </si>
  <si>
    <t>PACIENTE VIAJABA EN MOTOCICLETA CUANDO ES IMPACTADO POR UN VEHICULO LO CUAL LE PROVOCA UN FUERTE GOLPE EN CABEZA Y OTRAS PARTES DEL CUERPO</t>
  </si>
  <si>
    <t>2015-233</t>
  </si>
  <si>
    <t>1308797636</t>
  </si>
  <si>
    <t>ONOFRE ARETAGA ORLY OSWALDO</t>
  </si>
  <si>
    <t>001-002-000000312</t>
  </si>
  <si>
    <t>TRAUMA CRANEAL LEVE (S068) + HERIDA EN CABEZA (S010) + FRACTURA DE HUMERO (S423)</t>
  </si>
  <si>
    <t>S068</t>
  </si>
  <si>
    <t>PACIENTE SUFRE ACCIDENTE DE TRANSITO, REFIERE QUE SE IMPACTA CON CAMIONETA MIENTRAS CONDUCIA MOTOCICLETA</t>
  </si>
  <si>
    <t>HOSPITAL BASICO TORRES SAN ANDRES</t>
  </si>
  <si>
    <t>2015-234</t>
  </si>
  <si>
    <t>1722351903</t>
  </si>
  <si>
    <t>CARRASCO POGO EVELYN GISSELA</t>
  </si>
  <si>
    <t>001-002-000000356</t>
  </si>
  <si>
    <t>POLITRAUMATISMO LEVE (S109)</t>
  </si>
  <si>
    <t>S109</t>
  </si>
  <si>
    <t>PACIENTE SUFRE ACCIDENTE DE TRANSITO AL TRANSITAR EN MOTO.</t>
  </si>
  <si>
    <t>2015-235</t>
  </si>
  <si>
    <t>2350454662</t>
  </si>
  <si>
    <t>ORTIZ CARRASCO JOYCE KRISTEN</t>
  </si>
  <si>
    <t>001-002-000000387</t>
  </si>
  <si>
    <t>HERIDA CORTANTE EN CARA (S014)</t>
  </si>
  <si>
    <t>S014</t>
  </si>
  <si>
    <t>PACIENTE SUFRE ACCIDENTE DE TRANSITO, REFIERE QUE IBA COMO PASAJERO DE MOTO Y ESTA CHOCA CONTRA OTRO VEHICULO PRODUCTO DEL CUAL CAE SOBRE LA CALZADA.</t>
  </si>
  <si>
    <t>2015-236</t>
  </si>
  <si>
    <t>1315451367</t>
  </si>
  <si>
    <t>VERA PAZMIÑO CARLOS DAVID</t>
  </si>
  <si>
    <t xml:space="preserve">DRA. FONSECA ELIZABETH </t>
  </si>
  <si>
    <t xml:space="preserve">OBJECION TOTAL </t>
  </si>
  <si>
    <t>TRAUMA CRANEO ENCEFALICO MODERADO(S00)+ POLITRAUMATISMO(T00)</t>
  </si>
  <si>
    <t xml:space="preserve">PACIENTE SUFRE ACCIDENTE DE TRANSITO CON IMPACTO CON VEHICULO DESCONOCIDO, ES ATROPELLADO </t>
  </si>
  <si>
    <t>2015-237</t>
  </si>
  <si>
    <t>2350086548</t>
  </si>
  <si>
    <t>CONTRERAS GRANADOS JUAN ADONY</t>
  </si>
  <si>
    <t>001-002-000000361</t>
  </si>
  <si>
    <t>POLITRAUAMTISMO LEVE (S407)</t>
  </si>
  <si>
    <t>S407</t>
  </si>
  <si>
    <t>PACIENTE SUFRE ACCIDENTE DE TRANSITO, REFIERE QUE IBA EN MOTO EL CUAL SE IMPACTA CON VEHICULO, PIERDE INESTABILIDAD Y CAE EN CALZADA.</t>
  </si>
  <si>
    <t>2015-238</t>
  </si>
  <si>
    <t>2350022246</t>
  </si>
  <si>
    <t>LOPEZ BOSCO ALEX MAURICIO</t>
  </si>
  <si>
    <t>001-002-000000275</t>
  </si>
  <si>
    <t>POLITRAUMATISMO (T00) + TRAUMA CRANEOENCEFALICO (S069)</t>
  </si>
  <si>
    <t>PACIENTE SUFRE ACCIDENTE DE TRANSITO, REFIERE CAIDA DE MOTO EN MOVIMIENTO</t>
  </si>
  <si>
    <t>2015-239</t>
  </si>
  <si>
    <t>1705803565</t>
  </si>
  <si>
    <t>LOMBEIDA GALEAS ROSA AURORA</t>
  </si>
  <si>
    <t>001-002-000000274</t>
  </si>
  <si>
    <t>PACIENTE SUFRE ACCIDENTE DE TRANSITO, REFIERE QUE MIENTRAS INTENTABA CRUZAR LA CALLE ES GOLPEADA POR EL RETROVISOR DE UN TAXI EN MOVIMIENTO.</t>
  </si>
  <si>
    <t>2015-240</t>
  </si>
  <si>
    <t>2300601859</t>
  </si>
  <si>
    <t>DELGADO VALVERDE ABIGAIL VICTORIA</t>
  </si>
  <si>
    <t>001-002-000000365</t>
  </si>
  <si>
    <t>POLITRAUMATISMO (T00) + ACCIDENTE DE TRANSITO (V090)</t>
  </si>
  <si>
    <t>PACIENTE SUFRE ACCIDENTE DE TRANSITO, REFIERE QUE MIENTRAS SE ENCONTRABA COMO COPILOTO EN UNA MOTO  PERDIO EL EQUILIBRIO LUEGO DE REALIZAR MANIOBRA PRODUCTO DEL CUAL SE FUERON ENCIMA DE UNA CARRO.</t>
  </si>
  <si>
    <t>2015-241</t>
  </si>
  <si>
    <t>1723577605</t>
  </si>
  <si>
    <t>MARCILLO BRABO MARCO DAVID</t>
  </si>
  <si>
    <t>001-002-000000380</t>
  </si>
  <si>
    <t>PACIENTE SUFRE ACCIDENTE DE TRANSITO, REFIERE QUE VENIA COMO COPILOTO EN LA MOTO DE UN CONOCIDO Y RECUERDA QUE UN TAXI LES HIZO PERDER EL EQUILIBRIO.</t>
  </si>
  <si>
    <t>2015-242</t>
  </si>
  <si>
    <t>1711918506</t>
  </si>
  <si>
    <t>CHUGCHILAN AGUAS DARWIN PATRICIO</t>
  </si>
  <si>
    <t>001-002-000000268</t>
  </si>
  <si>
    <t>TRAUMA DE TORAX (S202) + FRACTURA DE CLAVICULA (S420) + HEMATOMA SUBCAPILAR HEPATICO (K768)</t>
  </si>
  <si>
    <t>PACIENTE SUFRE ACCIDENTE DE TRANSITO, REFIERE CAIDA MIENTRAS CONDUCIA SU MOTOCICLETA</t>
  </si>
  <si>
    <t>2015-243</t>
  </si>
  <si>
    <t>2351002031</t>
  </si>
  <si>
    <t>MIRABA OLMEDO JACSON LENIN</t>
  </si>
  <si>
    <t>001-002-000000383</t>
  </si>
  <si>
    <t>TRAUMATISMO DEL PIE Y DEL TOBILLO (S909)</t>
  </si>
  <si>
    <t>S909</t>
  </si>
  <si>
    <t xml:space="preserve">PACIENTE SUFRE ACCIDENTE DE TRANSITO, REFIERE TRAUMA EN EL PIE AL INTRODUCIRLO EN LA LLANTA DE UN CAMION </t>
  </si>
  <si>
    <t>2015-244</t>
  </si>
  <si>
    <t>2350584955</t>
  </si>
  <si>
    <t>TAPIA CHUMAÑA SCARLETH ESTEFANIA</t>
  </si>
  <si>
    <t xml:space="preserve">DRA. MENDOZA CISNE </t>
  </si>
  <si>
    <t>001-002-000000314</t>
  </si>
  <si>
    <t>POLICONTUSION (S90) + ABSCESO EN REGION PARIETAL (L021)</t>
  </si>
  <si>
    <t>PACIENTE SUFRE ACCIDENTE DE TRANSITO, REFIERE QU IBA EN UNA MOTOCICLETA JUNTO CON SUS PADRES, LA MISMA QUE SE IMPACTA CONTRA UN BUS, LO CUAL PORVOCA CAIDA A LA SUPERFICIE DURA.</t>
  </si>
  <si>
    <t>2015-245</t>
  </si>
  <si>
    <t>1717402133</t>
  </si>
  <si>
    <t>CANCHALA GARCIA FRANCO IVAN</t>
  </si>
  <si>
    <t>001-002-000000319</t>
  </si>
  <si>
    <t xml:space="preserve">TRAUMATISMO MULTIPLE + TRAUAM CRANEOENCEFALICO LEVE + CONDUCTOR DE MOTOCICLETA HERIDO </t>
  </si>
  <si>
    <t>T07 + S06 + V290</t>
  </si>
  <si>
    <t>PACIENTE SUFRE ACCIDENTE DE TRANSITO, REFIERE QUE SUFRE CAIDA DE UNA MOTOCICLETA EN MOVIMIENTO.</t>
  </si>
  <si>
    <t>CLINICA COTOCOLLAO</t>
  </si>
  <si>
    <t>2015-247</t>
  </si>
  <si>
    <t>1314112630</t>
  </si>
  <si>
    <t>PINARGOTE DELGADO INGRI MAGDALENA</t>
  </si>
  <si>
    <t>001-002-000000388</t>
  </si>
  <si>
    <t>PACIENTE SUFRE ACCIDENTE DE TRANSITO, REFIERE VOLCAMIENTO LATERAL EN AUTOMOVIL</t>
  </si>
  <si>
    <t>2015-248</t>
  </si>
  <si>
    <t>1314112366</t>
  </si>
  <si>
    <t>PINARGOTE DELAGO ERIKA ISABEL</t>
  </si>
  <si>
    <t>001-002-000000438</t>
  </si>
  <si>
    <t>2015-249</t>
  </si>
  <si>
    <t>1717862963</t>
  </si>
  <si>
    <t>INTRIAGO MACIAS JUAN MANUEL</t>
  </si>
  <si>
    <t>001-002-000000377</t>
  </si>
  <si>
    <t>HERIDAS MULTIPLES DE LA CABEZA + PASAJERO DE CAMIONETA LESIONADO POR COLISION CON OTRO VEHICULO (V595)</t>
  </si>
  <si>
    <t>S017 + V595</t>
  </si>
  <si>
    <t>PACIENTE SUFRE ACCIDENTE DE TRANSITO, REFIERE QUE CONDUCIA UNA CAMIONETA LA MISMA QUE CHOCA CONTRA UN BUS.</t>
  </si>
  <si>
    <t>2015-260</t>
  </si>
  <si>
    <t>1308325875</t>
  </si>
  <si>
    <t>DELGADO CASTRO DARWIN VALENTE</t>
  </si>
  <si>
    <t>001-002-000000364</t>
  </si>
  <si>
    <t>POLITRAUMATISMO (TOO)</t>
  </si>
  <si>
    <t>PACIENTE SUFRE ACCIDENTE DE TRANSITO, REFIERE QUE MANEJABA SU MOTO Y LLEVABA REPUESTOS EN UNA FUNDA LA MISMA QUE SE ROMPE Y LE HACE PERDER EQUILIBRIO Y CAE.</t>
  </si>
  <si>
    <t>2015-261</t>
  </si>
  <si>
    <t>CORDOVA CAMACHO SHARON DAYANNA</t>
  </si>
  <si>
    <t>001-002-000000362</t>
  </si>
  <si>
    <t>PACIENTE SUFRE ACCIDENTE DE TRANSITO, REFIERE QUE SE ENCONTRABA JUGANDO EN LA ESQUINA DE SU CASA Y EL VECINO DA MARCHA ATRÁS EN SU AUTO, EL MISMO QUE LO IMPACTA AL NIÑO.</t>
  </si>
  <si>
    <t>2015-262</t>
  </si>
  <si>
    <t>1205145202</t>
  </si>
  <si>
    <t>GUZMAN JACOME VICTOR HUGO</t>
  </si>
  <si>
    <t>DR. OROZCO EDWIN</t>
  </si>
  <si>
    <t>001-002-000000373</t>
  </si>
  <si>
    <t>HERIDA DE LA CABEZA (S01) + TRAUMA SUPERFICIAL DEL PIE (S90) + TRAUMA SUPERFICIAL DEL TORAX (S20)</t>
  </si>
  <si>
    <t>PACIENTE SUFRE ACCIDENTE DE TRANSITO, REFIERE QUE MIENTRAS CONDUCI MOTOCICLETA NO SE PERCATO QUE HABIAN PEQUEÑAS PIEDRAS EN LA VIA, DE MODO QUE PIERDE ESTABILIDAD Y SE IMPACTA SOBRE UN MURO DE TIERRA.</t>
  </si>
  <si>
    <t>2015-263</t>
  </si>
  <si>
    <t>0916122179</t>
  </si>
  <si>
    <t>RIVADENEIRA CHILA EDDY JOHN</t>
  </si>
  <si>
    <t>001-002-000000391</t>
  </si>
  <si>
    <t>HERIDA CORTANTE RODILLA DERECHA (S800)</t>
  </si>
  <si>
    <t>PACIENTE SUFRE ACCIDENTE DE TRANSITO, REFIERE QUE VIAJABA COMO COPILOTO EN MOTO Y COLISIONA CON VEHICULO EN MOVIMIENTO Y CAE SOBRE LA CALZADA.</t>
  </si>
  <si>
    <t>2015-264</t>
  </si>
  <si>
    <t>2350145674</t>
  </si>
  <si>
    <t>SARANGO CARGOLLA MELANY LISBETH</t>
  </si>
  <si>
    <t>FRACTURA DEL SACRO (S321) + CONTUSION DEL SACRO COXIC (S32)</t>
  </si>
  <si>
    <t>S31</t>
  </si>
  <si>
    <t>PACIENTE SUFRE ACCIDENTE DE TRANSITO, REFIERE QUE AL CRUZAR LA CALLE RECIBE IMPACTO FRONTAL DE UN VEHICULO QUE OCASIONA CAIDA DE SU PROPIA ALTURA.</t>
  </si>
  <si>
    <t>2015-265</t>
  </si>
  <si>
    <t>1725732216</t>
  </si>
  <si>
    <t>MARTINEZ SALTOS JONATHAN GABRIEL</t>
  </si>
  <si>
    <t>HERIDA EN PIE DERECHO (S81)</t>
  </si>
  <si>
    <t>PACIENTE SUFRE ACCIDENTE DE TRANSITO, REFIERE QUE MIENTRAS CONDUCIA UNA MOTO PIERDE EL EQUILIBRIO  AL EVITAR CHOCAR CON UNA MOTOTAXI, PRODUCTO DEL CUAL CAE AL PAVIMIENTO.</t>
  </si>
  <si>
    <t>2015-266</t>
  </si>
  <si>
    <t>1719576645</t>
  </si>
  <si>
    <t>ARMIJOS QUIÑONEZ NELLY PATRICIA</t>
  </si>
  <si>
    <t>001-002-000000407</t>
  </si>
  <si>
    <t>PACIENTE SUFRE ACCIDENTE DE TRANSITO, REFIERE QUE MIENTRAS TRANSITABA EN SU MOTOCICLETA FRENA BRUSCAMENTE GENERANDOSE IMPACTO CONTRA AUTOMOVIL DELANTERO.</t>
  </si>
  <si>
    <t>2015-267</t>
  </si>
  <si>
    <t>2351116500</t>
  </si>
  <si>
    <t>ARELLANO MERCHAN ANAHI ALEXANDRA</t>
  </si>
  <si>
    <t>PACIENTE SUFRE ACCIDENTE DE TRANSITO, REFIERE CAIDA DE MOTOCICLETA EN MOVIMIENTO AL MAPFRENA BRUSCAMENTE GENERANDOSE IMPACTO CONTRA AUTOMOVIL DELANTERO.</t>
  </si>
  <si>
    <t>2015-268</t>
  </si>
  <si>
    <t>1720165636</t>
  </si>
  <si>
    <t xml:space="preserve">TORRES ROBLERO ALEX MANUEL </t>
  </si>
  <si>
    <t xml:space="preserve">PACIENTE SUFRE ACCIDENTE DE TRANSITO, REFIERE CAIDA DESDE MOTO OCASIONANDO MULTIPLES ESCORIACIONES </t>
  </si>
  <si>
    <t>2015-269</t>
  </si>
  <si>
    <t>0804707529</t>
  </si>
  <si>
    <t>VELIZ OSTAIZA SHARY GUADALUPE</t>
  </si>
  <si>
    <t>DRA. ENRIQUEZ GISSEL</t>
  </si>
  <si>
    <t>TRAUMA CRANEOENCEFALICO GRAVE (S071) + MUERTE INSTANTANEA (R960)</t>
  </si>
  <si>
    <t>S07</t>
  </si>
  <si>
    <t>PACIENTE SUFRE ACCIDENTE DE TRANSITO, REFIERE ATROPELLAMIENTO Y SE DESCONOCE LA CINEMATICA</t>
  </si>
  <si>
    <t>FALLECE</t>
  </si>
  <si>
    <t>2015-270</t>
  </si>
  <si>
    <t>1205062381</t>
  </si>
  <si>
    <t>ZAMBRANO GALARZA RAMIRO RODOLFO</t>
  </si>
  <si>
    <t>POLITRAUMATISMO (T00) + MOTOCICLISTA HERIDO POR COLISION CON VEHICULO DE MOTOR (V220)</t>
  </si>
  <si>
    <t>PACIENTE SUFRE ACCIDENTE DE TRANSITO, REFIERE CHOQUE CON OTRA MOTOCICLETA</t>
  </si>
  <si>
    <t>2015-271</t>
  </si>
  <si>
    <t>1711810174</t>
  </si>
  <si>
    <t>TORRES VALDIVIEZO EDWIN PATRICIO</t>
  </si>
  <si>
    <t>TRAUMA DE HOMBRO (S407)</t>
  </si>
  <si>
    <t>PACIENTE SUFRE ACCIDENTE DE TRANSITO, REFIERE CAIDA DE MOTO.</t>
  </si>
  <si>
    <t>2015-272</t>
  </si>
  <si>
    <t>2350440562</t>
  </si>
  <si>
    <t>QUIÑONEZ ROMERO JOHAN ISRAEL</t>
  </si>
  <si>
    <t xml:space="preserve">DR. CHICA CRISTHIAN </t>
  </si>
  <si>
    <t>TRAUMA CRANEOENCEFALICO (S00)</t>
  </si>
  <si>
    <t>PACIENTE SUFRE ACCIDENTE DE TRANSITO, REFIERE QUE FUE GOLPEADO POR VEHICULO EL CUAL CIRCULABA A BAJA VELOCIDAD.</t>
  </si>
  <si>
    <t>2015-273</t>
  </si>
  <si>
    <t>1719176164</t>
  </si>
  <si>
    <t>DELGADO PAZMIÑO DIOGENES DAVID</t>
  </si>
  <si>
    <t>TRAUMATISMO DE PIE (S90)</t>
  </si>
  <si>
    <t xml:space="preserve">PACIENTE SUFRE ACCIDENTE DE TRANSITO, REFIERE APLASTAMIENTO DE PIE DERECHO CON LLANTA DE TAXI </t>
  </si>
  <si>
    <t>2015-274</t>
  </si>
  <si>
    <t>1723273890</t>
  </si>
  <si>
    <t>VERA VITE EDGAR FABRICIO</t>
  </si>
  <si>
    <t>POLITRAUMATISMO LEVE (S019)</t>
  </si>
  <si>
    <t>PACIENTE SUFRE ACCIDENTE DE TRANSITO, REFIERE QUE MIENTRAS MANEJABA MOTOCICLETA PIERDE ESTABILIDAD Y CAE SOBRE LA CALZADA.</t>
  </si>
  <si>
    <t>2015-275</t>
  </si>
  <si>
    <t>098364910</t>
  </si>
  <si>
    <t>BASTIDAS VALLEJO WILTON VALLEJO</t>
  </si>
  <si>
    <t>PACIENTE SUFRE ACCIDENTE DE TRANSITO, REFIERE QUE MIENTRAS CONDUCIA VEHICULO PESADO ESTE PIERDE EL CONTROL DANDO 1/4 DE GIRO HACIA SU LADO IZQUIERDO.</t>
  </si>
  <si>
    <t>2015-276</t>
  </si>
  <si>
    <t>1306887553</t>
  </si>
  <si>
    <t>PONCE QUIMIZ JIMMY LEONEL</t>
  </si>
  <si>
    <t>PACIENTE SUFRE ACCIDENTE DE TRANSITO, REFIERE QUE UN TRAILER LO GOLPEO PRODUCTO DE LO CUAL SUFRE VOLCAMIENTO</t>
  </si>
  <si>
    <t>2015-277</t>
  </si>
  <si>
    <t>TORRES HERRERA IRLANDA MARIBEL</t>
  </si>
  <si>
    <t>PACIENTE SUFRE ACCIDENTE DE TRANSITO, REFIERE IMPACTACION DE BUS.</t>
  </si>
  <si>
    <t>2015-278</t>
  </si>
  <si>
    <t>2350629388</t>
  </si>
  <si>
    <t>MEJIA ZAMBRANO NAOMI JULEXY</t>
  </si>
  <si>
    <t>POLITRAUMATISMO LEVE (T00)</t>
  </si>
  <si>
    <t>PACIENTE SUFRE ACCIDENTE DE TRANSITO, REFIERE QU CIRCULABA EN MOTOTAXI Y ESTE PIERDE ESTABILIDAD</t>
  </si>
  <si>
    <t>2015-279</t>
  </si>
  <si>
    <t>1750759712</t>
  </si>
  <si>
    <t>CARRANZA MERA ADRIAN ALEXANDER</t>
  </si>
  <si>
    <t>FRACTURA DE PIERNA (S82) + POLITRAUMATISMO (T00)</t>
  </si>
  <si>
    <t>PACIENTE SUFRE ACCIDENTE DE TRANSITO, REFIERE ATROPELLAMIENTO PO CAMIONETA.</t>
  </si>
  <si>
    <t>2015-280</t>
  </si>
  <si>
    <t>ARELLANO MERCHAN ANAHI ALEJANDRA</t>
  </si>
  <si>
    <t>001-002-000000402</t>
  </si>
  <si>
    <t xml:space="preserve">POLICONTUSION (S00) </t>
  </si>
  <si>
    <t>PACIENTE SUFRE ACCIDENTE DE TRANSITO, REFIERE CAIDA DE MOTOCICLETA EN MOVIMIENTO AL IMPACTARSE CON UN PERRO</t>
  </si>
  <si>
    <t>2015-281</t>
  </si>
  <si>
    <t>1717952509</t>
  </si>
  <si>
    <t>DELGADO MEDINA LUIS ALBERTO</t>
  </si>
  <si>
    <t>DR. CHAMBA WASHINGTON</t>
  </si>
  <si>
    <t>TRAUMA DE RODILLA IZQUIERDA (S878)</t>
  </si>
  <si>
    <t>S878</t>
  </si>
  <si>
    <t>PACIENTE SUFRE ACCIDENTE DE TRANSITO, REFIERE HERIDA DE RODILLA IZQUIERDA.</t>
  </si>
  <si>
    <t>2015-282</t>
  </si>
  <si>
    <t>1722231824</t>
  </si>
  <si>
    <t>HIDALGO ABAD JULIO CESAR</t>
  </si>
  <si>
    <t>POLITRAUMATISMO (T00) + TRAUMA LUMBAR (S80)</t>
  </si>
  <si>
    <t>PACIENTE SUFRE ACCIDENTE DE TRANSITO, REFIERE QUE CIRCULABA EN MOTICICLETA LA MISMA QUE COLISIONA CON OTRO AUTOMOTOR.</t>
  </si>
  <si>
    <t>2015-283</t>
  </si>
  <si>
    <t>BERMUDEZ MANTILLA CLAY</t>
  </si>
  <si>
    <t xml:space="preserve">DRA. BOLAÑOS GABRIELA </t>
  </si>
  <si>
    <t>001-002-000000349</t>
  </si>
  <si>
    <t>PACIENTE SUFRE ACCIDENTE DE TRANSITO, REFIERE QUE FUE IMPACTADO POR UNA MOTO  DESCONOCIDA EN MOVIMIENTO.</t>
  </si>
  <si>
    <t>2015-284</t>
  </si>
  <si>
    <t>1802347466</t>
  </si>
  <si>
    <t>CHICO CHAMORRO DIANA GISSELLA</t>
  </si>
  <si>
    <t>001-002-000000411</t>
  </si>
  <si>
    <t>PACIENTE SUFRE ACCIDENTE DE TRANSITO, REFIERE QUE SE ENCONTRABA COMO PASAJERA EN TAXI EL MISMO QUE ES IMPACTADO POR LA PARTE TRASERA LOS QUE OCASIONA GOLPES A LA OCUPANTE.</t>
  </si>
  <si>
    <t>2015-285</t>
  </si>
  <si>
    <t>1719854786</t>
  </si>
  <si>
    <t>LEON VARGAS JORGE ANDRES</t>
  </si>
  <si>
    <t>001-002-000000403</t>
  </si>
  <si>
    <t>TRAUMA CRANEOENCEFALICO (S00) + POLITRAUMATISMO (T00)</t>
  </si>
  <si>
    <t>PACIENTE SUFRE ACCIDENTE DE TRANSITO, REFIERE QUE CIRCULABA EN UNA AUTOMOVIL, EL MISMO QUE SE IMPACTA CONTRA UN CAMIONETA.</t>
  </si>
  <si>
    <t>2015-286</t>
  </si>
  <si>
    <t>1727013763</t>
  </si>
  <si>
    <t>GIL DIOCENNNY ELISENIA</t>
  </si>
  <si>
    <t>001-002-000000369</t>
  </si>
  <si>
    <t>PACIENTE SUFRE ACCIDENTE DE TRANSITO, REFIERE QUE FUE IMPACTADA POR UNA MOTO</t>
  </si>
  <si>
    <t>2015-287</t>
  </si>
  <si>
    <t>1305740175</t>
  </si>
  <si>
    <t>ZAMBRANO ALCIVAR MARIA EUGENIA</t>
  </si>
  <si>
    <t>001-002-000000398</t>
  </si>
  <si>
    <t>TRAUMA DE TOBILLO (S82) + ESGUINCE DE TOBILLO (S93)</t>
  </si>
  <si>
    <t>PACIENTE SUFRE ACCIDENTE DE TRANSITO, REFIERE QUE CIRCULABA EN MOTOCICLETA COMO  ACOMPAÑANTE SUFERE VOLCAMIENTO.</t>
  </si>
  <si>
    <t>2015-288</t>
  </si>
  <si>
    <t>1718695081</t>
  </si>
  <si>
    <t>GUERRERO GUERRERO JOSE ROQUE</t>
  </si>
  <si>
    <t>001-002-000000371</t>
  </si>
  <si>
    <t>FRACTURA PARTES BLANDAS (S012)</t>
  </si>
  <si>
    <t>PACIENTE SUFRE ACCIDENTE DE TRANSITO, CHOQUE ENTRE VEHICULOS.</t>
  </si>
  <si>
    <t>2015-289</t>
  </si>
  <si>
    <t>1713393211</t>
  </si>
  <si>
    <t>IDROVO MUÑOZ HOLGER ALEX</t>
  </si>
  <si>
    <t>001-002-000000374</t>
  </si>
  <si>
    <t>TRAUMA EN RODILLA (S810)</t>
  </si>
  <si>
    <t>PACIENTE SUFRE ACCIDENTE DE TRANSITO, REFIERE QUE VENIA EN LA PARTE TRASERA DE VEHICULO EL MISMO QUE PIERDE ESTABILIDAD Y CHOCA CON OTRO VEHICULO.</t>
  </si>
  <si>
    <t>2015-290</t>
  </si>
  <si>
    <t>1311035701</t>
  </si>
  <si>
    <t>CASTRO PALMA CESAR JONATHAN</t>
  </si>
  <si>
    <t>001-002-000000357</t>
  </si>
  <si>
    <t>POLICONTUSIONES (S001)</t>
  </si>
  <si>
    <t>PACIENTE SUFRE ACCIDENTE DE TRANSITO, REFIERE QUE VENIA COMO PASAJERO EN CAMION, EL MISMO QUE PIERDE FRENO Y SE LANZA SOBRE LA CALZADA.</t>
  </si>
  <si>
    <t>2015-291</t>
  </si>
  <si>
    <t>0602276883</t>
  </si>
  <si>
    <t>BARRETO ZUMBA BENJAMIN</t>
  </si>
  <si>
    <t>001-002-000000348</t>
  </si>
  <si>
    <t>PACIENTE SUFRE ACCIDENTE DE TRANSITO, REFIERE QUE CONDUCIA MOTO Y CHOCA CON VEHICULO PRODUCTO DE LO CUAL PIERDE ESTABILIDAD Y CAE SOBRE LA CALZADA.</t>
  </si>
  <si>
    <t>2015-292</t>
  </si>
  <si>
    <t>1713110821</t>
  </si>
  <si>
    <t>VEGA VARGAS EDDY MANUEL</t>
  </si>
  <si>
    <t>TRAUMA FACIAL (S003) + HERIDA DE LA NARIZ (S012)</t>
  </si>
  <si>
    <t>PACIENTE SUFRE ACCIDENTE DE TRANSITO, REFIERE QUE CONDUCIA MOTO Y CHOCA CON UN ARBOL.</t>
  </si>
  <si>
    <t>2015-293</t>
  </si>
  <si>
    <t>0917507550</t>
  </si>
  <si>
    <t>AUCAPIÑA ROSALES MARIA ANGELICA</t>
  </si>
  <si>
    <t>001-002-000000415</t>
  </si>
  <si>
    <t>PACIENTE SUFRE ACCIDENTE DE TRANSITO, REFIERE QUE VIAJABA EN EL INTERIOR DEL BUS INTER-PROVINCIAL, SUFRE VOLCAMIENTO.</t>
  </si>
  <si>
    <t>2015-294</t>
  </si>
  <si>
    <t>0802599100</t>
  </si>
  <si>
    <t>CUELLAR ESPINOZA ALEJANDRO EDISON</t>
  </si>
  <si>
    <t>POLITRAUMATISMO (T00) + TRAUMA CRANEOENCEFALICO LEVE (S06) + TRAUMA MAXILAR (S02)</t>
  </si>
  <si>
    <t>PACIENTE SUFRE ACCIDENTE DE TRANSITO, REFIERE IMPACTO LATERAL EN MOTO.</t>
  </si>
  <si>
    <t>2015-295</t>
  </si>
  <si>
    <t>1311254443</t>
  </si>
  <si>
    <t>GUERRERO GUERRERO RICARDO IVAN</t>
  </si>
  <si>
    <t xml:space="preserve">DR. TORRES DIEGO </t>
  </si>
  <si>
    <t>TRAUMA EN TRONCO (T065) + TRAUMA ABDOMINAL (S399) + CONTUSION LUMBO SACRA (S300)</t>
  </si>
  <si>
    <t>PACIENTE SUFRE ACCIDENTE DE TRANSITO, REFIERE QUE MIENTRAS MANEJABA MOTO SUFRE CAIDA DE LA MISMA</t>
  </si>
  <si>
    <t>2015-296</t>
  </si>
  <si>
    <t>1308762085</t>
  </si>
  <si>
    <t>QUIROZ VALENCIA JORGE ESTILITO</t>
  </si>
  <si>
    <t>POLITRAUAMATISMO (T00) + HERIDA DEL SEGUNDO DEDO DE MANO IZQUIERDA (S611)</t>
  </si>
  <si>
    <t>PACIENTE SUFRE ACCIDENTE DE TRANSITO, REFIERE QUE MIENTRAS IBA COMO PASAJERO EN MOTOCICLETA ESTA SE IMPACTA CONTRA OTRA MOTOCICLETA.</t>
  </si>
  <si>
    <t>2015-297</t>
  </si>
  <si>
    <t>1708434608</t>
  </si>
  <si>
    <t>BETANCOURT FLORES CIVILINO</t>
  </si>
  <si>
    <t>POLITRAUMATISMO (T009) + TRAUMA CRANEAL LEVE ( S069) + FRACTURA HUESIO DE LA NARIZ (S022)</t>
  </si>
  <si>
    <t>PACIENTE SUFRE ACCIDENTE DE TRANSITO, REFIERE QUE FUE ARROLLADO POR UNA CAMIONETA.</t>
  </si>
  <si>
    <t>2015-298</t>
  </si>
  <si>
    <t>1207411099</t>
  </si>
  <si>
    <t>CEVALLOS MATAMORROS MARCOS MANUEL</t>
  </si>
  <si>
    <t>001-002-000000412</t>
  </si>
  <si>
    <t>TRAUMA DE CRANEO GRAVE (S06)</t>
  </si>
  <si>
    <t>PACIENTE SUFRE ACCIDENTE DE TRANSITO, REFIERE QUE VIAJABA EN CAMION MADERERO EL CUAL SUFRE VOLCAMIENTO.</t>
  </si>
  <si>
    <t>2015-299</t>
  </si>
  <si>
    <t>1720951092</t>
  </si>
  <si>
    <t>ZAMBRANO GUERRERO LISETH NAOMI</t>
  </si>
  <si>
    <t>TRAUMA CRABNEOENCEFALICO MODERADO (S02)</t>
  </si>
  <si>
    <t>PACIENTE SUFRE ACCIDENTE DE TRANSITO, REFIERE CAIDA A FILO DE VEREDA DESDE UNA MOTOCICLETA EN MOVIMIENTO.</t>
  </si>
  <si>
    <t>HOSPITAL DE ESPECIALIDADES EUGENIO ESPEJO</t>
  </si>
  <si>
    <t>2015-300</t>
  </si>
  <si>
    <t>2015-301</t>
  </si>
  <si>
    <t>23500576222</t>
  </si>
  <si>
    <t>PORRAS CORDOVA JEFFERSON VINICIO</t>
  </si>
  <si>
    <t>MUTILACION TRAUMATICA DE FALANGE DISTAL TERCER Y CUARTO DEDO MANO IZQUIERDA (S68)</t>
  </si>
  <si>
    <t>S68</t>
  </si>
  <si>
    <t>PACIENTE SUFRE ACCIDENTE DE TRANSITO, REFIERE QUE CUANDO LA ESTABA ARREGLANDO SUFRE MUTILACION O AMPUTACION DE FALANGE.</t>
  </si>
  <si>
    <t>2015-302</t>
  </si>
  <si>
    <t>1720713856</t>
  </si>
  <si>
    <t>RIERA MONTERO ITALO RENE</t>
  </si>
  <si>
    <t>001-002-000000390</t>
  </si>
  <si>
    <t>PACIENTE SUFRE ACCIDENTE DE TRANSITO, REFIERE QUE CUANDO SE DISPONIA A ACUDIR A LA TIENDA Y SE LE CRUZA UN PERRO, PERDIENDO EL EQUILIBRIO DE LA MOTOCICLETA Y SE CAE SOBRE LA CALZADA.</t>
  </si>
  <si>
    <t>2015-303</t>
  </si>
  <si>
    <t>NAZARENO ESMERALDAS KARELIS YINABEL</t>
  </si>
  <si>
    <t xml:space="preserve">DR, VILLAGOMEZ DAVID </t>
  </si>
  <si>
    <t>001-002-000000385</t>
  </si>
  <si>
    <t>FRACTURA DE TIBIA DERECHA (S82)</t>
  </si>
  <si>
    <t>PACIENTE SUFRE ACCIDENTE DE TRANSITO, REFIERE CAIDA Y VOLCAMIENTO DE LA MOTOTAXI EN LA QUE SE TRASLADABA.</t>
  </si>
  <si>
    <t>2015-304</t>
  </si>
  <si>
    <t>0914436290</t>
  </si>
  <si>
    <t>CACERES OCHOA JULIO ORLANDO</t>
  </si>
  <si>
    <t>001-002-000000353</t>
  </si>
  <si>
    <t>FRACTURA COSTAL (S20)</t>
  </si>
  <si>
    <t>S20</t>
  </si>
  <si>
    <t>2015-305</t>
  </si>
  <si>
    <t>VILLANI VARGAS CRISTIAN GABRIEL</t>
  </si>
  <si>
    <t xml:space="preserve">DRA. LARA GEOCONDA </t>
  </si>
  <si>
    <t>001-002-000000395</t>
  </si>
  <si>
    <t xml:space="preserve">PACIENTE SUFRE ACCIDENTE DE TRANSITO, REFIERE QUE FUE ATROPELLADO POR UNA CAMIONETA EN MOVIMIENTO </t>
  </si>
  <si>
    <t>2015-306</t>
  </si>
  <si>
    <t>1719571588</t>
  </si>
  <si>
    <t>FLORES RISUEÑO JUAN JOSE</t>
  </si>
  <si>
    <t>001-002-000000367</t>
  </si>
  <si>
    <t>POLITRAUMATISMO (T00) + HERIDA DE CABEZA (S01)</t>
  </si>
  <si>
    <t>2015-307</t>
  </si>
  <si>
    <t>1724272909</t>
  </si>
  <si>
    <t>ESPIN ANALUISA BRYAN MAURICIO</t>
  </si>
  <si>
    <t>001-002-000000366</t>
  </si>
  <si>
    <t>POLITRAUMATISMO (T00) + FRACTURA DE TIBIA Y PERONE (S824)</t>
  </si>
  <si>
    <t>PACIENTE SUFRE ACCIDENTE DE TRANSITO, REFIERE QUE IBA EN MOTOCICLETA Y TRAS INGESTA DE ALCOHOL PRESENTA DERRAPAMIENTO LATERAL DERECHO.</t>
  </si>
  <si>
    <t>2015-308</t>
  </si>
  <si>
    <t>2150317911</t>
  </si>
  <si>
    <t>MENDOZA BENALCAZAR JIPSON TAILOR</t>
  </si>
  <si>
    <t>001-002-000000381</t>
  </si>
  <si>
    <t>POLITRAUMATISMO (T00) + TRAUMA CRANEOENCEFALICO LEVE (S00)</t>
  </si>
  <si>
    <t>PACIENTE SUFRE ACCIDENTE DE TRANSITO, REFIERE QUE MIENTRAS VIAJABA EN MOTO SUFRE IMPACTO POR VEHICULO EN MOVIMIENTO.</t>
  </si>
  <si>
    <t>2015-309</t>
  </si>
  <si>
    <t>1724658628</t>
  </si>
  <si>
    <t>ZAMBRANO ANDRADE YAHIRA ANNABEL</t>
  </si>
  <si>
    <t>001-002-000000399</t>
  </si>
  <si>
    <t>PACIENTE SUFRE ACCIDENTE DE TRANSITO, REFIERE QUE VIAJABA COMO COPILOTO EN MOTO, LA MISMA QUE PIERDE ESTABILIDAD PRODUCTO DEL CUAL CAEN SUS OCUPANTES.</t>
  </si>
  <si>
    <t>2015-310</t>
  </si>
  <si>
    <t>0803578723</t>
  </si>
  <si>
    <t>GRACIA RAMIREZ PEDRO ANDRES</t>
  </si>
  <si>
    <t>DR . ESPINOZA IGNACIO</t>
  </si>
  <si>
    <t>001-002-000000370</t>
  </si>
  <si>
    <t>POLITRAUMATISMO (T00) + HERIDA DE MANO (S62)</t>
  </si>
  <si>
    <t>PACIENTE SUFRE ACCIDENTE DE TRANSITO, REFIERE QUE IBA MANEJANDO UNA MOTO CUANDO PIERDE EL EQUILIBRIO Y CAE AL PAVIMENTO.</t>
  </si>
  <si>
    <t>2015-311</t>
  </si>
  <si>
    <t>1303397457</t>
  </si>
  <si>
    <t>MENDOZA CASANOVA MILTON SANTOS</t>
  </si>
  <si>
    <t>DRA. QUISHPE CRISTINA</t>
  </si>
  <si>
    <t>001-002-000000382</t>
  </si>
  <si>
    <t>TRAUMA COSTAL (S208) + TRAUMATISMO CRAENOENCEFALICO (S009)</t>
  </si>
  <si>
    <t xml:space="preserve">PACIENTE SUFRE ACCIDENTE DE TRANSITO, REFIERE QUE CIRCULABA EN MOTOCICLETA Y FUE IMPACTADO POR OTRO VEHICULO </t>
  </si>
  <si>
    <t>2015-312</t>
  </si>
  <si>
    <t>2350943201</t>
  </si>
  <si>
    <t>ARAY ULLOA ERIKA ESTEPHANIA</t>
  </si>
  <si>
    <t>DR. VEINTIMILLA MICHAEL</t>
  </si>
  <si>
    <t>001-002-000000346</t>
  </si>
  <si>
    <t>2015-313</t>
  </si>
  <si>
    <t>1309860821</t>
  </si>
  <si>
    <t>CAICEDO FLORES VICTOR FERNANDO</t>
  </si>
  <si>
    <t>001-002-000000354</t>
  </si>
  <si>
    <t>TRAUMA CRANEOENCEFALICO MODERADO (S06) + POLITRAUMATISMO (T00)</t>
  </si>
  <si>
    <t>PACIENTE SUFRE ACCIDENTE DE TRANSITO, REFIER QUE FUE ATROPELLADA POR CAMIONETA DESCONOCIDA</t>
  </si>
  <si>
    <t>HOSPITAL GENERAL SANTO DOMINGO</t>
  </si>
  <si>
    <t>2015-314</t>
  </si>
  <si>
    <t>001-002-000000355</t>
  </si>
  <si>
    <t>TRAUMA CRANEOENCEFALICO SEVERO (S069) + TRAUMA DE RODILLA (S800)</t>
  </si>
  <si>
    <t>REFIERE QUE CONDUCIA MOTOCICLETA Y DE REPENTE SE IMPACTA CON OTRA MOTO</t>
  </si>
  <si>
    <t>HOSPITAL EUGENIO ESPEJO</t>
  </si>
  <si>
    <t>2015-315</t>
  </si>
  <si>
    <t>1709214264</t>
  </si>
  <si>
    <t>REYES SAMANIEGO GALO ENRIQUE</t>
  </si>
  <si>
    <t>DR. ALAVA ERIC</t>
  </si>
  <si>
    <t>001-002-000000389</t>
  </si>
  <si>
    <t>2015-316</t>
  </si>
  <si>
    <t>1714070917</t>
  </si>
  <si>
    <t>MUÑOZ FLORES NARCISA GRIMANEZA</t>
  </si>
  <si>
    <t>001-002-000000384</t>
  </si>
  <si>
    <t>TRAUMA CRANEOENCEFALICO GRAVE (S069) + POLITRAUMATISMO (T009)</t>
  </si>
  <si>
    <t>REFIERE CAIDA DESDE VEHICULO EN MOVIMIENTO.</t>
  </si>
  <si>
    <t>2015-323</t>
  </si>
  <si>
    <t>1709856759</t>
  </si>
  <si>
    <t>PEREZ CHIRIBOGA MARIO GUILLERMO</t>
  </si>
  <si>
    <t>001-002-000000437</t>
  </si>
  <si>
    <t>TRAUMA CRANEO ENCEFALICO MODERADO (S06)</t>
  </si>
  <si>
    <t>PACIENTE SUFRE ACCIDENTE DE TRANSITO, REFIERE CIADA DESDE MOTOCICLETA EN MOVIMIENTO.</t>
  </si>
  <si>
    <t>2015-324</t>
  </si>
  <si>
    <t>CHERE PIGUAVE DEITER DAMIAN</t>
  </si>
  <si>
    <t>001-002-000000428</t>
  </si>
  <si>
    <t>TRAUMATISMOS MULTIPLES (T07)</t>
  </si>
  <si>
    <t>PACIENTE SUFRE ACCIDENTE DE TRANSITO, REFIERE QUE ESTABA CONDUCIENDO MOTOCICLETA Y POR EVITAR COLISION FRONTAL CON OTRO VEHICULO SE DESVIA HACIA LA CUNETA.</t>
  </si>
  <si>
    <t>2015-325</t>
  </si>
  <si>
    <t>2350079188</t>
  </si>
  <si>
    <t>CONFORME BRAVO BRAYAN JAVIER</t>
  </si>
  <si>
    <t>001-002-000000429</t>
  </si>
  <si>
    <t>TRAUMATISMOS MULTIPLES (T07) + POLICONTUSION (T02) + HERIDA EN TORAX (T345)</t>
  </si>
  <si>
    <t>2015-326</t>
  </si>
  <si>
    <t>33915837N</t>
  </si>
  <si>
    <t>VOLA NICOLAS LAUTARO</t>
  </si>
  <si>
    <t>001-002-000000450</t>
  </si>
  <si>
    <t>POLITRAUMATISMO (T00) + TRAUMA TORACO ABDOMINAL (S20) + TRAUMA CRANEO ENCEFALICO MODERADO (S069)</t>
  </si>
  <si>
    <t>PACIENTE SUFRE ACCIDENTE DE TRANSITO, REFIERE QUE VIAJABA EN SU MOTOCICLETA Y SE IMPACTA FRONTALMENTE CONTRA OTRO VEHICULO.</t>
  </si>
  <si>
    <t>2015-327</t>
  </si>
  <si>
    <t>0850033648</t>
  </si>
  <si>
    <t>CORDOVA ESPAÑA BELKIS LISSETTE</t>
  </si>
  <si>
    <t>001-002-000000430</t>
  </si>
  <si>
    <t>TRAUAMTISMO CRANEO ENCEFALICO MODERADO (S069) + TRAUMA DE MEDALLA CERVICAL (S412) + SHOCK NEUROLOGICO (R578)</t>
  </si>
  <si>
    <t>PACIENTE SUFRE ACCIDENTE DE TRANSITO, REFIERE QUE VIAJABA EN VEHICULO LIVIANO EL MISMO QUE SUFRE COLISION.</t>
  </si>
  <si>
    <t>2015-328</t>
  </si>
  <si>
    <t>0804873362</t>
  </si>
  <si>
    <t>RIZZO MENDOZA ROBERTO CARLOS</t>
  </si>
  <si>
    <t xml:space="preserve">DRA. MELENDEZ ALEXANDRA </t>
  </si>
  <si>
    <t>001-002-000000443</t>
  </si>
  <si>
    <t>TRAUMATISMO CRANE4AL GRAVE (S06)</t>
  </si>
  <si>
    <t>PACIENTE SUFRE ACCIDENTE DE TRANSITO, REFIERE IMPACTO FRONTAL DE VEHICULO PESADO AL MOMENTO QUE ESTABA CRUZANDO LA CALLE.</t>
  </si>
  <si>
    <t>2015-329</t>
  </si>
  <si>
    <t>1203527815</t>
  </si>
  <si>
    <t>ZAMBRANO LOOR LENIS ISMALDA</t>
  </si>
  <si>
    <t xml:space="preserve">DR. ZAMBRANO RICHARD </t>
  </si>
  <si>
    <t>001-002-000000453</t>
  </si>
  <si>
    <t>PASAJERO DE MOTOCICLETA LESIOANDO (V2911) + HERIDA EN CABEZA (S01) + HERIDA EN PIERNA (S81)</t>
  </si>
  <si>
    <t>PACIENTE SUFRE ACCIDENTE DE TRANSITO, REFIERE ATROPELLAMIENTO POR VEHICULO AUTO MIENTRAS SE MOVILIZABA EN MOTOCICLETA COMO PASAJERA.</t>
  </si>
  <si>
    <t>2015-330</t>
  </si>
  <si>
    <t>2350569667</t>
  </si>
  <si>
    <t>FRANCO AVEIGA LUIS MATEO</t>
  </si>
  <si>
    <t>001-002-000000431</t>
  </si>
  <si>
    <t xml:space="preserve">PACIENTE SUFRE ACCIDENTE DE TRANSITO, REFIERE QUE FUE ARROLLADO POR MOTOCICLETA EN MOVIMIENTO </t>
  </si>
  <si>
    <t>2015-331</t>
  </si>
  <si>
    <t>0800356792</t>
  </si>
  <si>
    <t>SALAZAR BONE MARIA BEATRIZ</t>
  </si>
  <si>
    <t>001-002-000000445</t>
  </si>
  <si>
    <t>ESGUINCE DE TOBILLO (S90)</t>
  </si>
  <si>
    <t>PACIENTE SUFRE ACCIDENTE DE TRANSITO, REFIERE CHOQUE CON AUTOMOTOR.</t>
  </si>
  <si>
    <t>2015-332</t>
  </si>
  <si>
    <t>2350048167</t>
  </si>
  <si>
    <t>BARBERAN VERA LUIGUI JOSE</t>
  </si>
  <si>
    <t>001-002-000000418</t>
  </si>
  <si>
    <t>POLITRAUAMTISMO (T00) + FRACTURA EXPUESTA DE ROTULA (S820)</t>
  </si>
  <si>
    <t>PACIENTE SUFRE ACCIDENTE DE TRANSITO, REFIERE QUE CONDUCIA UNA MOTOCICLETA SIN LUCES, LA MISMA QUE SE IMPACTA CON OTRA MOTOCICLETA.</t>
  </si>
  <si>
    <t>2015-333</t>
  </si>
  <si>
    <t>2300318207</t>
  </si>
  <si>
    <t>DIAZ GUTIERREZ EDISON JAVIER</t>
  </si>
  <si>
    <t>001-002-000000461</t>
  </si>
  <si>
    <t>FRACTURA EXPUESTA DE TERCER DEDO DE MANO IZQUIERDA (S62)</t>
  </si>
  <si>
    <t>PACIENTE SUFRE ACCIDENTE DE TRANSITO, REFIERE QUE CONDUCIA MOTOCICLETA Y PIERDE ESTABILIDAD PRODUCTO DEL CUAL CHOCA CONTRA CAMION PESADO.</t>
  </si>
  <si>
    <t>2015-334</t>
  </si>
  <si>
    <t>1713114740</t>
  </si>
  <si>
    <t>MEJIA NAVARRETE PEDRO ANTONIO</t>
  </si>
  <si>
    <t>001-002-000000460</t>
  </si>
  <si>
    <t>TRAUMA INTRACRANEAL (S06) + HEMORRAGIA SUBARANOIDEA (I604) + CONDUCTOR DE MOTOCICLETA LESIONADO (V290)</t>
  </si>
  <si>
    <t>PACIENTE SUFRE ACCIDENTE DE TRANSITO, REFIERE IMPACTO LATERAL POR AUTOMOVIL CUANDO SE MOVILIZABA COMO CONDUCTOR DE MOTOCICLETA.</t>
  </si>
  <si>
    <t xml:space="preserve">IESS HOSPITAL SANTO DOMINGO DE LOS TSACHILAS </t>
  </si>
  <si>
    <t>2015-335</t>
  </si>
  <si>
    <t>1708992555</t>
  </si>
  <si>
    <t>SUAREZ BRIONES NARCISO ARTURO</t>
  </si>
  <si>
    <t>001-002-000000448</t>
  </si>
  <si>
    <t>HERIDA EN CABEZA (S01) + HIPERTENSION ARTERIAL (I10)</t>
  </si>
  <si>
    <t>PACIENTE SUFRE ACCIDENTE DE TRANSITO, REFIERE CHOQUE EN LA PARTE POSTERIOR DE CAMIONETA POR OTRO VEHICULO.</t>
  </si>
  <si>
    <t xml:space="preserve">CLINICA DE ESPECIALIDADES </t>
  </si>
  <si>
    <t>2015-336</t>
  </si>
  <si>
    <t>1715262752</t>
  </si>
  <si>
    <t>BAREN BAREN FRANCISCO ANTONIO</t>
  </si>
  <si>
    <t>001-002-000000419</t>
  </si>
  <si>
    <t>PACIENTE SUFRE ACCIDENTE DE TRANSITO, REFIERE QUE MIENTRAS TRANSITABA CON SU MOTOCICLETA SUFRE IMPACTO LATERAL POR AUTOMOTOR EN MOVIMIENTO.</t>
  </si>
  <si>
    <t>2015-337</t>
  </si>
  <si>
    <t>1314061936</t>
  </si>
  <si>
    <t>ZAMBRANO SORNOZA JUAN RICARDO</t>
  </si>
  <si>
    <t>001-002-000000457</t>
  </si>
  <si>
    <t>POLICONTUSION (T02) + HERIDA CORTANTE DE RODILLA (S72) + HERIDA CORTANTE EN CEJA (S102)</t>
  </si>
  <si>
    <t>T02</t>
  </si>
  <si>
    <t>PACIENTE SUFRE ACCIDENTE DE TRANSITO, REFIERE QUE CONDUCIA SU MOTOCICLETA SE IMPACTO CONTRA TAXI CAYENDO SOBRE ASFALTO.</t>
  </si>
  <si>
    <t>2015-338</t>
  </si>
  <si>
    <t>2350893927</t>
  </si>
  <si>
    <t>BAMBA TROYA JOSE FERNANDO</t>
  </si>
  <si>
    <t>001-002-000000416</t>
  </si>
  <si>
    <t>POLITRAUMATISMO (T00) + HERIDA EN RODILLA (S71)</t>
  </si>
  <si>
    <t>2015-339</t>
  </si>
  <si>
    <t>2350235319</t>
  </si>
  <si>
    <t xml:space="preserve">PINEDA CUSME DEREK CRISTHOFER </t>
  </si>
  <si>
    <t>001-002-000000439</t>
  </si>
  <si>
    <t>FRACTURA DE LA CARA (S02)</t>
  </si>
  <si>
    <t>PACIENTE SUFRE ACCIDENTE DE TRANSITO, REFIERE ATROPELLAMIENTO POR UN AUTOMOVIL.</t>
  </si>
  <si>
    <t>2015-340</t>
  </si>
  <si>
    <t>1716731607</t>
  </si>
  <si>
    <t>ZAMBRANO PARRALES ALBA MARILIN</t>
  </si>
  <si>
    <t>001-002-000000454</t>
  </si>
  <si>
    <t>PACIENTE SUFRE ACCIDENTE DE TRANSITO, REFIERE QUE VENIA DORMIDA COMO PASAJERA EN AUTO EL MISMO QUE PIRDE PISTA Y COLISIONA.</t>
  </si>
  <si>
    <t>2015-341</t>
  </si>
  <si>
    <t>0603180837</t>
  </si>
  <si>
    <t>CAMINOS CHIPRE RICARDO JOSEPH</t>
  </si>
  <si>
    <t>001-002-000000423</t>
  </si>
  <si>
    <t>TRAUMATISMO MULTIPLE (T07)</t>
  </si>
  <si>
    <t>PACIENTE SUFRE ACCIDENTE DE TRANSITO, REFIERE QUE CONDUCIA MOTOCICLETA Y CHOCO CONTRA TAXI QUE INVADIO CARRIL</t>
  </si>
  <si>
    <t>2015-342</t>
  </si>
  <si>
    <t>1723108997</t>
  </si>
  <si>
    <t>SEGURA ERAZO JORGE LUIS</t>
  </si>
  <si>
    <t>001-002-000000447</t>
  </si>
  <si>
    <t>HERIDA DE LABIO SUPERIOR (S015)</t>
  </si>
  <si>
    <t>S015</t>
  </si>
  <si>
    <t>PACIENTE SUFRE ACCIDENTE DE TRANSITO, REFIERE CAIDA DESDE SU MOTO EN MOVIMIENTO.</t>
  </si>
  <si>
    <t>2015-343</t>
  </si>
  <si>
    <t>1711556355</t>
  </si>
  <si>
    <t xml:space="preserve">ENDARA GUTIERREZ AMPARO LUCINDA </t>
  </si>
  <si>
    <t>POLICONTUSION (T02) + HERIDA EN CODO IZQUIERDO (S52)</t>
  </si>
  <si>
    <t>PACIENTE SUFRE ACCIDENTE DE TRANSITO, REFIERE CAIDA DESDE SU MOTO EN MOVIMIENTO LUEGO DE QUE EXPLOTARA LA LLNATA DELANTERA.</t>
  </si>
  <si>
    <t>2015-344</t>
  </si>
  <si>
    <t>1714377130</t>
  </si>
  <si>
    <t>ARRIAGA VARGAS LUIS ALBERTO</t>
  </si>
  <si>
    <t>001-002-000000458</t>
  </si>
  <si>
    <t>CONTUSION HOMBRO DERECHO (S400) + LUXACION ACROMIO CLAVICULAR (S430)</t>
  </si>
  <si>
    <t>PACIENTE SUFRE ACCIDENTE DE TRANSITO, REFIERE COLISION CON OTRO VEHICULO MIENTRAS MANEJABA MOTOCICLETA .</t>
  </si>
  <si>
    <t>2015-345</t>
  </si>
  <si>
    <t>1309203758</t>
  </si>
  <si>
    <t xml:space="preserve">VERGARA BERMELLO RAMON MONSERRATE </t>
  </si>
  <si>
    <t>001-002-000000449</t>
  </si>
  <si>
    <t>HERIDA CORTANTE EN CABEZA (S010) + TRAUMA CRANEOENCEFALICO LEVE (S06) + TRAUMA RAQUIMEDULAR (S142)</t>
  </si>
  <si>
    <t>PACIENTE SUFRE ACCIDENTE DE TRANSITO, REFIERE QUE VIAJABA COMO COPILOTO EN MOTOCICLETA LA MISMA QUE PIERDE ESTABILIDAD Y CAE SOBRE LA CALZADA.</t>
  </si>
  <si>
    <t>2015-346</t>
  </si>
  <si>
    <t>1103132385</t>
  </si>
  <si>
    <t xml:space="preserve">SEAZ SOTO MAXIMO JULIO </t>
  </si>
  <si>
    <t>001-002-000000446</t>
  </si>
  <si>
    <t>POLITRAUAMTISMO LEVE (T00)</t>
  </si>
  <si>
    <t>PACIENTE SUFRE ACCIDENTE DE TRANSITO, REFIERE QUE CAIDA DESDE MOTOCICLETA EN MOVIMIENTO.</t>
  </si>
  <si>
    <t>2015-347</t>
  </si>
  <si>
    <t>1050243318</t>
  </si>
  <si>
    <t>BRAVO CEDEÑO JOEL ANTONIO</t>
  </si>
  <si>
    <t>001-002-000000462</t>
  </si>
  <si>
    <t>TRAUMA MAXILOFACIAL (S045)</t>
  </si>
  <si>
    <t>S045</t>
  </si>
  <si>
    <t>PACIENTE SUFRE ACCIDENTE DE TRANSITO, REFIERE IMAPACTO CON OTRA MOTOCICLETA.</t>
  </si>
  <si>
    <t>2015-348</t>
  </si>
  <si>
    <t>1719826297</t>
  </si>
  <si>
    <t>CHICAIZA JAIME JUAN MANUEL</t>
  </si>
  <si>
    <t>FRACTURA DE MIEMBRO INFERIOR (S02)</t>
  </si>
  <si>
    <t>PACIENTE SUFRE ACCIDENTE DE TRANSITO, REFIERE QUE SE TRANSPORTABA EN MOTO LA MISMA QUE CHOCO CONTRA UN AUTO.</t>
  </si>
  <si>
    <t>2015-349</t>
  </si>
  <si>
    <t>FRACTURA DE HUESOS DE LA CARA (S02) + TRAUMATISMO SUPERFICIALES QUE AFECTAN MULTIPLES REGIONES CUERPO (T00)</t>
  </si>
  <si>
    <t>PACIENTE SUFRE ACCIDENTE DE TRANSITO, REFIERE CAIDA MIENTRAS VIAJABA COMO ACOMPAÑANTE DE MOTOCICLETA EN MOVIMIENTO.</t>
  </si>
  <si>
    <t>2015-350</t>
  </si>
  <si>
    <t>1718140351</t>
  </si>
  <si>
    <t>BRITO PINSON MIGUEL IGNACIO</t>
  </si>
  <si>
    <t>2015-351</t>
  </si>
  <si>
    <t>1312416660</t>
  </si>
  <si>
    <t>ROSALES LOOR FREDDY ONOFRE</t>
  </si>
  <si>
    <t>001-002-000000444</t>
  </si>
  <si>
    <t>POLICONTUSION (T02) + DESCARTAR TRAUMA DE TORAX (S30)</t>
  </si>
  <si>
    <t>PACIENTE SUFRE ACCIDENTE DE TRANSITO, REFIERE SE IMPACTO CONTRA MURO DE CEMENTO MIENTRAS CONDUCIA UNA MOTOCICLETA.</t>
  </si>
  <si>
    <t>2015-352</t>
  </si>
  <si>
    <t>2350491847</t>
  </si>
  <si>
    <t>CASA QUEZADA NAIDELIN PRISICILA</t>
  </si>
  <si>
    <t>001-002-000000425</t>
  </si>
  <si>
    <t>POLITRAUMATISMO LEVE (S010)</t>
  </si>
  <si>
    <t>PACIENTE SUFRE ACCIDENTE DE TRANSITO, REFIERE ATROPELLAMIENTO POR VEHICULO DE LA POLICIA</t>
  </si>
  <si>
    <t>2015-353</t>
  </si>
  <si>
    <t>1719076570</t>
  </si>
  <si>
    <t>LLAMUCA GUINGLA JULIO HERNAN</t>
  </si>
  <si>
    <t>001-002-000000435</t>
  </si>
  <si>
    <t>POLICONTUSIONES (T02) + HEMATOMA SUBGALEAL (S101)</t>
  </si>
  <si>
    <t>PACIENTE SUFRE ACCIDENTE DE TRANSITO, REFIERE CAIDA MIENTRAS CIRCULABA EN ESTADO ETILICO EN MOTOCICLETA.</t>
  </si>
  <si>
    <t>2015-354</t>
  </si>
  <si>
    <t>ZAMBRANO ALCIVAR DARWIN EDILFONSO</t>
  </si>
  <si>
    <t>001-002-000000452</t>
  </si>
  <si>
    <t>TRAUMATISMO SUPERFICIAL EN TORAX (S203)</t>
  </si>
  <si>
    <t>S203</t>
  </si>
  <si>
    <t>PACIENTE SUFRE ACCIDENTE DE TRANSITO, REFIERE QUE VIAJABA COMO COPILOTO EN VEHICULO EL MISMO QUE SUFRE CHOQUE.</t>
  </si>
  <si>
    <t>2015-355</t>
  </si>
  <si>
    <t xml:space="preserve">DR. CHAMBA WASHINGTON </t>
  </si>
  <si>
    <t>001-002-000000421</t>
  </si>
  <si>
    <t>LESION DE LIGAMENTO CRUZADO ANTERIOR IZQUIERDO (S83)</t>
  </si>
  <si>
    <t>S83</t>
  </si>
  <si>
    <t>PACIENTE SUFRE ACCIDENTE DE TRANSITO, REFIERE QUE CIRCULABA EN MOTO EN UNA PERSECUCION PRODUCTO DEL CUAL PIERDE ESTABILIDAD Y CAE AL PAVIMENTO.</t>
  </si>
  <si>
    <t>2015-356</t>
  </si>
  <si>
    <t>2100796149</t>
  </si>
  <si>
    <t>CARRILLO LOOR RICARDO DAMIAN</t>
  </si>
  <si>
    <t xml:space="preserve">DR. BRAVO YURI </t>
  </si>
  <si>
    <t>001-002-000000424</t>
  </si>
  <si>
    <t>2015-357</t>
  </si>
  <si>
    <t>0702468059</t>
  </si>
  <si>
    <t>CASTILLO PAZ MANUEL OSWALDO</t>
  </si>
  <si>
    <t>001-002-000000426</t>
  </si>
  <si>
    <t>HERIDA DE LA RODILLA (S40)</t>
  </si>
  <si>
    <t>2015-358</t>
  </si>
  <si>
    <t>2300006620</t>
  </si>
  <si>
    <t>BARRE CHAVARRIA WELLINGTON JUNIOR</t>
  </si>
  <si>
    <t>001-002-000000420</t>
  </si>
  <si>
    <t>TRAUMATISMO SUPERFICIAL MULTIPLE (T01) + QUEMADURA DE SEGUNDO GRADO (L551)</t>
  </si>
  <si>
    <t>2015-359</t>
  </si>
  <si>
    <t>2300841645</t>
  </si>
  <si>
    <t>GARCIA SANCHEZ BRIGITTE NICOLE</t>
  </si>
  <si>
    <t>001-002-000000432</t>
  </si>
  <si>
    <t>FRACTURA DE PIERNA (S82)</t>
  </si>
  <si>
    <t>PACIENTE SUFRE ACCIDENTE DE TRANSITO, REFIERE CAIDA DE VEHICULO EN MOVIMIENTO AL ABRIRSE LA PUERTA DEL CARRO PRODUCTO DEL CUAL CAE SOBRE LA CALZADA.</t>
  </si>
  <si>
    <t>2015-360</t>
  </si>
  <si>
    <t>2300482615</t>
  </si>
  <si>
    <t>AGUAVIL AGUAVIL RAMON RODRIGO</t>
  </si>
  <si>
    <t>001-002-000000414</t>
  </si>
  <si>
    <t>TRAUMATISMO SUPERFICIAL MULTIPLE (T07)</t>
  </si>
  <si>
    <t>PACIENTE SUFRE ACCIDENTE DE TRANSITO, REFIERE PERDIDA DE ESTABILIDAD Y POSTERIOR CAIDA DESDE MOTOCICLETA AL CONDUCIR EN ESTADO ETILICO.</t>
  </si>
  <si>
    <t>2015-361</t>
  </si>
  <si>
    <t>2300017668</t>
  </si>
  <si>
    <t>ZAMBRANO RAMIREZ ANTHONY JOEL</t>
  </si>
  <si>
    <t>001-002-000000455</t>
  </si>
  <si>
    <t>FRACTURA DE RADIO DISTAL (S52)</t>
  </si>
  <si>
    <t>PACIENTE SUFRE ACCIDENTE DE TRANSITO, REFIERE PERDIDA DE ESTABILIDAD Y POSTERIOR CAIDA DESDE MOTOCICLETA.</t>
  </si>
  <si>
    <t>2015-362</t>
  </si>
  <si>
    <t>2300612229</t>
  </si>
  <si>
    <t>CAICEDO TORRES ALAN ROBERTO</t>
  </si>
  <si>
    <t>001-002-000000422</t>
  </si>
  <si>
    <t>FRACTURA DE TIBIA (S822)</t>
  </si>
  <si>
    <t>S822</t>
  </si>
  <si>
    <t>PACIENTE SUFRE ACCIDENTE DE TRANSITO, REFIERE QUE VIAJABA EN EL BALDE DE UNA VOLQUETA DEL CUAL ES DESPEDIDO POR EL AIRE.</t>
  </si>
  <si>
    <t>2015-363</t>
  </si>
  <si>
    <t>1719262055</t>
  </si>
  <si>
    <t>MEZA SALDARRIAGA MARIANA ELIZABETH</t>
  </si>
  <si>
    <t>001-002-000000436</t>
  </si>
  <si>
    <t>TRAUMA DE PARTES BLANDAS (S90)</t>
  </si>
  <si>
    <t>PACIENTE SUFRE ACCIDENTE DE TRANSITO, REFIERE CAIDA DE MOTOCICLETA EN MOVIMIENTO RECIBIENDO GOLPES Y CORTES EN PIE IZQUIERDO.</t>
  </si>
  <si>
    <t>2015-365</t>
  </si>
  <si>
    <t>1313540575</t>
  </si>
  <si>
    <t>PALMA MEDRANDA BELLA DE LA CRUZ</t>
  </si>
  <si>
    <t>001-002-000000459</t>
  </si>
  <si>
    <t>TRAUMA CRANEOENCEFALICO GRAVE (S069) + HEMORRAGIA INTRACRANEAL (I629) + EDEMA CEREBRAL (S061)</t>
  </si>
  <si>
    <t>PACIENTE SUFRE ACCIDENTE DE TRANSITO, REFIERE CAIDA DE MOTOCICLETA EN MOVIMIENTO MIENTRAS IBA DE COPILOTO.</t>
  </si>
  <si>
    <t>2015-366</t>
  </si>
  <si>
    <t>1718930322</t>
  </si>
  <si>
    <t>LOPEZ SANCHEZ JUAN CARLOS</t>
  </si>
  <si>
    <t>POLITRAUMATISMO (T00) + TRAUMA CRANEOENCEFALICO LEVE (S009)</t>
  </si>
  <si>
    <t>PACIENTE SUFRE ACCIDENTE DE TRANSITO, REFIERE CAIDA DEL BALDE DE UNA CAMIONETA EN MOVIMIENTO.</t>
  </si>
  <si>
    <t>2015-367</t>
  </si>
  <si>
    <t>NO TIENE</t>
  </si>
  <si>
    <t>ESPEJO CUZME ROIBER SMITH</t>
  </si>
  <si>
    <t>DR. MERO CRISTHIAN</t>
  </si>
  <si>
    <t xml:space="preserve">FRACTURA EN TOBILLO (S00) </t>
  </si>
  <si>
    <t>PACIENTE SUFRE ACCIDENTE DE TRANSITO, REFIERE QUE IBA EN UNA MOTO Y SE ATRAVESO UN VEHICULO TIPO TAXI CON EL QUE SE IMPACTA DE LADO.</t>
  </si>
  <si>
    <t>2015-368</t>
  </si>
  <si>
    <t>1314661230</t>
  </si>
  <si>
    <t>CASANOVA DUEÑAS RUBEN DARIO</t>
  </si>
  <si>
    <t>PACIENTE SUFRE ACCIDENTE DE TRANSITO, REFIERE QUE IBA MANEJANDO UNA MOTO Y SE IMPACTO DE FRENTE CONTRA UN VEHICULO.</t>
  </si>
  <si>
    <t>2015-369</t>
  </si>
  <si>
    <t>1208129443</t>
  </si>
  <si>
    <t>BARRAGAN DIAZ MANUEL JACINTO</t>
  </si>
  <si>
    <t>PACIENTE SUFRE ACCIDENTE DE TRANSITO MIENTRAS CONDUCIA MOTOCICLETA.</t>
  </si>
  <si>
    <t>2015-370</t>
  </si>
  <si>
    <t>1724208788</t>
  </si>
  <si>
    <t>CALDERON NAPA JOSSELYN TRINIDAD</t>
  </si>
  <si>
    <t>HERIDA DE RODILLA (S80) + FRACTURA DE ROTULA (S35)</t>
  </si>
  <si>
    <t>PACIENTE SUFRE ACCIDENTE DE TRANSITO, REFIERE CAIDA DE MOTO EN MOVIMIENTO.</t>
  </si>
  <si>
    <t>2015-371</t>
  </si>
  <si>
    <t>1726128950</t>
  </si>
  <si>
    <t>PERALTA ZAMBRANO WALTER EDISON</t>
  </si>
  <si>
    <t xml:space="preserve">FRACTURA DE TIBIA (S822) + FRACTURA DE PERONE (S824) </t>
  </si>
  <si>
    <t>2015-372</t>
  </si>
  <si>
    <t>1721958641</t>
  </si>
  <si>
    <t>MONTEROS VARGAS JORGE ALEX</t>
  </si>
  <si>
    <t>TRAUMA DE HOMBRO (S23)</t>
  </si>
  <si>
    <t>S23</t>
  </si>
  <si>
    <t>PACIENTE SUFRE ACCIDENTE DE TRANSITO, REFIERE QUE IBA DE PEATON CRUZANDO LA CALLE Y FUE ARROLLADO POR UN VEHICULO EN MOVIMIENTO.</t>
  </si>
  <si>
    <t>2015-373</t>
  </si>
  <si>
    <t>1311663551</t>
  </si>
  <si>
    <t>MARQUEZ ESTUPIÑAN PAOLO ERNESTO</t>
  </si>
  <si>
    <t>TRAUMA SUPERFICIAL DE LA CABEZA (S009)</t>
  </si>
  <si>
    <t>PACIENTE SUFRE ACCIDENTE DE TRANSITO, REFIERE QUE CIRCULABA EN MOTO Y SE IMPACTO CONTRA UN TAXI</t>
  </si>
  <si>
    <t>2015-374</t>
  </si>
  <si>
    <t>0804355402</t>
  </si>
  <si>
    <t>MINA CAIZA JAZMIN GABRIELA</t>
  </si>
  <si>
    <t xml:space="preserve">FRACTURA DE TIBIA Y PERONE (S80) + HERIDA DE PIERNA (S82) </t>
  </si>
  <si>
    <t>PACIENTE SUFRE ACCIDENTE DE TRANSITO, REFIERE QUE VIAJABA DE COPILOTO EN MOTOCICLETA LA MISMA QUE SE IMPACTO CONTRA TRAILER.</t>
  </si>
  <si>
    <t>2015-375</t>
  </si>
  <si>
    <t>2300559958</t>
  </si>
  <si>
    <t>BARRE MERA DIEGO FERNANDO</t>
  </si>
  <si>
    <t>FRACTURA DE CLAVICULA DERECHA (S420) + TRAUMA DE ABDOMEN (S30)</t>
  </si>
  <si>
    <t>2015-376</t>
  </si>
  <si>
    <t>2351175738</t>
  </si>
  <si>
    <t>BERMUDEZ ZAMBRANO DOMENICA SARAY</t>
  </si>
  <si>
    <t>8 MESES</t>
  </si>
  <si>
    <t>TRAUMA CRANEAL MODERADO (S099)</t>
  </si>
  <si>
    <t>S099</t>
  </si>
  <si>
    <t>PACIENTE SUFRE ACCIDENTE DE TRANSITO, REFIERE QUE CIRCULABA JUNTO A SU PADRE EN UNA BICICLETA, LA MISMA QUE FUE IMPACTA POR UNA MOTOCICLETA.</t>
  </si>
  <si>
    <t>2015-377</t>
  </si>
  <si>
    <t>0802644781</t>
  </si>
  <si>
    <t>QUINTERO MINA LUIS DAVID</t>
  </si>
  <si>
    <t>TRAUMATISMOS SUPERFICIALES QUE AFECTAN MULTIPLES REGIONES (T00) + FRACTURAS AFECTAN MULTIPLES REGIONES (T02)</t>
  </si>
  <si>
    <t>PACIENTE SUFRE ACCIDENTE DE TRANSITO, REFIERE QUE CONDUCIA UNA MOTOCICLETA LA MISMA QUE SE CHOCA CONTRA UNA CAMIONETA.</t>
  </si>
  <si>
    <t>2015-378</t>
  </si>
  <si>
    <t>1718746082</t>
  </si>
  <si>
    <t>QUISHPE ACOSTA MICHAEL DARIO</t>
  </si>
  <si>
    <t>001-002-000000441</t>
  </si>
  <si>
    <t>TRAUMATISMO INTRACRANEAL (S06) + TRAUMATISMOS SUPERFICIALES QUE AFECTAN MULTIPLES REGIONES CUERPO (T00)</t>
  </si>
  <si>
    <t>PACIENTE SUFRE ACCIDENTE DE TRANSITO, REFIERE QUE CIRCULABA EN MOTOCICLETA, LA MISMA QUE SE IMPACTO CONTRA UN PUENTE.</t>
  </si>
  <si>
    <t>2015-379</t>
  </si>
  <si>
    <t>2350786451</t>
  </si>
  <si>
    <t>PRADO RODRIGUEZ MAHOLY ALEJANDRA</t>
  </si>
  <si>
    <t>DRA. MOREIRA MELISSA</t>
  </si>
  <si>
    <t>001-002-000000440</t>
  </si>
  <si>
    <t>TRAUMA CRANEOENCEFALICO MODERADO (S06) + POLITRAUMATISMO (T00) + FRACTURA DE PIERNA DERECHA (S82)</t>
  </si>
  <si>
    <t>PACIENTE SUFRE ACCIDENTE DE TRANSITO, REFIERE QUE IBA DE PEATON JUNTO A SU FAMILIA Y SON ENVESTIDO POR UNA PLATAFORMA.</t>
  </si>
  <si>
    <t>2015-380</t>
  </si>
  <si>
    <t>1708819949</t>
  </si>
  <si>
    <t>DELGADO INTRIAGO LOORIZEIDA NARCISA</t>
  </si>
  <si>
    <t>FRACTURA DE RODILLA (S831) + PASAJERO DE MOTOCICLETA LESIONADO (V291)</t>
  </si>
  <si>
    <t>S831</t>
  </si>
  <si>
    <t>PACIENTE SUFRE ACCIDENTE DE TRANSITO, REFIERE IMPACTO POR VEHICULO MIENTRAS SE MOVILIZABA EN MOTOCICLETA</t>
  </si>
  <si>
    <t>2015-381</t>
  </si>
  <si>
    <t>2300306889</t>
  </si>
  <si>
    <t>PAZ BAQUERIZO ANGEL DARIO</t>
  </si>
  <si>
    <t>TRAUMATISMO CRANEOENCEFALICO (S06)</t>
  </si>
  <si>
    <t>PACIENTE SUFRE ACCIDENTE DE TRANSITO, REFIERE CAIDA DESDE VEHICULO EN MOVIMIENTO.</t>
  </si>
  <si>
    <t>2015-382</t>
  </si>
  <si>
    <t>1715810006</t>
  </si>
  <si>
    <t>ALOMOTO PAGUANQUIZA JOSE XAVIER</t>
  </si>
  <si>
    <t xml:space="preserve">FRACTURA HUESO MOLAR IZQUIERDO (S024) + FRACTURA HUESO DE LA CARA (S02) </t>
  </si>
  <si>
    <t>S024</t>
  </si>
  <si>
    <t>PACIENTE SUFRE ACCIDENTE DE TRANSITO, REFIERE QUE CIRCULABA EN MOTOCICLETA LA MISMA QUE SE IMPACTO CON UN VEHICULO ESTACIONADO.</t>
  </si>
  <si>
    <t>2015-383</t>
  </si>
  <si>
    <t>1750029603</t>
  </si>
  <si>
    <t>BAQUE GUTIERREZ BYRON ALEX</t>
  </si>
  <si>
    <t>DR. DAQUILEMA JOSE</t>
  </si>
  <si>
    <t>001-002-000000417</t>
  </si>
  <si>
    <t>POLITRAUMATISMO (T00) + TRAUMA CRANEOENCEFALICO MODERADO (S06)</t>
  </si>
  <si>
    <t>2015-385</t>
  </si>
  <si>
    <t>1715776363</t>
  </si>
  <si>
    <t>DELGADO GUILLEN NELSON BIENVENIDO</t>
  </si>
  <si>
    <t>TRAUMA CRANEOENCEFALICO (S06) + POLICONTUSION (T02) + HEMORRAGIA SUBARACNOIDEA (I608)</t>
  </si>
  <si>
    <t>PACIENTE SUFRE ACCIDENTE DE TRANSITO, REFIERE QUE VIAJABA EN UNA BICICLETA Y FUE IMPACTADO POR UNA MOTOCICLETA</t>
  </si>
  <si>
    <t>2015-386</t>
  </si>
  <si>
    <t>0600900716</t>
  </si>
  <si>
    <t>YANES SEGUNDO FRANCISCO</t>
  </si>
  <si>
    <t>001-002-000000451</t>
  </si>
  <si>
    <t>POLITRAUMATISMO (T00) + TRAUMA CRANEOENCEFALICO (S06) + HEMORRAGIA SUBARACNOIDEA (S066)</t>
  </si>
  <si>
    <t>PACIENTE SUFRE ACCIDENTE DE TRANSITO, REFIERE QUE CIRCULABA EN MOTOCICLETA LA MISMA QUE SE IMPACTO CON LA PARTE POSTERIOR DE UN VEHICULO LIVIANO.</t>
  </si>
  <si>
    <t>MUERTO</t>
  </si>
  <si>
    <t>2015-400</t>
  </si>
  <si>
    <t>1720619202</t>
  </si>
  <si>
    <t>LEMA HERRERA JOSE IGNACIO</t>
  </si>
  <si>
    <t>POLITRAUMATISMO (S00) + TRAUMATISMO CRANEOENCEFALICO MODERADO (S060) + FRACTURA MAXILAR INFERIOR (S026)</t>
  </si>
  <si>
    <t>2015-401</t>
  </si>
  <si>
    <t>2300078496</t>
  </si>
  <si>
    <t>TREJO PEREZ WILSON GEOVANNY</t>
  </si>
  <si>
    <t>SECUELAS DE TRAUMATISMO CRANEOENCEFALICO (S00) + HEMATOMA EPIDURIAL (I62)</t>
  </si>
  <si>
    <t>CLINICA PANAMERICANA</t>
  </si>
  <si>
    <t>2015-402</t>
  </si>
  <si>
    <t>1302449317</t>
  </si>
  <si>
    <t>RIVERA PONTE JOSE VICENTE</t>
  </si>
  <si>
    <t>DR. YUNGAN LUIS</t>
  </si>
  <si>
    <t>TRAUMATISMO CRANEOENCEFALICO MODERADO (S06)</t>
  </si>
  <si>
    <t>PACIENTE SUFRE ACCIDENTE DE TRANSITO, REFIERE QUE CONDUCIA SU MOTOCICLETA Y EN UNA CURVA PROCEDE A IMPACTAR A UNA MOTOCICLETA.</t>
  </si>
  <si>
    <t>2015-403</t>
  </si>
  <si>
    <t>1307718872</t>
  </si>
  <si>
    <t>RENDON VELIZ JACINTA BARTOLA</t>
  </si>
  <si>
    <t>TRAUMATISMO CRANEOENCEFALICO SEVERO (S069) + POLITRAUMATISMO GRAVE (T009)</t>
  </si>
  <si>
    <t>PACIENTE SUFRE ACCIDENTE DE TRANSITO, REFIERE QUE SE VENIA COMO PASAJERA EN TAXI, EL MISMO QUE COLISIONA CON OTRO VEHICULO TIPO TRAILER.</t>
  </si>
  <si>
    <t>2015-404</t>
  </si>
  <si>
    <t>0803442284</t>
  </si>
  <si>
    <t>PONCE BONILLA JOSE MIGUEL</t>
  </si>
  <si>
    <t>FRACTURA DE OTROS HUESOS METACARPIANOS (S623) + CAIDA NO ESPECIFICADA (W19)</t>
  </si>
  <si>
    <t>S623</t>
  </si>
  <si>
    <t>HOSPITAL IESS SANTO DOMINGO</t>
  </si>
  <si>
    <t>2015-405</t>
  </si>
  <si>
    <t>LEMA CORREA JHON BERNARDO</t>
  </si>
  <si>
    <t xml:space="preserve">HERIDA DE PIE CON PERDIDA DE SUSTANCIA (S92)  </t>
  </si>
  <si>
    <t>PACIENTE SUFRE ACCIDENTE DE TRANSITO, REFIERE APLASTAMIENTO POR LLANTA DE UN VEHICULO EN PIE DERECHO MIENTRAS CIRCULABA COMO PEATON.</t>
  </si>
  <si>
    <t>2015-406</t>
  </si>
  <si>
    <t>1208232650</t>
  </si>
  <si>
    <t>DUNE PACHECO ANA GABRIELA</t>
  </si>
  <si>
    <t>DR. JORDAN JUAN</t>
  </si>
  <si>
    <t>POLITRAUMATISMO (T09) + FRACTURA DE FEMUR EXPUESTO (S723) + FRACTURA DE TIBIA (S822)</t>
  </si>
  <si>
    <t>T09</t>
  </si>
  <si>
    <t>PACIENTE SUFRE ACCIDENTE DE TRANSITO, REFIERE CAIDA DESDE MOTOCICLETA POSTERIOR A SER CHOCADO POR AUTOMOVIL.</t>
  </si>
  <si>
    <t xml:space="preserve">HOSPITAL VERDY CEVALLOS BALDA </t>
  </si>
  <si>
    <t>2015-407</t>
  </si>
  <si>
    <t>2300010945</t>
  </si>
  <si>
    <t>ACURIO CHUAPANTA WILLIAN MESIAS</t>
  </si>
  <si>
    <t xml:space="preserve">FRACTURA DE MAXILAR INFERIOR (S026) + TRAUMATISMO MULTIPLE DE CABEZA (S097) </t>
  </si>
  <si>
    <t>S026</t>
  </si>
  <si>
    <t>PACIENTE SUFRE ACCIDENTE DE TRANSITO, REFIERE QUE CIRCULABA EN MOTOCICLETA LA MISMA  QUE SE IMPACTO FONTALMENTE CON OTRA MOTOCICLETA.</t>
  </si>
  <si>
    <t>HOSPITAL RODRIGUEZ ZAMBRANO</t>
  </si>
  <si>
    <t>2015-408</t>
  </si>
  <si>
    <t>0929125540</t>
  </si>
  <si>
    <t>ZAMBRANO SANCHEZ JEAN CARLOS VLADIMIR</t>
  </si>
  <si>
    <t>TRAUMA CRANEOENCEFALICO (S06) + FRACTURA DE FEMUR (S72) + EDEMA CEREBRAL (S061)</t>
  </si>
  <si>
    <t>2015-409</t>
  </si>
  <si>
    <t>1308137494</t>
  </si>
  <si>
    <t>CEDEÑO ALCIVAR MANUEL ANTONIO</t>
  </si>
  <si>
    <t>PACIENTE SUFRE ACCIDENTE DE TRANSITO, REFIERE QUE CIRCULABA EN MOTOCICLETA LA MISMA QUE SE IMPACTO CON UN  VEHICULO.</t>
  </si>
  <si>
    <t>2015-410</t>
  </si>
  <si>
    <t>001-002-000000413</t>
  </si>
  <si>
    <t>2015-411</t>
  </si>
  <si>
    <t>2350408650</t>
  </si>
  <si>
    <t>HERRERA MOROCHO ANTONY GERMAN</t>
  </si>
  <si>
    <t>TRAUMA CRANEO ENCEFALICO (S069) + HEMORRAGIA SUBARACNOIDEA (I609) + INTOXICACION ALCOHOLICA (Y919)</t>
  </si>
  <si>
    <t>PACIENTE SUFRE ACCIDENTE DE TRANSITO, REFIERE CAIDA DESDE MOTOCICLETA EN MOVIMIENTO MIENTRAS CIRCULABA EN ESTADO DE EMBRIAGUEZ.</t>
  </si>
  <si>
    <t>2015-412</t>
  </si>
  <si>
    <t>0602224024</t>
  </si>
  <si>
    <t>CARRASCO CARRASCO JUAN ELIAS</t>
  </si>
  <si>
    <t>DR. ANDRANGO FRANKLIN</t>
  </si>
  <si>
    <t>FRACTURA EXPUESTA GRADO II DE TIBIA (S822) + TRAUMA DE FEMUR (S817) + HERIDA EN PIERNA (S817) + TRAUMA INTRACRANEAL (S069)</t>
  </si>
  <si>
    <t>PACIENTE SUFRE ACCIDENTE DE TRANSITO, REFIERE QUE CIRCULABA EN MOTOCICLETA, LA MISMA QUE CHOCO CON OTRO VEHICULO.</t>
  </si>
  <si>
    <t>2015-413</t>
  </si>
  <si>
    <t>0800606642</t>
  </si>
  <si>
    <t>ZUNIGA CAMPOS ANGEL GUSTAVO</t>
  </si>
  <si>
    <t>POLICONTUSION (T02) + HERIDA DE DEDO DE MANO (S62) + HERIDA DE CEJA (S103)</t>
  </si>
  <si>
    <t>PACIENTE SUFRE ACCIDENTE DE TRANSITO, REFIERE QUE VIAJABA EN MOTOCICLETA LA MISMA QUE CHOCO CON UNA VOLQUETA.</t>
  </si>
  <si>
    <t>2015-414</t>
  </si>
  <si>
    <t>1723517494</t>
  </si>
  <si>
    <t>FLORES BASTIDAS WILSON JAVIER</t>
  </si>
  <si>
    <t>POLITRAUAMTISMO (T00) + HERIDA CORTANTE EN REGION FRONTAL (S011)</t>
  </si>
  <si>
    <t>PACIENTE SUFRE ACCIDENTE DE TRANSITO, REFIERE QUE CIRCULABA EN MOTOCICLETA LA MISMA QUE SE CHOCO FRONTALMENTE CONTRA AUTO.</t>
  </si>
  <si>
    <t>2015-415</t>
  </si>
  <si>
    <t>1206327460</t>
  </si>
  <si>
    <t>ZAMBRANO MOREIRA JACKSON DARWIN</t>
  </si>
  <si>
    <t>TRAUMA EN PARTES BLANDAS (M54)</t>
  </si>
  <si>
    <t>M54</t>
  </si>
  <si>
    <t>PACIENTE SUFRE ACCIDENTE DE TRANSITO, REFIERE CAIDA MIENTRAS CIRCULABA EN MOTOCICLETA.</t>
  </si>
  <si>
    <t>2015-416</t>
  </si>
  <si>
    <t>2300761547</t>
  </si>
  <si>
    <t>ALCIVAR GILER ALEJANDRO JAVIER</t>
  </si>
  <si>
    <t>DRA. SANTACRUZ CAROLINA</t>
  </si>
  <si>
    <t>POLITRAUMATISMO (T00) + FRACTURA DE ANTEBRAZO (S52)</t>
  </si>
  <si>
    <t>PACIENTE SUFRE ACCIDENTE DE TRANSITO, REFIERE QUE AL CRUZAR LA CALLE NO SE PERCATA QUE VENIA UN VEHICULO, EL MISMO QUE LO ROZA HACIENDOLO SALIR DESPEDIDO CONTRA LA CALZADA.</t>
  </si>
  <si>
    <t>2015-417</t>
  </si>
  <si>
    <t>2300420771</t>
  </si>
  <si>
    <t>CAGUA RAMIREZ CARLOS EDUARDO</t>
  </si>
  <si>
    <t>PACIENTE SUFRE ACCIDENTE DE TRANSITO, REFIERE QUE MIENTRAS CIRCULABA EN BICICLETA FUE IMPACTADO POR MOTOCICLISTA.</t>
  </si>
  <si>
    <t>2015-418</t>
  </si>
  <si>
    <t>1719072173</t>
  </si>
  <si>
    <t>AGUILAR MUÑOZ EDWAR DAVID</t>
  </si>
  <si>
    <t>POLITRAUMATISMO (T00) + TRAUMA DE MANO (S60)</t>
  </si>
  <si>
    <t>PACIENTE SUFRE ACCIDENTE DE TRANSITO, REFIERE QUE VIAJABA COMO COPILOTO EN MOTOCICLETA JUNTO CON DOS PERSONAS PRODUCTO DE LO CUAL PIERDEN EL EQUILIBRIO QUE PROVOCA CAIDA.</t>
  </si>
  <si>
    <t>2015-419</t>
  </si>
  <si>
    <t>1725069692</t>
  </si>
  <si>
    <t>TOAPANTA SIMBAÑA CARLOS JULIO</t>
  </si>
  <si>
    <t>FRACTURA DE CLAVICULA DERECHA (S420) + TRAUMATISMO SUPERFICIAL AFECTAN REGIONES DEL CUERPO (T00)</t>
  </si>
  <si>
    <t>PACIENTE SUFRE ACCIDENTE DE TRANSITO, REFIERE QUE VIAJABA COMO COPILOTO EN MOTOCICLETA Y APARENTEMENTE SUFRIO CAIDA DE LA MISMA.</t>
  </si>
  <si>
    <t>2015-420</t>
  </si>
  <si>
    <t>0801947383</t>
  </si>
  <si>
    <t>PORRAS ANGULO MARIA JOHANNA</t>
  </si>
  <si>
    <t>HERIDA DE MANO (S61)</t>
  </si>
  <si>
    <t>S61</t>
  </si>
  <si>
    <t>2015-421</t>
  </si>
  <si>
    <t>1719426312</t>
  </si>
  <si>
    <t>HERRERA CHILA WELLINGTON BOLIVAR</t>
  </si>
  <si>
    <t>TRAUMA SUPERFICIAL DE RODILLA IZQUIERDA (S80)</t>
  </si>
  <si>
    <t>PACIENTE SUFRE ACCIDENTE DE TRANSITO, REFIERE GOLPE POR AUTOMOVIL EN MOVIMIENTO.</t>
  </si>
  <si>
    <t>2015-422</t>
  </si>
  <si>
    <t>0802931055</t>
  </si>
  <si>
    <t>FAVATA PORRAS ALAN JOSEPH</t>
  </si>
  <si>
    <t>DRA. BOLAÑOS GABRIELA</t>
  </si>
  <si>
    <t>POLITRAUMATISMO (T00) + TRAUMA CRANEOENCEFALICO (S00)</t>
  </si>
  <si>
    <t>PACIENTE SUFRE ACCIDENTE DE TRANSITO, REFIERE QUE VIAJABA EN AUTO Y AL TRATAR DE EVITAR  ARROLLAR A UN PERRO EL AUTOMOVIL DA TRES VUELTAS DE CAMPANA.</t>
  </si>
  <si>
    <t>2015-423</t>
  </si>
  <si>
    <t>1302434640</t>
  </si>
  <si>
    <t xml:space="preserve">LOPEZ ZAMBRANO HUMBERTO AMABLE </t>
  </si>
  <si>
    <t>POLITRAUMATISMO GRAVE (T00) + CHOQUE HIPOVOLEMICO (R571)</t>
  </si>
  <si>
    <t>PACIENTE SUFRE ACCIDENTE DE TRANSITO, REFIERE QUE FUE ATROPELLADO POR UN TAXI QUE SE DIO A LA FUGA</t>
  </si>
  <si>
    <t>2015-424</t>
  </si>
  <si>
    <t>2350098048</t>
  </si>
  <si>
    <t>VASQUEZ ARCURIA ADAN DANIEL</t>
  </si>
  <si>
    <t>HERIDA DE LA CABEZA (S01) + CAIDA NO ESPECIFICADA (W19)</t>
  </si>
  <si>
    <t>PACIENTE SUFRE ACCIDENTE DE TRANSITO, REFIERE CAIDA DESDE CAMIONETA EN MOVIMIENTO.</t>
  </si>
  <si>
    <t>2015-425</t>
  </si>
  <si>
    <t>1304618893</t>
  </si>
  <si>
    <t>ZAMBRANO ZAMBRANO JOSE BENITO</t>
  </si>
  <si>
    <t>PACIENTE SUFRE ACCIDENTE DE TRANSITO, REFIERE QUE MIENTRAS CRUZABA LA CALLE FUE ARROLLADO POR CAMIONETA.</t>
  </si>
  <si>
    <t>2015-426</t>
  </si>
  <si>
    <t>2300670425</t>
  </si>
  <si>
    <t>VARGAS BURBANO JONATHAN JESUS</t>
  </si>
  <si>
    <t xml:space="preserve">PACIENTE SUFRE ACCIDENTE DE TRANSITO, REFIERE QUE MIENTRAS CRUZABA LA CALLE FUE ARROLLADO POR UNA MOTO </t>
  </si>
  <si>
    <t>2015-427</t>
  </si>
  <si>
    <t>1751804426</t>
  </si>
  <si>
    <t>GUANOTOA PEREIRA KEVIN IVAN</t>
  </si>
  <si>
    <t>PACIENTE SUFRE ACCIDENTE DE TRANSITO, REFIERE QUE MIENTRAS CONDUCIA UNA MOTO FUE  IMPACTADO POR UNA AUTO TIPO TAXI.</t>
  </si>
  <si>
    <t>2015-428</t>
  </si>
  <si>
    <t>1307878247</t>
  </si>
  <si>
    <t>BASURTO VERA IVAN RICHALI</t>
  </si>
  <si>
    <t>POLITRAUMATISMO (T00) + FRACTURA DE HUMERO PROXIMAL (S42)</t>
  </si>
  <si>
    <t>PACIENTE SUFRE ACCIDENTE DE TRANSITO, REFIERE QUE MIENTRAS CONDUCIA UNA MOTO COLISIONA CONTRA DOS PERSONAS QUE ESTABAN PELEANDO.</t>
  </si>
  <si>
    <t>2015-429</t>
  </si>
  <si>
    <t>1723573414</t>
  </si>
  <si>
    <t>SALAZAR ARMIJO MISHELL YAJAIRA</t>
  </si>
  <si>
    <t xml:space="preserve">DR.  ROMAN LEONARDO </t>
  </si>
  <si>
    <t>TRAUMA CRANEOENCEFALICO LEVE (S069) + POLITRAUMATISMO (T009)</t>
  </si>
  <si>
    <t>PACIENTE SUFRE ACCIDENTE DE TRANSITO, REFIERE QUE MIENTRAS IBA COMO COPILOTO DE MOTOCICLETA COLISIONA CON VEHICULO TIPO TAXI.</t>
  </si>
  <si>
    <t>2015-430</t>
  </si>
  <si>
    <t>2300141690</t>
  </si>
  <si>
    <t>MONTIEL MONTOYA WAGNER JAIR</t>
  </si>
  <si>
    <t>2015-431</t>
  </si>
  <si>
    <t>1702965847</t>
  </si>
  <si>
    <t>ENRIQUEZ BRITO CARLOS ABDON</t>
  </si>
  <si>
    <t>LESION DE PARTES BLANDAS (S01)</t>
  </si>
  <si>
    <t>2015-432</t>
  </si>
  <si>
    <t>1726033358</t>
  </si>
  <si>
    <t>TUFIÑO MORA ANGEL EDILBERTO</t>
  </si>
  <si>
    <t>HERIDA EXPUESTA DE ANTEBRAZO (S51) + FRACTURA DE CLAVICULA (S420)</t>
  </si>
  <si>
    <t>S51</t>
  </si>
  <si>
    <t>PACIENTE SUFRE ACCIDENTE DE TRANSITO, REFIERE QUE MANEJABA SU MOTOCICLETA EN ESTADO ETILICO PRODUCTO DEL CUAL PIERDE EL EQUILIBRIO Y CAE A LA CALZADA.</t>
  </si>
  <si>
    <t>2015-433</t>
  </si>
  <si>
    <t>2350594061</t>
  </si>
  <si>
    <t>MALDONADO SANCHEZ PABLO ALEXANDER</t>
  </si>
  <si>
    <t>DRA. CORNEJO MAGALY</t>
  </si>
  <si>
    <t>TRAUMA CRANEOENCEFALICO MODERADO (S00)</t>
  </si>
  <si>
    <t>PACIENTE SUFRE ACCIDENTE DE TRANSITO SIENDO IMPACTADO DE FORMA FRONTAL POR CAMIONETA CAUSANDO EXPULSION DE CUERPO SOBRE SUPERFICIE DURA (CARRETERA)</t>
  </si>
  <si>
    <t>2015-434</t>
  </si>
  <si>
    <t>2300717952</t>
  </si>
  <si>
    <t>DELGADO ARIAS JEFFERSON ANTONIO</t>
  </si>
  <si>
    <t>PACIENTE SUFRE ACCIDENTE DE TRANSITO, REFIERE ARROLLAMIENTO POR UNA MOTO.</t>
  </si>
  <si>
    <t>2015-435</t>
  </si>
  <si>
    <t>1719336917</t>
  </si>
  <si>
    <t>FARIAS FALCONEZ KAREN LISSETH</t>
  </si>
  <si>
    <t>FRACTURA COLUMNA VERTEBRAL NIVEL NO ESPECIFICADO (T08) + OCUPANTE DE AUTOMOVIL LESIONADO COLISION CAMIONETA</t>
  </si>
  <si>
    <t>T08</t>
  </si>
  <si>
    <t>PACIENTE SUFRE APARENTEMENTE ACCIDNETE DE TRANSITO, MIENTRAS VIAJABA COMO OCUPANTE DE UN TAXI EN PARTE POSTERIOR, SEGÚN INDICA IMPACTO EN PARTE POSTERIOR DEL TAXI APARENTEMENTE POR UNA CAMIONETA</t>
  </si>
  <si>
    <t>2015-436</t>
  </si>
  <si>
    <t>2250047590</t>
  </si>
  <si>
    <t>VERA MOREIRA ANGELO RAFAEL</t>
  </si>
  <si>
    <t>TRAUMA CRANEOENCEFALICO SEVERO (S066) + FRCATURA DE LA BOVEDA CRANEAL (S020)</t>
  </si>
  <si>
    <t>S066</t>
  </si>
  <si>
    <t xml:space="preserve">PACIENTE SUFRE ACCIDENTE DE TRANSITO, REFIERE QUE IBA EN UNA MOTOCICLETA, LA MISMA QUE SE IMPACTO CON OTRA MOTOCICLETA </t>
  </si>
  <si>
    <t>2015-437</t>
  </si>
  <si>
    <t>1307805190</t>
  </si>
  <si>
    <t>TOLEDO GONGORA ONESIMO DE LA CRUZ</t>
  </si>
  <si>
    <t xml:space="preserve"> PACIENTE SUFRE ACCIDENTE DE TRANSITO, REFIERE QUE IBA EN UNA MOTOCICLETA, LA MISMA QUE FUE IMPACTADA POR CON OTRA MOTOCICLETA.</t>
  </si>
  <si>
    <t>2015-438</t>
  </si>
  <si>
    <t>0928403245</t>
  </si>
  <si>
    <t>PALMA TUAREZ RICARDO ALEXANDER</t>
  </si>
  <si>
    <t xml:space="preserve">FRACTURA DE FEMUR IZQUIERDO (S72) + FRACTURA DE PIERNA IZQUIERDA (S829) </t>
  </si>
  <si>
    <t>PACIENTE SUFRE ACCIDENTE DE TRANSITO, REFIERE QUE IBA DE COPILOTO EN UNA MOTOCICLETA LA MISMA QUE COLISIONO CONTRA UN CAMION.</t>
  </si>
  <si>
    <t>2015-439</t>
  </si>
  <si>
    <t>0801924416</t>
  </si>
  <si>
    <t>AVILA ROMERO JUAN MANUEL</t>
  </si>
  <si>
    <t>TRAUMA DE TORAX (S20) + POLITRAUMATISMO (T00)</t>
  </si>
  <si>
    <t>PACIENTE SUFRE ACCIDENTE DE TRANSITO, REFIERE QUE IBA COMO PASAJERO DE VEHICULO EN MOVIMIENTO Y SUFRE APLASTAMIENTO EN TORAX.</t>
  </si>
  <si>
    <t>2015-440</t>
  </si>
  <si>
    <t>1310889256</t>
  </si>
  <si>
    <t>ANDRADE ALCIVAR JOSE LUIS</t>
  </si>
  <si>
    <t xml:space="preserve">DR. BETANCOURT JOSE LUIS </t>
  </si>
  <si>
    <t>HERIDA CORTANTE EN RODILLA DERECHA (S83)</t>
  </si>
  <si>
    <t>PACIENTE SUFRE ACCIDENTE DE TRANSITO, REFIERE CAIDA DE SU MOTOCICLETA CON IMPACTO EN RODILLA</t>
  </si>
  <si>
    <t>2015-441</t>
  </si>
  <si>
    <t>1717454233</t>
  </si>
  <si>
    <t>JIMENEZ JIMENEZ JUAN CARLOS</t>
  </si>
  <si>
    <t>HERIDA DE DEDO (S62)</t>
  </si>
  <si>
    <t>PACIENTE SUFRE ACCIDENTE DE TRANSITO, REFIERE QUE MIENTRAS CONDUCIA SU MOTO EN UNA CURVA SE IMPACTO EN LA PARTE POSTERIOR DE UNA CAMION.</t>
  </si>
  <si>
    <t>2015-442</t>
  </si>
  <si>
    <t>2300128770</t>
  </si>
  <si>
    <t>MOPOSITA CHILUIZA JORGE EFRAIN</t>
  </si>
  <si>
    <t>2015-443</t>
  </si>
  <si>
    <t>2350861619</t>
  </si>
  <si>
    <t>TENORIO BALARESO GADIEL STEVEN</t>
  </si>
  <si>
    <t>DRA. CASTILLO ROCIO</t>
  </si>
  <si>
    <t>TRAUMA CRANEOENCEFALICO LEVE (S06) + POLITRAUMATISMO (T00)</t>
  </si>
  <si>
    <t>PACIENTE SUFRE ACCIDENTE DE TRANSITO, REFIERE QUE IBA COMO PASAJERO EN MOTO, LA MISMA QUE CHOCO CONTRA UNA CAMION.</t>
  </si>
  <si>
    <t>2015-444</t>
  </si>
  <si>
    <t>1710144633</t>
  </si>
  <si>
    <t>JARAMILLO DELGADO LUIS ALBERTO</t>
  </si>
  <si>
    <t xml:space="preserve">DR. ZABRANO DAMIAN </t>
  </si>
  <si>
    <t>TRAUMA CRANEOENCEFALICO MODERADO (S64)</t>
  </si>
  <si>
    <t>S64</t>
  </si>
  <si>
    <t>PACIENTE SUFRE ACCIDENTE DE TRANSITO, REFIERE CAIDA DE MOTOCICLETA EN MOVIMIENTO LUEGO DE PERDER ESTABILIDAD.</t>
  </si>
  <si>
    <t>2015-445</t>
  </si>
  <si>
    <t>2101032510</t>
  </si>
  <si>
    <t>BONES KLINGER ROMMEL ROLANDO</t>
  </si>
  <si>
    <t>HERIDA DE RODILLA DERECHA (S810) + MOTOCICLISTA LESIONADO EN ACCIDENTE NO ESPECIFICADO (V299)</t>
  </si>
  <si>
    <t>2015-446</t>
  </si>
  <si>
    <t>2300709306</t>
  </si>
  <si>
    <t>CAMPOVERDE ZAMBRANO MIGUEL ALFREDO</t>
  </si>
  <si>
    <t>POLITRAUMATISMO (T00) + TRAUMA CRANEAL MODERADO (S06)</t>
  </si>
  <si>
    <t>PACIENTE SUFRE ACCIDENTE DE TRANSITO, REFIERE CAIDA DE MOTOCICLETA EN MOVIMIENTO LUEGO DE PERDER ESTABILIDAD AL EVITAR ATROPELLAR A UN CAN.</t>
  </si>
  <si>
    <t>2015-447</t>
  </si>
  <si>
    <t>2350565012</t>
  </si>
  <si>
    <t>REA CHISAGUANO ERICA NAHILY</t>
  </si>
  <si>
    <t>TRAUMA DE PIE IZQUIERDO (S90)</t>
  </si>
  <si>
    <t>PACIENTE SUFRE ACCIDENTE DE TRANSITO, REFIERE APLASTAMIENTO EN PIE POR PARTE DE RUEDA DE CAMIONETA CUANDO INTENTABA CRUZAR LA CALLE.</t>
  </si>
  <si>
    <t>2015-448</t>
  </si>
  <si>
    <t>2300541972</t>
  </si>
  <si>
    <t>MACIAS MINA ALISTER ALBERTO</t>
  </si>
  <si>
    <t>TRAUMATISMOS SUPERFICIALES MULTIPLES (T00) + MOTOCICLISTA LESIONADO EN ACCIDENTE (V28)</t>
  </si>
  <si>
    <t>2015-449</t>
  </si>
  <si>
    <t>0802750794</t>
  </si>
  <si>
    <t>DAZA CEDEÑO ANTONIA MARGARITA</t>
  </si>
  <si>
    <t>TRAUMA DE RODILLA (S800)</t>
  </si>
  <si>
    <t>PACIENTE SUFRE ACCIDENTE DE TRANSITO, REFIERE RECIBIR IMPACTO EN PIERNA IZQUIERDA CON LA PARTE POSTERIOR DE UNA FURGONETA.</t>
  </si>
  <si>
    <t>2015-450</t>
  </si>
  <si>
    <t>2300055643</t>
  </si>
  <si>
    <t>QUETAMA CHAVEZ BYRON DANIEL</t>
  </si>
  <si>
    <t>001-002-000000508</t>
  </si>
  <si>
    <t>HERIDA CORTANTE EN PIERNA IZQUIERDA (S631)</t>
  </si>
  <si>
    <t>S63</t>
  </si>
  <si>
    <t>PACIENTE SUFRE ACCIDENTE DE TRANSITO, REFIERE QUE FUE IMPACTADO POR UN TAXI MIENTRAS CONDUCIA UNA MOTOCICLETA .</t>
  </si>
  <si>
    <t>2015-451</t>
  </si>
  <si>
    <t>0201876927</t>
  </si>
  <si>
    <t>HINOJOZA JIMENEZ WASHINGTON NARCISO</t>
  </si>
  <si>
    <t>POLITRAUMATISMO (T00) + MOTOCICLISTA LESIONADO POR AUTOMOVIL (V230)</t>
  </si>
  <si>
    <t>PACIENTE SUFRE ACCIDENTE DE TRANSITO, REFIERE CAIDA DESDE MOTOCICLETA EN MOVIMIENTO LUEGO DE EVITAR IMPACTARSE CONTRA VEHICULO PRODUCTO DEL CUAL PIERDE ESTABILIDAD Y CONTROL.</t>
  </si>
  <si>
    <t>2015-452</t>
  </si>
  <si>
    <t>1351138407</t>
  </si>
  <si>
    <t>GARCIA MENDOZA JOSE JEAMPIERRE</t>
  </si>
  <si>
    <t>FRACTURA DE CUBITO Y RADIO DERECHO (S524)</t>
  </si>
  <si>
    <t>PACIENTE SUFRE ACCIDENTE DE TRANSITO, REFIERE QUE IBA EN MOTOCICLETA LA MISMA QUE FUE IMPACTADA POR BUS.</t>
  </si>
  <si>
    <t>2015-453</t>
  </si>
  <si>
    <t>POLITRAUMATISMO (T00) + HERIDA DE CODO (S510)</t>
  </si>
  <si>
    <t>PACIENTE SUFRE ACCIDENTE DE TRANSITO, REFIERE QUE IBA MANEJANDO SU MOTO Y SUFRE CAIDA EN UN HUECO.</t>
  </si>
  <si>
    <t>2015-454</t>
  </si>
  <si>
    <t>1714848361</t>
  </si>
  <si>
    <t>SILVA ESPAÑA MERCY ELIZABETH</t>
  </si>
  <si>
    <t>PACIENTE SUFRE ACCIDENTE DE TRANSITO, REFIERE CAIDA DESDE MOTOCICLETA EN MOVIMIENTO LUEGO DE PERDER PISTA.</t>
  </si>
  <si>
    <t>2015-455</t>
  </si>
  <si>
    <t>1305817890</t>
  </si>
  <si>
    <t>MUÑOZ ROSADO LUIS ELOY</t>
  </si>
  <si>
    <t>PACIENTE SUFRE ACCIDENTE DE TRANSITO, REFIERE QUE VIAJABA COMO PASAJERO EN TRANSPORTE PUBLICO Y ESTE SUFRE VOLCAMIENTO.</t>
  </si>
  <si>
    <t>2015-456</t>
  </si>
  <si>
    <t>1711817666</t>
  </si>
  <si>
    <t>REINOSO CESAR ANIBAL</t>
  </si>
  <si>
    <t>TRAUMA DE TORAX (S20) + FRACTURA DE ANTEBRAZO (S52) + HERIDA DE RODILLA (S81)</t>
  </si>
  <si>
    <t>PACIENTE SUFRE ACCIDENTE DE TRANSITO, REFIERE QUE FUE ATROPELLADO POR UN VEHICULO NO IDENTIFICADO AL TRATAR DE CRUZAR LA CARRETERA.</t>
  </si>
  <si>
    <t>2015-457</t>
  </si>
  <si>
    <t>1310438641</t>
  </si>
  <si>
    <t>LOPEZ ZAMBRANO ANGEL ALEXANDER</t>
  </si>
  <si>
    <t>2015-458</t>
  </si>
  <si>
    <t>1716523780</t>
  </si>
  <si>
    <t>VERDEZOTO SOLORZANO JEFFERSON RUBEN</t>
  </si>
  <si>
    <t>TRAUMA CRANEOENCEFALICO LEVE (S009)</t>
  </si>
  <si>
    <t>2015-459</t>
  </si>
  <si>
    <t>0709958042</t>
  </si>
  <si>
    <t>OCHOA VITE MARCO ANTONIO</t>
  </si>
  <si>
    <t>FRACTURA DE CLAVICULA (S461)</t>
  </si>
  <si>
    <t>S46</t>
  </si>
  <si>
    <t>2015-460</t>
  </si>
  <si>
    <t>0101711000</t>
  </si>
  <si>
    <t>LUCERO BLANCA ROBERTINA</t>
  </si>
  <si>
    <t>POLITRAUMATISMO LEVE (T009)</t>
  </si>
  <si>
    <t>2015-461</t>
  </si>
  <si>
    <t>1205941345</t>
  </si>
  <si>
    <t>ZAMBRANO PINARGOTE LUIS GABRIEL</t>
  </si>
  <si>
    <t>TRAUMA EN RODILLA IZQUIERDA (S514)</t>
  </si>
  <si>
    <t>PACIENTE SUFRE ACCIDENTE DE TRANSITO, REFIERE CAIDA DESDE MOTOCICLETA EN MOVIMIENTO LUEGO DE PATINAR Y PERDER EL EQUILIBRIO.</t>
  </si>
  <si>
    <t>2015-462</t>
  </si>
  <si>
    <t>1706160916</t>
  </si>
  <si>
    <t>VILLACIS RUIZ BALVINA MARISOL</t>
  </si>
  <si>
    <t>POLITRAUMATISMO LEVE (T009) + TRAUMA DE TOBILLO (S997)</t>
  </si>
  <si>
    <t>S99</t>
  </si>
  <si>
    <t>PACIENTE SUFRE ACCIDENTE DE TRANSITO, REFIERE CAIDA DESDE MOTOCICLETA EN MOVIMIENTO LUEGO DE PERDER EL EQUILIBRIO.</t>
  </si>
  <si>
    <t>2015-463</t>
  </si>
  <si>
    <t>2350464273</t>
  </si>
  <si>
    <t>CEDEÑO CAICEDO MARIA JOSE</t>
  </si>
  <si>
    <t>ESGUINCE GRADO I (S93)</t>
  </si>
  <si>
    <t>PACIENTE SUFRE ACCIDENTE DE TRANSITO, REFIERE QUE SUFRIO APLASTAMIENTO DE PIE POR UN VEHICULO</t>
  </si>
  <si>
    <t>2015-464</t>
  </si>
  <si>
    <t>1718760737</t>
  </si>
  <si>
    <t>MERINO ANDRADE BRYAN ALEXANDER</t>
  </si>
  <si>
    <t>TRAUMA RODILLA (S88)</t>
  </si>
  <si>
    <t>S88</t>
  </si>
  <si>
    <t>PACIENTE SUFRE ACCIDENTE DE TRANSITO, REFIERE CHOQUE CONTRA FILO DE ASFALTO MIENTRAS CIRCULABA EN MOTOCICLETA</t>
  </si>
  <si>
    <t>2015-465</t>
  </si>
  <si>
    <t>2300438468</t>
  </si>
  <si>
    <t>MERO POSLIGUA LENIN JOSE</t>
  </si>
  <si>
    <t>TRAUMA CRANEOENCEFALICO LEVE (S099)</t>
  </si>
  <si>
    <t>2015-466</t>
  </si>
  <si>
    <t>1708572605</t>
  </si>
  <si>
    <t>GUERRERO ACHIÑA CARLOS ELOY</t>
  </si>
  <si>
    <t>DRA. FIGUEROA DULIA</t>
  </si>
  <si>
    <t>TRAUMA LEVE DE TORAX (S29)</t>
  </si>
  <si>
    <t>S29</t>
  </si>
  <si>
    <t xml:space="preserve">PACIENTE SUFRE ACCIDENTE DE TRANSITO, REFIERE QUE IBA EN UNA MOTO Y SE CHOCO CONTRA UN TAXI </t>
  </si>
  <si>
    <t>2015-467</t>
  </si>
  <si>
    <t>1710761139</t>
  </si>
  <si>
    <t>CHUQUI LARGO SEGUNDO RAMIRO</t>
  </si>
  <si>
    <t>FRACTURA DE TIBIA Y PERONE (S82)</t>
  </si>
  <si>
    <t>PACIENTE SUFRE ACCIDENTE DE TRANSITO, REFIERE QUE FUE IMPACTADO POR VEHICULO EN MOVIMIENTO.</t>
  </si>
  <si>
    <t>2015-468</t>
  </si>
  <si>
    <t>1724416514</t>
  </si>
  <si>
    <t>DIAS CAMPOVERDE DANNY JAVIER</t>
  </si>
  <si>
    <t>PACIENTE SUFRE ACCIDENTE DE TRANSITO, REFIERE PERDIDA DEL EQUILIBRIO DE LA MOTO EN LA QUE CIRCULABA LUEGO DE EXPLOTAR LA LLANTA DELANTERA PARA POSTERIOR CHOCARSE CONTRA CAMION.</t>
  </si>
  <si>
    <t>2015-469</t>
  </si>
  <si>
    <t>1710774637</t>
  </si>
  <si>
    <t xml:space="preserve">LOOR ALCIVAR JOSE CRISTOBAL </t>
  </si>
  <si>
    <t>POLITRAUMATISMO (T00) + TRAUMATISMO CRANEO ENCEFALICO (S069) + FRCATURAS MULTIPLES DE COSTILLAS (S224)</t>
  </si>
  <si>
    <t>PACIENTE SUFRE ACCIDENTE DE TRANSITO, REFIERE QUE CIRCULABA EN MOTOCICLETA Y SE IMPACTO CONTRA OTRO VEHICULO</t>
  </si>
  <si>
    <t>2015-470</t>
  </si>
  <si>
    <t>1716440779</t>
  </si>
  <si>
    <t>VIEJO PALADINES GUSTAVO ADOLFO</t>
  </si>
  <si>
    <t>DR. MIRANDA PATRICIO</t>
  </si>
  <si>
    <t>FRACTURA DE TOBILLO (S92)</t>
  </si>
  <si>
    <t>2015-471</t>
  </si>
  <si>
    <t>2350021313</t>
  </si>
  <si>
    <t>MORALES PAREDES DAVID GABRIEL</t>
  </si>
  <si>
    <t>EGUINCE DE TOBILLO (S934)</t>
  </si>
  <si>
    <t>S934</t>
  </si>
  <si>
    <t>PACIENTE SUFRE ACCIDENTE DE TRANSITO, REFIERE QUE FUE ENVESTIDO POR AUTOMOVIL MIENTRAS CONDUCE MOTOCICLETA</t>
  </si>
  <si>
    <t>2015-472</t>
  </si>
  <si>
    <t>1308715976</t>
  </si>
  <si>
    <t>ZAMBRANO POSLIGUA MERCEDES AUXILIADORA</t>
  </si>
  <si>
    <t>TRAUMA DE PIE (S80)</t>
  </si>
  <si>
    <t>2015-473</t>
  </si>
  <si>
    <t>1203078892</t>
  </si>
  <si>
    <t>BANCHON ENRIQUEZ TEMPORO JUVENAL</t>
  </si>
  <si>
    <t>TRAUMATISMO DE RODILLA IZQUIERDA (S80)</t>
  </si>
  <si>
    <t>PACIENTE SUFRE ACCIDENTE DE TRANSITO, REFIERE QUE CIRCULABA COMO COPILOTO EN MOTOCICLETA LA MISMA QUE PIERDE ESTABILIDAD Y CAE AL PAVIMENTO.</t>
  </si>
  <si>
    <t>2015-474</t>
  </si>
  <si>
    <t>2351173527</t>
  </si>
  <si>
    <t>VILLAREAL MEJIA DOMINICK JOEL</t>
  </si>
  <si>
    <t>DRA. LARA YOCONDA</t>
  </si>
  <si>
    <t>TRAUMATISMO DE CRANEO (S00) + TRAUMA FACIAL (S00) + TRAUMA SUPERFICIAL DE LABIO INFERIOR (S005)</t>
  </si>
  <si>
    <t>PACIENTE SUFRE ACCIDENTE DE TRANSITO, REFIERE CAIDA DESDE LA PARTE DE POSTERIOR DE UN CAMION</t>
  </si>
  <si>
    <t>2015-475</t>
  </si>
  <si>
    <t>1720173945</t>
  </si>
  <si>
    <t>CUICHAN SIMBA STALIN GABRIEL</t>
  </si>
  <si>
    <t>HERIDA CORTANTE EN ANTEBRAZO (S411)</t>
  </si>
  <si>
    <t>S411</t>
  </si>
  <si>
    <t>PACIENTE SUFRE ACCIDENTE DE TRANSITO, REFIERE QUE IBA COMO PASAJERO EN CAMION EL MISMO QUE SUFRE VOLCAMIENTO.</t>
  </si>
  <si>
    <t>2015-476</t>
  </si>
  <si>
    <t>1709298572</t>
  </si>
  <si>
    <t>SANTOS PARRALES WALTER</t>
  </si>
  <si>
    <t>LUXACION ACROMIOCLAVICULAR IZQUIERDA (S431)</t>
  </si>
  <si>
    <t>S431</t>
  </si>
  <si>
    <t>PACIENTE SUFRE ACCIDENTE DE TRANSITO, REFIERE QUE CONDUCIA SU MOTO Y FUE IMPACTADO POR CAMIONETA</t>
  </si>
  <si>
    <t>2015-477</t>
  </si>
  <si>
    <t>1722565171</t>
  </si>
  <si>
    <t>VILLA CRUZ ROBERTO CARLOS</t>
  </si>
  <si>
    <t>POLICONTUSION (T002)</t>
  </si>
  <si>
    <t>T002</t>
  </si>
  <si>
    <t>PACIENTE SUFRE ACCIDENTE DE TRANSITO, REFIERE QUE CONDUCIA SU MOTO Y SE IMPACTO CON OTRA MOTOCICLETA</t>
  </si>
  <si>
    <t>2015-478</t>
  </si>
  <si>
    <t>1755543087</t>
  </si>
  <si>
    <t>PINILLA TAPIA JEFFERSON JAIRO</t>
  </si>
  <si>
    <t xml:space="preserve">TRAUMA DE HOMBRO (S27) + A DESCARTAR FRACTURA CLAVICULAR (S24) </t>
  </si>
  <si>
    <t>S27</t>
  </si>
  <si>
    <t>PACIENTE SUFRE ACCIDENTE DE TRANSITO, REFIERE QUE VIAJABA EN MOTO Y SE IMPACTO CON OTRA MOTOCICLETA</t>
  </si>
  <si>
    <t>2015-479</t>
  </si>
  <si>
    <t>1100867934</t>
  </si>
  <si>
    <t>CORDOVA APOLO JUANA TRINIDAD</t>
  </si>
  <si>
    <t>TRAUNMA CRANEOENCEFALICO (S00) + POLICONTUSION (T00) + A DESCARTAR HEMATOMA EPIDURAL (S03)</t>
  </si>
  <si>
    <t>PACIENTE SUFRE ACCIDENTE DE TRANSITO, REFIERE QUE VIAJABA EN MOTOCICLETA  Y SE IMPACTO CON OTRA MOTOCICLETA</t>
  </si>
  <si>
    <t>2015-480</t>
  </si>
  <si>
    <t>1719071738</t>
  </si>
  <si>
    <t>BARREIRO BARREIRO JUAN XAVIER</t>
  </si>
  <si>
    <t>SHOCK HIPOVOLEMICO (R571) + POLITRAUMATISMO (T009) + MOTOCICLISTA LESIONADO POR COLISION (V24)</t>
  </si>
  <si>
    <t>PACIENTE SUFRE ACCIDENTE DE TRANSITO, REFIERE QUE VIAJABA EN MOTO Y SE IMPACTO CON OTRO VEHICULO</t>
  </si>
  <si>
    <t>2015-481</t>
  </si>
  <si>
    <t>2300089394</t>
  </si>
  <si>
    <t>ESPINOZA GUTIERREZ EDWIN EDUARDO</t>
  </si>
  <si>
    <t>TRAUMATISMOS MULTIPLES (T07) + TRAUMA CRANEOENCEFALICO LEVE (S01)</t>
  </si>
  <si>
    <t>2015-482</t>
  </si>
  <si>
    <t>1208194082</t>
  </si>
  <si>
    <t>ANCHUNDIA SANCHEZ JEFFERSON ORLANDO</t>
  </si>
  <si>
    <t>TRAUMATISMO INTRACRANEAL (S069) + FRACTURA DE LA EPIFISIS INFERIORES DE RADIO Y CUBITO (S526)</t>
  </si>
  <si>
    <t>2015-483</t>
  </si>
  <si>
    <t>SIN CEDULA</t>
  </si>
  <si>
    <t>CHEME QUIÑONEZ RAMONA ARACELY</t>
  </si>
  <si>
    <t>TRAUMA EN RODILLA DERECHA (S80)</t>
  </si>
  <si>
    <t>PACIENTE SUFRE ACCIDENTE DE TRANSITO, REFIERE QUE VIAJABA EN BUS Y SUFRE GOLPE POR CIERRE INTEMPESTIVO DE PUERTA METALICA.</t>
  </si>
  <si>
    <t>2015-484</t>
  </si>
  <si>
    <t>1723690739</t>
  </si>
  <si>
    <t>DE LA CRUZ ZAMBRANO EDWIN RAMON</t>
  </si>
  <si>
    <t xml:space="preserve">TRAUMATISMO DE CABEZA (S099) </t>
  </si>
  <si>
    <t>2015-485</t>
  </si>
  <si>
    <t>1752311215</t>
  </si>
  <si>
    <t>VACA VILLAREAL ALINA VICTORIA</t>
  </si>
  <si>
    <t>DRA. VALDERRAMA MARIA</t>
  </si>
  <si>
    <t>TRAUMATISMO SUPERFICIALES QUE AFECTAN MULTIPLES REGIONES DEL CUERPO (T00)</t>
  </si>
  <si>
    <t>PACIENTE SUFRE ACCIDENTE DE TRANSITO, REFIERE QUE FUE IMPACTADA POR UN VEHICULO AL MOMENTO EN QUE CRUZABA LA CALLE</t>
  </si>
  <si>
    <t>2015-486</t>
  </si>
  <si>
    <t>1308196342</t>
  </si>
  <si>
    <t>CEVALLOS BRIONES JACINTO BIENVENIDO</t>
  </si>
  <si>
    <t>DR. ROMAN LEONARDO</t>
  </si>
  <si>
    <t>OBJECION TOTAL POR LIMITE DEL MONTO</t>
  </si>
  <si>
    <t>TRAUMATISMO CRANEOENCEFALICO MODERADO (S069) + TRAUMA MACIZO FACIAL (S009)</t>
  </si>
  <si>
    <t>PACIENTE SUFRE ACCIDENTE DE TRANSITO, REFIERE QUE FUE ARROLLADO POR VEHICULO EN MOVIMIENTO</t>
  </si>
  <si>
    <t>2015-487</t>
  </si>
  <si>
    <t>2015-488</t>
  </si>
  <si>
    <t>1723851356</t>
  </si>
  <si>
    <t>COVEÑA REYES VICTOR HUGO</t>
  </si>
  <si>
    <t>TRAUMA FACIAL (S045) + TRAUMA CERVICAL (S134)</t>
  </si>
  <si>
    <t>HOSPITAL PABLO ARTURO SUAREZ</t>
  </si>
  <si>
    <t>2015-489</t>
  </si>
  <si>
    <t>2015-490</t>
  </si>
  <si>
    <t>1306635093</t>
  </si>
  <si>
    <t>SALDARRIAGA VELEZ VERONICA DEL ROCIO</t>
  </si>
  <si>
    <t>FRACTURA DE MIEMBRO INFERIOR (T02)</t>
  </si>
  <si>
    <t>PACIENTE SUFRE ACCIDENTE DE TRANSITO, REFIERE APLASTAMIENTO POR PARTE DE UN VEHICULO.</t>
  </si>
  <si>
    <t>2015-491</t>
  </si>
  <si>
    <t>2015-492</t>
  </si>
  <si>
    <t>1207487180</t>
  </si>
  <si>
    <t>MOREIRA GARCIA JOSE RAMON</t>
  </si>
  <si>
    <t>2015-493</t>
  </si>
  <si>
    <t>HURTADO VILLAGOMEZ BRITANNY</t>
  </si>
  <si>
    <t>DRA. MENDOZA CISNE</t>
  </si>
  <si>
    <t xml:space="preserve">TRAUMATISMO SUPERFICIAL DE LA CABEZA (S007) </t>
  </si>
  <si>
    <t>S007</t>
  </si>
  <si>
    <t>PACIENTE SUFRE ACCIDENTE DE TRANSITO, REFIERE QUE VIAJABA EN EN VEHICULO EL MISMO QUE SUFRE VOLCAMIENTO IMPACTANDOSE CONTRA UN ARBOL.</t>
  </si>
  <si>
    <t>2015-494</t>
  </si>
  <si>
    <t>2300021884</t>
  </si>
  <si>
    <t>CEVALLOS ESMERALDAS CARLOS ANTHONY</t>
  </si>
  <si>
    <t>TRAUMA DE MANO (S62)</t>
  </si>
  <si>
    <t>PACIENTE REFIERE QUE MIENTRAS SE SUBIA A UNA MOTO EL SE ENCONTRABA MAL SENTADO Y LA MOTO ARRANCA PACIENTE CAE Y APOYA SUS BRAZOS PERO UN VEHICULO COMPRIME SU MANO DERECHA IMPOSIBILITANDO MOVIMIENTO.</t>
  </si>
  <si>
    <t>2015-495</t>
  </si>
  <si>
    <t>1720391067</t>
  </si>
  <si>
    <t>TOALA SALBATIERRA PATRICIO UCLIDES</t>
  </si>
  <si>
    <t>FRACTURA DE TIBIA Y PERONE IZQUEIRDA (S82) + TRAUMA DE MANO IZQUIERDA (S63)</t>
  </si>
  <si>
    <t>PACIENTE SUFRE ACCIDENTE DE TRANSITO, REFIERE QUE CIRCULABA COMO CONDUCTOR DE MOTOCICLETA Y SE CHOCO CONTRA OTRO VEHICULO PEQUEÑO.</t>
  </si>
  <si>
    <t>2015-500</t>
  </si>
  <si>
    <t>1203533516</t>
  </si>
  <si>
    <t>MORA VERA ANGEL ARAHON</t>
  </si>
  <si>
    <t>POLITRAUMATISMO (T00) + FRACTURA DE CADERA (S32)</t>
  </si>
  <si>
    <t>HIJO REFIERE QUE TESTIGOS REFIEREN QUE MIENTRAS SE TRANSPORTABAN EN LA PARTE POSTERIOR DE UN CAMION ES GOLPEADO POR UNA RAMA EN EL PECHO</t>
  </si>
  <si>
    <t>2015-501</t>
  </si>
  <si>
    <t>1314439256</t>
  </si>
  <si>
    <t>VERA BETANCOURT LUIS ADRIAN</t>
  </si>
  <si>
    <t xml:space="preserve">DRA. CRUZ CRISTINA </t>
  </si>
  <si>
    <t>FRACTURA DE CLAVICULA DERECHA (S42)</t>
  </si>
  <si>
    <t>PACIENTE VIAJABA COMO CONDUCTOR DE MOTOCICLETA Y SUFRE ACCIDENTE DE TRANSITO, SE DESCONOCE LA CAUSA</t>
  </si>
  <si>
    <t>2015-502</t>
  </si>
  <si>
    <t>1311653941</t>
  </si>
  <si>
    <t>CHAVARRIA MUÑOZ LIMBERT ANTONIO</t>
  </si>
  <si>
    <t xml:space="preserve">PACIENTE SUFRE ACCIDENTE DE TRANSITO, REFIERE QUE CIRCULABA EN MOTOCICLETA Y SE CHOCO CONTRA OTRO VEHICULO </t>
  </si>
  <si>
    <t>2015-503</t>
  </si>
  <si>
    <t>2350955395</t>
  </si>
  <si>
    <t xml:space="preserve">HIDALGO CASTILLO MARIA DANIELA </t>
  </si>
  <si>
    <t>DRA. ENRIQUEZ GISSELLE</t>
  </si>
  <si>
    <t>TRAUMA SUPERFICIAL DE ABDOMEN (S30)</t>
  </si>
  <si>
    <t>PACIENTE SUFRE CAIDA DE AUTOBUS EN MOVIMIENTO</t>
  </si>
  <si>
    <t>2015-504</t>
  </si>
  <si>
    <t>1718764077</t>
  </si>
  <si>
    <t>MARCILLO VELASQUEZ JONNY ANDRES</t>
  </si>
  <si>
    <t>LUXACION DE HOMBRO DERECHO (S40)</t>
  </si>
  <si>
    <t>2015-505</t>
  </si>
  <si>
    <t>2300570229</t>
  </si>
  <si>
    <t>MARTINEZ GARZON JOSE DARIO</t>
  </si>
  <si>
    <t>TRAUMATISMO LEVE (S00)</t>
  </si>
  <si>
    <t>PACIENTE SUFRE ACCIDENTE DE TRANSITO, REFIERE CAIDA DESDE MOTOCICLETA EN MOVIMIENTO  MIENTRAS SE MOVILIZABA EN CALIDAD DE PASAJERO.</t>
  </si>
  <si>
    <t>2015-506</t>
  </si>
  <si>
    <t>1721599080</t>
  </si>
  <si>
    <t>ARMIJO VASQUEZ GUILLERMO FERNANDO</t>
  </si>
  <si>
    <t>PACIENTE IBA MANEJANDO SU MOTO CUANDO FRENA BUS QUE IBA ADELANTE Y SUFRE TRAUMATISMO EN RODILLA, ACUDE A SUBCENTRO DE SALUD DE LA CONCORDIA.</t>
  </si>
  <si>
    <t>2015-507</t>
  </si>
  <si>
    <t>1723232177</t>
  </si>
  <si>
    <t>PINTO ANDRADE CINDY ZULAY</t>
  </si>
  <si>
    <t>D/C TRAUMA DE TORAX(S20) + DC TRAUMA DE CADERA (S709) + POLICONTUSION (T00)</t>
  </si>
  <si>
    <t>PACIENTE MIENTRAS CONDUCIA MOTOCICLETA CON CASCO DE PROTECCION, SE PEGA MUCHO AL FILO DE LA VIA Y SE RESBALA EN ARENA, POSTERIOR AL CUAL SUFRE IMPACTO LATERAL IZQUIERDO CONTRA LA CUNETA.</t>
  </si>
  <si>
    <t>2015-508</t>
  </si>
  <si>
    <t>AGUAVIL CALAZACON JUAN GERARDO</t>
  </si>
  <si>
    <t>HERIDA DE LA RODILLA (S810) + FRACTURA DE LA EPIFISIS INFERIOR DE LA TIBIA (S823)</t>
  </si>
  <si>
    <t>2015-509</t>
  </si>
  <si>
    <t>1710380690</t>
  </si>
  <si>
    <t>RUIZ GUANO WASHINGTON MANUEL</t>
  </si>
  <si>
    <t>POLITRAUMATISMO (T00) + FRACTURA DE TIBIA (S822)</t>
  </si>
  <si>
    <t>PACIENTE SUFRE ACCIDENTE DE TRANSITO, REFIERE CAIDA DESDE MOTOCICLETA EN MOVIMIENTO, LUEGO DE PERDER EL EQUILIBRIO.</t>
  </si>
  <si>
    <t>2015-510</t>
  </si>
  <si>
    <t>2350586091</t>
  </si>
  <si>
    <t>CEVALLOS ZAMBRANO JOHN ERIC</t>
  </si>
  <si>
    <t>CONTUSION ANTEBRAZO DERECHO (S602)</t>
  </si>
  <si>
    <t>2015-511</t>
  </si>
  <si>
    <t>1716464910</t>
  </si>
  <si>
    <t>BASTIDAS ALCIVAR EDDER JOFFRE</t>
  </si>
  <si>
    <t>LUMBALGIA (M544) + CONTUSION DE PIE (S90)</t>
  </si>
  <si>
    <t>2015-512</t>
  </si>
  <si>
    <t>1350885966</t>
  </si>
  <si>
    <t>BRIONES VELEZ WASHINGTON GABRIEL</t>
  </si>
  <si>
    <t>FRACTURA DE 5TO METACARPIANO (S623)</t>
  </si>
  <si>
    <t>2015-513</t>
  </si>
  <si>
    <t>1704881653</t>
  </si>
  <si>
    <t>BENAVIDES LUIS ANTONIO</t>
  </si>
  <si>
    <t>DRA. ZAVALA CECILIA</t>
  </si>
  <si>
    <t>FRACTURA DE CLAVICULA DERECHA (S43)</t>
  </si>
  <si>
    <t>PACIENTE SUFRE ACCIDENTE DE TRANSITO, REFIERE QUE FUE ATROPELLADO POR UN CARRO POR LO QUE CAYO AL PAVIMENTO.</t>
  </si>
  <si>
    <t>2015-514</t>
  </si>
  <si>
    <t>1317462065</t>
  </si>
  <si>
    <t>ZAMBRANO ZAMBRANO ROSELIS SABRINA</t>
  </si>
  <si>
    <t>DR. SANCHEZ RICHARD</t>
  </si>
  <si>
    <t>CONTUSION DE RODILLA (S800) + PASAJERO DE MOTOCICLETA LESIONADO (V205)</t>
  </si>
  <si>
    <t>PACIENTE SUFRE ACCIDENTE DE TRANSITO, REFIERE CAIDA DE MOTOCICLETA EN MOVIMIENTO MIENTRAS SE TRASLADABA COMO PASAJERO TRAS IMPACTAR A ANIMAL QUE SE ENCONTRABA EN LA VIA.</t>
  </si>
  <si>
    <t>2015-515</t>
  </si>
  <si>
    <t>0917193989</t>
  </si>
  <si>
    <t>VERA PALOMEQUE MONICA JANNETH</t>
  </si>
  <si>
    <t>CONTUSION DE DEDOS DE LA MANO SIN DAÑO DE UÑA (S600)</t>
  </si>
  <si>
    <t>S600</t>
  </si>
  <si>
    <t>PACIENTE SUFRE ACCIDENTE DE TRANSITO, REFIERE APLASTAMIENTO DE MANO DERECHA POR UN BUS.</t>
  </si>
  <si>
    <t>2015-516</t>
  </si>
  <si>
    <t>1351450737</t>
  </si>
  <si>
    <t>GARCES LOZA FERNANDA ESTEFANIA</t>
  </si>
  <si>
    <t>TRAUMATISMOS MULTIPLES SUPERFICIALES (T009) + TRAUMTISMO SUPERFICIAL DE LA CABEZA (S009)</t>
  </si>
  <si>
    <t>2015-517</t>
  </si>
  <si>
    <t>1718732744</t>
  </si>
  <si>
    <t>COTERA VERA ALEXIS JAVIER</t>
  </si>
  <si>
    <t>CONTUSION EN RODILLA (S800)</t>
  </si>
  <si>
    <t>2015-518</t>
  </si>
  <si>
    <t>0201532280</t>
  </si>
  <si>
    <t>VARGAS ESTRADA CARLOS ESPERIDION</t>
  </si>
  <si>
    <t xml:space="preserve">FRACTURA DE TIBIA Y PERONE DERECHA (S822) </t>
  </si>
  <si>
    <t>PACIENTE SUFRE ACCIDENTE DE TRANSITO, REFIERE CAIDA DESDE MOTOCICLETA EN MOVIMIENTO, LUEGO DE IR EN CALIDAD DE PASAJERO Y RECIBIR IMPACTO DIRECTO POR UN AUTOMOVIL.</t>
  </si>
  <si>
    <t>2015-519</t>
  </si>
  <si>
    <t>0803841428</t>
  </si>
  <si>
    <t xml:space="preserve">PIANCHICHE AÑAPA ARTURO </t>
  </si>
  <si>
    <t>POLITRAUMATISMO (T00) + TRAUMA DE RODILLA (S899)</t>
  </si>
  <si>
    <t>2015-520</t>
  </si>
  <si>
    <t>1721809034</t>
  </si>
  <si>
    <t>BAEZ JIMENEZ LUIS ALFREDO</t>
  </si>
  <si>
    <t xml:space="preserve">DR. ZAMBRANO DAMIAN </t>
  </si>
  <si>
    <t>2015-521</t>
  </si>
  <si>
    <t>0802422592</t>
  </si>
  <si>
    <t>BARRE CUSME JORGE MARIO</t>
  </si>
  <si>
    <t>POLITRAUMATISMO (T00) + HERIDA EN PIERNA IZQUIERDA (S818)</t>
  </si>
  <si>
    <t>PACIENTE SUFRE ACCIDENTE DE TRANSITO, REFIERE QUE CONDUCIA UNA MOTO Y EN UNA CURVA SUFRE IMPACTO CON UN AUTO.</t>
  </si>
  <si>
    <t>2015-522</t>
  </si>
  <si>
    <t>1718630419</t>
  </si>
  <si>
    <t>AGUAVIL AGUAVIL ALFONSO VICENTE</t>
  </si>
  <si>
    <t>TRAUMATISMOS MULTIPLES NO ESPECIFICADOS (T07) + MOTOCICLISTA LESIONADO EN ACCIDENTE DE TRANSPORTE SIN COLISION: CONDUCTOR LESIONADO EN ACCIDENTE DE TRANSITO (V284)</t>
  </si>
  <si>
    <t>PACIENTE SUFRE ACCIDENTE DE TRANSITO EN MOTOCICLETA, SE ENCONTRABA COMO ACOMPAÑANTE MOTO SUFRE PISTA EN VIA PUBLICA</t>
  </si>
  <si>
    <t>2015-523</t>
  </si>
  <si>
    <t>2300228505</t>
  </si>
  <si>
    <t>MOREIRA MUÑOZ WILLIAN FERNANDO</t>
  </si>
  <si>
    <t>TRAUMA DE CRANEO LEVE (S06) + HERIDA EN CUERO CABELLUDO (S010)</t>
  </si>
  <si>
    <t>PACIENTE SUFRE ACCIDENTE DE TRANSITO, REFIERE QUE SE MOVILIZABA EN BICICLETA CUANDO FUE ATROPELLADO POR UNA CAMIONETA.</t>
  </si>
  <si>
    <t>2015-524</t>
  </si>
  <si>
    <t>0924341399</t>
  </si>
  <si>
    <t>LOPEZ VALDEZ ERICK RUBEN</t>
  </si>
  <si>
    <t>AMPUTACION TRAUMATICA DE LA PIERNA, NIVEL NO ESPECIFICADO (S889) + OTRA RUPTURA ESPONTANEA DEL (DE LOS) LIGAMENTO(S) DE LA RODILLA (M236)</t>
  </si>
  <si>
    <t>S889</t>
  </si>
  <si>
    <t>PACIENTE SUFRE ACCIDENTE DE TRANSITO, REFIERE QUE SE MOVILIZABA EN MOTOCICLETA Y PIERDE EL CONTROL, Y SE IMPACTA CONTRA PAVIMENTO</t>
  </si>
  <si>
    <t>2015-525</t>
  </si>
  <si>
    <t>0600706386</t>
  </si>
  <si>
    <t>GUTIERREZ JUAN CELIO</t>
  </si>
  <si>
    <t>POLITRAUMATISMO (T00) + TRAUMACRANEOENCEFALICO LEVE (S063) + HIPERTENSION ARTERIAL (I10)</t>
  </si>
  <si>
    <t>PACIENTE SUFRE ACCIDENTE DE TRANSITO, REFIERE QUE CONDUCIA UNA MOTOCICLETA Y SE IMPACTO FONTALAMENTE CON OTRA MOTO.</t>
  </si>
  <si>
    <t>2015-526</t>
  </si>
  <si>
    <t>2300749773</t>
  </si>
  <si>
    <t>GANCHOZO URGILES MAYKEL ANTONIO</t>
  </si>
  <si>
    <t xml:space="preserve">DRA. BALDERRAMA MARIA </t>
  </si>
  <si>
    <t>PACIENTE SUFRE ACCIDENTE DE TRANSITO, REFIERE QUE CRUZA LA CALLE Y ES IMPACTADO POR MOTO</t>
  </si>
  <si>
    <t>2015-527</t>
  </si>
  <si>
    <t>1101018065</t>
  </si>
  <si>
    <t>CHAMBA VALDEZ LEOPOLDO SEBASTIAN</t>
  </si>
  <si>
    <t>DRA. ORMAZA JIMENA</t>
  </si>
  <si>
    <t>TRAUMATISMO CRANEOENCEFALICO LEVE (T00)</t>
  </si>
  <si>
    <t>PACIENTE SUFRE ACCIDENTE DE TRANSITO, REFIERE QUE AL CRUZAR LA CALLE FUE ATROPELLADO POR UN CARRO DESCONOCIDO.</t>
  </si>
  <si>
    <t>2015-528</t>
  </si>
  <si>
    <t>1315108504</t>
  </si>
  <si>
    <t>MACIAS FALCONES JIMMY GUSTAVO</t>
  </si>
  <si>
    <t>2015-529</t>
  </si>
  <si>
    <t>0602296790</t>
  </si>
  <si>
    <t>FREIRE FREIRE MARIA FLORIPES</t>
  </si>
  <si>
    <t>HERIDA DEL BRAZO (S411)</t>
  </si>
  <si>
    <t>PACIENTE REFIERE QUE SUFRE CAIDA AL BAJARSE DEL BUS URBANO.</t>
  </si>
  <si>
    <t>2015-530</t>
  </si>
  <si>
    <t>1720834025</t>
  </si>
  <si>
    <t>ANGULO OSTAIZA ERWIN BLADIMIR</t>
  </si>
  <si>
    <t>POLITRAUMATISMO MODERADO (S098)</t>
  </si>
  <si>
    <t>S098</t>
  </si>
  <si>
    <t>PACIENTE SUFRE ACCIDENTE DE TRANSITO, REFIERE CAIDA DESDE MOTOCICLETA EN MOVIMIENTO, POSTERIOR A SER CHOCADO POR UN VEHICULO.</t>
  </si>
  <si>
    <t>2015-531</t>
  </si>
  <si>
    <t>2300331085</t>
  </si>
  <si>
    <t xml:space="preserve">ESPIN CARRION EDUARDO EFRAIN </t>
  </si>
  <si>
    <t xml:space="preserve">POLITRAUMATISMO (T00) + HERIDA EN CODO </t>
  </si>
  <si>
    <t>PACIENTE MIENTRAS CONDUCIA SU MOTO, SUFRE IMPACTO LATERAL CAUSADO POR TAXI, SIENDO EXPULSADO HACIA EL PAVIMENTO</t>
  </si>
  <si>
    <t>2015-532</t>
  </si>
  <si>
    <t>2350067290</t>
  </si>
  <si>
    <t>GARCES SOLORZANO ESTEFANY DARLENI</t>
  </si>
  <si>
    <t>POLITRAUMATISMO (S00)</t>
  </si>
  <si>
    <t>PACIENTE SUFRE ACCIDENTE DE TRANSITO, REFIERE COLISION CONTRA AUTOMOVIL MIENTRAS VIAJABA COMO PASAJERO EN MOTOCILCETA.</t>
  </si>
  <si>
    <t>2015-533</t>
  </si>
  <si>
    <t>2300499148</t>
  </si>
  <si>
    <t>SALTOS ZAMBRANO CRISTIAN GABRIEL</t>
  </si>
  <si>
    <t>PACIENTE SUFRE ACCIDENTE DE TRANSITO, REFIERE COLISION CONTRA AUTOMOVIL MIENTRAS CONDUCIA UNA MOTOCICLETA.</t>
  </si>
  <si>
    <t>2015-534</t>
  </si>
  <si>
    <t>1714134192</t>
  </si>
  <si>
    <t>POTES NARVAEZ JOHN WILLIAM</t>
  </si>
  <si>
    <t>FRACTURA DE LA DIAFISIS DEL HUMERO (S423)</t>
  </si>
  <si>
    <t>S423</t>
  </si>
  <si>
    <t>PACIENTE SUFRE ACCIDENTE DE TRANSITO, REFIERE CAIDA DESDE UNA MOTOCICLETA EN MOVIMIENTO LUEGO DE EVITAR CHOCAR CON UN PERRO QUE SE ENCONTRABA EN EL CAMINO.</t>
  </si>
  <si>
    <t>2015-535</t>
  </si>
  <si>
    <t>1720197068</t>
  </si>
  <si>
    <t>TOAPANTA PILA EUGENIO FERNANDO</t>
  </si>
  <si>
    <t>TRAUMATISMO DE CODO (S24)</t>
  </si>
  <si>
    <t>S24</t>
  </si>
  <si>
    <t>PACIENTE SUFRE ACCIDENTE DE TRANSITO, REFIERE CAIDA DESDE UNA MOTOCICLETA EN MOVIMIENTO.</t>
  </si>
  <si>
    <t>2015-536</t>
  </si>
  <si>
    <t>1203978257</t>
  </si>
  <si>
    <t>GARAY CANTO CARLOS MANUEL</t>
  </si>
  <si>
    <t>FRACTURA DEL MAXILAR INFERIOR (S026)</t>
  </si>
  <si>
    <t>2015-537</t>
  </si>
  <si>
    <t>1724334162</t>
  </si>
  <si>
    <t>RODRIGUEZ CONDOY CARLOS ANDRES</t>
  </si>
  <si>
    <t>POLITRAUMATISMO (T00) + FRACTURA DE CLAVICULA (S420)</t>
  </si>
  <si>
    <t xml:space="preserve">PACIENTE SUFRE ACCIDENTE DE TRANSITO, REFIERE CAIDA DESDE UNA MOTOCICLETA EN MOVIMIENTO LUEGO DE PERDER EL EQUILIBRIO. </t>
  </si>
  <si>
    <t>2015-538</t>
  </si>
  <si>
    <t>1719617126</t>
  </si>
  <si>
    <t>MANTUANO LUCAS PATRICIA VERONICA</t>
  </si>
  <si>
    <t>POLICONTUSIONES LEVE (T009)</t>
  </si>
  <si>
    <t xml:space="preserve">PACIENTE REGRESA NUEVAMENTE INDICANDO QUE SUFRE ACCIDENTE DE TRANSITO EN VIA PUBLICA POR APARENTE PERDIDA DEL CONTROL DEL VEHICULO (MOTOCICLETA) </t>
  </si>
  <si>
    <t>2015-539</t>
  </si>
  <si>
    <t>1723993893</t>
  </si>
  <si>
    <t>HONORES ALVARADO CARLOS REIMUNDO</t>
  </si>
  <si>
    <t>HERIDA CORTANTE PROFUNDA DE BRAZO (S41)</t>
  </si>
  <si>
    <t>PACIENTE SUFRE ACCIDENTE DE TRANSITO, REFIERE QUE VIAJABA EN UNA MOTOCICLETA Y FUE IMPACTADO POR UNA CAMIONETA.</t>
  </si>
  <si>
    <t>2015-540</t>
  </si>
  <si>
    <t>2300125776</t>
  </si>
  <si>
    <t xml:space="preserve">PEREIRA CAPUZ DEICY MARICELA </t>
  </si>
  <si>
    <t>TRAUMA EN HOMBRO DERECHO (S40)</t>
  </si>
  <si>
    <t>PACIENTE SUFRE ACCIDENTE DE TRANSITO, REFIERE CAIDA DESDE MOTOCICLETA EN MOVIMIENTO MIENTRAS VIAJABA COMO COPILOTO.</t>
  </si>
  <si>
    <t>2015-541</t>
  </si>
  <si>
    <t>2300009475</t>
  </si>
  <si>
    <t xml:space="preserve">PAZ ZAMBRANO BRYAN ANTONIO </t>
  </si>
  <si>
    <t xml:space="preserve">PACIENTE REFIERE QUE HACE +- 1 HORA PRESENTA DOLOR EN FOSA ILIACA IZQUIERDA DE MODERADA INTENSIDAD TENIENDO COMO CAUSA APARENTE CAIDA DE MOTO EN MOVIMIENTO SIENDO DESPLAZADO POR AUTOMOVIL  </t>
  </si>
  <si>
    <t>2015-542</t>
  </si>
  <si>
    <t>2300009483</t>
  </si>
  <si>
    <t xml:space="preserve">RAMIREZ ZAMBRANO DARWIN ADRIAN </t>
  </si>
  <si>
    <t>PACIENTE ACUDE A EMERGENCIA POR PRESENTAR DOLOR DE GRAN INTENSIDAD A NIVEL DEL HOMBRO IZQUIERDO + ESCORACIONES A NIVEL DE AMBOS HOMBROS Y A NIVEL DE RODILLA DERECHA POSTERIOR A ACCIDENTE DE TRANSITO MOTO EN MOVIMIENTO</t>
  </si>
  <si>
    <t>2015-543</t>
  </si>
  <si>
    <t>1717696098</t>
  </si>
  <si>
    <t>ZAMBRANO RUIZ JOSE MIGUEL</t>
  </si>
  <si>
    <t>TRAUMA DE ABDOMEN (S30) + HERIDA DE PIERNA (S81)</t>
  </si>
  <si>
    <t>PACIENTE SUFRE ACCIDENTE DE TRANSITO, REFIERE QUE CONDUCIA VEHICULO Y SE IMPACTO CONTRA UNA CAMIONETA DE FRENTE.</t>
  </si>
  <si>
    <t>2015-544</t>
  </si>
  <si>
    <t>2350174732</t>
  </si>
  <si>
    <t xml:space="preserve">CEVALLOS VACA SOLANGE BELEN </t>
  </si>
  <si>
    <t>PACIENTE QUE ES TRAIDA POR FAMILIAR POR PRESENTAR LACERACION A NIVEL DE LA MEJILLA IZQUIERDA + HEMATOMA EN LA MISMA ZONA POSTERIOR A UN ACCIDENTE DE TRANSITO SEGÚN REFIERE EL FAMILIAR</t>
  </si>
  <si>
    <t>2015-545</t>
  </si>
  <si>
    <t>2300362395</t>
  </si>
  <si>
    <t>ZAMBRANO CALLE KATTY JAZMIN</t>
  </si>
  <si>
    <t>DRA. ESCALONA DAYAMY</t>
  </si>
  <si>
    <t>TRAUMA CRANEAL LEVE (S009)</t>
  </si>
  <si>
    <t xml:space="preserve">PACIENTE REFIERE QUE TRANSITABA EN SU AUTO CUANDO OTRO VEHICULO LE CHOCAN POR DETRÁS OCASIONANDOTRAUMA A NIVEL OCCIPITOTEMPORAL IZQUIERDA </t>
  </si>
  <si>
    <t>2015-546</t>
  </si>
  <si>
    <t>1803558061</t>
  </si>
  <si>
    <t xml:space="preserve">CHUVA PINZON BYRON RUBEN </t>
  </si>
  <si>
    <t>POLITRAUMATISMO(T00)+FRACTURA DE FEMUR (S71)+FRACTURA MAXILAR INFERIOR(S02)</t>
  </si>
  <si>
    <t xml:space="preserve">PACIENTE ES ENCONTRADO EN LA VIA PUBLICA A POCOS METROS DE MOTOCICLETA DE LA QUE CONDUCIA EN ESTADO DE ALTERACION DE LA CONCIENCIA, PORTERIOR A REFERIR IMPACTO DE VEHICULO MIENTRAS CONDUCIA  </t>
  </si>
  <si>
    <t>2015-547</t>
  </si>
  <si>
    <t>1721663324</t>
  </si>
  <si>
    <t>VEGA MADRUÑERO JANETH ESTEFANIA</t>
  </si>
  <si>
    <t>TRAUMA DE PELVIS (S320)</t>
  </si>
  <si>
    <t>S320</t>
  </si>
  <si>
    <t>PACIENTE SUFRE ACCIDENTE DE TRANSITO, REFIERE IMPACTO POR VEHICULO MIENTRAS DEAMBULABA EN LA CARRETERA.</t>
  </si>
  <si>
    <t>2015-548</t>
  </si>
  <si>
    <t>1722474556</t>
  </si>
  <si>
    <t>OCHOA MERO KARINA ALEXANDRA</t>
  </si>
  <si>
    <t>FRACTURA DE LOS HUESOS DE LA NARIZ (S022) + FRACTURA DEL HOMBRO Y DEL BRAZO (S42)</t>
  </si>
  <si>
    <t>S022</t>
  </si>
  <si>
    <t>PACIENTE SUFRE ACCIDENTE DE TRANSITO, REFIERE IMPACTO CONTRA ALUMBRADO PUBLICO MIENTRAS VIAJABA COMO COPILOTO.</t>
  </si>
  <si>
    <t>2015-549</t>
  </si>
  <si>
    <t>1311124547</t>
  </si>
  <si>
    <t>TRIVIÑO CHILA ARTURO RAMIREZ</t>
  </si>
  <si>
    <t>FRACTURA DE PERONE IZQUIERDA (S81)</t>
  </si>
  <si>
    <t>2015-550</t>
  </si>
  <si>
    <t>2300844798</t>
  </si>
  <si>
    <t>REALPE VELEZ ERXON GUSTAVO</t>
  </si>
  <si>
    <t>POLITRAUMATISMO (T00) + FRACTURA DE PRIMER DEDO FALANGE DISTAL (T003)</t>
  </si>
  <si>
    <t>PACIENTE SUFRE ACCIDENTE DE TRANSITO, REFIERE ARROLLAMIENTO POR UN VEHICULO DESCONOCIDO MIENTRAS CIRCULABA EN SU BICICLETA.</t>
  </si>
  <si>
    <t>2015-551</t>
  </si>
  <si>
    <t>2350564536</t>
  </si>
  <si>
    <t>LALANGUI TRUJILLO RAMON ESTUARDO</t>
  </si>
  <si>
    <t>POLITRAUMATISMO (T00) + FRACTURA DE HUMERO (S420) + LUXACION DE CLAVICULA (S420)</t>
  </si>
  <si>
    <t>PACIENTE SUFRE ACCIDENTE DE TRANSITO, REFIERE CAIDA DESDE MOTOCICLETA EN MOVIMIENTO MIENTRAS CIRCUALABA EN CALIDAD DE PASAJERO.</t>
  </si>
  <si>
    <t>2015-552</t>
  </si>
  <si>
    <t>1308068202</t>
  </si>
  <si>
    <t>BERMUDEZ ZAMBRANO JENNY MARIA</t>
  </si>
  <si>
    <t>POLITRAUMATISMO (T00) + TRAUMA CRANEOENCEFALICO (S069) + FRACTURA DE FEMUR (S722) + FRACTURA DE HUMERO (S422)</t>
  </si>
  <si>
    <t>PACIENTE SUFRE ACCIDENTE DE TRANSITO, REFIERE QUE IBA COMO COPILOTO DE MOTOCICLETA LA MISMA QUE CHOCO POSTE.</t>
  </si>
  <si>
    <t>2015-553</t>
  </si>
  <si>
    <t>2300485097</t>
  </si>
  <si>
    <t>ALARCON MORILLO ANTHONY PAUL</t>
  </si>
  <si>
    <t>HERIDA DE BRAZO IZQUIERDO (S40)</t>
  </si>
  <si>
    <t>PACIENTE SUFRE ACCIDENTE DE TRANSITO, REFIERE CAIDA DESDE MOTO AL TRATAR DE ESQUIVAR A UN PERRO.</t>
  </si>
  <si>
    <t>2015-554</t>
  </si>
  <si>
    <t>1800487553</t>
  </si>
  <si>
    <t>TORRES MORENO CARLOS ALBERTO</t>
  </si>
  <si>
    <t>PACIENTE SUFRE ACCIDENTE DE TRANSITO, REFIERE VOLCAMIENTO POR PERDIDA DE PISTA MIENTRAS CONDUCIA VEHICULO</t>
  </si>
  <si>
    <t>2015-555</t>
  </si>
  <si>
    <t>1721959524</t>
  </si>
  <si>
    <t>MARTINEZ ZHINGRE JORGE RENAN</t>
  </si>
  <si>
    <t>DR. MIRANDA ROBERTO</t>
  </si>
  <si>
    <t>HERIDA CORTANTE A NIVEL DE ANTEBRAZO IZQUIERDO (S518)</t>
  </si>
  <si>
    <t>PACIENTE SUFRE ACCIDENTE DE TRANSITO, REFIERE QUE CIRCULABA EN MOTOCICLETA Y SEFRIO CHOQUE CONTRA OTRA MOTO.</t>
  </si>
  <si>
    <t>2015-556</t>
  </si>
  <si>
    <t>0803115856</t>
  </si>
  <si>
    <t>PARRALES LOOR JOFFRE RUBEN</t>
  </si>
  <si>
    <t>FRACTURA DE PIE (S82)</t>
  </si>
  <si>
    <t>PACIENTE SUFRE ACCIDENTE DE TRANSITO, REFIERE CAIDA DESD MOTOCICLETA EN MOVIMIENTO.</t>
  </si>
  <si>
    <t>2015-557</t>
  </si>
  <si>
    <t>1703180974</t>
  </si>
  <si>
    <t>PAREDES LOPEZ GLORIA MARINA</t>
  </si>
  <si>
    <t>DR. CRUZ CRISTINA</t>
  </si>
  <si>
    <t>FRACTURA DE CLAVICULA (S42)</t>
  </si>
  <si>
    <t>PACIENTE SUFRE ACCIDENTE DE TRANSITO, REFIERE QUE IBA COMO COPILOTO EN VEHICULO EL MISMO QUE PERDIO PISTA Y SUFRIO VOLCAMIENTO.</t>
  </si>
  <si>
    <t>2015-558</t>
  </si>
  <si>
    <t>1302603533</t>
  </si>
  <si>
    <t>BUSTOS HUGO VENANCIO</t>
  </si>
  <si>
    <t>TRAUMA CRANEOENCEFALICO SEVERO (S069) + HEMORRAGIA INTRACRANEAL (I629)</t>
  </si>
  <si>
    <t>s069</t>
  </si>
  <si>
    <t>PACIENTE SUFRE ACCIDENTE DE TRANSITO, REFIERE ATROPELLAMIENTO DE UNA MOTO QUEDANDO EL PISO.</t>
  </si>
  <si>
    <t>2015-559</t>
  </si>
  <si>
    <t>2300501661</t>
  </si>
  <si>
    <t>CEDEÑO CONFORME ELENA MARIBEL</t>
  </si>
  <si>
    <t>LUXACION, ESGUINCE Y TORCEDURA DE ARTICULACIONES Y LIGAMENTOS DE LA CINTURA ESCAPULAR (S43)</t>
  </si>
  <si>
    <t>PACIENTE SUFRE ACCIDENTE DE TRANSITO, REFIERE QUE POR NO IMPACTAR A UNA MASCOTA EN UNA MANEOBRA SUFRE CAIDA.</t>
  </si>
  <si>
    <t>2015-560</t>
  </si>
  <si>
    <t>2300238355</t>
  </si>
  <si>
    <t>CHICAIZA GARZON GENESIS DAYANA</t>
  </si>
  <si>
    <t xml:space="preserve">TRAUMATISMO INTRACRANEAL (S069) + HERIDAS MULTIPLES DE LA CABEZA (S017) </t>
  </si>
  <si>
    <t>PACIENTE SUFRE ACCIDENTE DE TRANSITO, REFIERE CAIDA DESDE MOTOCICLETA EN MOVIMIENTO MIENTRAS CIRCULABA COMO PASAJERO.</t>
  </si>
  <si>
    <t>2015-561</t>
  </si>
  <si>
    <t>2300412612</t>
  </si>
  <si>
    <t>CAMPOVERDE NARANJO DONOVAN DONATO</t>
  </si>
  <si>
    <t>DR. LEONARDO ROMAN</t>
  </si>
  <si>
    <t>TRAUMATISMO DEL PIE Y DEL TOBILLO, NO ESPECIFICADO (S999)+HERIDAS DE OTRAS PARTES DEL PIE (S913)</t>
  </si>
  <si>
    <t>S999</t>
  </si>
  <si>
    <t>PACIENTE SUFRE ACCIDENTE DE TRANSITO, REFIERE QUE VENIA COMO COPILOTO Y FUERON IMPACTADOS MANIOBTRA SUFRE CAIDA</t>
  </si>
  <si>
    <t>2015-562</t>
  </si>
  <si>
    <t>2300657653</t>
  </si>
  <si>
    <t>CEDEÑO SANCHEZ JESSICA LORENA</t>
  </si>
  <si>
    <t>PACIENTE SUFRE ACCIDENTE DE TRANSITO, REFIERE QUE VENIA COMO ACOMPAÑANTE EN MOTOCICLETA CUANDO LA LLANTA TRASERA EXPLOTO Y PIERDEN CONTROL IMPACTANDOSE CON PAVIMENTO</t>
  </si>
  <si>
    <t>2015-563</t>
  </si>
  <si>
    <t>1724090137</t>
  </si>
  <si>
    <t>CEDEÑO SANCHEZ BETTY JESSENIA</t>
  </si>
  <si>
    <t>2015-564</t>
  </si>
  <si>
    <t>2100162458</t>
  </si>
  <si>
    <t>CORAL PAUCAR SEGUNDO GUILLERMO</t>
  </si>
  <si>
    <t>HERIDA DE DEDOS DE PIE DERECHO (S92) + A DESCARTAR FRACTURA DE DEDOS DEL PIE (S925)</t>
  </si>
  <si>
    <t xml:space="preserve">PACIENTE SUFRE ACCIDENTE DE TRANSITO, REFIERE QUE CONDUCIA UNA MOTOCICLETA LA MISMA QUE FUE REBASADA POR UN VEHICULO CON IMPACTO LATERAL. </t>
  </si>
  <si>
    <t>2015-565</t>
  </si>
  <si>
    <t>1703432979</t>
  </si>
  <si>
    <t>MALDONADO TINOCO LUIS HERNANDO</t>
  </si>
  <si>
    <t>FRACTURA A NIVEL DE LA MUNECA Y DE LA MANO (S62)</t>
  </si>
  <si>
    <t xml:space="preserve">PACIENTE SUFRE ACCIDENTE DE TRANSITO, REFIERE CAIDA DESDE MOTOCICLETA EN MOVIMIENTO </t>
  </si>
  <si>
    <t>2015-566</t>
  </si>
  <si>
    <t>2300453897</t>
  </si>
  <si>
    <t>ARBOLEDA BEIRA VANESSA CAROLINA</t>
  </si>
  <si>
    <t>TRAUMATISMO LEVE (S01)</t>
  </si>
  <si>
    <t xml:space="preserve">PACIENTE SUFRE ACCIDENTE DE TRANSITO, REFIERE QUECIRCULABA EN UNA MOTOCICLETA LA MISMA QUE CHOCO CONTRA AUTO. </t>
  </si>
  <si>
    <t>2015-567</t>
  </si>
  <si>
    <t>1702811140</t>
  </si>
  <si>
    <t>BOLAÑOS DIAZ JORGE RAUL</t>
  </si>
  <si>
    <t>TRAUMATISMOS DE NERVIOS QUE AFECTAN MULTIPLES REGIONES DEL CUERPO (T062) + FRACTURA DE HUESOS DEL CRANEO Y DE LA CARA (S02)</t>
  </si>
  <si>
    <t>T062</t>
  </si>
  <si>
    <t xml:space="preserve">PACIENTE SUFRE ACCIDENTE DE TRANSITO, REFIERE CAIDA DE MOTOCICLETA EN MOVIMIENTO </t>
  </si>
  <si>
    <t>2015-568</t>
  </si>
  <si>
    <t>1726041500</t>
  </si>
  <si>
    <t>JUMBO BALSECA HERBERT FRANCISCO</t>
  </si>
  <si>
    <t>FRACTURA DE ANTEBRAZO DERECHO (S52)</t>
  </si>
  <si>
    <t>PACIENTE SUFRE ACCIDENTE DE TRANSITO, REFIERE CAIDA DESDE MOTOCICLETA EN MOVIMIENTO  LUEGO DE PERDER LA ESTABILIDAD.</t>
  </si>
  <si>
    <t>2015-569</t>
  </si>
  <si>
    <t>1715361885</t>
  </si>
  <si>
    <t>GUALLICHICO TIPAN ROSA RAMONA</t>
  </si>
  <si>
    <t>2015-570</t>
  </si>
  <si>
    <t>1723444434</t>
  </si>
  <si>
    <t>JAMA RAMOS JORGE FERNANDO</t>
  </si>
  <si>
    <t>DRA ESCAÑERA DAYAMI</t>
  </si>
  <si>
    <t>2015-571</t>
  </si>
  <si>
    <t xml:space="preserve">DRA. ZAMBRANO LORENA </t>
  </si>
  <si>
    <t>INFECCION DE HERIDA (O86)</t>
  </si>
  <si>
    <t>O86</t>
  </si>
  <si>
    <t>2015-572</t>
  </si>
  <si>
    <t>ALAVA AVEIGA DAYLAN ANDRES</t>
  </si>
  <si>
    <t>LUXACION DE CODO (S531) + FRACTURA DE CODO (S521)</t>
  </si>
  <si>
    <t>S531</t>
  </si>
  <si>
    <t>PACIENTE SUFRE ACCIDENTE DE TRANSITO, REFIERE VOLCAMIENTO DE VEHICULO MIENTRAS SE MOVILIZABA EN CALIDAD DE PASAJERO.</t>
  </si>
  <si>
    <t>2015-573</t>
  </si>
  <si>
    <t>1310303779</t>
  </si>
  <si>
    <t>ALMEIDA SOLORZANO RAMON ORLEY</t>
  </si>
  <si>
    <t>TRAUMATISMO DE CRANEO (S06)</t>
  </si>
  <si>
    <t>2015-574</t>
  </si>
  <si>
    <t>1315413987</t>
  </si>
  <si>
    <t>ZAMBRANO AVEIGA CARLOS ALFREDO</t>
  </si>
  <si>
    <t>TRAUMATISMO CRANEOENCEFALICO LEVE (S06) + TRAUMA DE TORAX CERRADO (S20) + CONTUSION PULMONAR (S00)</t>
  </si>
  <si>
    <t>PACIENTE SUFRE ACCIDENTE DE TRANSITO, REFIERE QUE IBA MANEJANDO LA MOTO DE LA MADRE Y SON EMPUJADOS POR UNOS ASALTANTES.</t>
  </si>
  <si>
    <t>2015-576</t>
  </si>
  <si>
    <t>CANCHINGRE GARCIA KLEBER RENE</t>
  </si>
  <si>
    <t>2015-590</t>
  </si>
  <si>
    <t>1102696430</t>
  </si>
  <si>
    <t>PINEDA OBANDO COVER VICENTE</t>
  </si>
  <si>
    <t>FRACTURA DE CALCANEO (S42)</t>
  </si>
  <si>
    <t>PACIENTE SUFRE ACCIDENTE DE TRANSITO, REFIERE QUE ESTABA MANEJANDO UNA MOTOCICLETA Y SE IMPACTO CON OTRO VEHICULO.</t>
  </si>
  <si>
    <t>2015-591</t>
  </si>
  <si>
    <t>1306211317</t>
  </si>
  <si>
    <t xml:space="preserve">RUIZ PEREIRA ELENA FLORIDALVA </t>
  </si>
  <si>
    <t>DR. IBARRA DANIEL</t>
  </si>
  <si>
    <t>FRACTURA DE MUÑECA IZQUIERDA (S628) + FRACTURA DE DEDO MEDIO (S626)</t>
  </si>
  <si>
    <t>PACIENTE SUFRE ACCIDENTE DE TRANSITO, REFIERE CAIDA DESDE MOTOCICLETA EN MOVIMIENTO LUEGO DE IMPACTO CON VEHICULO.</t>
  </si>
  <si>
    <t>2015-592</t>
  </si>
  <si>
    <t>1315327930</t>
  </si>
  <si>
    <t>BRAVO VITE LUIS EMILIO</t>
  </si>
  <si>
    <t>TRAUMA MENOR (S57)</t>
  </si>
  <si>
    <t>S57</t>
  </si>
  <si>
    <t>2015-593</t>
  </si>
  <si>
    <t>MOSQUERA CASTILLO LUIS GUILLERMO</t>
  </si>
  <si>
    <t>POLICONTUSION (T09) + TRAUMA VESICAL (S372) + FRCATURA DE PELVIS (S32)</t>
  </si>
  <si>
    <t>PACIENTE SUFRE ACCIDENTE DE TRANSITO, REFIERE CAIDA DESDE TRAILER EN MOVIMIENTO.</t>
  </si>
  <si>
    <t>2015-594</t>
  </si>
  <si>
    <t>1105134249</t>
  </si>
  <si>
    <t>SANCHEZ YUNGA FREDDY ROLANDO</t>
  </si>
  <si>
    <t>POLICONTUSION (T009)</t>
  </si>
  <si>
    <t>T0009</t>
  </si>
  <si>
    <t>PACIENTE SUFRE ACCIDENTE DE TRANSITO, REFIERE QUE CIRCULABA COMO COPILOTO DE UNA MOTOCICLETA Y SE IMPACTO CON EL ASFALTO POR NO ARROLLAR UNA MASCOTA.</t>
  </si>
  <si>
    <t>2015-595</t>
  </si>
  <si>
    <t>0401803960</t>
  </si>
  <si>
    <t>SALAZAR ZAMBRANO CRISTIAN SANTIAGO</t>
  </si>
  <si>
    <t>FRACTURA DE DIAFISIS DE FEMUR DERECHO (S72)</t>
  </si>
  <si>
    <t>PACIENTE SUFRE ACCIDENTE DE TRANSITO, REFIERE VIAJABA COMO PASAJERO EN MOTO Y PIERDE ESTABILIDAD POR GOLPE DE OTRO VEHICULO.</t>
  </si>
  <si>
    <t>2015-596</t>
  </si>
  <si>
    <t>1724203094</t>
  </si>
  <si>
    <t>URETA SANCHEZ LUIS FABRICIO</t>
  </si>
  <si>
    <t>TRAUMA CRANEOENCEFALICO GRAVE (S00) + TRAUMA ORGANOS INTRAABDOMINALES (S369) + HEMORRAGIA INTRACEREBRAL (I62)</t>
  </si>
  <si>
    <t>2015-597</t>
  </si>
  <si>
    <t>1716694383</t>
  </si>
  <si>
    <t>SANCHEZ MORALES FREDY DANIEL</t>
  </si>
  <si>
    <t>HERIDA CORTANTE DEL PABELLON AURICULAR (S013)</t>
  </si>
  <si>
    <t>S013</t>
  </si>
  <si>
    <t>PACIENTE SUFRE ACCIDENTE DE TRANSITO, REFIERE QUE CONDUCIA VEHICULO Y SE QUEDO DORMIDO PRODUCTO DEL CUAL SE IMPACTO CON EL BORDE DE LA VIA.</t>
  </si>
  <si>
    <t>2015-598</t>
  </si>
  <si>
    <t>1721269114</t>
  </si>
  <si>
    <t>CUADRO GARCIA GEISON MAURICIO</t>
  </si>
  <si>
    <t>TRAUMA DE TOBILLO IZQUIERDO (S93)</t>
  </si>
  <si>
    <t>PACIENTE SUFRE ACCIDENTE DE TRANSITO, REFIERE CAIDA DESDE MOTOCICLETA EN MOVIMIENTO LUEGO DE EVITAR CHOQUE CON OTRO VEHICULO.</t>
  </si>
  <si>
    <t>2015-599</t>
  </si>
  <si>
    <t>0924405277</t>
  </si>
  <si>
    <t>AVILA BUENO PATRICIO JAVIER</t>
  </si>
  <si>
    <t>TRAUMA DE CRANEO GRAVE (S06) + POLITRAUMATISMO GRAVE (T00) + FRACTURA DE PELVIS (S32) + FRACTURA DE FEMUR (S72)</t>
  </si>
  <si>
    <t>PACIENTE SUFRE ACCIDENTE DE TRANSITO, REFIERE QUE CONDUCIA MOTOCICLETA LA CUAL CHOCA FRONTALMENTE CONTRA UN TAXI.</t>
  </si>
  <si>
    <t>2015-600</t>
  </si>
  <si>
    <t>1710949312</t>
  </si>
  <si>
    <t>BARAHONA ANGEL ARCENIO</t>
  </si>
  <si>
    <t>CONTUSION TOBILLO DERECHO (S900) + FRACTURA DE PIERNA E INCRUSTE DE TOBILLO DERECHO (S82) + ESGUINCE TOBILLO DERCHO (S93)</t>
  </si>
  <si>
    <t>PACIENTE SUFRE ACCIDENTE DE TRANSITO, REFIERE QUE CONDUCIA MOTOCICLETA LA CUAL CHOCA CONTRA OTRA MOTOCICLETA.</t>
  </si>
  <si>
    <t>2015-601</t>
  </si>
  <si>
    <t>1707683783</t>
  </si>
  <si>
    <t>ZAMBRANO ZAMBRANO ANGEL GABRIEL</t>
  </si>
  <si>
    <t xml:space="preserve">TRAUMATISMOS SUPERFICIALES QUE AFECTAN MULTIPLES REGIONES (T00) </t>
  </si>
  <si>
    <t>PACIENTE SUFRE ACCIDENTE DE TRANSITO, REFIERE QUE FUE ARROLLADO POR UN TAXI EN LA VIA PUBLICA.</t>
  </si>
  <si>
    <t>2015-602</t>
  </si>
  <si>
    <t>1714849807</t>
  </si>
  <si>
    <t>SOLIS CHAVEZ LISBETH JASSMIN</t>
  </si>
  <si>
    <t>TRAUMATISMO LEVE (S00) + BRONQUITIS AGUDA (J20)</t>
  </si>
  <si>
    <t>PACIENTE SUFRE ACCIDENTE DE TRANSITO, REFIERE CAIDA DESDE MOTOCICLETA EN MOVIMIENTO POSTERIOR A CHOCAR CON AUTO.</t>
  </si>
  <si>
    <t>2015-603</t>
  </si>
  <si>
    <t>1721506002</t>
  </si>
  <si>
    <t>HERRERA FREIRE MARCIA DOLORES</t>
  </si>
  <si>
    <t>DRA, ARRIOLA CARMEN</t>
  </si>
  <si>
    <t>DORSALGIA NO ESPECIFICA (M549)</t>
  </si>
  <si>
    <t>M549</t>
  </si>
  <si>
    <t>PACIENTE SUFRE ACCIDENTE DE TRANSITO, REFIERE QUE CIRCULABA EN UN CARRO Y CHOCO CONTRA UNA AMBULANCIA</t>
  </si>
  <si>
    <t>2015-604</t>
  </si>
  <si>
    <t>0905877924</t>
  </si>
  <si>
    <t>FREIRE PAREDES MARIA CLOTILDE</t>
  </si>
  <si>
    <t>POLITRAUAMTISMO (T07) + CONTUSIONES MULTIPLES SUPERFICIALES (T00)</t>
  </si>
  <si>
    <t>PACIENTE SUFRE ACCIDENTE DE TRANSITO, REFIERE IMPACTO POR AMBULANCIA MIENTRAS CIRCULABA EN UN CARRO.</t>
  </si>
  <si>
    <t>2015-605</t>
  </si>
  <si>
    <t>2350403040</t>
  </si>
  <si>
    <t>BAÑO RONQUILLO EDISSON GUALBERTO</t>
  </si>
  <si>
    <t>FRACTURA DE CLAVICULA (S62)</t>
  </si>
  <si>
    <t>PACIENTE SUFRE ACCIDENTE DE TRANSITO, REFIERE CAIDA DEDE MOTOCICLETA EN MOVIMIENTO.</t>
  </si>
  <si>
    <t>2015-606</t>
  </si>
  <si>
    <t>2300325624</t>
  </si>
  <si>
    <t xml:space="preserve">ARBOLEDA PALACIOS JOSUE ALEXANDER </t>
  </si>
  <si>
    <t>POLICONTUSION LEVE (T00)</t>
  </si>
  <si>
    <t>2015-607</t>
  </si>
  <si>
    <t>0704006873</t>
  </si>
  <si>
    <t>CHAMAIDAN PANCHANA RUFINO YIMAEL</t>
  </si>
  <si>
    <t>PACIENTE SUFRE ACCIDENTE DE TRANSITO, REFIERE CAIDA DESDE MOTOCICLETA EN MOVIMIENTO POR PERDIDA DEL EQUILIBRIO.</t>
  </si>
  <si>
    <t>2015-608</t>
  </si>
  <si>
    <t>1719971713</t>
  </si>
  <si>
    <t>ESPIN MOREIRA LADY LAURA</t>
  </si>
  <si>
    <t>TORCEDURA DE ESGUINCE (S93)</t>
  </si>
  <si>
    <t>2015-609</t>
  </si>
  <si>
    <t>1706891973</t>
  </si>
  <si>
    <t>CASTILLO SCALZULLI GIUSEPPE GIACOMO</t>
  </si>
  <si>
    <t>TRAUMA LEVE (S29)</t>
  </si>
  <si>
    <t>2015-610</t>
  </si>
  <si>
    <t>13136026864</t>
  </si>
  <si>
    <t>ANGUISACA VASQUEZ JULIO LORENZO</t>
  </si>
  <si>
    <t>DRA. CRUZ CRISTINA</t>
  </si>
  <si>
    <t>TRAUMA DE TORAX (S20) + FRACTURA EXPUESTA DE ROTULA (S820)+ FRACTURA EXPUESTA DE TIBIA (S821)</t>
  </si>
  <si>
    <t>PACIENTE SUFRE ACCIDENTE DE TRANSITO, REFIERE QUE VIAJABA EN MOTOCICLETA Y FUE IMAPCTADO POR VEHICULO DESCONOCIDO</t>
  </si>
  <si>
    <t>2015-611</t>
  </si>
  <si>
    <t>2300846637</t>
  </si>
  <si>
    <t>TISALEMA GUAMAN DANIELA MISHELL</t>
  </si>
  <si>
    <t>DRA. C RUZ CRISTINA</t>
  </si>
  <si>
    <t>PACIENTE SUFRE ACCIDENTE DE TRANSITO, REFIERE QUE FUE ATROPELLADO POR MOTOCICLETA MIENTRAS CRUZABA LA CALZADA</t>
  </si>
  <si>
    <t>2015-612</t>
  </si>
  <si>
    <t>2300362577</t>
  </si>
  <si>
    <t>CUJI DELGADO EMILIANA FAVIOLA</t>
  </si>
  <si>
    <t>2015-613</t>
  </si>
  <si>
    <t>0850202888</t>
  </si>
  <si>
    <t>LARA VERA KELVIN EMILIO</t>
  </si>
  <si>
    <t>FRACTURA DE TIBIA Y PERONE EXPUESTA GRADO II (S82)</t>
  </si>
  <si>
    <t>PACIENTE SUFRE ACCIDENTE DE TRANSITO, REFIERE QUE COLISIONO CONTRA AUTOMOVIL MIENTRAS VIAJABA EN MOTOCICLETA.</t>
  </si>
  <si>
    <t>2015-614</t>
  </si>
  <si>
    <t>0929561751</t>
  </si>
  <si>
    <t>VIVAS VITE HECTOR PEDRO</t>
  </si>
  <si>
    <t>TRAUMA LEVE (S24)</t>
  </si>
  <si>
    <t>2015-615</t>
  </si>
  <si>
    <t>2351022187</t>
  </si>
  <si>
    <t>VILLA FLORES KEVIN MARCELO</t>
  </si>
  <si>
    <t>CONTUSION DE HOMBRO (S400) + PEATON LESIONADO EN ACCIDENTE DE TRANSITO (V093)</t>
  </si>
  <si>
    <t>S400</t>
  </si>
  <si>
    <t>PACIENTE SUFRE ACCIDENTE DE TRANSITO, REFIERE QUE FUE ATROPELLADO POR UN VEHICULO.</t>
  </si>
  <si>
    <t>2015-616</t>
  </si>
  <si>
    <t>2350965709</t>
  </si>
  <si>
    <t>QUIÑONEZ BRAVO ANGEL ISMAEL</t>
  </si>
  <si>
    <t>FRACTURA DE TIBIA (S812)</t>
  </si>
  <si>
    <t>S812</t>
  </si>
  <si>
    <t>2015-617</t>
  </si>
  <si>
    <t>2300193782</t>
  </si>
  <si>
    <t>MEJIA CEDEÑO KELVIN ANTONIO</t>
  </si>
  <si>
    <t>CONTUSION RODILLA IZQUIERDA (S800) + MOTOCICLISTA LESIONADO POR ACCIDENTE DE TRANSITO (V299)</t>
  </si>
  <si>
    <t>2015-618</t>
  </si>
  <si>
    <t>1718665423</t>
  </si>
  <si>
    <t>ARELLANO TIGSE CRISTIAN ANDRES</t>
  </si>
  <si>
    <t>HERIDA EN PIERNA DERECHA (S10)</t>
  </si>
  <si>
    <t>2015-619</t>
  </si>
  <si>
    <t>1306622679</t>
  </si>
  <si>
    <t>MOREIRA TERESA OFELIA</t>
  </si>
  <si>
    <t>PACIENTE SUFRE ACCIDENTE DE TRANSITO, REFIERE QUE IBA DE PASAJERO EN UN VEHICULO EL MISMO QUE SUFRIO VOLCAMIENTO.</t>
  </si>
  <si>
    <t>2015-620</t>
  </si>
  <si>
    <t>1723869788</t>
  </si>
  <si>
    <t>BELTRAN LOVATO MARCO VINICIO</t>
  </si>
  <si>
    <t>TRAUMA DE CRANEO LEVE (S06) + TRAUMA DE ABDOMEN (S30) + FRACTURA DE FEMUR (S72)</t>
  </si>
  <si>
    <t>PACIENTE SUFRE ACCIDENTE DE TRANSITO, REFIERE QUE SE IMAPACTO CONTRA UN CAMION MIENTRAS VIAJABA EN UNA CAMIONETA.</t>
  </si>
  <si>
    <t>2015-621</t>
  </si>
  <si>
    <t>2350582603</t>
  </si>
  <si>
    <t>CANCHINGRE CALVA BELLA ANABEL</t>
  </si>
  <si>
    <t>2015-622</t>
  </si>
  <si>
    <t>1712108255</t>
  </si>
  <si>
    <t>MONTESDEOCA MANTILLA MARIBEL PILAR</t>
  </si>
  <si>
    <t>FRACTURA DE TERCIO MEDIO DE TIBIA IZQUIERDA (S82)</t>
  </si>
  <si>
    <t xml:space="preserve">PACIENTE SUFRE ACCIDENTE DE TRANSITO, REFIERE CAIDA DESDE MOTOCICLETA EN MOVIMIENTO LUEGO DE PERDER PISTA. </t>
  </si>
  <si>
    <t>2015-623</t>
  </si>
  <si>
    <t>1308690450</t>
  </si>
  <si>
    <t>BRAVO VERA GLENDA ASUCENA</t>
  </si>
  <si>
    <t>DR. LLORENTE KEVIN</t>
  </si>
  <si>
    <t>HERIDA DE CUERO CABELLUDO (S01) + OTROS TRAUMATISMOS SUPERFICIALES (S10)</t>
  </si>
  <si>
    <t>PACIENTE SUFRE ACCIDENTE DE TRANSITO, REFIERE QUE IBA DE ACOMPAÑANTE EN MOTOCICLETA LA MISMA QUE FUE IMPACTADA POR CAMIONETA.</t>
  </si>
  <si>
    <t>CENTRO DE ATENCION AMBULATORIA IESS</t>
  </si>
  <si>
    <t>2015-624</t>
  </si>
  <si>
    <t>1711020584</t>
  </si>
  <si>
    <t>HUERTA MORA MERY FABIOLA</t>
  </si>
  <si>
    <t>PACIENTE SUFRE ACCIDENTE DE TRANSITO, REFIERE QUE IBA COMO PASAJERO EN VEHICULO EL MISMO QUE SUFRE VOLCAMIENTO.</t>
  </si>
  <si>
    <t>2015-625</t>
  </si>
  <si>
    <t>23300244783</t>
  </si>
  <si>
    <t>VERGARA ROSADO DANIEL HUMBERTO</t>
  </si>
  <si>
    <t>DR. ZAMBRANO DAMIAN</t>
  </si>
  <si>
    <t>FRACTURA EXPUESTA DE PIE DERECHO (S90)</t>
  </si>
  <si>
    <t>PACIENTE SUFRE ACCIDENTE DE TRANSITO, REFIERE APLASTAMIENTO DE PIE DERECHO POR AUTOBUS EN MOVIMIENTO</t>
  </si>
  <si>
    <t>2015-626</t>
  </si>
  <si>
    <t>0803870732</t>
  </si>
  <si>
    <t>AVEIGA PALMA JANDRY ESNEIDER</t>
  </si>
  <si>
    <t>POLITRAUMATISMO (T00) + TRAUMA CRANEAL GRAVE (S06) + TRAUMATISMO POR APLASTAMUIENTO DE CABEZA (S070)</t>
  </si>
  <si>
    <t>PACIENTE SUFRE ACCIDENTE DE TRANSITO, REFIERE QUE SE MOVILIZABA EN MOTOCICLETA EL MISMO QUE SE IMPACTA CONTRA VEHICULO PESADO.</t>
  </si>
  <si>
    <t>2015-627</t>
  </si>
  <si>
    <t>1720611639</t>
  </si>
  <si>
    <t>BORJA YANZA IVAN MARCELO</t>
  </si>
  <si>
    <t>FRACTURA EXPUESTA DE METATARSIANO (S923) + POLITRAUMATISMO (T00)</t>
  </si>
  <si>
    <t>S923</t>
  </si>
  <si>
    <t>2015-628</t>
  </si>
  <si>
    <t>2350049504</t>
  </si>
  <si>
    <t>SILVA MORALES BRYAN JOSIAS</t>
  </si>
  <si>
    <t>PIE TRAUMATICO IZQUIERDO (S52)</t>
  </si>
  <si>
    <t>PACIENTE SUFRE ACCIDENTE DE TRANSITO, REFIERE QUE VIAJABA DE COPILOTO Y SUFRIO ATRAPAMIENTO DEL TALON IZQUIERDO POR PARTE DE LAS RUEDAS.</t>
  </si>
  <si>
    <t>2015-629</t>
  </si>
  <si>
    <t>1717505026</t>
  </si>
  <si>
    <t xml:space="preserve">GAIBOR ESTRADA EDWIN JHONATHAN </t>
  </si>
  <si>
    <t>TRAUMATISMO DE RODILLA (S89)</t>
  </si>
  <si>
    <t>S89</t>
  </si>
  <si>
    <t>2015-630</t>
  </si>
  <si>
    <t>1723571459</t>
  </si>
  <si>
    <t>CONDOY MASHINGASHI FRANKLIN AMABLE</t>
  </si>
  <si>
    <t>TRAUMA INTRACRANEAL (S060)</t>
  </si>
  <si>
    <t>S060</t>
  </si>
  <si>
    <t>2015-631</t>
  </si>
  <si>
    <t>1725737041</t>
  </si>
  <si>
    <t>CEDEÑO CEDEÑO ADRIANA ISABEL</t>
  </si>
  <si>
    <t>POLITRAUAMTISMO (T00) + TRAUMA MAXILAR INFERIOR (S026) + TRAUMATISMO CRANEOENCEFALICO LEVE (S06) + FRACTURA MALAR (S24)</t>
  </si>
  <si>
    <t>PACIENTE SUFRE ACCIDENTE DE TRANSITO, REFIERE QUE CIRCULBA COMO COPILOTO EN UNA MOTO CICLETA LA MISMA QUE COLISIONO CON OTRA MOTOCICLETA.</t>
  </si>
  <si>
    <t>HOSPITAL INGLES</t>
  </si>
  <si>
    <t>2015-632</t>
  </si>
  <si>
    <t>2300114358</t>
  </si>
  <si>
    <t>MARCILLO LOOR EDISON MANUEL</t>
  </si>
  <si>
    <t>POLITRAUMATISMO LEVE (S00)</t>
  </si>
  <si>
    <t>PACIENTE SUFRE ACCIDENTE DE TRANSITO, REFIERE QUE CIRCULABA EN MOTOCICLETA Y FUE IMPACTADO POR OTRO VEHICULO.</t>
  </si>
  <si>
    <t>2015-633</t>
  </si>
  <si>
    <t>0929497139</t>
  </si>
  <si>
    <t>GARCIA ARAY VICTOR MANUEL</t>
  </si>
  <si>
    <t>2015-634</t>
  </si>
  <si>
    <t>1718634049</t>
  </si>
  <si>
    <t>CABREJO AGUIRRE JOSELYN SUYIN</t>
  </si>
  <si>
    <t>FRACTURA DE PIE (S028)</t>
  </si>
  <si>
    <t>PACIENTE SUFRE ACCIDENTE DE TRANSITO, REFIERE CAIDA DESDE MOTOCICLETA AL SER IMPACTADO POR OTRO VEHICULO.</t>
  </si>
  <si>
    <t>2015-635</t>
  </si>
  <si>
    <t>1710291947</t>
  </si>
  <si>
    <t>MUÑOZ MUESES MARIA EUGENIA</t>
  </si>
  <si>
    <t>2015-636</t>
  </si>
  <si>
    <t>8170311263</t>
  </si>
  <si>
    <t>TORRES CANGRJO MARIA JOBITA</t>
  </si>
  <si>
    <t>PACIENTE SUFRE ACCIDENTE DE TRANSITO, REFIERE QUE FUE ATROPELLADO POR UN AUTOMOVIL LUEGO DE BAJARSE DE UN BUS.</t>
  </si>
  <si>
    <t>2015-637</t>
  </si>
  <si>
    <t>1710115120</t>
  </si>
  <si>
    <t>YUMBO PANTOJA JOSE LUIS</t>
  </si>
  <si>
    <t>POLITRAUMATISMO (T00) + TERAUNMA DE TORAX (S23) + FRACTURA DE HOMBRO (S428)</t>
  </si>
  <si>
    <t>PACIENTE SUFRE ACCIDENTE DE TRANSITO, REFIERE QUE IBA MANEJANDO SU BICICLETA CUANDO SUFRIO IMPACTO DE UNA MOTO PRODUCTO DEL CUAL CAYO A LA CALZADA.</t>
  </si>
  <si>
    <t>2015-638</t>
  </si>
  <si>
    <t>1724775257</t>
  </si>
  <si>
    <t>ROMO SOSA DANIEL ANTONIO</t>
  </si>
  <si>
    <t>TRAUMA DE RODILLA DERECHA (S837)</t>
  </si>
  <si>
    <t>PACIENTE SUFRE ACCIDENTE DE TRANSITO, REFIERE CAIDA DESDE MOTOCICLETA EN MOVIMIENTO DESPUES DE CHOCAR CONTRA UN PERRO.</t>
  </si>
  <si>
    <t>2015-639</t>
  </si>
  <si>
    <t>1309225587</t>
  </si>
  <si>
    <t>ZAMBRANO ROMERO WILSON LEODAN</t>
  </si>
  <si>
    <t>TRAUMA DE TORAX (S42)</t>
  </si>
  <si>
    <t>PACIENTE SUFRE ACCIDENTE DE TRANSITO, REFIERE CAIDA DESDE MOTOCICLETA EN MOVIMIENTO LUEGO DE QUE UNA PIEDRA HIZO QUE LA LLANTA RESBALARA.</t>
  </si>
  <si>
    <t>2015-640</t>
  </si>
  <si>
    <t>1719785832</t>
  </si>
  <si>
    <t>LOPEZ VARGAS XIMENA PATRICIA</t>
  </si>
  <si>
    <t>PACIENTE SUFRE ACCIDENTE DE TRANSITO, REFIERE QUE SE ENCONTRABA CRUZANDO LA CALLE CUANDO EL SEMAFORO ESTABA EN ROJO Y LUEGO UN TRAILER PASABA Y LA ATROPELLO.</t>
  </si>
  <si>
    <t>2015-641</t>
  </si>
  <si>
    <t>2300184732</t>
  </si>
  <si>
    <t>CEDEÑO VARGAS WILSON JAVIER</t>
  </si>
  <si>
    <t>POLITRAUMATIZADO (S00)</t>
  </si>
  <si>
    <t>PACIENTE SUFRE ACCIDENTE DE TRANSITO, REFIERE CAIDA DESDE MOTOCICLETA EN MOVIMIENTO AL ESTAR EN ESTADO DE EMBRIAGUEZ.</t>
  </si>
  <si>
    <t>2015-642</t>
  </si>
  <si>
    <t>2350841041</t>
  </si>
  <si>
    <t>VELIZ CEDEÑO LEODAN ENMANUEL</t>
  </si>
  <si>
    <t>TRAUMA DEL PIE (S90)</t>
  </si>
  <si>
    <t>PACIENTE SUFRE ACCIDENTE DE TRANSITO, REFIERE ATROPELLAMIENTO POR UNA MOTOCICLETA.</t>
  </si>
  <si>
    <t>2015-643</t>
  </si>
  <si>
    <t>1303371429</t>
  </si>
  <si>
    <t>BAQUE BOZADA WILLIAM BOLIVAR</t>
  </si>
  <si>
    <t>POLITRAUMATISMO (S09) + HERIDA SUPERFICIAL DE LA CABEZA (S02)</t>
  </si>
  <si>
    <t>PACIENTE SUFRE ACCIDENTE DE TRANSITO, REFIERE IMPACTO DE AUTO EN MOVIMIENTO SOBRE LA MOTOCICLETA EN LA QUE SE MOVILIZABA.</t>
  </si>
  <si>
    <t>2015-644</t>
  </si>
  <si>
    <t>1708815442</t>
  </si>
  <si>
    <t>CARDENAS COSTA JOSE CORNELIO</t>
  </si>
  <si>
    <t>HERIDA DE MANO SUPERFICIAL (S610)</t>
  </si>
  <si>
    <t>S610</t>
  </si>
  <si>
    <t>2015-645</t>
  </si>
  <si>
    <t>1723273189</t>
  </si>
  <si>
    <t>BUELE PINEDA ANDRE FABRICIO</t>
  </si>
  <si>
    <t xml:space="preserve">HERIDA DE RODILLA (S810) + FRACTURA DE TIBIA (S82) </t>
  </si>
  <si>
    <t>PACIENTE SUFRE ACCIDENTE DE TRANSITO, REFIERE CAIDA DESDE MOTOCICLETA EN MOVIMIENTO POSTERIOR A CHOQUE CON AUTOMOVIL.</t>
  </si>
  <si>
    <t>2015-660</t>
  </si>
  <si>
    <t>2350127235</t>
  </si>
  <si>
    <t>ONTANEDA SACTA JELIDY JOHANNA</t>
  </si>
  <si>
    <t>POLITRAUMATISMO (T00) + ACCIDENTE DE TRANSITO COMO PEATON (V09)</t>
  </si>
  <si>
    <t>PACIENTE SUFRE ACCIDENTE DE TRANSITO, REFIERE QUE CIRCULABA COMO PEATON Y FUE ATROPELLADO POR MOTOCICLISTA.</t>
  </si>
  <si>
    <t>2015-661</t>
  </si>
  <si>
    <t>2350354896</t>
  </si>
  <si>
    <t>TORRES SANCHEZ BRIANNA NICOLE</t>
  </si>
  <si>
    <t>TRAUMA CRANEOENCEFALICO (S06) + ACCIDENTE DE TRANSITO COMO PASAJERO DE MOTOCICLETA</t>
  </si>
  <si>
    <t>PACIENTE SUFRE ACCIDENTE DE TRANSITO, REFIERE QUE MIENTRAS VIAJABA DE PASAJERA EN MOTOCICLETA JUNTO CON OTROS FAMILARES NO LLEVABAN CASCOS NINGUNO SE IMPACTARON CONTRA UN VEHICULO.</t>
  </si>
  <si>
    <t>2015-662</t>
  </si>
  <si>
    <t>171786203</t>
  </si>
  <si>
    <t>GORDILLO RAMIREZ JAVIER ALEXANDER</t>
  </si>
  <si>
    <t>FRACTURA DE FEMUR (S72) + FRACTURA DE MUÑECA (S52)</t>
  </si>
  <si>
    <t>PACIENTE SUFRE ACCIDENTE DE TRANSITO, REFIERE QUE MIENTRAS CONDUCIA MOTOCICLETA INAVDE CARRILY SE IMPACTA CONTRA UNA CAMIONETAPOR LO CUAL SUFRE VARIOS TRAUMAS.</t>
  </si>
  <si>
    <t>2015-663</t>
  </si>
  <si>
    <t>1313560318</t>
  </si>
  <si>
    <t>MUÑOZ MUÑOZ ITALO LEONARDO</t>
  </si>
  <si>
    <t>TRAUMA CRANEOENCEFALICO (S06) + HEMORRAGIA INTRACRANEAL (I610) + FRACTURA DE LA BASE DEL CRANEO (S021)</t>
  </si>
  <si>
    <t>PACIENTE SUFRE ACCIDENTE DE TRANSITO, REFIERE VOLCAMIENTO AL CAER DE UN PUENTE A UN RIO MIENTRAS CIRCULABA EN UN VEHICULO.</t>
  </si>
  <si>
    <t>2015-664</t>
  </si>
  <si>
    <t>2350310443</t>
  </si>
  <si>
    <t>CRESPO PASTUÑA WILMER JAVIER</t>
  </si>
  <si>
    <t>FRACTURA DE LA DIAFISIS DEL HUMERO (S424)</t>
  </si>
  <si>
    <t>S424</t>
  </si>
  <si>
    <t>PACIENTE SUFRE ACCIDENTE DE TRANSITO, REFIERE CAIDA DESDE MOTOCICLETA EN MOVIMIENTO LUEGO DE CHOCAR CON OTRA MOTOCICLETA.</t>
  </si>
  <si>
    <t>2015-665</t>
  </si>
  <si>
    <t>1710160142</t>
  </si>
  <si>
    <t>MURILLO BARZALLO INES CECILIA</t>
  </si>
  <si>
    <t>TRAUMA LUMBAR (S320)</t>
  </si>
  <si>
    <t>PACIENTE SUFRE ACCIDENTE DE TRANSITO, REFIERE QUE SE ENCONTRABA SENTADA SOBRE MOTOCICLETA SUFRE GOLPE CON MANUBRIO DE OTRA MOTO EN MOVIMIENTO.</t>
  </si>
  <si>
    <t>2015-666</t>
  </si>
  <si>
    <t>1751814383</t>
  </si>
  <si>
    <t>ARTOS MERINO EDISON GEOVANNY</t>
  </si>
  <si>
    <t>POLITRAUMATISMO (T00) + HERIDA EN MUSLO (S73)</t>
  </si>
  <si>
    <t>PACIENTE SUFRE ACCIDENTE DE TRANSITO, REFIERE CAIDA DESDE MOTOCICLETA EN MOVIMIENTO LUEGO DE QUE TOCAR EL CAJON DE UN CARRO PRODUCTO DEL CUAL PIERDE EL EQUILIBRIO.</t>
  </si>
  <si>
    <t>2015-667</t>
  </si>
  <si>
    <t>2300159981</t>
  </si>
  <si>
    <t>ALVAREZ ACOSTA JUAN CARLOS</t>
  </si>
  <si>
    <t>TRAUMA CRANEOENCEFALICO (S06) + HEMORRAGIA SUBARACNOIDEA TRAUMATICA (S067) + FRACTURA DE TIBIA Y PERONE (S823)</t>
  </si>
  <si>
    <t xml:space="preserve">PACIENTE SUFRE ACCIDENTE DE TRANSITO, REFIERE QUE FUE ENCONTRADO AL PIE DE LA CARRETERA POR PERSONAL PARAMEDICO CON ANTECEDENTES DE HABER SIDO ATROPELLADO. </t>
  </si>
  <si>
    <t>2015-668</t>
  </si>
  <si>
    <t>2350428385</t>
  </si>
  <si>
    <t>TAPIA MATUTE LUIS ALFONSO</t>
  </si>
  <si>
    <t>HERIDA EN RODILLA (S810) + LESION DE LIGAMENTO DE RODILLA (S83)</t>
  </si>
  <si>
    <t>PACIENTE SUFRE ACCIDENTE DE TRANSITO, REFIERE PERDIDA DE PISTA Y CAIDA DESDE MOTOCICLETA EN MOVIMIENTO.</t>
  </si>
  <si>
    <t>2015-669</t>
  </si>
  <si>
    <t>1307750750</t>
  </si>
  <si>
    <t>SALDARRIAGA LOPEZ JACINTO ROQUE</t>
  </si>
  <si>
    <t>HERIDA EN PIE (S93)</t>
  </si>
  <si>
    <t>PACIENTE SUFRE ACCIDENTE DE TRANSITO, REFIERE TRAUAMTISMO EN PIE DERECHO POSTERIOR A CAIDA DESDE MOTOCICLETA EN MOVIMIENTO.</t>
  </si>
  <si>
    <t>2015-670</t>
  </si>
  <si>
    <t>1305711085</t>
  </si>
  <si>
    <t>ARTEAGA DOMIGUEZ ANGEL ANTONIO</t>
  </si>
  <si>
    <t>TRAUMA DE CRANEO SEVERO (S06) + FRACTURA DE HUESOS DE CRANEO (S029)</t>
  </si>
  <si>
    <t>PACIENTE SUFRE ACCIDENTE DE TRANSITO, REFIERE QUE CONDUCIA MOTOCICLETA Y CAE EN UNA ALCANTARILLA PROVOCANDOSE FUERTES GOLPES CONTRA UN MURO.</t>
  </si>
  <si>
    <t>2015-671</t>
  </si>
  <si>
    <t>2300119571</t>
  </si>
  <si>
    <t>CAMACHO SAQUINGA ROXANA CCILIA</t>
  </si>
  <si>
    <t>2015-672</t>
  </si>
  <si>
    <t>1717506750</t>
  </si>
  <si>
    <t>JORDAN VILLAMIL JUAN PABLO</t>
  </si>
  <si>
    <t>POLITRAUAMTISMO (T00)</t>
  </si>
  <si>
    <t>PACIENTE SUFRE ACCIDENTE DE TRANSITO, REFIERE CAIDA DESDE MOTOCICLETA QUE CONDUCIA.</t>
  </si>
  <si>
    <t>2015-673</t>
  </si>
  <si>
    <t>1724857477</t>
  </si>
  <si>
    <t>GARCIA ZAPATA WILSON JESUS</t>
  </si>
  <si>
    <t>TRAUMA DE TOBILLO (S90)</t>
  </si>
  <si>
    <t>2015-674</t>
  </si>
  <si>
    <t>1251324727</t>
  </si>
  <si>
    <t>VALENCIA LEONES IVAN LEONARDO</t>
  </si>
  <si>
    <t>POLITRAUMATISMO (T00) + ACCIDENTE DE TRANSITO COMO PASAJERO DE MOTOCICLETA (V29)</t>
  </si>
  <si>
    <t>PACIENTE SUFRE ACCIDENTE DE TRANSITO, REFIERE QUE CIRCCULABA COMO PASAJERO EN MOTOCICLETA LA MISMA QUE SE CHOCA CON OTRO AUTOMOTOR.</t>
  </si>
  <si>
    <t>2015-675</t>
  </si>
  <si>
    <t>1705934626</t>
  </si>
  <si>
    <t>ESTACIO JACINTO</t>
  </si>
  <si>
    <t>FRACTURA DE TIBIA (S823) + PEATON LESIONADO POR MOTOCICLETA (V020)</t>
  </si>
  <si>
    <t>S823</t>
  </si>
  <si>
    <t>PACIENTE SUFRE ACCIDENTE DE TRANSITO, REFIERE QUE TRANSITABA POR VIA PUBLICA SUFRE ATROPELLAMIENTO POR MOTOCICLETA.</t>
  </si>
  <si>
    <t>2015-676</t>
  </si>
  <si>
    <t>2300476492</t>
  </si>
  <si>
    <t>PLUA VERDUGA JEFFERSON JAVIER</t>
  </si>
  <si>
    <t>POLICONTUSION (T009) + MOTOCICLISTA LESIONADO (V20)</t>
  </si>
  <si>
    <t>PACIENTE SUFRE ACCIDENTE DE TRANSITO, REFIERE QUE CIRCULABA EN MOTOCICLETA Y SE LE CRUZO EN EL CAMINO UNA MASCOTA, PRODUCTO DEL CUAL PIERDE ESTABILIDAD Y CAE.</t>
  </si>
  <si>
    <t>2015-677</t>
  </si>
  <si>
    <t>1311007957</t>
  </si>
  <si>
    <t>AGUIRRE SOLARTE JORGE ALEXANDER</t>
  </si>
  <si>
    <t>POLICONTUSION (T009) + DESCARTAR TRAUAM DE ABDOMEN</t>
  </si>
  <si>
    <t>PACIENTE SUFRE ACCIDENTE DE TRANSITO, REFIERE QUE CIRCULABA COMO COPILOTO EN MOTOCICLETA LA MISMA QUE SE IMPACTA CONTRA LA CUNETA DE LA VIA Y SUFRE CAIDA.</t>
  </si>
  <si>
    <t>2015-678</t>
  </si>
  <si>
    <t>1718599804</t>
  </si>
  <si>
    <t>MALLA GUAYLLAS STEVEN ALEXANDER</t>
  </si>
  <si>
    <t>HERIDA EN MANO (S63)</t>
  </si>
  <si>
    <t>2015-679</t>
  </si>
  <si>
    <t>2300269541</t>
  </si>
  <si>
    <t>ANGULO HURTADO DAVID RAUL</t>
  </si>
  <si>
    <t xml:space="preserve">PACIENTE SUFRE ACCIDENTE DE TRANSITO, REFIERE CAIDA DESDE MOTOCICLETA EN MOVIMIENTO MIENTRAS CIRCULABA COMO COPILOTO. </t>
  </si>
  <si>
    <t>2015-680</t>
  </si>
  <si>
    <t>2300665409</t>
  </si>
  <si>
    <t>GALARZA ALCIVAR RICARDO CESAR</t>
  </si>
  <si>
    <t>TRAUMA CRANEAL MODERADO (S069) + FRACTURA DE FEMUR (S72) + FRCATURA DE TIBIA Y PERONE (S82)</t>
  </si>
  <si>
    <t>PACIENTE SUFRE ACCIDENTE DE TRANSITO, REFIERE COLISION CONTRA VEHICULO PESADO MIENTRAS CIRCULABA EN SU MOTOCICLETA.</t>
  </si>
  <si>
    <t>2015-681</t>
  </si>
  <si>
    <t>1724338551</t>
  </si>
  <si>
    <t>LOOR MENDOZA JOHANNA EDUVIGE</t>
  </si>
  <si>
    <t>2015-682</t>
  </si>
  <si>
    <t>2351173832</t>
  </si>
  <si>
    <t>SALAS LOOR WILLIAN SEBASTIAN</t>
  </si>
  <si>
    <t>TRAUMA SUPERFICIAL (S20)</t>
  </si>
  <si>
    <t>2015-683</t>
  </si>
  <si>
    <t>2300638059</t>
  </si>
  <si>
    <t>GUTIERREZ BAUTISTA PACO DAVID</t>
  </si>
  <si>
    <t>HERIDA EN RODILLA (S81)</t>
  </si>
  <si>
    <t>2015-684</t>
  </si>
  <si>
    <t>1312431040</t>
  </si>
  <si>
    <t>ZAMBRANO QUIJIJE FABIAN EDILBERTO</t>
  </si>
  <si>
    <t>TRAUMA CRANEAL LEVE (S008)</t>
  </si>
  <si>
    <t>2015-685</t>
  </si>
  <si>
    <t>2351047762</t>
  </si>
  <si>
    <t>CAISA GUALAN JANDRY JOSUE</t>
  </si>
  <si>
    <t>TRAUMA CRANEOENCEFALICO LEVE (S00) + FRACTURA DE PIERNA (S82)</t>
  </si>
  <si>
    <t>PACIENTE SUFRE ACCIDENTE DE TRANSITO, REFIERE QUE SE ENCONTRABA CRUZANDO LA CALLE Y FUE EMBESTIDO POR UNA MOTO.</t>
  </si>
  <si>
    <t>2015-686</t>
  </si>
  <si>
    <t>1716317464</t>
  </si>
  <si>
    <t>RIVERA HERRERA ALEJANDRO PATRICIO</t>
  </si>
  <si>
    <t>POLITRAUAMTISMO (T00) + TRAUMATISMO DE MUÑECA (S09)</t>
  </si>
  <si>
    <t>PACIENTE SUFRE ACCIDENTE DE TRANSITO, REFIERE CAIDA DESDE MOTOCICLETA EN MOVIMIENTO, MIENTRAS VIAJABA COMO COPILOTO.</t>
  </si>
  <si>
    <t>2015-687</t>
  </si>
  <si>
    <t>1718763434</t>
  </si>
  <si>
    <t>AGUAVIL AGUAVIL ROSA FLORA</t>
  </si>
  <si>
    <t>TRAUMA DE ABDOMEN (S36) + TRAUMA SUPERFICIAL (S82)</t>
  </si>
  <si>
    <t>PACIENTE SUFRE ACCIDENTE DE TRANSITO, REFIERE CAIDA DESDE MOTOCICLETA EN MOVIMIENTO, MIENTRAS CIRCULABA COMO ACOMPAÑANTE.</t>
  </si>
  <si>
    <t>2015-688</t>
  </si>
  <si>
    <t>JIMENEZ ZAMBRANO ALISSON MAOLY</t>
  </si>
  <si>
    <t>HERIDA EN CUERO CABELLUDO (S01)</t>
  </si>
  <si>
    <t>PACIENTE SUFRE ACCIDENTE DE TRANSITO, REFIERE QUE VIAJABA EN ASIENTO POSTERIOR DE VEHICULO EL MISMO QUE SE IMPACTA CON OTRO VEHICULO ESTACIONADO.</t>
  </si>
  <si>
    <t>2015-689</t>
  </si>
  <si>
    <t>1312719477</t>
  </si>
  <si>
    <t>ZAMBRANO LOOR PAOLA ELIZABETH</t>
  </si>
  <si>
    <t>TRAUMATISMO EN HOMBRO (S43)</t>
  </si>
  <si>
    <t>PACIENTE SUFRE ACCIDENTE DE TRANSITO, REFIERE QUE VIAJABA COMO COPILOTO EN VEHICULO EL MISMO QUE COLISIONO CON OTRO VEHICULO.</t>
  </si>
  <si>
    <t>2015-690</t>
  </si>
  <si>
    <t>2350450934</t>
  </si>
  <si>
    <t>BENAVIDES PANTOJA WLADIMIR ALEXANDER</t>
  </si>
  <si>
    <t>HERIDA EN BRAZO (S411)</t>
  </si>
  <si>
    <t>S4111</t>
  </si>
  <si>
    <t>2015-691</t>
  </si>
  <si>
    <t>1719724757</t>
  </si>
  <si>
    <t>CARDENAS REIBAN FAUSTO FREDDY</t>
  </si>
  <si>
    <t>QUEMADURA DE SEGUNDO GRADO PROFUNDA (T290)</t>
  </si>
  <si>
    <t>T290</t>
  </si>
  <si>
    <t>PACIENTE SUFRE ACCIDENTE DE TRANSITO, REFIERE COLISON CON OTRO VEHICULO E IGNICION LUEGO DE CIRCULAR CON ALIENTO SUGESTIVO A ALCOHOL.</t>
  </si>
  <si>
    <t>2015-692</t>
  </si>
  <si>
    <t>1718505900</t>
  </si>
  <si>
    <t>BAREN CHIPRE JOSE JAIRO</t>
  </si>
  <si>
    <t>TRAUMATISMO CRANEOENCEFALICO MODERADO (T00)</t>
  </si>
  <si>
    <t>PACIENTE SUFRE ACCIDENTE DE TRANSITO, REFIERE VOLCAMIENTO DE VEHICULO CUANDO SE TRANSPORTABA EN CALIDAD DE PASAJERO.</t>
  </si>
  <si>
    <t>2015-693</t>
  </si>
  <si>
    <t>1313026682</t>
  </si>
  <si>
    <t>DELGADO GRACIA FRANKLIN ANDRES</t>
  </si>
  <si>
    <t>FRACTURA DE CUBITO Y RADIO (S528)</t>
  </si>
  <si>
    <t>S528</t>
  </si>
  <si>
    <t>2015-694</t>
  </si>
  <si>
    <t>1718996109</t>
  </si>
  <si>
    <t>VICENTE OGONA OLGER RODRIGO</t>
  </si>
  <si>
    <t>TRAUMATISMO CRANEOENCEFALICO SEVERO (S069) + TRAUMATISMO ABDOMINAL CERRADO (S399) + CHOQUE NO ESPECIFICADO (R579)</t>
  </si>
  <si>
    <t>2015-695</t>
  </si>
  <si>
    <t>0917897449</t>
  </si>
  <si>
    <t>CABEZAS SANCHEZ JOSE ANSELMO</t>
  </si>
  <si>
    <t>HERIDA DE RODILLA (S01)</t>
  </si>
  <si>
    <t>2015-696</t>
  </si>
  <si>
    <t>1723056147</t>
  </si>
  <si>
    <t>RODRIGUEZ ZAMBRANO JIMMY ROBERTO</t>
  </si>
  <si>
    <t>MUERTE SIN ASISTENCIA (R98)</t>
  </si>
  <si>
    <t>R98</t>
  </si>
  <si>
    <t>PACIENTE SUFRE ACCIDENTE DE TRANSITO, REFIERE QUE CIRCULABA EN MOTOCICLETA Y COLISIONO CONTRA VEHICULO PESADO.</t>
  </si>
  <si>
    <t>2015-697</t>
  </si>
  <si>
    <t>1208583466</t>
  </si>
  <si>
    <t>CUSME MARQUEZ DAMIAN ENRIQUE</t>
  </si>
  <si>
    <t>POLITRAUMATISMO (T00) + HERIDA DE CABEZA (S010) + ACCIDENTE EN MOTOCICLETA (V20)</t>
  </si>
  <si>
    <t>2015-698</t>
  </si>
  <si>
    <t>1721724282</t>
  </si>
  <si>
    <t>LOMBEIDA LOMBEIDA JANNETH XIMENA</t>
  </si>
  <si>
    <t>FRACTURA DE EPIFISIS DISTAL DE PERONE (S824)</t>
  </si>
  <si>
    <t>S824</t>
  </si>
  <si>
    <t>PACIENTE SUFRE ACCIDENTE DE TRANSITO, REFIERE QUE MIENTRAS CIRCULABA MANEJANDO MOTO UNA VOLQUETA LE CIERRA EL PASO PRODUCTO DEL CUAL CAE AL PAVIMENTO.</t>
  </si>
  <si>
    <t>2015-699</t>
  </si>
  <si>
    <t>PADILLA LOPEZ WILFRIDO GILBERTO</t>
  </si>
  <si>
    <t>FRACTURA DE FEMUR DERECHO (S72) + POLITRAUMATISMO (T00) + PEATON LESIONADO EN ACCIDENTE DE TRANSITO (V01)</t>
  </si>
  <si>
    <t>PACIENTE SUFRE ACCIDENTE DE TRANSITO, REFIERE QUE FUE ATROPELLADO POR UN VEHICULO DESCONOCIDO MIENTRAS CRUZABA LA CALLE.</t>
  </si>
  <si>
    <t>2015-700</t>
  </si>
  <si>
    <t>2300466469</t>
  </si>
  <si>
    <t>LARA FARIAS JUAN CARLOS</t>
  </si>
  <si>
    <t>TRAUAMTISMOS SUPERFICIALES QUE AFECTAN MULTIPLES REGIONES (T00) + TRAUMATISMO DE PELVIS (S30)</t>
  </si>
  <si>
    <t>PACIENTE SUFRE ACCIDENTE DE TRANSITO, REFIERE CHOQUE LATERAL CONTRA UNA CAMIIONETA MIENTRAS CIRCULABA EN UNA MOTOCICLETA.</t>
  </si>
  <si>
    <t>2015-701</t>
  </si>
  <si>
    <t>1715804959</t>
  </si>
  <si>
    <t>ORTIZ SANCHEZ HUGO MARCELO</t>
  </si>
  <si>
    <t>TRAUMATISMO LEVE (T00)</t>
  </si>
  <si>
    <t>PACIENTE SUFRE ACCIDENTE DE TRANSITO, REFIERE CAIDA POR VOLCAMIENTO DESDE MOTOCICLETA EN MOVIMIENTO.</t>
  </si>
  <si>
    <t>2015-702</t>
  </si>
  <si>
    <t>GUALACIN MARIA JUANA</t>
  </si>
  <si>
    <t>FRACTURA DE FEMUR IZQUIERDO (S729) + HERIDA DE LA CABEZA (S01) + PEATON LESIONADO EN ACCIDENTE DE TRANSITO (V093)</t>
  </si>
  <si>
    <t>PACIENTE SUFRE ACCIDENTE DE TRANSITO, REFIERE QUE FUE ARROLlADA POR VEHICULO DESCONOCIDO.</t>
  </si>
  <si>
    <t>2015-703</t>
  </si>
  <si>
    <t>0401861018</t>
  </si>
  <si>
    <t>SARMIENTO MONTENEGRO DANILO FERNANDO</t>
  </si>
  <si>
    <t>2015-704</t>
  </si>
  <si>
    <t>2300034028</t>
  </si>
  <si>
    <t>ESPEJO QUINTERO WASHINGTON OMAR</t>
  </si>
  <si>
    <t>TRAUMA DE ABDOMEN (S32)</t>
  </si>
  <si>
    <t>PACIENTE SUFRE ACCIDENTE DE TRANSITO, REFIERE IMPACTO POR VEHICULO MIENTRAS CIRCULABA EN BICILCETA PRODUCTO DEL CUAL SUFRE CAIDA.</t>
  </si>
  <si>
    <t>2015-705</t>
  </si>
  <si>
    <t>1716529365</t>
  </si>
  <si>
    <t>LUNA ROA ANGEL MAURICIO</t>
  </si>
  <si>
    <t>DR. BETANCOURT JOSE</t>
  </si>
  <si>
    <t>TRAUMA CRANEOENCEFALICO (S00) + TRAUMA CERVICAL (S109)</t>
  </si>
  <si>
    <t>PACIENTE SUFRE ACCIDENTE DE TRANSITO, REFIERE COLISION CON OTRO VEHICULO MIENTRAS CIRCULABA EN CAMION.</t>
  </si>
  <si>
    <t>2015-706</t>
  </si>
  <si>
    <t>2300663297</t>
  </si>
  <si>
    <t>SANCHEZ LASCANO JUAN FERNANDO</t>
  </si>
  <si>
    <t>FRACTURA DE PERONE (S82)</t>
  </si>
  <si>
    <t>PACIENTE SUFRE ACCIDENTE DE TRANSITO, REFIERE APLASTAMIENTO DE PIERNA DERECHA POR UN BUS.</t>
  </si>
  <si>
    <t>2015-707</t>
  </si>
  <si>
    <t>2350586828</t>
  </si>
  <si>
    <t>RUIZ BASURTO ESTEFANY JACQUELINE</t>
  </si>
  <si>
    <t>PACIENTE SUFRE ACCIDENTE DE TRANSITO, REFIERE IMPACTO DE VEHICULO EN MOVIMIENTO.</t>
  </si>
  <si>
    <t>2015-708</t>
  </si>
  <si>
    <t>MENDOZA CEDEÑO FABRICIO DE JESUS</t>
  </si>
  <si>
    <t>TRAUMA DE TOBILLO (S90) + CELULITIS DE PIERNA DERECHA (S06)</t>
  </si>
  <si>
    <t>PACIENTE SUFRE ACCIDENTE DE TRANSITO, REFIERE ARROLLAMIENTO POR UNA CAMIONETA EN LA VIA.</t>
  </si>
  <si>
    <t>2015-709</t>
  </si>
  <si>
    <t>2300429202</t>
  </si>
  <si>
    <t>BAUSTISTA GORDILLO ANDRES FERNANDO</t>
  </si>
  <si>
    <t>TRAUMATISMO DE LA PIERNA (S809) + CONTUSION DEL TOBILLO (S900)</t>
  </si>
  <si>
    <t>S809</t>
  </si>
  <si>
    <t>PACIENTE SUFRE ACCIDENTE DE TRANSITO, REFIERE CAIDA DESDE MOTOCICLETA EN MOVIMIENTO LUEGO DE IMPACTARSE CON OTRA MOTOCICLETA.</t>
  </si>
  <si>
    <t>NOVIEMBRE</t>
  </si>
  <si>
    <t>2015-720</t>
  </si>
  <si>
    <t>1312134578</t>
  </si>
  <si>
    <t>QUIROZ CEDEÑO RONALD ARMANDO</t>
  </si>
  <si>
    <t>TRAUMA DE CRANEO (S06) + TRAUMA FACIAL (S009)</t>
  </si>
  <si>
    <t>PACIENTE SUFRE ACCIDENTE DE TRANSITO, REFIERE QUE FUE GOLPEADO POR MOTOCICLETA MIENTRAS CIRCULABA POR LA CALLE.</t>
  </si>
  <si>
    <t>2015-721</t>
  </si>
  <si>
    <t>1310944937</t>
  </si>
  <si>
    <t>MARCILLO RODRIGUEZ JUAN CARLOS</t>
  </si>
  <si>
    <t>HERIDA EN PIERNA (S83)</t>
  </si>
  <si>
    <t>PACIENTE SUFRE ACCIDENTE DE TRANSITO, REFIERE HERIDA EN PIERNA POR FRENAZO ABRUPTO MIENTRAS CONDUCIA MOTOCICLETA.</t>
  </si>
  <si>
    <t>2015-722</t>
  </si>
  <si>
    <t>1715449201</t>
  </si>
  <si>
    <t>NUÑEZ MESIAS VICTOR OSWALDO</t>
  </si>
  <si>
    <t>DR. ROMERO CRISTHIAN</t>
  </si>
  <si>
    <t>TRAUMA DE CRANEO GRAVE (S06) + HEMATOMA EPIDURAL (S064)</t>
  </si>
  <si>
    <t>2015-723</t>
  </si>
  <si>
    <t>1706197090</t>
  </si>
  <si>
    <t>CALVA BARRERA TERESA DE JESUS</t>
  </si>
  <si>
    <t>TRAUMA CRANEOENCEFALICO (S069)</t>
  </si>
  <si>
    <t>2015-724</t>
  </si>
  <si>
    <t>1717384075</t>
  </si>
  <si>
    <t>PILATASIG VIRACOCHA WILLIAN FERNANDO</t>
  </si>
  <si>
    <t>DRA. TOALOMBO MAYRA</t>
  </si>
  <si>
    <t>POLITRAUMATISMO (T009) + FRACTURA DE DEDO DE MANO EXPUESTA(S62)</t>
  </si>
  <si>
    <t>PACIENTE SUFRE ACCIDENTE DE TRANSITO, REFIERE QUE FUE IMPACTADO POR VEHICULO EN MOVIMIENTO MIENTRAS CIRCULABA EN MOTOCICLETA.</t>
  </si>
  <si>
    <t>2015-725</t>
  </si>
  <si>
    <t>1304375882</t>
  </si>
  <si>
    <t>GARCIA ERAZO DOLORES MARISOL</t>
  </si>
  <si>
    <t>DR. TUITICE DARWIN</t>
  </si>
  <si>
    <t>TRAUMATISMO DE HOMBRO Y BRAZO IZQUIERDO (S40)</t>
  </si>
  <si>
    <t>PACIENTE SUFRE ACCIDENTE DE TRANSITO, REFIERE QUE CONDUCIA MOTOCICLETA Y SUFRE DERRAPE CON EL VEHICULO.</t>
  </si>
  <si>
    <t>2015-726</t>
  </si>
  <si>
    <t>1712975091</t>
  </si>
  <si>
    <t>VINUEZA ARANA LUIS FERNANDO</t>
  </si>
  <si>
    <t>Y00</t>
  </si>
  <si>
    <t>PACIENTE SUFRE ACCIDENTE DE TRANSITO, REFIERE VOLCAMIENTO DE CARRO EN EL QUE SE MOVILIZABA</t>
  </si>
  <si>
    <t>2015-727</t>
  </si>
  <si>
    <t>1718883240</t>
  </si>
  <si>
    <t>PARRA CHAVEZ JAIME ULISES</t>
  </si>
  <si>
    <t>HERIDA EN MENTON Y MAXILAR INFERIOR (S01)</t>
  </si>
  <si>
    <t>PACIENTE SUFRE ACCIDENTE DE TRANSITO, REFIERE IMAPCTACION CONTRA VEHICULO EN MOVIMIENTO MIENTRAS CONDUCIA MOTOCICLETA.</t>
  </si>
  <si>
    <t>2015-728</t>
  </si>
  <si>
    <t>0201178753</t>
  </si>
  <si>
    <t>INCA SACAN FANNY MERCEDES</t>
  </si>
  <si>
    <t>2015-729</t>
  </si>
  <si>
    <t>1724656218</t>
  </si>
  <si>
    <t>AVEROS IBARRA MARIA ELIZABETH</t>
  </si>
  <si>
    <t>PACIENTE SUFRE ACCIDENTE DE TRANSITO, REFIERE CAIDA DESDE MOTOCICLETA EN MOVIMIENTO, MIENTRAS CIRCULABA EL ESTADO ETILICO.</t>
  </si>
  <si>
    <t>2015-730</t>
  </si>
  <si>
    <t>1709622284</t>
  </si>
  <si>
    <t>TONATO TONATO FREDI JONAS</t>
  </si>
  <si>
    <t>TRAUMATISMO DE TORAX (S20) + HEMOTORAX (S272) + CELULITIS DE MIEMBRO SUPERIOR (L032)</t>
  </si>
  <si>
    <t>2015-731</t>
  </si>
  <si>
    <t>1716016470</t>
  </si>
  <si>
    <t>AYALA TAPIA LUIS ALBERTO</t>
  </si>
  <si>
    <t>HERIDA EN CARA (S01) + FRACTURA DE PIERNA IZQUIERDA (S82)</t>
  </si>
  <si>
    <t>PACIENTE SUFRE ACCIDENTE DE TRANSITO, REFIERE CAIDA DESDE MOTOCICLETA EN MOVIMIENTO AL REALIZAR UNA MANIOBRA.</t>
  </si>
  <si>
    <t>2015-732</t>
  </si>
  <si>
    <t>1725031619</t>
  </si>
  <si>
    <t>BARRERA ACUNA KARINA ANGELICA</t>
  </si>
  <si>
    <t>POLITRAUMATISMO (T00) + EMBARAZO DE 30 SEMANAS (Z32)</t>
  </si>
  <si>
    <t>2015-733</t>
  </si>
  <si>
    <t>2300174584</t>
  </si>
  <si>
    <t>GALLEGOS MARTINEZ JOSE ALEXANDER</t>
  </si>
  <si>
    <t>2015-734</t>
  </si>
  <si>
    <t>1313896704</t>
  </si>
  <si>
    <t>BRAVO INTRIAGO LUIS ENRIQUE</t>
  </si>
  <si>
    <t>FRACTURA DE CLAVICULA (S09)</t>
  </si>
  <si>
    <t>2015-735</t>
  </si>
  <si>
    <t>2350484917</t>
  </si>
  <si>
    <t>CUSME RIVERA ESTEFANO LEONARDO</t>
  </si>
  <si>
    <t>DRA. RIBADENEIRA ANA</t>
  </si>
  <si>
    <t>TRAUMA CRANEOENCEFALICO (S064)</t>
  </si>
  <si>
    <t>S064</t>
  </si>
  <si>
    <t>PACIENTE SUFRE ACCIDENTE DE TRANSITO, REFIERE QUE ESTABA CIRCULANDO EN UNA BICICLETA Y FUE GOLPEADO POR MOTOCICLETA LO QUE LE PRODUCE CAIDA.</t>
  </si>
  <si>
    <t>2015-736</t>
  </si>
  <si>
    <t>2300831381</t>
  </si>
  <si>
    <t>CUSME RIVERA PEDRO DARLIN</t>
  </si>
  <si>
    <t>TRAUMA DE RODILLA DERECHA (S80) + POLICONTUSION (S800)</t>
  </si>
  <si>
    <t>2015-737</t>
  </si>
  <si>
    <t>2350682866</t>
  </si>
  <si>
    <t>VEGA SALTOS ANDRES JESUS</t>
  </si>
  <si>
    <t>PACIENTE SUFRE ACCIDENTE DE TRANSITO, REFIERE QUE FUE ATROPELLADO POR UN AUTOMOVIL DESCONOCIDO.</t>
  </si>
  <si>
    <t>2015-738</t>
  </si>
  <si>
    <t>2300463185</t>
  </si>
  <si>
    <t>MORALES CUADROS BRYAN WILSON</t>
  </si>
  <si>
    <t>TRAUMA LEVE (S00) + HEMOFILIA (D66)</t>
  </si>
  <si>
    <t>2015-739</t>
  </si>
  <si>
    <t>HURTADO AGUILAR ALEXANDRA MARIBEL</t>
  </si>
  <si>
    <t>PACIENTE SUFRE ACCIDENTE DE TRANSITO, REFIERE CHOQUE CONTRA UN AUTOMOVIL MIENTRAS CIRCULABA EN UN CUADRON.</t>
  </si>
  <si>
    <t>2015-740</t>
  </si>
  <si>
    <t>0802422840</t>
  </si>
  <si>
    <t>SANTANA CHOMPOL JOSE FRANCISCO</t>
  </si>
  <si>
    <t>POLICONTUSION (T00) + CERVICALGIA (M842)</t>
  </si>
  <si>
    <t>PACIENTE SUFRE ACCIDENTE DE TRANSITO, REFIERE QUE VIAJABA DE COPILOTO EN ESTADO ETILICO EN UNA MOTOCICLETA LA MISMA QUE SE IMPACTO CONTRA UN POSTE.</t>
  </si>
  <si>
    <t>2015-741</t>
  </si>
  <si>
    <t>0804008571</t>
  </si>
  <si>
    <t>GONZALEZ ORDOÑEZ BETTY FELISA</t>
  </si>
  <si>
    <t>PACIENTE SUFRE ACCIDENTE DE TRANSITO, REFIERE QUE VIAJABA DE COPILOTO EN UNA MOTO Y SUFRE CAIDA AL PERDER EL CONTROL DE LA MISMA.</t>
  </si>
  <si>
    <t>2015-742</t>
  </si>
  <si>
    <t>2300427172</t>
  </si>
  <si>
    <t>LEON MAYANCHI NELSON WASHINGTON</t>
  </si>
  <si>
    <t>TRAUMATISMOS SUPERFICIALES MILTIPLES (T009)</t>
  </si>
  <si>
    <t>2015-743</t>
  </si>
  <si>
    <t>1351968233</t>
  </si>
  <si>
    <t>ANGULO CHAVEZ SCARLETH KRISTELL</t>
  </si>
  <si>
    <t>POLITRAUMATISMO (T00) + OCUPANTE DE VEHICULO LESIONADO EN ACCIDENTE DE TRASPORTE SIN COLISION (V489)</t>
  </si>
  <si>
    <t>PACIENTE SUFRE ACCIDENTE DE TRANSITO, REFIERE QUE CIRCULABA EN VEHICULO COMO PASAJERO EL MISMO QUE SUFRE VOLCAMIENTO.</t>
  </si>
  <si>
    <t>2015-744</t>
  </si>
  <si>
    <t>0940986102</t>
  </si>
  <si>
    <t>TRIVIÑO MORAN LUIS ALBERTO</t>
  </si>
  <si>
    <t>HISTORIA CLINICA</t>
  </si>
  <si>
    <t>OCUPANTE</t>
  </si>
  <si>
    <t>REPORTE DE OBJECIÓN</t>
  </si>
  <si>
    <t>Nº DE OBJECION:</t>
  </si>
  <si>
    <t>PACIENTE:</t>
  </si>
  <si>
    <t>FECHA DE INGRESO:</t>
  </si>
  <si>
    <t>DIAGNOSTICO:</t>
  </si>
  <si>
    <t>CINETICA:</t>
  </si>
  <si>
    <t>CODIGO DEL ITEM</t>
  </si>
  <si>
    <t>ITEM O MEDICAMENTO</t>
  </si>
  <si>
    <t>CANTIDAD</t>
  </si>
  <si>
    <t>V. UNITARIO</t>
  </si>
  <si>
    <t>TOTAL</t>
  </si>
  <si>
    <t>VALOR OBJETADO</t>
  </si>
  <si>
    <t>Numero del documento.</t>
  </si>
  <si>
    <t>Nombre del paciente.</t>
  </si>
  <si>
    <t>Fecha de ingreso del paciente.</t>
  </si>
  <si>
    <t>Diagnostico de entrada de acuerdo al cie10.</t>
  </si>
  <si>
    <t>Es el breve resumen del accidente se encuentra en el FUR.</t>
  </si>
  <si>
    <t xml:space="preserve">EL CODIGO DEL ITEM DEL TARIFARIO DE TRAUMATISMO O MEDICAMENTOS </t>
  </si>
  <si>
    <t>EL MEDICAMENTO O ITEM DEL TARIFARIO.</t>
  </si>
  <si>
    <t>CANTIDAD ESCOJIDA DE MEDICAMENTOS O ITEMS</t>
  </si>
  <si>
    <t xml:space="preserve">EL VALOR QUE OBJETA LA EMPRESA AUDITORA POR ITEM </t>
  </si>
  <si>
    <t>XXX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</si>
</sst>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_(* #,##0.00_);_(* \(#,##0.00\);_(* &quot;-&quot;??_);_(@_)"/>
    <numFmt numFmtId="165" formatCode="_(* #,##0_);_(* \(#,##0\);_(*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8"/>
      <color indexed="8"/>
      <name val="Cambria"/>
      <family val="1"/>
    </font>
    <font>
      <b/>
      <sz val="8"/>
      <color indexed="8"/>
      <name val="Cambria"/>
      <family val="1"/>
    </font>
    <font>
      <sz val="8"/>
      <name val="Calibri Light"/>
      <family val="1"/>
      <scheme val="major"/>
    </font>
    <font>
      <sz val="8"/>
      <color indexed="8"/>
      <name val="Arial"/>
      <family val="2"/>
    </font>
    <font>
      <sz val="8"/>
      <color theme="1"/>
      <name val="Calibri Light"/>
      <family val="1"/>
      <scheme val="major"/>
    </font>
    <font>
      <sz val="8"/>
      <name val="Arial"/>
      <family val="2"/>
    </font>
    <font>
      <sz val="8"/>
      <color theme="1"/>
      <name val="Calibri"/>
      <family val="2"/>
      <scheme val="minor"/>
    </font>
    <font>
      <sz val="8"/>
      <color indexed="8"/>
      <name val="Calibri Light"/>
      <family val="1"/>
      <scheme val="major"/>
    </font>
    <font>
      <sz val="8"/>
      <name val="Calibri Light"/>
      <family val="2"/>
      <scheme val="major"/>
    </font>
    <font>
      <sz val="8"/>
      <color rgb="FF000000"/>
      <name val="Cambria"/>
      <family val="1"/>
    </font>
    <font>
      <sz val="8"/>
      <name val="Cambria"/>
      <family val="1"/>
    </font>
    <font>
      <sz val="8"/>
      <color rgb="FF000000"/>
      <name val="Arial"/>
      <family val="2"/>
    </font>
    <font>
      <b/>
      <sz val="7"/>
      <name val="Arial"/>
      <family val="2"/>
    </font>
    <font>
      <b/>
      <sz val="8"/>
      <color rgb="FF000000"/>
      <name val="Cambria"/>
      <family val="1"/>
    </font>
    <font>
      <sz val="8"/>
      <color theme="1"/>
      <name val="Cambria"/>
      <family val="1"/>
    </font>
    <font>
      <b/>
      <sz val="7"/>
      <name val="Cambria"/>
      <family val="1"/>
    </font>
  </fonts>
  <fills count="9">
    <fill>
      <patternFill patternType="none"/>
    </fill>
    <fill>
      <patternFill patternType="gray125"/>
    </fill>
    <fill>
      <patternFill patternType="solid">
        <fgColor theme="9"/>
        <bgColor theme="9"/>
      </patternFill>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theme="4" tint="0.79998168889431442"/>
        <bgColor theme="4" tint="0.79998168889431442"/>
      </patternFill>
    </fill>
    <fill>
      <patternFill patternType="solid">
        <fgColor rgb="FF969696"/>
        <bgColor rgb="FF000000"/>
      </patternFill>
    </fill>
    <fill>
      <patternFill patternType="solid">
        <fgColor rgb="FFFFFF00"/>
        <bgColor indexed="64"/>
      </patternFill>
    </fill>
  </fills>
  <borders count="50">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theme="0"/>
      </bottom>
      <diagonal/>
    </border>
    <border>
      <left style="medium">
        <color indexed="64"/>
      </left>
      <right style="medium">
        <color indexed="64"/>
      </right>
      <top style="medium">
        <color theme="0"/>
      </top>
      <bottom style="medium">
        <color theme="0"/>
      </bottom>
      <diagonal/>
    </border>
    <border>
      <left style="medium">
        <color indexed="64"/>
      </left>
      <right style="medium">
        <color indexed="64"/>
      </right>
      <top style="medium">
        <color theme="0"/>
      </top>
      <bottom/>
      <diagonal/>
    </border>
    <border>
      <left style="medium">
        <color indexed="64"/>
      </left>
      <right style="medium">
        <color indexed="64"/>
      </right>
      <top style="medium">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auto="1"/>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thin">
        <color auto="1"/>
      </left>
      <right style="medium">
        <color auto="1"/>
      </right>
      <top/>
      <bottom/>
      <diagonal/>
    </border>
    <border>
      <left style="thin">
        <color theme="9" tint="0.39997558519241921"/>
      </left>
      <right style="thin">
        <color indexed="64"/>
      </right>
      <top style="thin">
        <color theme="9" tint="0.39997558519241921"/>
      </top>
      <bottom style="thin">
        <color indexed="64"/>
      </bottom>
      <diagonal/>
    </border>
    <border>
      <left style="thin">
        <color indexed="64"/>
      </left>
      <right style="thin">
        <color indexed="64"/>
      </right>
      <top style="thin">
        <color theme="9" tint="0.39997558519241921"/>
      </top>
      <bottom style="thin">
        <color indexed="64"/>
      </bottom>
      <diagonal/>
    </border>
    <border>
      <left style="thin">
        <color indexed="64"/>
      </left>
      <right style="thin">
        <color theme="9" tint="0.39997558519241921"/>
      </right>
      <top style="thin">
        <color theme="9" tint="0.39997558519241921"/>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medium">
        <color indexed="64"/>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indexed="64"/>
      </left>
      <right style="thin">
        <color auto="1"/>
      </right>
      <top style="medium">
        <color indexed="64"/>
      </top>
      <bottom/>
      <diagonal/>
    </border>
    <border>
      <left style="thin">
        <color indexed="64"/>
      </left>
      <right style="thin">
        <color auto="1"/>
      </right>
      <top/>
      <bottom style="medium">
        <color auto="1"/>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281">
    <xf numFmtId="0" fontId="0" fillId="0" borderId="0" xfId="0"/>
    <xf numFmtId="0" fontId="0" fillId="0" borderId="0" xfId="0"/>
    <xf numFmtId="0" fontId="0" fillId="0" borderId="3" xfId="0" applyBorder="1"/>
    <xf numFmtId="0" fontId="0" fillId="0" borderId="3" xfId="0" pivotButton="1" applyBorder="1"/>
    <xf numFmtId="4" fontId="0" fillId="0" borderId="4" xfId="0" applyNumberFormat="1" applyBorder="1"/>
    <xf numFmtId="164" fontId="1" fillId="0" borderId="0" xfId="1" applyFont="1"/>
    <xf numFmtId="4" fontId="0" fillId="0" borderId="5" xfId="0" applyNumberFormat="1" applyBorder="1"/>
    <xf numFmtId="0" fontId="0" fillId="0" borderId="4" xfId="0" applyBorder="1"/>
    <xf numFmtId="0" fontId="0" fillId="0" borderId="5" xfId="0" applyBorder="1"/>
    <xf numFmtId="0" fontId="2" fillId="0" borderId="0" xfId="0" applyFont="1"/>
    <xf numFmtId="0" fontId="0" fillId="0" borderId="9" xfId="0" applyBorder="1"/>
    <xf numFmtId="0" fontId="0" fillId="0" borderId="10" xfId="0" applyNumberFormat="1" applyBorder="1"/>
    <xf numFmtId="4" fontId="0" fillId="0" borderId="10" xfId="0" applyNumberFormat="1" applyBorder="1"/>
    <xf numFmtId="0" fontId="0" fillId="0" borderId="11" xfId="0" applyNumberFormat="1" applyBorder="1"/>
    <xf numFmtId="0" fontId="0" fillId="0" borderId="15" xfId="0" applyBorder="1"/>
    <xf numFmtId="0" fontId="0" fillId="0" borderId="16" xfId="0" applyNumberFormat="1" applyBorder="1"/>
    <xf numFmtId="4" fontId="0" fillId="0" borderId="16" xfId="0" applyNumberFormat="1" applyBorder="1"/>
    <xf numFmtId="0" fontId="0" fillId="0" borderId="17" xfId="0" applyNumberFormat="1" applyBorder="1"/>
    <xf numFmtId="0" fontId="2" fillId="0" borderId="2" xfId="0" applyFont="1" applyBorder="1" applyAlignment="1">
      <alignment vertical="center"/>
    </xf>
    <xf numFmtId="0" fontId="2" fillId="0" borderId="2" xfId="0" applyNumberFormat="1" applyFont="1" applyBorder="1"/>
    <xf numFmtId="4" fontId="2" fillId="0" borderId="2" xfId="0" applyNumberFormat="1" applyFont="1" applyBorder="1"/>
    <xf numFmtId="0" fontId="0" fillId="0" borderId="18" xfId="0" applyBorder="1"/>
    <xf numFmtId="0" fontId="0" fillId="0" borderId="1" xfId="0" applyNumberFormat="1" applyBorder="1"/>
    <xf numFmtId="4" fontId="0" fillId="0" borderId="1" xfId="0" applyNumberFormat="1" applyBorder="1"/>
    <xf numFmtId="0" fontId="0" fillId="0" borderId="19" xfId="0" applyNumberFormat="1" applyBorder="1"/>
    <xf numFmtId="0" fontId="2" fillId="0" borderId="2" xfId="0" pivotButton="1" applyFont="1" applyBorder="1" applyAlignment="1">
      <alignment horizontal="center" vertical="center"/>
    </xf>
    <xf numFmtId="0" fontId="0" fillId="0" borderId="2" xfId="0" applyBorder="1" applyAlignment="1">
      <alignment horizontal="center" vertical="center"/>
    </xf>
    <xf numFmtId="4" fontId="0" fillId="0" borderId="2" xfId="0" applyNumberFormat="1" applyBorder="1" applyAlignment="1">
      <alignment horizontal="center" vertical="center"/>
    </xf>
    <xf numFmtId="0" fontId="0" fillId="0" borderId="13" xfId="0" applyNumberFormat="1" applyBorder="1"/>
    <xf numFmtId="0" fontId="0" fillId="0" borderId="14" xfId="0" applyNumberFormat="1" applyBorder="1"/>
    <xf numFmtId="0" fontId="0" fillId="0" borderId="7" xfId="0" applyNumberFormat="1" applyBorder="1"/>
    <xf numFmtId="0" fontId="0" fillId="0" borderId="8" xfId="0" applyNumberFormat="1" applyBorder="1"/>
    <xf numFmtId="0" fontId="2" fillId="0" borderId="2" xfId="0" pivotButton="1" applyFont="1" applyBorder="1"/>
    <xf numFmtId="0" fontId="2" fillId="0" borderId="2" xfId="0" applyFont="1" applyBorder="1"/>
    <xf numFmtId="0" fontId="2" fillId="0" borderId="3" xfId="0" applyFont="1" applyBorder="1"/>
    <xf numFmtId="0" fontId="2" fillId="0" borderId="20" xfId="0" pivotButton="1" applyFont="1" applyBorder="1"/>
    <xf numFmtId="0" fontId="0" fillId="0" borderId="21" xfId="0" applyBorder="1"/>
    <xf numFmtId="0" fontId="0" fillId="0" borderId="22" xfId="0" applyBorder="1"/>
    <xf numFmtId="0" fontId="0" fillId="0" borderId="23" xfId="0" applyBorder="1"/>
    <xf numFmtId="0" fontId="2" fillId="0" borderId="20" xfId="0" applyFont="1" applyBorder="1"/>
    <xf numFmtId="0" fontId="0" fillId="0" borderId="24" xfId="0" applyBorder="1"/>
    <xf numFmtId="0" fontId="0" fillId="0" borderId="25" xfId="0"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2" fillId="0" borderId="30" xfId="0" applyFont="1" applyBorder="1"/>
    <xf numFmtId="0" fontId="2" fillId="0" borderId="31" xfId="0" applyFont="1" applyBorder="1"/>
    <xf numFmtId="0" fontId="2" fillId="0" borderId="32" xfId="0" applyFont="1" applyBorder="1"/>
    <xf numFmtId="0" fontId="2" fillId="0" borderId="33" xfId="0" applyFont="1" applyBorder="1"/>
    <xf numFmtId="0" fontId="2" fillId="0" borderId="37" xfId="0" applyFont="1" applyBorder="1"/>
    <xf numFmtId="0" fontId="0" fillId="0" borderId="38" xfId="0" applyBorder="1"/>
    <xf numFmtId="0" fontId="0" fillId="0" borderId="39" xfId="0" applyNumberFormat="1" applyBorder="1"/>
    <xf numFmtId="0" fontId="0" fillId="0" borderId="40" xfId="0" applyNumberFormat="1" applyBorder="1"/>
    <xf numFmtId="0" fontId="2" fillId="0" borderId="34" xfId="0" applyFont="1" applyBorder="1"/>
    <xf numFmtId="0" fontId="2" fillId="0" borderId="35" xfId="0" applyNumberFormat="1" applyFont="1" applyBorder="1"/>
    <xf numFmtId="0" fontId="2" fillId="0" borderId="36" xfId="0" applyNumberFormat="1" applyFont="1" applyBorder="1"/>
    <xf numFmtId="0" fontId="0" fillId="0" borderId="0" xfId="0"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NumberFormat="1" applyFont="1" applyBorder="1" applyAlignment="1">
      <alignment horizontal="center"/>
    </xf>
    <xf numFmtId="10" fontId="2" fillId="0" borderId="2" xfId="0" applyNumberFormat="1" applyFont="1" applyBorder="1" applyAlignment="1">
      <alignment horizontal="right"/>
    </xf>
    <xf numFmtId="0" fontId="0" fillId="0" borderId="6" xfId="0" applyBorder="1"/>
    <xf numFmtId="0" fontId="0" fillId="0" borderId="7" xfId="0" applyNumberFormat="1" applyBorder="1" applyAlignment="1">
      <alignment horizontal="center"/>
    </xf>
    <xf numFmtId="10" fontId="0" fillId="0" borderId="8" xfId="0" applyNumberFormat="1" applyBorder="1" applyAlignment="1">
      <alignment horizontal="right"/>
    </xf>
    <xf numFmtId="0" fontId="0" fillId="0" borderId="10" xfId="0" applyNumberFormat="1" applyBorder="1" applyAlignment="1">
      <alignment horizontal="center"/>
    </xf>
    <xf numFmtId="10" fontId="0" fillId="0" borderId="11" xfId="0" applyNumberFormat="1" applyBorder="1" applyAlignment="1">
      <alignment horizontal="right"/>
    </xf>
    <xf numFmtId="0" fontId="0" fillId="0" borderId="12" xfId="0" applyBorder="1"/>
    <xf numFmtId="0" fontId="0" fillId="0" borderId="13" xfId="0" applyNumberFormat="1" applyBorder="1" applyAlignment="1">
      <alignment horizontal="center"/>
    </xf>
    <xf numFmtId="10" fontId="0" fillId="0" borderId="14" xfId="0" applyNumberFormat="1" applyBorder="1" applyAlignment="1">
      <alignment horizontal="right"/>
    </xf>
    <xf numFmtId="0" fontId="3" fillId="0" borderId="0" xfId="0" applyFont="1" applyAlignment="1">
      <alignment horizontal="center" vertical="center"/>
    </xf>
    <xf numFmtId="0" fontId="3" fillId="0" borderId="0" xfId="0" applyFont="1" applyFill="1" applyAlignment="1">
      <alignment horizontal="center" vertical="center" wrapText="1"/>
    </xf>
    <xf numFmtId="0" fontId="4" fillId="0" borderId="0" xfId="0" applyFont="1" applyFill="1" applyAlignment="1">
      <alignment horizontal="center" vertical="center" wrapText="1"/>
    </xf>
    <xf numFmtId="49" fontId="3" fillId="0" borderId="0" xfId="0" applyNumberFormat="1" applyFont="1" applyFill="1" applyAlignment="1">
      <alignment horizontal="center" vertical="center" wrapText="1"/>
    </xf>
    <xf numFmtId="49" fontId="4" fillId="0" borderId="0" xfId="0" applyNumberFormat="1" applyFont="1" applyFill="1" applyAlignment="1">
      <alignment horizontal="center" vertical="center" wrapText="1"/>
    </xf>
    <xf numFmtId="1" fontId="4" fillId="0" borderId="0" xfId="0" applyNumberFormat="1" applyFont="1" applyFill="1" applyAlignment="1">
      <alignment horizontal="center" vertical="center" wrapText="1"/>
    </xf>
    <xf numFmtId="1" fontId="3" fillId="0" borderId="0" xfId="0" applyNumberFormat="1" applyFont="1" applyAlignment="1">
      <alignment horizontal="center" vertical="center"/>
    </xf>
    <xf numFmtId="0" fontId="3" fillId="0" borderId="0" xfId="0" applyFont="1" applyAlignment="1">
      <alignment horizontal="center" vertical="center" wrapText="1"/>
    </xf>
    <xf numFmtId="1" fontId="3" fillId="0" borderId="0" xfId="1" applyNumberFormat="1" applyFont="1" applyAlignment="1">
      <alignment horizontal="center" vertical="center" wrapText="1"/>
    </xf>
    <xf numFmtId="164" fontId="3" fillId="0" borderId="0" xfId="1" applyFont="1" applyFill="1" applyAlignment="1">
      <alignment horizontal="center" vertical="center" wrapText="1"/>
    </xf>
    <xf numFmtId="164" fontId="3" fillId="0" borderId="0" xfId="1" applyFont="1" applyFill="1" applyAlignment="1">
      <alignment horizontal="center" vertical="center"/>
    </xf>
    <xf numFmtId="0" fontId="3" fillId="0" borderId="0" xfId="0" applyFont="1" applyFill="1" applyAlignment="1">
      <alignment horizontal="center" vertical="center"/>
    </xf>
    <xf numFmtId="49" fontId="3" fillId="0" borderId="0" xfId="1" applyNumberFormat="1" applyFont="1" applyFill="1" applyAlignment="1">
      <alignment horizontal="center" vertical="center"/>
    </xf>
    <xf numFmtId="1" fontId="3" fillId="0" borderId="0" xfId="1" applyNumberFormat="1" applyFont="1" applyFill="1" applyAlignment="1">
      <alignment horizontal="center" vertical="center"/>
    </xf>
    <xf numFmtId="0" fontId="4" fillId="0" borderId="0" xfId="0" applyFont="1" applyAlignment="1">
      <alignment horizontal="center" vertical="center" wrapText="1"/>
    </xf>
    <xf numFmtId="1" fontId="4" fillId="0" borderId="0" xfId="1" applyNumberFormat="1" applyFont="1" applyAlignment="1">
      <alignment horizontal="center" vertical="center" wrapText="1"/>
    </xf>
    <xf numFmtId="164" fontId="4" fillId="0" borderId="0" xfId="1" applyFont="1" applyFill="1" applyAlignment="1">
      <alignment horizontal="center" vertical="center" wrapText="1"/>
    </xf>
    <xf numFmtId="49" fontId="3" fillId="0" borderId="0" xfId="0" applyNumberFormat="1" applyFont="1" applyAlignment="1">
      <alignment horizontal="center" vertical="center"/>
    </xf>
    <xf numFmtId="164" fontId="3" fillId="0" borderId="0" xfId="1" applyFont="1" applyAlignment="1">
      <alignment horizontal="center" vertical="center"/>
    </xf>
    <xf numFmtId="164" fontId="3" fillId="0" borderId="0" xfId="1" applyFont="1" applyAlignment="1">
      <alignment horizontal="center" vertical="center" wrapText="1"/>
    </xf>
    <xf numFmtId="49" fontId="3" fillId="0" borderId="0" xfId="1" applyNumberFormat="1" applyFont="1" applyAlignment="1">
      <alignment horizontal="center" vertical="center"/>
    </xf>
    <xf numFmtId="1" fontId="3" fillId="0" borderId="0" xfId="1" applyNumberFormat="1" applyFont="1" applyAlignment="1">
      <alignment horizontal="center" vertical="center"/>
    </xf>
    <xf numFmtId="0" fontId="4" fillId="2" borderId="41" xfId="0" applyFont="1" applyFill="1" applyBorder="1" applyAlignment="1">
      <alignment horizontal="center" vertical="center" wrapText="1"/>
    </xf>
    <xf numFmtId="0" fontId="4" fillId="2" borderId="42" xfId="0" applyFont="1" applyFill="1" applyBorder="1" applyAlignment="1">
      <alignment horizontal="center" vertical="center" wrapText="1"/>
    </xf>
    <xf numFmtId="49" fontId="4" fillId="2" borderId="42" xfId="0" applyNumberFormat="1" applyFont="1" applyFill="1" applyBorder="1" applyAlignment="1">
      <alignment horizontal="center" vertical="center" wrapText="1"/>
    </xf>
    <xf numFmtId="164" fontId="4" fillId="2" borderId="42" xfId="0" applyNumberFormat="1" applyFont="1" applyFill="1" applyBorder="1" applyAlignment="1">
      <alignment horizontal="center" vertical="center" wrapText="1"/>
    </xf>
    <xf numFmtId="1" fontId="4" fillId="2" borderId="42" xfId="0" applyNumberFormat="1"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2" borderId="43" xfId="0" applyFont="1" applyFill="1" applyBorder="1" applyAlignment="1">
      <alignment vertical="center" wrapText="1"/>
    </xf>
    <xf numFmtId="0" fontId="3" fillId="0" borderId="22" xfId="0" applyFont="1" applyFill="1" applyBorder="1" applyAlignment="1">
      <alignment horizontal="center" vertical="center" wrapText="1"/>
    </xf>
    <xf numFmtId="0" fontId="3" fillId="0" borderId="10" xfId="0" applyFont="1" applyFill="1" applyBorder="1" applyAlignment="1">
      <alignment horizontal="center" vertical="center"/>
    </xf>
    <xf numFmtId="0" fontId="3" fillId="0" borderId="10" xfId="0" applyFont="1" applyBorder="1" applyAlignment="1">
      <alignment horizontal="center" vertical="center" wrapText="1"/>
    </xf>
    <xf numFmtId="0" fontId="5" fillId="0" borderId="10" xfId="0" applyFont="1" applyBorder="1" applyAlignment="1">
      <alignment horizontal="center" vertical="center"/>
    </xf>
    <xf numFmtId="14" fontId="5" fillId="0" borderId="10" xfId="0" applyNumberFormat="1" applyFont="1" applyBorder="1" applyAlignment="1">
      <alignment horizontal="center" vertical="center"/>
    </xf>
    <xf numFmtId="0" fontId="6" fillId="0" borderId="10" xfId="0" applyFont="1" applyFill="1" applyBorder="1" applyAlignment="1">
      <alignment horizontal="center" vertical="center" wrapText="1"/>
    </xf>
    <xf numFmtId="49" fontId="5" fillId="0" borderId="10" xfId="0" applyNumberFormat="1" applyFont="1" applyBorder="1" applyAlignment="1">
      <alignment horizontal="center" vertical="center"/>
    </xf>
    <xf numFmtId="0" fontId="5" fillId="0" borderId="10" xfId="0" applyFont="1" applyBorder="1" applyAlignment="1">
      <alignment horizontal="center" vertical="center" wrapText="1"/>
    </xf>
    <xf numFmtId="2" fontId="5" fillId="0" borderId="10" xfId="0" applyNumberFormat="1" applyFont="1" applyBorder="1" applyAlignment="1">
      <alignment horizontal="center" vertical="center"/>
    </xf>
    <xf numFmtId="43" fontId="5" fillId="0" borderId="10" xfId="2" applyFont="1" applyFill="1" applyBorder="1" applyAlignment="1">
      <alignment horizontal="center" vertical="center" wrapText="1"/>
    </xf>
    <xf numFmtId="43" fontId="7" fillId="0" borderId="10" xfId="2" applyFont="1" applyFill="1" applyBorder="1" applyAlignment="1">
      <alignment horizontal="center" vertical="center"/>
    </xf>
    <xf numFmtId="4" fontId="5" fillId="0" borderId="10" xfId="2" applyNumberFormat="1" applyFont="1" applyFill="1" applyBorder="1" applyAlignment="1">
      <alignment horizontal="center" vertical="center" wrapText="1"/>
    </xf>
    <xf numFmtId="14" fontId="7" fillId="0" borderId="10" xfId="0" applyNumberFormat="1" applyFont="1" applyFill="1" applyBorder="1" applyAlignment="1">
      <alignment horizontal="center" vertical="center"/>
    </xf>
    <xf numFmtId="0" fontId="3" fillId="0" borderId="10" xfId="0" applyFont="1" applyFill="1" applyBorder="1" applyAlignment="1">
      <alignment horizontal="center" vertical="center" wrapText="1"/>
    </xf>
    <xf numFmtId="0" fontId="8" fillId="0" borderId="10" xfId="0" applyFont="1" applyBorder="1" applyAlignment="1">
      <alignment horizontal="center" vertical="center" wrapText="1"/>
    </xf>
    <xf numFmtId="164" fontId="3" fillId="0" borderId="10" xfId="1" applyFont="1" applyFill="1" applyBorder="1" applyAlignment="1">
      <alignment horizontal="center" vertical="center" wrapText="1"/>
    </xf>
    <xf numFmtId="0" fontId="8" fillId="0" borderId="10" xfId="0" applyFont="1" applyBorder="1" applyAlignment="1">
      <alignment horizontal="center" wrapText="1"/>
    </xf>
    <xf numFmtId="1" fontId="3" fillId="0" borderId="10" xfId="1" applyNumberFormat="1" applyFont="1" applyFill="1" applyBorder="1" applyAlignment="1">
      <alignment horizontal="center" vertical="center" wrapText="1"/>
    </xf>
    <xf numFmtId="0" fontId="3" fillId="4" borderId="44" xfId="0" applyFont="1" applyFill="1" applyBorder="1" applyAlignment="1">
      <alignment horizontal="center" vertical="center" wrapText="1"/>
    </xf>
    <xf numFmtId="1" fontId="3" fillId="0" borderId="1" xfId="1" applyNumberFormat="1" applyFont="1" applyBorder="1" applyAlignment="1">
      <alignment horizontal="center" vertical="center"/>
    </xf>
    <xf numFmtId="1" fontId="3" fillId="0" borderId="10" xfId="1" applyNumberFormat="1" applyFont="1" applyBorder="1" applyAlignment="1">
      <alignment horizontal="center" vertical="center"/>
    </xf>
    <xf numFmtId="164" fontId="3" fillId="0" borderId="10" xfId="1" applyFont="1" applyBorder="1" applyAlignment="1">
      <alignment horizontal="center" vertical="center"/>
    </xf>
    <xf numFmtId="0" fontId="9" fillId="0" borderId="10" xfId="0" applyFont="1" applyBorder="1" applyAlignment="1">
      <alignment horizontal="center" vertical="center" wrapText="1"/>
    </xf>
    <xf numFmtId="14" fontId="5" fillId="0" borderId="10" xfId="0" applyNumberFormat="1" applyFont="1" applyBorder="1" applyAlignment="1">
      <alignment horizontal="center" vertical="center" wrapText="1"/>
    </xf>
    <xf numFmtId="43" fontId="3" fillId="0" borderId="10" xfId="2" applyFont="1" applyBorder="1" applyAlignment="1">
      <alignment horizontal="center" vertical="center" wrapText="1"/>
    </xf>
    <xf numFmtId="0" fontId="7" fillId="0" borderId="10" xfId="0" applyFont="1" applyFill="1" applyBorder="1" applyAlignment="1">
      <alignment horizontal="center" vertical="center"/>
    </xf>
    <xf numFmtId="0" fontId="5" fillId="0" borderId="10" xfId="0" applyFont="1" applyFill="1" applyBorder="1" applyAlignment="1">
      <alignment horizontal="center" vertical="center" wrapText="1"/>
    </xf>
    <xf numFmtId="49" fontId="5" fillId="0" borderId="10" xfId="0" applyNumberFormat="1" applyFont="1" applyFill="1" applyBorder="1" applyAlignment="1">
      <alignment horizontal="center" vertical="center" wrapText="1"/>
    </xf>
    <xf numFmtId="0" fontId="10" fillId="0" borderId="10" xfId="0" applyFont="1" applyFill="1" applyBorder="1" applyAlignment="1">
      <alignment horizontal="center" vertical="center"/>
    </xf>
    <xf numFmtId="14" fontId="5" fillId="0" borderId="10" xfId="0" applyNumberFormat="1" applyFont="1" applyFill="1" applyBorder="1" applyAlignment="1">
      <alignment horizontal="center" vertical="center" wrapText="1"/>
    </xf>
    <xf numFmtId="0" fontId="3" fillId="0" borderId="10" xfId="0" applyFont="1" applyBorder="1" applyAlignment="1">
      <alignment horizontal="center" vertical="center"/>
    </xf>
    <xf numFmtId="0" fontId="6" fillId="0" borderId="10" xfId="0" applyFont="1" applyBorder="1" applyAlignment="1">
      <alignment horizontal="center" vertical="center" wrapText="1"/>
    </xf>
    <xf numFmtId="49" fontId="5" fillId="0" borderId="10" xfId="0" applyNumberFormat="1" applyFont="1" applyBorder="1" applyAlignment="1">
      <alignment horizontal="center" vertical="center" wrapText="1"/>
    </xf>
    <xf numFmtId="0" fontId="7" fillId="0" borderId="10" xfId="0" applyFont="1" applyFill="1" applyBorder="1" applyAlignment="1">
      <alignment horizontal="center" vertical="center" wrapText="1"/>
    </xf>
    <xf numFmtId="164" fontId="3" fillId="0" borderId="10" xfId="1" applyFont="1" applyBorder="1" applyAlignment="1">
      <alignment horizontal="center" vertical="center" wrapText="1"/>
    </xf>
    <xf numFmtId="0" fontId="10" fillId="0" borderId="10"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3" fillId="0" borderId="10" xfId="0" applyFont="1" applyFill="1" applyBorder="1" applyAlignment="1">
      <alignment horizontal="center" vertical="center" wrapText="1"/>
    </xf>
    <xf numFmtId="14" fontId="13" fillId="0" borderId="10" xfId="0" applyNumberFormat="1" applyFont="1" applyFill="1" applyBorder="1" applyAlignment="1">
      <alignment horizontal="center" vertical="center" wrapText="1"/>
    </xf>
    <xf numFmtId="0" fontId="14" fillId="0" borderId="10" xfId="0" applyFont="1" applyFill="1" applyBorder="1" applyAlignment="1">
      <alignment horizontal="center" vertical="center" wrapText="1"/>
    </xf>
    <xf numFmtId="49" fontId="13" fillId="0" borderId="10" xfId="0" applyNumberFormat="1" applyFont="1" applyFill="1" applyBorder="1" applyAlignment="1">
      <alignment horizontal="center" vertical="center" wrapText="1"/>
    </xf>
    <xf numFmtId="4" fontId="5" fillId="0" borderId="10" xfId="1" applyNumberFormat="1" applyFont="1" applyFill="1" applyBorder="1" applyAlignment="1">
      <alignment horizontal="center" vertical="center" wrapText="1"/>
    </xf>
    <xf numFmtId="43" fontId="3" fillId="6" borderId="10" xfId="1" applyNumberFormat="1" applyFont="1" applyFill="1" applyBorder="1" applyAlignment="1">
      <alignment horizontal="center" vertical="top" wrapText="1"/>
    </xf>
    <xf numFmtId="43" fontId="3" fillId="6" borderId="10" xfId="1" applyNumberFormat="1" applyFont="1" applyFill="1" applyBorder="1" applyAlignment="1">
      <alignment horizontal="center" vertical="center"/>
    </xf>
    <xf numFmtId="43" fontId="3" fillId="6" borderId="10" xfId="1" applyNumberFormat="1" applyFont="1" applyFill="1" applyBorder="1" applyAlignment="1">
      <alignment horizontal="center" vertical="center" wrapText="1"/>
    </xf>
    <xf numFmtId="1" fontId="3" fillId="6" borderId="10" xfId="1" applyNumberFormat="1" applyFont="1" applyFill="1" applyBorder="1" applyAlignment="1">
      <alignment horizontal="center" vertical="center"/>
    </xf>
    <xf numFmtId="43" fontId="3" fillId="0" borderId="10" xfId="1" applyNumberFormat="1" applyFont="1" applyBorder="1" applyAlignment="1">
      <alignment horizontal="center" vertical="top" wrapText="1"/>
    </xf>
    <xf numFmtId="43" fontId="3" fillId="0" borderId="10" xfId="1" applyNumberFormat="1" applyFont="1" applyBorder="1" applyAlignment="1">
      <alignment horizontal="center" vertical="center"/>
    </xf>
    <xf numFmtId="43" fontId="3" fillId="0" borderId="10" xfId="1" applyNumberFormat="1" applyFont="1" applyBorder="1" applyAlignment="1">
      <alignment horizontal="center" vertical="center" wrapText="1"/>
    </xf>
    <xf numFmtId="14" fontId="3" fillId="0" borderId="10"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4" fontId="5" fillId="0" borderId="10" xfId="1" applyNumberFormat="1" applyFont="1" applyBorder="1" applyAlignment="1">
      <alignment horizontal="center" vertical="center" wrapText="1"/>
    </xf>
    <xf numFmtId="0" fontId="3" fillId="4" borderId="44" xfId="0" applyFont="1" applyFill="1" applyBorder="1" applyAlignment="1">
      <alignment horizontal="center" vertical="center"/>
    </xf>
    <xf numFmtId="0" fontId="3" fillId="0" borderId="10" xfId="1" applyNumberFormat="1" applyFont="1" applyBorder="1" applyAlignment="1">
      <alignment horizontal="center" vertical="center"/>
    </xf>
    <xf numFmtId="14" fontId="12" fillId="0" borderId="10" xfId="0" applyNumberFormat="1" applyFont="1" applyFill="1" applyBorder="1" applyAlignment="1">
      <alignment horizontal="center" vertical="center" wrapText="1"/>
    </xf>
    <xf numFmtId="164" fontId="7" fillId="0" borderId="10" xfId="1" applyFont="1" applyFill="1" applyBorder="1" applyAlignment="1">
      <alignment horizontal="center" vertical="center" wrapText="1"/>
    </xf>
    <xf numFmtId="49" fontId="3" fillId="0" borderId="10" xfId="1" applyNumberFormat="1" applyFont="1" applyBorder="1" applyAlignment="1">
      <alignment horizontal="center" vertical="center"/>
    </xf>
    <xf numFmtId="1" fontId="3" fillId="0" borderId="10" xfId="0" applyNumberFormat="1" applyFont="1" applyBorder="1" applyAlignment="1">
      <alignment horizontal="center" vertical="center"/>
    </xf>
    <xf numFmtId="0" fontId="3" fillId="0" borderId="44" xfId="0" applyFont="1" applyBorder="1" applyAlignment="1">
      <alignment horizontal="center" vertical="center"/>
    </xf>
    <xf numFmtId="0" fontId="6" fillId="0" borderId="10" xfId="0" applyNumberFormat="1" applyFont="1" applyFill="1" applyBorder="1" applyAlignment="1">
      <alignment horizontal="center" vertical="center" wrapText="1"/>
    </xf>
    <xf numFmtId="49" fontId="5" fillId="0" borderId="10" xfId="0" applyNumberFormat="1" applyFont="1" applyFill="1" applyBorder="1" applyAlignment="1">
      <alignment horizontal="right" vertical="center" wrapText="1"/>
    </xf>
    <xf numFmtId="0" fontId="5" fillId="0" borderId="10" xfId="0" applyFont="1" applyFill="1" applyBorder="1" applyAlignment="1">
      <alignment horizontal="left" vertical="center" wrapText="1"/>
    </xf>
    <xf numFmtId="43" fontId="5" fillId="0" borderId="10" xfId="2" applyFont="1" applyFill="1" applyBorder="1" applyAlignment="1">
      <alignment horizontal="right" vertical="center" wrapText="1"/>
    </xf>
    <xf numFmtId="43" fontId="5" fillId="0" borderId="10" xfId="2" applyFont="1" applyFill="1" applyBorder="1" applyAlignment="1">
      <alignment vertical="center" wrapText="1"/>
    </xf>
    <xf numFmtId="43" fontId="7" fillId="0" borderId="10" xfId="2" applyFont="1" applyFill="1" applyBorder="1" applyAlignment="1">
      <alignment vertical="center"/>
    </xf>
    <xf numFmtId="4" fontId="5" fillId="0" borderId="10" xfId="2" applyNumberFormat="1" applyFont="1" applyFill="1" applyBorder="1" applyAlignment="1">
      <alignment horizontal="right" vertical="center" wrapText="1"/>
    </xf>
    <xf numFmtId="0" fontId="3" fillId="0" borderId="10" xfId="1" applyNumberFormat="1" applyFont="1" applyBorder="1" applyAlignment="1">
      <alignment horizontal="center" vertical="center" wrapText="1"/>
    </xf>
    <xf numFmtId="164" fontId="3" fillId="0" borderId="10" xfId="1" applyFont="1" applyFill="1" applyBorder="1" applyAlignment="1">
      <alignment horizontal="center" vertical="center"/>
    </xf>
    <xf numFmtId="2" fontId="5" fillId="0" borderId="10" xfId="2" applyNumberFormat="1" applyFont="1" applyFill="1" applyBorder="1" applyAlignment="1">
      <alignment horizontal="center" vertical="center" wrapText="1"/>
    </xf>
    <xf numFmtId="43" fontId="7" fillId="0" borderId="10" xfId="2" applyNumberFormat="1" applyFont="1" applyFill="1" applyBorder="1" applyAlignment="1">
      <alignment horizontal="center" vertical="center" wrapText="1"/>
    </xf>
    <xf numFmtId="43" fontId="7" fillId="0" borderId="10" xfId="2" applyFont="1" applyFill="1" applyBorder="1" applyAlignment="1">
      <alignment horizontal="center" vertical="center" wrapText="1"/>
    </xf>
    <xf numFmtId="0" fontId="4" fillId="4" borderId="44" xfId="0" applyFont="1" applyFill="1" applyBorder="1" applyAlignment="1">
      <alignment horizontal="center" vertical="center" wrapText="1"/>
    </xf>
    <xf numFmtId="43" fontId="5" fillId="0" borderId="10" xfId="2" applyFont="1" applyBorder="1" applyAlignment="1">
      <alignment horizontal="center" vertical="center" wrapText="1"/>
    </xf>
    <xf numFmtId="4" fontId="7" fillId="0" borderId="10" xfId="2" applyNumberFormat="1" applyFont="1" applyFill="1" applyBorder="1" applyAlignment="1">
      <alignment horizontal="center" vertical="center" wrapText="1"/>
    </xf>
    <xf numFmtId="43" fontId="12" fillId="0" borderId="10" xfId="2" applyNumberFormat="1" applyFont="1" applyFill="1" applyBorder="1" applyAlignment="1">
      <alignment horizontal="center" vertical="center" wrapText="1"/>
    </xf>
    <xf numFmtId="14" fontId="7" fillId="0" borderId="10" xfId="0" applyNumberFormat="1" applyFont="1" applyFill="1" applyBorder="1" applyAlignment="1">
      <alignment horizontal="center" vertical="center" wrapText="1"/>
    </xf>
    <xf numFmtId="4" fontId="5" fillId="0" borderId="10" xfId="2" applyNumberFormat="1" applyFont="1" applyBorder="1" applyAlignment="1">
      <alignment horizontal="center" vertical="center" wrapText="1"/>
    </xf>
    <xf numFmtId="164" fontId="7" fillId="0" borderId="10" xfId="1" applyFont="1" applyFill="1" applyBorder="1" applyAlignment="1">
      <alignment horizontal="center" vertical="center"/>
    </xf>
    <xf numFmtId="43" fontId="12" fillId="0" borderId="10" xfId="2" applyFont="1" applyFill="1" applyBorder="1" applyAlignment="1">
      <alignment horizontal="right" vertical="center" wrapText="1"/>
    </xf>
    <xf numFmtId="43" fontId="7" fillId="0" borderId="10" xfId="2" applyFont="1" applyFill="1" applyBorder="1" applyAlignment="1">
      <alignment horizontal="right" vertical="center" wrapText="1"/>
    </xf>
    <xf numFmtId="43" fontId="13" fillId="0" borderId="10" xfId="2" applyNumberFormat="1" applyFont="1" applyFill="1" applyBorder="1" applyAlignment="1">
      <alignment horizontal="center" vertical="center" wrapText="1"/>
    </xf>
    <xf numFmtId="43" fontId="5" fillId="0" borderId="10" xfId="2" applyFont="1" applyFill="1" applyBorder="1" applyAlignment="1">
      <alignment horizontal="center" vertical="center"/>
    </xf>
    <xf numFmtId="164" fontId="5" fillId="0" borderId="10" xfId="1" applyFont="1" applyBorder="1" applyAlignment="1">
      <alignment horizontal="center" vertical="center" wrapText="1"/>
    </xf>
    <xf numFmtId="164" fontId="13" fillId="0" borderId="10" xfId="2" applyNumberFormat="1" applyFont="1" applyFill="1" applyBorder="1" applyAlignment="1">
      <alignment horizontal="center" vertical="center" wrapText="1"/>
    </xf>
    <xf numFmtId="43" fontId="12" fillId="0" borderId="10" xfId="2" applyFont="1" applyFill="1" applyBorder="1" applyAlignment="1">
      <alignment vertical="center" wrapText="1"/>
    </xf>
    <xf numFmtId="4" fontId="5" fillId="0" borderId="10" xfId="0" applyNumberFormat="1" applyFont="1" applyFill="1" applyBorder="1" applyAlignment="1">
      <alignment horizontal="center" vertical="center" wrapText="1"/>
    </xf>
    <xf numFmtId="43" fontId="7" fillId="0" borderId="10" xfId="2" applyFont="1" applyFill="1" applyBorder="1" applyAlignment="1">
      <alignment horizontal="right" vertical="center"/>
    </xf>
    <xf numFmtId="164" fontId="7" fillId="0" borderId="10" xfId="1" applyNumberFormat="1" applyFont="1" applyFill="1" applyBorder="1" applyAlignment="1">
      <alignment horizontal="center" vertical="center"/>
    </xf>
    <xf numFmtId="0" fontId="12" fillId="0" borderId="10" xfId="0" applyFont="1" applyFill="1" applyBorder="1" applyAlignment="1">
      <alignment vertical="center" wrapText="1"/>
    </xf>
    <xf numFmtId="0" fontId="13" fillId="0" borderId="10" xfId="0" applyFont="1" applyFill="1" applyBorder="1" applyAlignment="1">
      <alignment horizontal="left" vertical="center" wrapText="1"/>
    </xf>
    <xf numFmtId="43" fontId="13" fillId="0" borderId="10" xfId="2" applyFont="1" applyFill="1" applyBorder="1" applyAlignment="1">
      <alignment horizontal="right" vertical="center" wrapText="1"/>
    </xf>
    <xf numFmtId="0" fontId="15" fillId="0" borderId="44" xfId="0" applyFont="1" applyBorder="1" applyAlignment="1">
      <alignment horizontal="center" vertical="center"/>
    </xf>
    <xf numFmtId="164" fontId="12" fillId="0" borderId="10" xfId="2" applyNumberFormat="1" applyFont="1" applyFill="1" applyBorder="1" applyAlignment="1">
      <alignment horizontal="center" vertical="center" wrapText="1"/>
    </xf>
    <xf numFmtId="164" fontId="7" fillId="0" borderId="10" xfId="2" applyNumberFormat="1" applyFont="1" applyFill="1" applyBorder="1" applyAlignment="1">
      <alignment horizontal="center" vertical="center"/>
    </xf>
    <xf numFmtId="43" fontId="13" fillId="0" borderId="10" xfId="2" applyFont="1" applyFill="1" applyBorder="1" applyAlignment="1">
      <alignment vertical="center" wrapText="1"/>
    </xf>
    <xf numFmtId="49" fontId="13" fillId="0" borderId="10" xfId="0" applyNumberFormat="1" applyFont="1" applyFill="1" applyBorder="1" applyAlignment="1">
      <alignment vertical="center" wrapText="1"/>
    </xf>
    <xf numFmtId="0" fontId="12" fillId="0" borderId="10" xfId="0" applyFont="1" applyFill="1" applyBorder="1" applyAlignment="1">
      <alignment horizontal="left" vertical="center" wrapText="1"/>
    </xf>
    <xf numFmtId="1" fontId="3" fillId="0" borderId="10" xfId="1" applyNumberFormat="1" applyFont="1" applyFill="1" applyBorder="1" applyAlignment="1">
      <alignment horizontal="center" vertical="center"/>
    </xf>
    <xf numFmtId="43" fontId="5" fillId="0" borderId="10" xfId="2" applyFont="1" applyFill="1" applyBorder="1" applyAlignment="1">
      <alignment horizontal="right" vertical="center"/>
    </xf>
    <xf numFmtId="0" fontId="14" fillId="0" borderId="10" xfId="0" applyNumberFormat="1" applyFont="1" applyFill="1" applyBorder="1" applyAlignment="1">
      <alignment horizontal="center" vertical="center" wrapText="1"/>
    </xf>
    <xf numFmtId="43" fontId="12" fillId="0" borderId="10" xfId="2" applyNumberFormat="1" applyFont="1" applyFill="1" applyBorder="1" applyAlignment="1">
      <alignment vertical="center" wrapText="1"/>
    </xf>
    <xf numFmtId="1" fontId="12" fillId="0" borderId="10" xfId="2" applyNumberFormat="1" applyFont="1" applyFill="1" applyBorder="1" applyAlignment="1">
      <alignment horizontal="center" vertical="center" wrapText="1"/>
    </xf>
    <xf numFmtId="0" fontId="16" fillId="0" borderId="44" xfId="0" applyFont="1" applyFill="1" applyBorder="1" applyAlignment="1">
      <alignment vertical="center" wrapText="1"/>
    </xf>
    <xf numFmtId="0" fontId="17" fillId="0" borderId="10" xfId="0" applyFont="1" applyFill="1" applyBorder="1" applyAlignment="1">
      <alignment horizontal="center" vertical="center"/>
    </xf>
    <xf numFmtId="49" fontId="13" fillId="0" borderId="10" xfId="0" applyNumberFormat="1" applyFont="1" applyFill="1" applyBorder="1" applyAlignment="1">
      <alignment horizontal="left" vertical="center" wrapText="1"/>
    </xf>
    <xf numFmtId="43" fontId="13" fillId="0" borderId="10" xfId="2" applyFont="1" applyBorder="1" applyAlignment="1">
      <alignment horizontal="right" vertical="center" wrapText="1"/>
    </xf>
    <xf numFmtId="43" fontId="3" fillId="0" borderId="10" xfId="2" applyFont="1" applyFill="1" applyBorder="1" applyAlignment="1">
      <alignment horizontal="center" vertical="center" wrapText="1"/>
    </xf>
    <xf numFmtId="0" fontId="3" fillId="0" borderId="10" xfId="1" applyNumberFormat="1" applyFont="1" applyFill="1" applyBorder="1" applyAlignment="1">
      <alignment horizontal="center" vertical="center" wrapText="1"/>
    </xf>
    <xf numFmtId="164" fontId="5" fillId="0" borderId="10" xfId="1" applyNumberFormat="1" applyFont="1" applyFill="1" applyBorder="1" applyAlignment="1">
      <alignment horizontal="center" vertical="center" wrapText="1"/>
    </xf>
    <xf numFmtId="164" fontId="7" fillId="0" borderId="10" xfId="1" applyNumberFormat="1" applyFont="1" applyFill="1" applyBorder="1" applyAlignment="1">
      <alignment horizontal="center" vertical="center" wrapText="1"/>
    </xf>
    <xf numFmtId="164" fontId="12" fillId="0" borderId="10" xfId="2" applyNumberFormat="1" applyFont="1" applyFill="1" applyBorder="1" applyAlignment="1">
      <alignment vertical="center" wrapText="1"/>
    </xf>
    <xf numFmtId="0" fontId="8" fillId="0" borderId="10" xfId="0" applyFont="1" applyFill="1" applyBorder="1" applyAlignment="1">
      <alignment vertical="center" wrapText="1"/>
    </xf>
    <xf numFmtId="0" fontId="16" fillId="7" borderId="44" xfId="0" applyFont="1" applyFill="1" applyBorder="1" applyAlignment="1">
      <alignment vertical="center" wrapText="1"/>
    </xf>
    <xf numFmtId="0" fontId="13" fillId="0" borderId="10" xfId="0" applyFont="1" applyBorder="1" applyAlignment="1">
      <alignment horizontal="center" vertical="center" wrapText="1"/>
    </xf>
    <xf numFmtId="14" fontId="13" fillId="0" borderId="10" xfId="0" applyNumberFormat="1" applyFont="1" applyBorder="1" applyAlignment="1">
      <alignment horizontal="center" vertical="center" wrapText="1"/>
    </xf>
    <xf numFmtId="0" fontId="3" fillId="0" borderId="10" xfId="0" applyFont="1" applyFill="1" applyBorder="1" applyAlignment="1">
      <alignment vertical="center" wrapText="1"/>
    </xf>
    <xf numFmtId="43" fontId="17" fillId="0" borderId="10" xfId="2" applyFont="1" applyFill="1" applyBorder="1" applyAlignment="1">
      <alignment horizontal="right" vertical="center"/>
    </xf>
    <xf numFmtId="0" fontId="13" fillId="0" borderId="10" xfId="0" applyFont="1" applyFill="1" applyBorder="1" applyAlignment="1">
      <alignment vertical="center" wrapText="1"/>
    </xf>
    <xf numFmtId="0" fontId="13" fillId="0" borderId="10" xfId="0" applyFont="1" applyBorder="1" applyAlignment="1">
      <alignment wrapText="1"/>
    </xf>
    <xf numFmtId="0" fontId="4" fillId="4" borderId="44" xfId="0" applyFont="1" applyFill="1" applyBorder="1" applyAlignment="1">
      <alignment vertical="center" wrapText="1"/>
    </xf>
    <xf numFmtId="49" fontId="13" fillId="0" borderId="10" xfId="0" applyNumberFormat="1" applyFont="1" applyBorder="1" applyAlignment="1">
      <alignment horizontal="center" vertical="center" wrapText="1"/>
    </xf>
    <xf numFmtId="0" fontId="3" fillId="0" borderId="10" xfId="0" applyFont="1" applyBorder="1" applyAlignment="1">
      <alignment horizontal="left" vertical="center" wrapText="1"/>
    </xf>
    <xf numFmtId="164" fontId="17" fillId="0" borderId="10" xfId="1" applyFont="1" applyFill="1" applyBorder="1" applyAlignment="1">
      <alignment horizontal="right" vertical="center"/>
    </xf>
    <xf numFmtId="0" fontId="17" fillId="0" borderId="10" xfId="0" applyFont="1" applyFill="1" applyBorder="1" applyAlignment="1">
      <alignment horizontal="center" vertical="center" wrapText="1"/>
    </xf>
    <xf numFmtId="14" fontId="17" fillId="0" borderId="10" xfId="0" applyNumberFormat="1" applyFont="1" applyFill="1" applyBorder="1" applyAlignment="1">
      <alignment horizontal="center" vertical="center"/>
    </xf>
    <xf numFmtId="0" fontId="13" fillId="0" borderId="10" xfId="0" applyFont="1" applyBorder="1" applyAlignment="1">
      <alignment horizontal="left" vertical="center" wrapText="1"/>
    </xf>
    <xf numFmtId="0" fontId="3" fillId="0" borderId="10" xfId="1" applyNumberFormat="1" applyFont="1" applyBorder="1" applyAlignment="1">
      <alignment vertical="center" wrapText="1"/>
    </xf>
    <xf numFmtId="0" fontId="13" fillId="0" borderId="10" xfId="0" applyFont="1" applyBorder="1" applyAlignment="1">
      <alignment vertical="center" wrapText="1"/>
    </xf>
    <xf numFmtId="164" fontId="13" fillId="0" borderId="10" xfId="1" applyFont="1" applyBorder="1" applyAlignment="1">
      <alignment horizontal="right" vertical="center" wrapText="1"/>
    </xf>
    <xf numFmtId="164" fontId="3" fillId="0" borderId="10" xfId="1" applyFont="1" applyBorder="1" applyAlignment="1">
      <alignment vertical="center" wrapText="1"/>
    </xf>
    <xf numFmtId="0" fontId="18" fillId="0" borderId="44" xfId="0" applyFont="1" applyBorder="1" applyAlignment="1">
      <alignment horizontal="left"/>
    </xf>
    <xf numFmtId="164" fontId="17" fillId="0" borderId="10" xfId="1" applyFont="1" applyFill="1" applyBorder="1" applyAlignment="1">
      <alignment vertical="center" wrapText="1"/>
    </xf>
    <xf numFmtId="1" fontId="13" fillId="0" borderId="10" xfId="0" applyNumberFormat="1" applyFont="1" applyFill="1" applyBorder="1" applyAlignment="1">
      <alignment horizontal="center" vertical="center" wrapText="1"/>
    </xf>
    <xf numFmtId="0" fontId="17" fillId="0" borderId="10" xfId="0" applyFont="1" applyFill="1" applyBorder="1" applyAlignment="1">
      <alignment horizontal="left" vertical="center" wrapText="1"/>
    </xf>
    <xf numFmtId="43" fontId="17" fillId="0" borderId="10" xfId="2" applyFont="1" applyFill="1" applyBorder="1" applyAlignment="1">
      <alignment vertical="center"/>
    </xf>
    <xf numFmtId="49" fontId="13" fillId="0" borderId="10" xfId="0" applyNumberFormat="1" applyFont="1" applyBorder="1" applyAlignment="1">
      <alignment horizontal="left" vertical="center" wrapText="1"/>
    </xf>
    <xf numFmtId="164" fontId="13" fillId="0" borderId="10" xfId="1" applyFont="1" applyBorder="1" applyAlignment="1">
      <alignment vertical="center" wrapText="1"/>
    </xf>
    <xf numFmtId="164" fontId="17" fillId="0" borderId="10" xfId="1" applyFont="1" applyFill="1" applyBorder="1" applyAlignment="1">
      <alignment vertical="center"/>
    </xf>
    <xf numFmtId="0" fontId="3" fillId="0" borderId="10" xfId="0" applyNumberFormat="1" applyFont="1" applyBorder="1" applyAlignment="1">
      <alignment horizontal="center" vertical="center" wrapText="1"/>
    </xf>
    <xf numFmtId="164" fontId="13" fillId="0" borderId="10" xfId="1" applyFont="1" applyFill="1" applyBorder="1" applyAlignment="1">
      <alignment vertical="center" wrapText="1"/>
    </xf>
    <xf numFmtId="4" fontId="13" fillId="0" borderId="10" xfId="1" applyNumberFormat="1" applyFont="1" applyFill="1" applyBorder="1" applyAlignment="1">
      <alignment vertical="center" wrapText="1"/>
    </xf>
    <xf numFmtId="0" fontId="3" fillId="0" borderId="10" xfId="0" applyNumberFormat="1" applyFont="1" applyFill="1" applyBorder="1" applyAlignment="1">
      <alignment horizontal="center" vertical="center" wrapText="1"/>
    </xf>
    <xf numFmtId="1" fontId="3" fillId="0" borderId="16" xfId="1" applyNumberFormat="1" applyFont="1" applyBorder="1" applyAlignment="1">
      <alignment horizontal="center" vertical="center"/>
    </xf>
    <xf numFmtId="43" fontId="3" fillId="0" borderId="10" xfId="2" applyFont="1" applyBorder="1" applyAlignment="1">
      <alignment vertical="center" wrapText="1"/>
    </xf>
    <xf numFmtId="43" fontId="3" fillId="0" borderId="10" xfId="2" applyFont="1" applyBorder="1" applyAlignment="1">
      <alignment horizontal="center" vertical="center"/>
    </xf>
    <xf numFmtId="1" fontId="3" fillId="0" borderId="10" xfId="2" applyNumberFormat="1" applyFont="1" applyBorder="1" applyAlignment="1">
      <alignment horizontal="center" vertical="center"/>
    </xf>
    <xf numFmtId="43" fontId="11" fillId="0" borderId="10" xfId="2" applyFont="1" applyFill="1" applyBorder="1" applyAlignment="1">
      <alignment horizontal="right" vertical="center" wrapText="1"/>
    </xf>
    <xf numFmtId="0" fontId="3" fillId="0" borderId="0" xfId="0" applyFont="1" applyAlignment="1">
      <alignment vertical="center" wrapText="1"/>
    </xf>
    <xf numFmtId="0" fontId="3" fillId="0" borderId="0" xfId="0" applyFont="1" applyAlignment="1">
      <alignment vertical="center"/>
    </xf>
    <xf numFmtId="1" fontId="13" fillId="0" borderId="10" xfId="0" applyNumberFormat="1" applyFont="1" applyBorder="1" applyAlignment="1">
      <alignment horizontal="center" vertical="center" wrapText="1"/>
    </xf>
    <xf numFmtId="43" fontId="5" fillId="0" borderId="10" xfId="1" applyNumberFormat="1" applyFont="1" applyFill="1" applyBorder="1" applyAlignment="1">
      <alignment horizontal="center" vertical="center" wrapText="1"/>
    </xf>
    <xf numFmtId="164" fontId="17" fillId="0" borderId="10" xfId="1" applyFont="1" applyFill="1" applyBorder="1" applyAlignment="1">
      <alignment horizontal="center" vertical="center" wrapText="1"/>
    </xf>
    <xf numFmtId="0" fontId="3" fillId="0" borderId="0" xfId="0" applyFont="1" applyBorder="1" applyAlignment="1">
      <alignment horizontal="center" vertical="center" wrapText="1"/>
    </xf>
    <xf numFmtId="43" fontId="5" fillId="8" borderId="10" xfId="1" applyNumberFormat="1" applyFont="1" applyFill="1" applyBorder="1" applyAlignment="1">
      <alignment horizontal="center" vertical="center" wrapText="1"/>
    </xf>
    <xf numFmtId="43" fontId="5" fillId="0" borderId="10" xfId="1" applyNumberFormat="1" applyFont="1" applyBorder="1" applyAlignment="1">
      <alignment horizontal="center" vertical="center" wrapText="1"/>
    </xf>
    <xf numFmtId="4" fontId="5" fillId="0" borderId="10" xfId="0" applyNumberFormat="1" applyFont="1" applyBorder="1" applyAlignment="1">
      <alignment horizontal="center" vertical="center" wrapText="1"/>
    </xf>
    <xf numFmtId="1" fontId="3" fillId="0" borderId="10" xfId="1" applyNumberFormat="1" applyFont="1" applyBorder="1" applyAlignment="1">
      <alignment horizontal="center" vertical="center" wrapText="1"/>
    </xf>
    <xf numFmtId="164" fontId="17" fillId="0" borderId="10" xfId="1" applyFont="1" applyFill="1" applyBorder="1" applyAlignment="1">
      <alignment horizontal="center" vertical="center"/>
    </xf>
    <xf numFmtId="0" fontId="3" fillId="0" borderId="0" xfId="0" applyFont="1" applyBorder="1" applyAlignment="1">
      <alignment vertical="center" wrapText="1"/>
    </xf>
    <xf numFmtId="43" fontId="5" fillId="5" borderId="10" xfId="1" applyNumberFormat="1" applyFont="1" applyFill="1" applyBorder="1" applyAlignment="1">
      <alignment horizontal="center" vertical="center" wrapText="1"/>
    </xf>
    <xf numFmtId="164" fontId="8" fillId="5" borderId="10" xfId="1" applyFont="1" applyFill="1" applyBorder="1" applyAlignment="1">
      <alignment horizontal="center"/>
    </xf>
    <xf numFmtId="4" fontId="5" fillId="5" borderId="10" xfId="0" applyNumberFormat="1" applyFont="1" applyFill="1" applyBorder="1" applyAlignment="1">
      <alignment horizontal="center" vertical="center" wrapText="1"/>
    </xf>
    <xf numFmtId="165" fontId="5" fillId="0" borderId="10" xfId="1" applyNumberFormat="1" applyFont="1" applyBorder="1" applyAlignment="1">
      <alignment horizontal="center" vertical="center" wrapText="1"/>
    </xf>
    <xf numFmtId="164" fontId="5" fillId="0" borderId="10" xfId="1" applyFont="1" applyFill="1" applyBorder="1" applyAlignment="1">
      <alignment horizontal="center" vertical="center" wrapText="1"/>
    </xf>
    <xf numFmtId="164" fontId="3" fillId="4" borderId="44" xfId="1" applyFont="1" applyFill="1" applyBorder="1" applyAlignment="1">
      <alignment horizontal="center" vertical="center"/>
    </xf>
    <xf numFmtId="0" fontId="3" fillId="0" borderId="0" xfId="0" applyFont="1" applyBorder="1" applyAlignment="1">
      <alignment horizontal="center" vertical="center"/>
    </xf>
    <xf numFmtId="0" fontId="4" fillId="0" borderId="0" xfId="0" applyFont="1" applyFill="1" applyAlignment="1">
      <alignment vertical="center" wrapText="1"/>
    </xf>
    <xf numFmtId="0" fontId="2" fillId="8" borderId="2" xfId="0" applyFont="1" applyFill="1" applyBorder="1"/>
    <xf numFmtId="0" fontId="4" fillId="0" borderId="0" xfId="0" applyFont="1" applyFill="1" applyAlignment="1">
      <alignment horizontal="center" vertical="center" wrapText="1"/>
    </xf>
    <xf numFmtId="49" fontId="4" fillId="0" borderId="0" xfId="0" applyNumberFormat="1" applyFont="1" applyFill="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39" xfId="0" applyBorder="1" applyAlignment="1">
      <alignment horizontal="center" vertical="center" wrapText="1"/>
    </xf>
    <xf numFmtId="0" fontId="0" fillId="0" borderId="49" xfId="0" applyBorder="1" applyAlignment="1">
      <alignment horizontal="center" vertical="center" wrapText="1"/>
    </xf>
    <xf numFmtId="0" fontId="0" fillId="0" borderId="48" xfId="0" applyBorder="1" applyAlignment="1">
      <alignment horizontal="center"/>
    </xf>
    <xf numFmtId="0" fontId="0" fillId="0" borderId="39" xfId="0" applyBorder="1" applyAlignment="1">
      <alignment horizontal="center"/>
    </xf>
    <xf numFmtId="0" fontId="0" fillId="0" borderId="49" xfId="0" applyBorder="1" applyAlignment="1">
      <alignment horizontal="center"/>
    </xf>
    <xf numFmtId="0" fontId="0" fillId="8" borderId="48" xfId="0" applyFill="1" applyBorder="1" applyAlignment="1">
      <alignment horizontal="center" vertical="center" wrapText="1"/>
    </xf>
    <xf numFmtId="0" fontId="0" fillId="8" borderId="39" xfId="0" applyFill="1" applyBorder="1" applyAlignment="1">
      <alignment horizontal="center" vertical="center" wrapText="1"/>
    </xf>
    <xf numFmtId="0" fontId="0" fillId="8" borderId="49" xfId="0" applyFill="1" applyBorder="1" applyAlignment="1">
      <alignment horizontal="center" vertical="center" wrapText="1"/>
    </xf>
  </cellXfs>
  <cellStyles count="3">
    <cellStyle name="Millares" xfId="1" builtinId="3"/>
    <cellStyle name="Millares 3" xfId="2"/>
    <cellStyle name="Normal" xfId="0" builtinId="0"/>
  </cellStyles>
  <dxfs count="168">
    <dxf>
      <numFmt numFmtId="4" formatCode="#,##0.00"/>
    </dxf>
    <dxf>
      <numFmt numFmtId="4" formatCode="#,##0.00"/>
    </dxf>
    <dxf>
      <numFmt numFmtId="4" formatCode="#,##0.00"/>
    </dxf>
    <dxf>
      <numFmt numFmtId="4" formatCode="#,##0.00"/>
    </dxf>
    <dxf>
      <font>
        <b/>
      </font>
    </dxf>
    <dxf>
      <alignment horizontal="center" readingOrder="0"/>
    </dxf>
    <dxf>
      <alignment vertical="center" readingOrder="0"/>
    </dxf>
    <dxf>
      <alignment vertical="center" readingOrder="0"/>
    </dxf>
    <dxf>
      <alignment horizontal="center" readingOrder="0"/>
    </dxf>
    <dxf>
      <alignment vertical="center" readingOrder="0"/>
    </dxf>
    <dxf>
      <font>
        <b/>
      </font>
    </dxf>
    <dxf>
      <font>
        <b/>
      </font>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top style="medium">
          <color auto="1"/>
        </top>
      </border>
    </dxf>
    <dxf>
      <border>
        <vertical style="medium">
          <color auto="1"/>
        </vertical>
      </border>
    </dxf>
    <dxf>
      <border>
        <vertical style="medium">
          <color auto="1"/>
        </vertical>
      </border>
    </dxf>
    <dxf>
      <border>
        <bottom style="medium">
          <color auto="1"/>
        </bottom>
        <vertical style="medium">
          <color auto="1"/>
        </vertical>
      </border>
    </dxf>
    <dxf>
      <border>
        <bottom style="medium">
          <color auto="1"/>
        </bottom>
        <vertical style="medium">
          <color auto="1"/>
        </vertical>
      </border>
    </dxf>
    <dxf>
      <font>
        <b/>
        <i val="0"/>
      </font>
      <fill>
        <patternFill>
          <bgColor rgb="FFD7D7D7"/>
        </patternFill>
      </fill>
    </dxf>
    <dxf>
      <font>
        <b val="0"/>
        <i val="0"/>
      </font>
      <fill>
        <patternFill patternType="none">
          <bgColor indexed="65"/>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top style="medium">
          <color indexed="64"/>
        </top>
        <horizontal style="medium">
          <color indexed="64"/>
        </horizontal>
      </border>
    </dxf>
    <dxf>
      <border>
        <top style="medium">
          <color indexed="64"/>
        </top>
        <horizontal style="medium">
          <color indexed="64"/>
        </horizontal>
      </border>
    </dxf>
    <dxf>
      <border>
        <top style="medium">
          <color indexed="64"/>
        </top>
        <horizontal style="medium">
          <color indexed="64"/>
        </horizontal>
      </border>
    </dxf>
    <dxf>
      <border>
        <top style="medium">
          <color indexed="64"/>
        </top>
        <horizontal style="medium">
          <color indexed="64"/>
        </horizontal>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rder>
    </dxf>
    <dxf>
      <border>
        <top style="medium">
          <color indexed="64"/>
        </top>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auto="1"/>
        </bottom>
      </border>
    </dxf>
    <dxf>
      <border>
        <bottom style="medium">
          <color auto="1"/>
        </bottom>
      </border>
    </dxf>
    <dxf>
      <border>
        <bottom style="medium">
          <color auto="1"/>
        </bottom>
      </border>
    </dxf>
    <dxf>
      <border>
        <bottom style="medium">
          <color auto="1"/>
        </bottom>
      </border>
    </dxf>
    <dxf>
      <border>
        <vertical style="medium">
          <color auto="1"/>
        </vertical>
      </border>
    </dxf>
    <dxf>
      <border>
        <vertical style="medium">
          <color auto="1"/>
        </vertical>
      </border>
    </dxf>
    <dxf>
      <border>
        <bottom style="medium">
          <color auto="1"/>
        </bottom>
      </border>
    </dxf>
    <dxf>
      <border>
        <bottom style="medium">
          <color auto="1"/>
        </bottom>
      </border>
    </dxf>
    <dxf>
      <border>
        <bottom style="medium">
          <color auto="1"/>
        </bottom>
      </border>
    </dxf>
    <dxf>
      <border>
        <bottom style="medium">
          <color auto="1"/>
        </bottom>
      </border>
    </dxf>
    <dxf>
      <border>
        <bottom style="medium">
          <color auto="1"/>
        </bottom>
      </bord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top style="medium">
          <color auto="1"/>
        </top>
        <vertical style="medium">
          <color auto="1"/>
        </vertical>
      </border>
    </dxf>
    <dxf>
      <border>
        <top style="medium">
          <color auto="1"/>
        </top>
        <vertical style="medium">
          <color auto="1"/>
        </vertical>
      </border>
    </dxf>
    <dxf>
      <border>
        <bottom style="medium">
          <color auto="1"/>
        </bottom>
      </border>
    </dxf>
    <dxf>
      <border>
        <bottom style="medium">
          <color auto="1"/>
        </bottom>
      </border>
    </dxf>
    <dxf>
      <border>
        <bottom style="medium">
          <color auto="1"/>
        </bottom>
      </border>
    </dxf>
    <dxf>
      <border>
        <bottom style="medium">
          <color auto="1"/>
        </bottom>
      </border>
    </dxf>
    <dxf>
      <border>
        <vertical style="medium">
          <color auto="1"/>
        </vertical>
      </border>
    </dxf>
    <dxf>
      <border>
        <bottom style="medium">
          <color auto="1"/>
        </bottom>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bottom style="medium">
          <color auto="1"/>
        </bottom>
        <vertical style="medium">
          <color auto="1"/>
        </vertical>
      </border>
    </dxf>
    <dxf>
      <border>
        <bottom style="medium">
          <color auto="1"/>
        </bottom>
        <vertical style="medium">
          <color auto="1"/>
        </vertical>
      </border>
    </dxf>
    <dxf>
      <border>
        <vertical style="medium">
          <color auto="1"/>
        </vertical>
      </border>
    </dxf>
    <dxf>
      <border>
        <vertical style="medium">
          <color auto="1"/>
        </vertical>
      </border>
    </dxf>
    <dxf>
      <border>
        <top style="medium">
          <color auto="1"/>
        </top>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font>
        <b/>
      </font>
    </dxf>
    <dxf>
      <font>
        <b/>
      </font>
    </dxf>
    <dxf>
      <alignment vertical="center" readingOrder="0"/>
    </dxf>
    <dxf>
      <alignment horizontal="center" readingOrder="0"/>
    </dxf>
    <dxf>
      <alignment vertical="center" readingOrder="0"/>
    </dxf>
    <dxf>
      <alignment vertical="center" readingOrder="0"/>
    </dxf>
    <dxf>
      <alignment horizontal="center" readingOrder="0"/>
    </dxf>
    <dxf>
      <font>
        <b/>
      </font>
    </dxf>
    <dxf>
      <numFmt numFmtId="4" formatCode="#,##0.00"/>
    </dxf>
    <dxf>
      <numFmt numFmtId="4" formatCode="#,##0.00"/>
    </dxf>
    <dxf>
      <numFmt numFmtId="4" formatCode="#,##0.00"/>
    </dxf>
    <dxf>
      <numFmt numFmtId="4" formatCode="#,##0.00"/>
    </dxf>
  </dxfs>
  <tableStyles count="2" defaultTableStyle="TableStyleMedium2" defaultPivotStyle="PivotStyleLight16">
    <tableStyle name="Estilo de tabla 1" pivot="0" count="0"/>
    <tableStyle name="MySqlDefault" pivot="0" table="0" count="2">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66675</xdr:colOff>
      <xdr:row>3</xdr:row>
      <xdr:rowOff>95250</xdr:rowOff>
    </xdr:to>
    <xdr:pic>
      <xdr:nvPicPr>
        <xdr:cNvPr id="2" name="2 Imagen" descr="logo msp.jpg"/>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0"/>
          <a:ext cx="48863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aria\Documents\Jess\BASES%20DE%20DATOS%20ING%20JOSE%20LALANGUI\ESTADISTICAS%20MENSUALES%20SOAT%202016.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at" refreshedDate="42321.641642476854" createdVersion="1" refreshedVersion="4" recordCount="623">
  <cacheSource type="worksheet">
    <worksheetSource name="Tabla390" r:id="rId2"/>
  </cacheSource>
  <cacheFields count="31">
    <cacheField name="NRO" numFmtId="0">
      <sharedItems containsSemiMixedTypes="0" containsString="0" containsNumber="1" containsInteger="1" minValue="1" maxValue="623"/>
    </cacheField>
    <cacheField name="MES " numFmtId="0">
      <sharedItems containsBlank="1" count="17">
        <s v="ENERO "/>
        <s v="FEBRERO "/>
        <s v="MARZO"/>
        <s v="ABRIL"/>
        <s v="MAYO"/>
        <s v="JUNIO "/>
        <s v="JULIO"/>
        <s v="AGOSTO"/>
        <s v="AGOSTO "/>
        <s v="SEPTIEMBRE"/>
        <s v="OCTUBRE"/>
        <m u="1"/>
        <s v="MAYO " u="1"/>
        <s v="ABRIL " u="1"/>
        <s v="ENERO" u="1"/>
        <s v="FEBRERO" u="1"/>
        <s v="MARZO " u="1"/>
      </sharedItems>
    </cacheField>
    <cacheField name="ASEGURADORA" numFmtId="0">
      <sharedItems containsBlank="1" count="28">
        <s v="LIBERTY SEGUROS S.A"/>
        <s v="FONSAT"/>
        <s v="LATINA SEGUROS Y REASEGUROS C.A"/>
        <s v="QBE SEGUROS COLONIAL S.A"/>
        <s v="SEGUROS UNIDOS S.A"/>
        <s v="ALIANZA COMPAÑÍA DE SEGUROS Y REASEGUROS S.A"/>
        <s v="SEGUROS SUCRE SA."/>
        <m u="1"/>
        <s v="QBE SEGUROS COLONIAL  S.A" u="1"/>
        <s v="QBE. SEGUROS COLONIAL S.A" u="1"/>
        <s v="LIBERTY SEGUROS" u="1"/>
        <s v="ALIANZA CIA SEGUROS S.A" u="1"/>
        <s v="LIBERTY" u="1"/>
        <s v="LIBERTY " u="1"/>
        <s v="QBE SEGUROS COLONIAL" u="1"/>
        <s v="LIBERTY SEGUROS " u="1"/>
        <s v="QBE SEGUROS COLONIAL " u="1"/>
        <s v="UNIDOS " u="1"/>
        <s v="LATINA SEGUROS C.A" u="1"/>
        <s v="QBE SEGUROS COLONIAL S,A" u="1"/>
        <s v="LATINA SEGUROS C.A " u="1"/>
        <s v="SUCRE" u="1"/>
        <s v="LATINA SEGUROS" u="1"/>
        <s v="COLONIAL " u="1"/>
        <s v="ALIANZA CIA DE SEGUROS Y REASEGUROS S.A" u="1"/>
        <s v="LATINA" u="1"/>
        <s v="SEGUROS UNIDOS " u="1"/>
        <s v="LATINA " u="1"/>
      </sharedItems>
    </cacheField>
    <cacheField name="POLIZA" numFmtId="0">
      <sharedItems containsString="0" containsBlank="1" containsNumber="1" containsInteger="1" minValue="1086265291" maxValue="11160232850"/>
    </cacheField>
    <cacheField name="TRAMITE" numFmtId="0">
      <sharedItems/>
    </cacheField>
    <cacheField name="FECHA DE INGRESO" numFmtId="0">
      <sharedItems containsSemiMixedTypes="0" containsNonDate="0" containsDate="1" containsString="0" minDate="2014-01-06T00:00:00" maxDate="2019-01-18T00:00:00"/>
    </cacheField>
    <cacheField name="FECHA DE EGRESO" numFmtId="0">
      <sharedItems containsSemiMixedTypes="0" containsNonDate="0" containsDate="1" containsString="0" minDate="2014-01-06T00:00:00" maxDate="2019-01-20T00:00:00"/>
    </cacheField>
    <cacheField name="DIAS ESTADIA" numFmtId="0">
      <sharedItems containsSemiMixedTypes="0" containsString="0" containsNumber="1" containsInteger="1" minValue="0" maxValue="19"/>
    </cacheField>
    <cacheField name="LIQUIDACION" numFmtId="0">
      <sharedItems containsBlank="1"/>
    </cacheField>
    <cacheField name="HC/008" numFmtId="0">
      <sharedItems/>
    </cacheField>
    <cacheField name="CEDULA DE CIUDADANIA" numFmtId="0">
      <sharedItems containsMixedTypes="1" containsNumber="1" containsInteger="1" minValue="1205725458" maxValue="2351007378"/>
    </cacheField>
    <cacheField name="PACIENTE" numFmtId="0">
      <sharedItems/>
    </cacheField>
    <cacheField name="SEXO" numFmtId="0">
      <sharedItems/>
    </cacheField>
    <cacheField name="EDAD" numFmtId="0">
      <sharedItems containsBlank="1" containsMixedTypes="1" containsNumber="1" containsInteger="1" minValue="1" maxValue="95"/>
    </cacheField>
    <cacheField name="MEDICO" numFmtId="0">
      <sharedItems/>
    </cacheField>
    <cacheField name="PLANILLADO" numFmtId="0">
      <sharedItems containsSemiMixedTypes="0" containsString="0" containsNumber="1" minValue="41.07" maxValue="2510.2600000000002" count="573">
        <n v="82.47"/>
        <n v="136.21"/>
        <n v="109.56"/>
        <n v="121.72"/>
        <n v="496.95"/>
        <n v="145.72999999999999"/>
        <n v="45.61"/>
        <n v="134.97"/>
        <n v="141.55000000000001"/>
        <n v="64.709999999999994"/>
        <n v="47.29"/>
        <n v="65.98"/>
        <n v="80.319999999999993"/>
        <n v="79.77"/>
        <n v="98.57"/>
        <n v="65.099999999999994"/>
        <n v="87.63"/>
        <n v="187.49"/>
        <n v="44.01"/>
        <n v="82.53"/>
        <n v="44.29"/>
        <n v="41.07"/>
        <n v="44.3"/>
        <n v="109.27"/>
        <n v="45.45"/>
        <n v="95.75"/>
        <n v="82.1"/>
        <n v="44.86"/>
        <n v="151.41999999999999"/>
        <n v="81.33"/>
        <n v="64.34"/>
        <n v="78.94"/>
        <n v="51.33"/>
        <n v="155.82"/>
        <n v="77.739999999999995"/>
        <n v="45.75"/>
        <n v="89.43"/>
        <n v="92.71"/>
        <n v="65.7"/>
        <n v="43.97"/>
        <n v="75.48"/>
        <n v="48"/>
        <n v="159.29"/>
        <n v="65.19"/>
        <n v="74.28"/>
        <n v="43.54"/>
        <n v="110.34"/>
        <n v="44.28"/>
        <n v="46.91"/>
        <n v="86.98"/>
        <n v="62.53"/>
        <n v="49.9"/>
        <n v="47.34"/>
        <n v="302.72000000000003"/>
        <n v="120.34"/>
        <n v="67.709999999999994"/>
        <n v="143.11000000000001"/>
        <n v="131.02000000000001"/>
        <n v="1197.68"/>
        <n v="776.23"/>
        <n v="490.75"/>
        <n v="2510.2600000000002"/>
        <n v="391.74"/>
        <n v="45.11"/>
        <n v="93.58"/>
        <n v="43.83"/>
        <n v="44.03"/>
        <n v="46.5"/>
        <n v="94.38"/>
        <n v="121.74"/>
        <n v="95.32"/>
        <n v="142.05000000000001"/>
        <n v="104.08"/>
        <n v="101.26"/>
        <n v="60.87"/>
        <n v="60.13"/>
        <n v="100.51"/>
        <n v="88.48"/>
        <n v="106.09"/>
        <n v="82.09"/>
        <n v="48.7"/>
        <n v="402.84"/>
        <n v="61.8"/>
        <n v="70.010000000000005"/>
        <n v="63.62"/>
        <n v="152.86000000000001"/>
        <n v="120.53"/>
        <n v="53.64"/>
        <n v="49.74"/>
        <n v="82.57"/>
        <n v="67.88"/>
        <n v="76.37"/>
        <n v="101.36"/>
        <n v="58.57"/>
        <n v="77.81"/>
        <n v="88.72"/>
        <n v="164.47"/>
        <n v="162.31"/>
        <n v="110.37"/>
        <n v="337.08"/>
        <n v="91"/>
        <n v="227.06"/>
        <n v="238.04"/>
        <n v="43.99"/>
        <n v="88.03"/>
        <n v="124.15"/>
        <n v="129.08000000000001"/>
        <n v="101.2"/>
        <n v="85.9"/>
        <n v="170.6"/>
        <n v="277.64999999999998"/>
        <n v="1855.83"/>
        <n v="787.32"/>
        <n v="1941.17"/>
        <n v="756.2"/>
        <n v="1385.41"/>
        <n v="162.96"/>
        <n v="1117.8399999999999"/>
        <n v="206.35"/>
        <n v="193.97"/>
        <n v="140.78"/>
        <n v="59.91"/>
        <n v="45.55"/>
        <n v="175.61"/>
        <n v="79.63"/>
        <n v="738.58"/>
        <n v="144.30000000000001"/>
        <n v="65.900000000000006"/>
        <n v="94.53"/>
        <n v="91.22"/>
        <n v="114.22"/>
        <n v="189.5"/>
        <n v="81.209999999999994"/>
        <n v="108.99"/>
        <n v="48.69"/>
        <n v="45.8"/>
        <n v="67.010000000000005"/>
        <n v="68.17"/>
        <n v="49.37"/>
        <n v="101.15"/>
        <n v="136.78"/>
        <n v="322.88"/>
        <n v="154.59"/>
        <n v="125.26"/>
        <n v="122.09"/>
        <n v="71.66"/>
        <n v="83.67"/>
        <n v="88.15"/>
        <n v="84.56"/>
        <n v="56.37"/>
        <n v="432.62"/>
        <n v="175.92"/>
        <n v="144.26"/>
        <n v="127.28"/>
        <n v="260.64"/>
        <n v="224.09"/>
        <n v="306.41000000000003"/>
        <n v="248.81"/>
        <n v="556.26"/>
        <n v="65.02"/>
        <n v="1225.93"/>
        <n v="710.38"/>
        <n v="1487.55"/>
        <n v="120.93"/>
        <n v="572.24"/>
        <n v="47.56"/>
        <n v="58.74"/>
        <n v="62.37"/>
        <n v="75.790000000000006"/>
        <n v="68.599999999999994"/>
        <n v="56.62"/>
        <n v="58.55"/>
        <n v="99.76"/>
        <n v="60.98"/>
        <n v="140.56"/>
        <n v="100.13"/>
        <n v="61.36"/>
        <n v="42.29"/>
        <n v="85.83"/>
        <n v="94.52"/>
        <n v="103.09"/>
        <n v="62.2"/>
        <n v="100.91"/>
        <n v="41.28"/>
        <n v="84.27"/>
        <n v="181.29"/>
        <n v="126.93"/>
        <n v="132.78"/>
        <n v="112.51"/>
        <n v="211.37"/>
        <n v="78.87"/>
        <n v="176.72"/>
        <n v="315.75"/>
        <n v="449.76"/>
        <n v="63.49"/>
        <n v="129.22"/>
        <n v="261.20999999999998"/>
        <n v="169.33"/>
        <n v="87.9"/>
        <n v="462.6"/>
        <n v="58.09"/>
        <n v="371.4"/>
        <n v="96.17"/>
        <n v="122.52"/>
        <n v="431.59"/>
        <n v="41.83"/>
        <n v="62.97"/>
        <n v="1403.44"/>
        <n v="87.02"/>
        <n v="54.99"/>
        <n v="398.66"/>
        <n v="61.95"/>
        <n v="84.82"/>
        <n v="100.56"/>
        <n v="94.8"/>
        <n v="60.6"/>
        <n v="102.6"/>
        <n v="55.12"/>
        <n v="56.24"/>
        <n v="68.540000000000006"/>
        <n v="41.96"/>
        <n v="69.11"/>
        <n v="60.15"/>
        <n v="52.22"/>
        <n v="41.78"/>
        <n v="41.44"/>
        <n v="121.29"/>
        <n v="108.8"/>
        <n v="62.62"/>
        <n v="79.36"/>
        <n v="73.37"/>
        <n v="114.9"/>
        <n v="225.62"/>
        <n v="41.36"/>
        <n v="60.89"/>
        <n v="80.81"/>
        <n v="82.12"/>
        <n v="94.14"/>
        <n v="112.7"/>
        <n v="99.65"/>
        <n v="183.33"/>
        <n v="164.99"/>
        <n v="133.34"/>
        <n v="185.86"/>
        <n v="1010.1"/>
        <n v="241.5"/>
        <n v="165.8"/>
        <n v="196.68"/>
        <n v="80.78"/>
        <n v="41.52"/>
        <n v="73.03"/>
        <n v="133.97"/>
        <n v="98.71"/>
        <n v="152.69999999999999"/>
        <n v="100.81"/>
        <n v="133.30000000000001"/>
        <n v="423.43"/>
        <n v="334.44"/>
        <n v="415.82"/>
        <n v="397.11"/>
        <n v="264.87"/>
        <n v="846.38"/>
        <n v="695.62"/>
        <n v="316.20999999999998"/>
        <n v="107.18"/>
        <n v="733.16"/>
        <n v="1125.51"/>
        <n v="70.56"/>
        <n v="271.19"/>
        <n v="43.08"/>
        <n v="74.58"/>
        <n v="44.26"/>
        <n v="282.95999999999998"/>
        <n v="521.66999999999996"/>
        <n v="101.88"/>
        <n v="60.33"/>
        <n v="206.21"/>
        <n v="89.22"/>
        <n v="117.21"/>
        <n v="122.55"/>
        <n v="164.08"/>
        <n v="83.38"/>
        <n v="80.08"/>
        <n v="131.44999999999999"/>
        <n v="446.56"/>
        <n v="42.35"/>
        <n v="133.85"/>
        <n v="103.87"/>
        <n v="95.84"/>
        <n v="92.82"/>
        <n v="42.71"/>
        <n v="117.35"/>
        <n v="60.34"/>
        <n v="85.02"/>
        <n v="55.2"/>
        <n v="108.3"/>
        <n v="54.67"/>
        <n v="103.53"/>
        <n v="75.930000000000007"/>
        <n v="863.84"/>
        <n v="135.47"/>
        <n v="172.37"/>
        <n v="145.43"/>
        <n v="41.56"/>
        <n v="81.28"/>
        <n v="95.37"/>
        <n v="65.349999999999994"/>
        <n v="129.19999999999999"/>
        <n v="242.9"/>
        <n v="141.26"/>
        <n v="245.96"/>
        <n v="325.20999999999998"/>
        <n v="332.87"/>
        <n v="201.88"/>
        <n v="269.26"/>
        <n v="255.25"/>
        <n v="1203.22"/>
        <n v="687.44"/>
        <n v="668.09"/>
        <n v="243.14"/>
        <n v="133.69999999999999"/>
        <n v="135.25"/>
        <n v="2067.79"/>
        <n v="78.239999999999995"/>
        <n v="189.94"/>
        <n v="249.88"/>
        <n v="236.67"/>
        <n v="492.37"/>
        <n v="324.77"/>
        <n v="712.01"/>
        <n v="482.14"/>
        <n v="194.9"/>
        <n v="138.63"/>
        <n v="147.54"/>
        <n v="48.29"/>
        <n v="61.53"/>
        <n v="104.32"/>
        <n v="104.85"/>
        <n v="77.599999999999994"/>
        <n v="99.5"/>
        <n v="61.75"/>
        <n v="149.63999999999999"/>
        <n v="602.95000000000005"/>
        <n v="104.47"/>
        <n v="47.31"/>
        <n v="64.69"/>
        <n v="157.6"/>
        <n v="69.5"/>
        <n v="73.58"/>
        <n v="168"/>
        <n v="147.84"/>
        <n v="160.96"/>
        <n v="170.57"/>
        <n v="491.62"/>
        <n v="96.4"/>
        <n v="272.87"/>
        <n v="108.18"/>
        <n v="57.43"/>
        <n v="68.260000000000005"/>
        <n v="56.15"/>
        <n v="73.94"/>
        <n v="70.510000000000005"/>
        <n v="92.91"/>
        <n v="89.87"/>
        <n v="104.62"/>
        <n v="41.5"/>
        <n v="41.26"/>
        <n v="107.89"/>
        <n v="55.14"/>
        <n v="67.900000000000006"/>
        <n v="88.16"/>
        <n v="131.78"/>
        <n v="84.48"/>
        <n v="199.78"/>
        <n v="59.39"/>
        <n v="41.29"/>
        <n v="65.489999999999995"/>
        <n v="71.540000000000006"/>
        <n v="113.47"/>
        <n v="130.41"/>
        <n v="41.6"/>
        <n v="51.17"/>
        <n v="55"/>
        <n v="45.82"/>
        <n v="41.12"/>
        <n v="74.56"/>
        <n v="76.790000000000006"/>
        <n v="76.19"/>
        <n v="95.59"/>
        <n v="42.53"/>
        <n v="55.67"/>
        <n v="43.31"/>
        <n v="532.79999999999995"/>
        <n v="374.54"/>
        <n v="366.14"/>
        <n v="498.58"/>
        <n v="67.510000000000005"/>
        <n v="93.46"/>
        <n v="269.95999999999998"/>
        <n v="398.45"/>
        <n v="168.74"/>
        <n v="409.17"/>
        <n v="256.70999999999998"/>
        <n v="360.93"/>
        <n v="50.33"/>
        <n v="73.680000000000007"/>
        <n v="1707.77"/>
        <n v="2014.5"/>
        <n v="118.84"/>
        <n v="155.87"/>
        <n v="106.6"/>
        <n v="41.53"/>
        <n v="115.42"/>
        <n v="175.57"/>
        <n v="125.9"/>
        <n v="48.83"/>
        <n v="122.48"/>
        <n v="94.95"/>
        <n v="41.75"/>
        <n v="112.69"/>
        <n v="114.38"/>
        <n v="73.75"/>
        <n v="59.86"/>
        <n v="130.03"/>
        <n v="86.08"/>
        <n v="68.48"/>
        <n v="107.1"/>
        <n v="105.72"/>
        <n v="104.97"/>
        <n v="254.32"/>
        <n v="76.7"/>
        <n v="103.63"/>
        <n v="81.64"/>
        <n v="72.38"/>
        <n v="42.97"/>
        <n v="80.5"/>
        <n v="42.82"/>
        <n v="45.67"/>
        <n v="41.64"/>
        <n v="101.08"/>
        <n v="63.37"/>
        <n v="161.36000000000001"/>
        <n v="55.09"/>
        <n v="45.13"/>
        <n v="115.79"/>
        <n v="60.81"/>
        <n v="42.46"/>
        <n v="245.23"/>
        <n v="42.61"/>
        <n v="42.63"/>
        <n v="174.93"/>
        <n v="78.08"/>
        <n v="82.04"/>
        <n v="111.59"/>
        <n v="115.09"/>
        <n v="203.47"/>
        <n v="82.16"/>
        <n v="97.13"/>
        <n v="43.4"/>
        <n v="41.82"/>
        <n v="457.3"/>
        <n v="476.84"/>
        <n v="79.94"/>
        <n v="87.22"/>
        <n v="106.87"/>
        <n v="77.760000000000005"/>
        <n v="42.96"/>
        <n v="58.07"/>
        <n v="161.41"/>
        <n v="85.22"/>
        <n v="48.07"/>
        <n v="81.81"/>
        <n v="97.91"/>
        <n v="276.37"/>
        <n v="535.42999999999995"/>
        <n v="169.57"/>
        <n v="42.11"/>
        <n v="274.61"/>
        <n v="55.89"/>
        <n v="142.03"/>
        <n v="295.37"/>
        <n v="154.38"/>
        <n v="944.35"/>
        <n v="92.58"/>
        <n v="41.97"/>
        <n v="61.69"/>
        <n v="43.41"/>
        <n v="157.84"/>
        <n v="111.41"/>
        <n v="84.68"/>
        <n v="42.77"/>
        <n v="42.88"/>
        <n v="55.87"/>
        <n v="48.31"/>
        <n v="156.21"/>
        <n v="128.76"/>
        <n v="55.21"/>
        <n v="42.67"/>
        <n v="126.98"/>
        <n v="169.76"/>
        <n v="100.04"/>
        <n v="57.36"/>
        <n v="742.09"/>
        <n v="42.91"/>
        <n v="55.41"/>
        <n v="72.34"/>
        <n v="41.92"/>
        <n v="709.66"/>
        <n v="109.67"/>
        <n v="137.94"/>
        <n v="74.59"/>
        <n v="154.66"/>
        <n v="1085.97"/>
        <n v="42.58"/>
        <n v="42.21"/>
        <n v="80.52"/>
        <n v="87.31"/>
        <n v="86.6"/>
        <n v="92.7"/>
        <n v="60.52"/>
        <n v="181.6"/>
        <n v="128.38999999999999"/>
        <n v="83.88"/>
        <n v="274.04000000000002"/>
        <n v="90.34"/>
        <n v="81.790000000000006"/>
        <n v="108.65"/>
        <n v="135.41999999999999"/>
        <n v="274.06"/>
        <n v="550.12"/>
        <n v="84.55"/>
        <n v="92.54"/>
        <n v="101.35"/>
        <n v="500.18"/>
        <n v="108.78"/>
        <n v="120.28"/>
        <n v="701.85"/>
        <n v="93.08"/>
        <n v="51.96"/>
        <n v="81.06"/>
        <n v="68.41"/>
        <n v="94.18"/>
        <n v="63.72"/>
        <n v="55.77"/>
        <n v="55.96"/>
        <n v="156.35"/>
        <n v="45.49"/>
        <n v="150.47999999999999"/>
        <n v="50.79"/>
        <n v="53.48"/>
        <n v="52"/>
        <n v="115.19"/>
        <n v="42.3"/>
        <n v="55.34"/>
        <n v="102.07"/>
        <n v="193.99"/>
        <n v="51.16"/>
        <n v="551.1"/>
        <n v="87.33"/>
        <n v="68.92"/>
        <n v="138.9"/>
        <n v="90.8"/>
        <n v="175.7"/>
        <n v="138.47"/>
        <n v="48.65"/>
        <n v="53.63"/>
        <n v="55.8"/>
        <n v="84.32"/>
        <n v="124.2"/>
        <n v="42.26"/>
        <n v="59.46"/>
        <n v="237.37"/>
        <n v="41.74"/>
      </sharedItems>
    </cacheField>
    <cacheField name="OBJETADO" numFmtId="0">
      <sharedItems containsBlank="1" containsMixedTypes="1" containsNumber="1" minValue="0" maxValue="1805.32"/>
    </cacheField>
    <cacheField name="FACTURADO" numFmtId="0">
      <sharedItems containsString="0" containsBlank="1" containsNumber="1" minValue="0" maxValue="2067.79"/>
    </cacheField>
    <cacheField name="FACTURA" numFmtId="0">
      <sharedItems containsBlank="1"/>
    </cacheField>
    <cacheField name="REMESA" numFmtId="0">
      <sharedItems containsBlank="1" containsMixedTypes="1" containsNumber="1" containsInteger="1" minValue="16166" maxValue="27042"/>
    </cacheField>
    <cacheField name="FECHA PAGO" numFmtId="0">
      <sharedItems containsDate="1" containsBlank="1" containsMixedTypes="1" minDate="2015-05-22T00:00:00" maxDate="2015-09-25T00:00:00"/>
    </cacheField>
    <cacheField name="PENDIENTE DE PAGO " numFmtId="0">
      <sharedItems containsNonDate="0" containsString="0" containsBlank="1"/>
    </cacheField>
    <cacheField name="TIEMPO TOTAL DEL TRAMITE" numFmtId="0">
      <sharedItems containsString="0" containsBlank="1" containsNumber="1" containsInteger="1" minValue="-41580" maxValue="503"/>
    </cacheField>
    <cacheField name="DIAGNOSTICO" numFmtId="0">
      <sharedItems containsBlank="1"/>
    </cacheField>
    <cacheField name="CIE 10" numFmtId="0">
      <sharedItems containsBlank="1"/>
    </cacheField>
    <cacheField name="CINETICA" numFmtId="0">
      <sharedItems containsBlank="1"/>
    </cacheField>
    <cacheField name="MOTO" numFmtId="0">
      <sharedItems containsString="0" containsBlank="1" containsNumber="1" containsInteger="1" minValue="1" maxValue="1"/>
    </cacheField>
    <cacheField name="AUTO" numFmtId="0">
      <sharedItems containsString="0" containsBlank="1" containsNumber="1" containsInteger="1" minValue="1" maxValue="1"/>
    </cacheField>
    <cacheField name="PEATON" numFmtId="0">
      <sharedItems containsString="0" containsBlank="1" containsNumber="1" containsInteger="1" minValue="1" maxValue="1"/>
    </cacheField>
    <cacheField name="CONDICION AL ALTA" numFmtId="0">
      <sharedItems containsBlank="1"/>
    </cacheField>
    <cacheField name="TRANSFERENCIA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3">
  <r>
    <n v="1"/>
    <x v="0"/>
    <x v="0"/>
    <n v="11072803299"/>
    <s v="2015-001"/>
    <d v="2015-01-06T00:00:00"/>
    <d v="2015-01-06T00:00:00"/>
    <n v="0"/>
    <s v="1-0249148"/>
    <s v="008"/>
    <s v="1302259054"/>
    <s v="PINARGOTE MOREIRA DOMINGO BIENVENIDO"/>
    <s v="M"/>
    <n v="56"/>
    <s v="DR. MEDRANDO FREDDY"/>
    <x v="0"/>
    <n v="9.1500000000000057"/>
    <n v="73.319999999999993"/>
    <s v="001-002-0000000157"/>
    <n v="24878"/>
    <d v="2015-05-29T00:00:00"/>
    <m/>
    <n v="143"/>
    <s v="TRAUMA DEL TORAX (T20) + OCUPANTE DE AUTOMOVIL LESIONADO POR COLISION CON CAMIONETA (V43)"/>
    <s v="T20"/>
    <s v="PACIENTE SUFRE ACCIDENTE DE TRANSITO, REFIERE QUE CONDUCIA VEHICULO PROPIO JUNTO A FAMILARES Y OTRO VEHICULO EN SENTIDO CONTRARIO PIERDE EL CONTROL SUFRIENDO IMPACTO CON PARTE POSTERIOR."/>
    <m/>
    <n v="1"/>
    <m/>
    <s v="VIVO "/>
    <m/>
  </r>
  <r>
    <n v="2"/>
    <x v="0"/>
    <x v="0"/>
    <n v="11072803299"/>
    <s v="2015-002"/>
    <d v="2015-01-06T00:00:00"/>
    <d v="2015-01-06T00:00:00"/>
    <n v="0"/>
    <s v="1-0249263"/>
    <s v="008"/>
    <s v="1302334568"/>
    <s v="PINARGOTE MOREIRA MARIA DOLORES"/>
    <s v="F"/>
    <n v="54"/>
    <s v="DR. HERNANDEZ EDISON"/>
    <x v="1"/>
    <n v="22.750000000000014"/>
    <n v="113.46"/>
    <s v="001-002-0000000158"/>
    <n v="24878"/>
    <d v="2015-05-29T00:00:00"/>
    <m/>
    <n v="143"/>
    <s v="TRAUMATISMOS SUPERFICIALES (T00) + OCUPANTE DE AUTOMOVIL LESIONADO POR COLISION CON AUTO (V43) "/>
    <s v="T00"/>
    <s v="PACIENTE SUFRE ACCIDENTE DE TRANSITO, REFIERE QUE SE ENCONTRABA COMO OCUPANTE DE VEHICULO (AUTOMOVIL) Y SUFREN IMPACTO CON OTRO VEHICULO DESCONOCIDO QUE COLISIONA LATERALMENTE"/>
    <m/>
    <n v="1"/>
    <m/>
    <s v="VIVO "/>
    <m/>
  </r>
  <r>
    <n v="3"/>
    <x v="0"/>
    <x v="0"/>
    <n v="11072803299"/>
    <s v="2015-003"/>
    <d v="2014-01-06T00:00:00"/>
    <d v="2014-01-06T00:00:00"/>
    <n v="0"/>
    <s v="1-0249315"/>
    <s v="008"/>
    <s v="1302583412"/>
    <s v="ZAMBRANO BAZURTO CARMITA EVIDILIA"/>
    <s v="F"/>
    <n v="54"/>
    <s v="DR. HERNANDEZ EDISON"/>
    <x v="2"/>
    <n v="16.079999999999998"/>
    <n v="93.48"/>
    <s v="001-002-0000000159"/>
    <n v="24878"/>
    <d v="2015-05-29T00:00:00"/>
    <m/>
    <n v="503"/>
    <s v="TRAUMATISMOS SUPERFICIALES (T00) + OCUPANTE DE AUTOMOVIL LESIONADO POR COLISION CON AUTO (V43) +CONTUSION DE HOMBRO Y BRAZO DERECHO (S400)"/>
    <s v="T00"/>
    <s v="PACIENTE SUFRE ACCIDENTE DE TRANSITO, REFIERE QUE SE ENCONTRABA COMO OCUPANTE DE VEHICULO (AUTOMOVIL) Y SUFREN IMPACTO CON OTRO VEHICULO DESCONOCIDO QUE COLISIONA LATERALMENTE"/>
    <m/>
    <n v="1"/>
    <m/>
    <s v="VIVO "/>
    <m/>
  </r>
  <r>
    <n v="4"/>
    <x v="0"/>
    <x v="0"/>
    <n v="11072803299"/>
    <s v="2015-004"/>
    <d v="2014-01-06T00:00:00"/>
    <d v="2014-01-06T00:00:00"/>
    <n v="0"/>
    <s v="1-0249145"/>
    <s v="008"/>
    <s v="1305286377"/>
    <s v="MOREIRA BLANCA DOLORES"/>
    <s v="F"/>
    <n v="83"/>
    <s v="DR. MONTESDEOCA ERIC"/>
    <x v="3"/>
    <n v="18"/>
    <n v="103.72"/>
    <s v="001-002-0000000155"/>
    <n v="24878"/>
    <d v="2015-05-29T00:00:00"/>
    <m/>
    <n v="503"/>
    <s v="POLITARUMATISMO (T00) +FRACTURA DE TIBIA Y PERONE IZQUIERDA (S824)"/>
    <s v="TOO"/>
    <s v="PACIENTE SUFRE ACCIDENTE DE TRANSITO, REFIERE QUE SE ENCONTRABA COMO OCUPANTE DE VEHICULO (AUTOMOVIL) Y SUFREN IMPACTO CON OTRO VEHICULO DESCONOCIDO QUE COLISIONA LATERALMENTE"/>
    <m/>
    <n v="1"/>
    <m/>
    <s v="VIVO "/>
    <m/>
  </r>
  <r>
    <n v="5"/>
    <x v="0"/>
    <x v="1"/>
    <m/>
    <s v="2015-005"/>
    <d v="2015-01-25T00:00:00"/>
    <d v="2015-01-26T00:00:00"/>
    <n v="1"/>
    <s v="1-0253617"/>
    <s v="008"/>
    <s v="1724111396"/>
    <s v="SOLORZANO PEREA ADRIAN ARTURO"/>
    <s v="M"/>
    <n v="23"/>
    <s v="DR. QUIMBA LENIN "/>
    <x v="4"/>
    <n v="0"/>
    <n v="496.95"/>
    <s v="001-002-000000053"/>
    <n v="25295"/>
    <d v="2015-06-18T00:00:00"/>
    <m/>
    <n v="143"/>
    <s v="HERIDA EN PIE DERECHO "/>
    <s v="S91"/>
    <s v="PACIENTE SUFRE ACCIDENTE DE TRANSITO, REFIERE SER ENVESTIDO POR AUTOMOTOR EN MOVIMIENTO OCASIONANDOLE PERDIDA DE PISTA"/>
    <n v="1"/>
    <m/>
    <m/>
    <s v="VIVO "/>
    <m/>
  </r>
  <r>
    <n v="6"/>
    <x v="0"/>
    <x v="1"/>
    <m/>
    <s v="2015-006"/>
    <d v="2015-01-26T00:00:00"/>
    <d v="2015-01-26T00:00:00"/>
    <n v="0"/>
    <s v="1-0253628"/>
    <s v="008"/>
    <s v="2300265044"/>
    <s v="MANZABA ALMENDARIZ FABRICIO ALEXANDER"/>
    <s v="M"/>
    <n v="16"/>
    <s v="DR. MEDRANO FREDDY "/>
    <x v="5"/>
    <n v="19.999999999999986"/>
    <n v="125.73"/>
    <s v="001-002-0000000202"/>
    <n v="24920"/>
    <d v="2015-05-22T00:00:00"/>
    <m/>
    <n v="116"/>
    <s v="MOTOCICLISTA LESIONADO POR COLISION CON AUTOMOVIL (V232)"/>
    <s v="V232"/>
    <s v="PACIENTE SUFRE ACCIDENTE DE TRANSITO, REFIERE QUE MANEJABA MOTOCICLETA Y POR EVITAR COLISIONAR CON OTRO VEHICULO PERDE EL CONTROL Y CAE BRUSCAMENTE EN SUPERFICIE DE TIERRA"/>
    <n v="1"/>
    <m/>
    <m/>
    <s v="VIVO "/>
    <m/>
  </r>
  <r>
    <n v="7"/>
    <x v="0"/>
    <x v="1"/>
    <m/>
    <s v="2015-007"/>
    <d v="2015-01-01T00:00:00"/>
    <d v="2015-01-01T00:00:00"/>
    <n v="0"/>
    <s v="1-0253627"/>
    <s v="008"/>
    <n v="1714186234"/>
    <s v="VALLADOLID JARAMILLO FREDDY GEOVANNY"/>
    <s v="M"/>
    <n v="38"/>
    <s v="DR. GUASGUA RICARDO "/>
    <x v="6"/>
    <n v="0"/>
    <n v="45.61"/>
    <s v="001-002-0000000239"/>
    <n v="24920"/>
    <d v="2015-05-22T00:00:00"/>
    <m/>
    <n v="141"/>
    <s v="TRAUMATISMO SUPERFICIAL DE LA PIERNA (S80)"/>
    <s v="S80"/>
    <s v="PACIENTE ACUDE POR LESION DE TEJIDO  CAUSADO EN REGION FRONTAL SECUNDARIO A TRAUMA AUTOMOVILISTICO"/>
    <m/>
    <n v="1"/>
    <m/>
    <s v="VIVO "/>
    <m/>
  </r>
  <r>
    <n v="8"/>
    <x v="0"/>
    <x v="1"/>
    <m/>
    <s v="2015-008"/>
    <d v="2015-01-26T00:00:00"/>
    <d v="2015-01-26T00:00:00"/>
    <n v="0"/>
    <s v="1-0253620"/>
    <s v="008"/>
    <s v="0802261859"/>
    <s v="MOSQUERA PAZMIÑO LISSETTE VIVIANA"/>
    <s v="F"/>
    <n v="24"/>
    <s v="DR. MEDRANO FREDDY "/>
    <x v="7"/>
    <n v="12.950000000000003"/>
    <n v="122.02"/>
    <s v="001-002-0000000209"/>
    <n v="24920"/>
    <d v="2015-05-22T00:00:00"/>
    <m/>
    <n v="116"/>
    <s v="POLITRAUMATISMO (T00) + PASAJERO DE MOTOCICLETA LESIONADO POR COLISION CON OTRO VEHICULO (V291)"/>
    <s v="T00"/>
    <s v="PACIENTE SUFRE ACCIDENTE DE TRANSITO, REFIERE QUE IBA COMO PASAJERA EN MOTOCICLETA Y SUFRE ACCIDENTE  CON AUTOMOVIL"/>
    <n v="1"/>
    <m/>
    <m/>
    <s v="VIVO "/>
    <m/>
  </r>
  <r>
    <n v="9"/>
    <x v="0"/>
    <x v="1"/>
    <m/>
    <s v="2015-009"/>
    <d v="2015-01-01T00:00:00"/>
    <d v="2015-01-01T00:00:00"/>
    <n v="0"/>
    <s v="1-0253623"/>
    <s v="008"/>
    <s v="0916251036"/>
    <s v="SAAVEDRA MINAYA KICO MANUEL"/>
    <s v="M"/>
    <n v="40"/>
    <s v="DR. GONZALEZ CESAR"/>
    <x v="8"/>
    <n v="16.440000000000012"/>
    <n v="125.11"/>
    <s v="001-002-0000000228"/>
    <n v="24920"/>
    <d v="2015-05-22T00:00:00"/>
    <m/>
    <n v="141"/>
    <s v="TRAUMATISMO INTRACRANEAL (S06)"/>
    <s v="S06"/>
    <s v="PACIENTE SIN FAMILIARES TRAIDO POR ECU 911 ENCONTRADO EN KM 7 VIA QUEVEDO EN VIA PUBLICA, TRAS SER ATROPELLADO POR VEHICULO DESCONOCIDO"/>
    <m/>
    <m/>
    <n v="1"/>
    <s v="FALLECIDO "/>
    <m/>
  </r>
  <r>
    <n v="10"/>
    <x v="0"/>
    <x v="1"/>
    <m/>
    <s v="2015-010"/>
    <d v="2015-01-29T00:00:00"/>
    <d v="2015-01-29T00:00:00"/>
    <n v="0"/>
    <s v="1-0253626"/>
    <s v="008"/>
    <s v="0803741636"/>
    <s v="TUAREZ QUIÑONEZ DENNIS JOHAN"/>
    <s v="M"/>
    <n v="18"/>
    <s v="DR. CHICA CRISTIAN "/>
    <x v="9"/>
    <n v="0"/>
    <n v="64.709999999999994"/>
    <s v="001-002-0000000237"/>
    <n v="24920"/>
    <d v="2015-05-22T00:00:00"/>
    <m/>
    <n v="113"/>
    <s v="FRACTURA DE MANO Y MUÑECA EN SITIO NO ESPECIFICADO (S628)"/>
    <s v="S628"/>
    <s v="PACIENTE SUFRE ACCIDENTE DE TRANSITO, REFIERE MIENTRAS CAMINABA POR ACERA FUE ATROPELLADA POR MOTOCICLETA "/>
    <m/>
    <m/>
    <n v="1"/>
    <s v="VIVO "/>
    <m/>
  </r>
  <r>
    <n v="11"/>
    <x v="0"/>
    <x v="1"/>
    <m/>
    <s v="2015-011"/>
    <d v="2015-01-01T00:00:00"/>
    <d v="2015-01-01T00:00:00"/>
    <n v="0"/>
    <s v="1-0253629"/>
    <s v="008"/>
    <s v="1303591125"/>
    <s v="VERA COBEÑA REYES DEL JESUS"/>
    <s v="M"/>
    <n v="53"/>
    <s v="DR. GUASGUA RICARDO "/>
    <x v="10"/>
    <n v="0"/>
    <n v="47.29"/>
    <s v="001-002-0000000240"/>
    <n v="24920"/>
    <d v="2015-05-22T00:00:00"/>
    <m/>
    <n v="141"/>
    <s v="CONTUSION DE LA RODILLA (S800)"/>
    <s v="S800"/>
    <s v="PACIENTE SUFRE ACCIDENTE DE TRANSITO, REFIERE DOLOR Y DISMINUCION DE MOVILIDAD EN AMBOS MIEMBROS INFERIORES SECUNDARIOS EN ACCIDENTE AUTOMOVILISTICO"/>
    <m/>
    <n v="1"/>
    <m/>
    <s v="VIVO "/>
    <m/>
  </r>
  <r>
    <n v="12"/>
    <x v="0"/>
    <x v="2"/>
    <n v="11152933765"/>
    <s v="2015-012"/>
    <d v="2015-01-26T00:00:00"/>
    <d v="2015-01-26T00:00:00"/>
    <n v="0"/>
    <s v="1-0275535"/>
    <s v="008"/>
    <s v="2300129356"/>
    <s v="MUÑOZ LOOR MIGUEL GABRIEL"/>
    <s v="M"/>
    <n v="22"/>
    <s v="DR. MEDRANO FREDDY "/>
    <x v="11"/>
    <n v="5.519999999999996"/>
    <n v="60.460000000000008"/>
    <s v="001-002-000000316"/>
    <n v="25500"/>
    <d v="2015-07-22T00:00:00"/>
    <m/>
    <n v="176"/>
    <s v="FRACTURA DE TOBILLO (S93)"/>
    <s v="S93"/>
    <s v="PACIENTE SUFRE ACCIDENTE DE TRANSITO, REFIERE QUE CONDUCIA EN BICICLETA Y SE LE CRUZA UN PATRULLERO FRENTE A EL Y NO RESPETA LA VELOCIDAD SIENDO IMPACTADO POR EL VEHICULO"/>
    <m/>
    <m/>
    <n v="1"/>
    <s v="VIVO "/>
    <m/>
  </r>
  <r>
    <n v="13"/>
    <x v="0"/>
    <x v="1"/>
    <m/>
    <s v="2015-013"/>
    <d v="2015-01-26T00:00:00"/>
    <d v="2015-01-26T00:00:00"/>
    <n v="0"/>
    <s v="1-0253622"/>
    <s v="008"/>
    <s v="1307669786"/>
    <s v="LOPEZ ZAMBRANO MARIA DEL ROSARIO"/>
    <s v="F"/>
    <n v="68"/>
    <s v="DRA. GARCIA EVELYNG"/>
    <x v="12"/>
    <n v="20.11999999999999"/>
    <n v="60.2"/>
    <s v="001-002-0000000200"/>
    <n v="24920"/>
    <d v="2015-05-22T00:00:00"/>
    <m/>
    <n v="116"/>
    <s v="TRAUMA CRANEOENCEFALICO (S009) + FISURA NASAL (S008)"/>
    <s v="S009"/>
    <s v="PACIENTE REFIERE QUE POSTERIOR A ACCIDENTE DE TRANSITO PRESENTA GOLPE CONTUSO A NIVEL FRONTAL Y NASAL SIN PERDIDA DE CONOCIEMIENTO"/>
    <m/>
    <n v="1"/>
    <m/>
    <s v="VIVO "/>
    <m/>
  </r>
  <r>
    <n v="14"/>
    <x v="0"/>
    <x v="0"/>
    <n v="11072581745"/>
    <s v="2015-014"/>
    <d v="2015-01-01T00:00:00"/>
    <d v="2015-01-01T00:00:00"/>
    <n v="0"/>
    <s v="1-0264411"/>
    <s v="008"/>
    <s v="1718264292"/>
    <s v="LOOR CASTRO JINMY VLADIMIR"/>
    <s v="M"/>
    <n v="34"/>
    <s v="DR. GUASGUA RICARDO "/>
    <x v="13"/>
    <n v="8.9899999999999949"/>
    <n v="70.78"/>
    <s v="001-002-0000000154"/>
    <n v="24878"/>
    <d v="2015-05-29T00:00:00"/>
    <m/>
    <n v="148"/>
    <s v="TRAUMATISMO SUPERFICIAL DE LA PIERNA (S80) TRAUMATISMOS SUPERFICIALES (T00) + CONTUSION DE LA RODILLA (S800)"/>
    <s v="S80"/>
    <s v="PACIENTE SUFRE IMPACTO DE AUTOMOVIL MIENTRAS SE ENCONTRABA EN MOTOCICLETA, PCTE SALE EXPULSADO Y CAE EN CALZADA"/>
    <n v="1"/>
    <m/>
    <m/>
    <s v="VIVO "/>
    <m/>
  </r>
  <r>
    <n v="15"/>
    <x v="0"/>
    <x v="1"/>
    <m/>
    <s v="2015-015"/>
    <d v="2015-01-27T00:00:00"/>
    <d v="2015-01-27T00:00:00"/>
    <n v="0"/>
    <s v="1-0253612"/>
    <s v="008"/>
    <s v="1717508798"/>
    <s v="MARQUEZ LEONES JULIO DUGLAS"/>
    <s v="M"/>
    <n v="32"/>
    <s v="DR. BRAVO YURI"/>
    <x v="11"/>
    <n v="5.5100000000000051"/>
    <n v="60.47"/>
    <s v="001-002-0000000203"/>
    <n v="24920"/>
    <d v="2015-05-22T00:00:00"/>
    <m/>
    <n v="115"/>
    <s v="A DESCARTAR FRACTURA DE TOBILLO (S92)"/>
    <s v="S92"/>
    <s v="PACIENTE SUFRE ACCIDENTE DE TRANSITO, REFIERE CHOQUE ENTRE VEHICULOS LO QUE LE PROVOCA EDEMA A NIVEL  TOBILLO IZQUIERDO + DOLOR + DEFORMIDAD SIN PERIDA DE CONOCIMIENTO"/>
    <m/>
    <n v="1"/>
    <m/>
    <s v="VIVO "/>
    <m/>
  </r>
  <r>
    <n v="16"/>
    <x v="0"/>
    <x v="1"/>
    <m/>
    <s v="2015-016"/>
    <d v="2015-01-01T00:00:00"/>
    <d v="2015-01-01T00:00:00"/>
    <n v="0"/>
    <s v="1-0253609"/>
    <s v="008"/>
    <s v="0926251208"/>
    <s v="REYES VILLAMIL NELSON LENIN"/>
    <s v="M"/>
    <n v="28"/>
    <s v="DR. GUASGUA RICARDO "/>
    <x v="14"/>
    <n v="11.569999999999993"/>
    <n v="87"/>
    <s v="001-002-0000000225"/>
    <n v="24920"/>
    <d v="2015-05-22T00:00:00"/>
    <m/>
    <n v="141"/>
    <s v="HERIDA DE LA PIERNA (S81)"/>
    <s v="S81"/>
    <s v="PACIENTE REFIERE QUE HACE 1 HORA SECUNDARIA A ACCIDENTE AUTOMOVILISTICO PRESENTA HERIDA PENETRANTE EN PIE IZQUIERDO, COMPROMETE HUESO"/>
    <m/>
    <n v="1"/>
    <m/>
    <s v="VIVO "/>
    <m/>
  </r>
  <r>
    <n v="17"/>
    <x v="0"/>
    <x v="1"/>
    <m/>
    <s v="2015-017"/>
    <d v="2015-01-01T00:00:00"/>
    <d v="2015-01-01T00:00:00"/>
    <n v="0"/>
    <s v="1-0253604"/>
    <s v="008"/>
    <s v="1719077321"/>
    <s v="SOLEDISPA ZAMBRANO EDISON BERMIN"/>
    <s v="M"/>
    <n v="29"/>
    <s v="DR. GUASGUA RICARDO "/>
    <x v="15"/>
    <n v="3.7299999999999969"/>
    <n v="61.37"/>
    <s v="001-002-0000000231"/>
    <n v="24920"/>
    <d v="2015-05-22T00:00:00"/>
    <m/>
    <n v="141"/>
    <s v="TRAUMATISMOS SUPERFICIALES MULTIPLES, NO ESPECIFICADOS (T009)"/>
    <s v="T009"/>
    <s v="PACIENTE QUE IMPACTA MIENTRAS VIAJABA EN MOTOCICLETA CONTRA VEHICULO ESTACIONADO SIN LUCES"/>
    <n v="1"/>
    <m/>
    <m/>
    <s v="VIVO "/>
    <m/>
  </r>
  <r>
    <n v="18"/>
    <x v="0"/>
    <x v="1"/>
    <m/>
    <s v="2015-018"/>
    <d v="2015-01-01T00:00:00"/>
    <d v="2015-01-01T00:00:00"/>
    <n v="0"/>
    <s v="1-0253636"/>
    <s v="008"/>
    <s v="0927068668"/>
    <s v="MOREIRA MERINO JONATHAN JONAN "/>
    <s v="M"/>
    <n v="26"/>
    <s v="DR. QUIMBA LENIN "/>
    <x v="16"/>
    <n v="5.5799999999999983"/>
    <n v="82.05"/>
    <s v="001-002-0000000207"/>
    <n v="24920"/>
    <d v="2015-05-22T00:00:00"/>
    <m/>
    <n v="141"/>
    <s v="HERIDA DE LA PIE (S917)"/>
    <s v="S917"/>
    <s v="PACIENTE ACUDE POR SUS PROPIOS MEDIOS TRAS SUFRIR ACCIDENTE DE TRANSITO, CAIDA DE MOTO EN MOVIMIENTO "/>
    <n v="1"/>
    <m/>
    <m/>
    <s v="VIVO "/>
    <m/>
  </r>
  <r>
    <n v="19"/>
    <x v="0"/>
    <x v="3"/>
    <n v="10862672265"/>
    <s v="2015-019"/>
    <d v="2015-01-18T00:00:00"/>
    <d v="2015-01-18T00:00:00"/>
    <n v="0"/>
    <s v="1-0275514"/>
    <s v="008"/>
    <s v="0200143030"/>
    <s v="LOPEZ ALBAN ROSA MARIA CARMELINA"/>
    <s v="F"/>
    <n v="88"/>
    <s v="DR. MEDRANO FREDDY "/>
    <x v="17"/>
    <n v="41.389999999999986"/>
    <n v="146.10000000000002"/>
    <s v="001-002-000000320"/>
    <n v="25504"/>
    <d v="2015-08-24T00:00:00"/>
    <m/>
    <n v="216"/>
    <s v="POLITRAUMATISMO (T00) + PEATON LESIONADO POR COLISION CON CAMIONETA (V031)"/>
    <s v="T00"/>
    <s v="PACIENTE SUFRE ACCIDENTE DE TRANSITO, REFIERE QUE MIENTRAS TRANSITABA EN LA VIA ES IMPACTADO POR CAMIONETA."/>
    <m/>
    <m/>
    <n v="1"/>
    <s v="VIVO "/>
    <m/>
  </r>
  <r>
    <n v="20"/>
    <x v="0"/>
    <x v="1"/>
    <m/>
    <s v="2015-020"/>
    <d v="2015-01-02T00:00:00"/>
    <d v="2015-01-02T00:00:00"/>
    <n v="0"/>
    <s v="1-0253640"/>
    <s v="008"/>
    <s v="0107819807"/>
    <s v="BONILLA CAJAMARCA ADRIAN OMAR"/>
    <s v="M"/>
    <n v="10"/>
    <s v="DRA. FONSECA CRISTINA"/>
    <x v="18"/>
    <n v="0"/>
    <n v="44.01"/>
    <s v="001-002-0000000170"/>
    <n v="24920"/>
    <d v="2015-05-22T00:00:00"/>
    <m/>
    <n v="140"/>
    <s v="FRACTURA DEL SUELO DE LA ORBITA (S023)"/>
    <s v="S023"/>
    <s v="PACIENTE SUFRE ACCIDENTE DE TRANSITO PROVOCANDO TRAUMA DIRECTO EN CARA"/>
    <m/>
    <m/>
    <n v="1"/>
    <s v="VIVO "/>
    <m/>
  </r>
  <r>
    <n v="21"/>
    <x v="0"/>
    <x v="1"/>
    <m/>
    <s v="2015-021"/>
    <d v="2015-01-02T00:00:00"/>
    <d v="2015-01-02T00:00:00"/>
    <n v="0"/>
    <s v="1-0253666"/>
    <s v="008"/>
    <s v="1251018964"/>
    <s v="SALTOS INTRIAGO ERIK"/>
    <s v="M"/>
    <n v="12"/>
    <s v="DR. CEVALLOS ALBERTO"/>
    <x v="19"/>
    <n v="1.3400000000000034"/>
    <n v="81.19"/>
    <s v="001-002-0000000229"/>
    <n v="24920"/>
    <d v="2015-05-22T00:00:00"/>
    <m/>
    <n v="140"/>
    <s v="FRACTURA DEL FEMUR, PARTE NO ESPECIFICADA (S729)+ TRAUMATISMOS SUPERFICIALES QUE AFECTAN MULTIPLES REGIONES DEL CUERPO (T00)"/>
    <s v="S729"/>
    <s v="PACIENTE SUFRE ATROPELLAMIENTO DE UN AUTO, Y PRESENTA DOLOR, DEFORMIDAD, LIMITACION FUNCIONAL DE ESTREMIDAD INFERIOR IZQUIERDA"/>
    <m/>
    <m/>
    <n v="1"/>
    <s v="VIVO "/>
    <m/>
  </r>
  <r>
    <n v="22"/>
    <x v="0"/>
    <x v="1"/>
    <m/>
    <s v="2015-022"/>
    <d v="2015-01-02T00:00:00"/>
    <d v="2015-01-02T00:00:00"/>
    <n v="0"/>
    <s v="1-0253670"/>
    <s v="008"/>
    <n v="2351007378"/>
    <s v="GUTIERREZ MURILLO CARLOS WILLI"/>
    <s v="M"/>
    <n v="15"/>
    <s v="DRA. FONSECA CRISTINA"/>
    <x v="20"/>
    <n v="0"/>
    <n v="44.29"/>
    <s v="001-002-0000000196"/>
    <n v="24920"/>
    <d v="2015-05-22T00:00:00"/>
    <m/>
    <n v="140"/>
    <s v="POLITRAUMATISMO (T00)"/>
    <s v="T00"/>
    <s v="PACIENTE REFIERE SUFRIR ACCIDENTE DE TRANSITO CUANDO VIAJABA AL TRABAJO"/>
    <n v="1"/>
    <m/>
    <m/>
    <s v="VIVO "/>
    <m/>
  </r>
  <r>
    <n v="23"/>
    <x v="0"/>
    <x v="0"/>
    <n v="11072420270"/>
    <s v="2015-023"/>
    <d v="2015-01-03T00:00:00"/>
    <d v="2015-01-03T00:00:00"/>
    <n v="0"/>
    <s v="1-0253126"/>
    <s v="008"/>
    <s v="0502205297"/>
    <s v="MUÑOZ GRANJA ROVIN BACILIO"/>
    <s v="M"/>
    <n v="38"/>
    <s v="DRA. GARCIA EVELYNG"/>
    <x v="21"/>
    <n v="0"/>
    <n v="41.07"/>
    <s v="001-002-0000000156"/>
    <n v="24878"/>
    <d v="2015-05-29T00:00:00"/>
    <m/>
    <n v="146"/>
    <s v="D/C FRACTURA DE CUBITO Y RADIO IZQUIERDO (S32)"/>
    <s v="S32"/>
    <s v="PACIENTE REFEIRE QUE IBA CONDUCIENDO MOTOCICLITA POR VIA LAS PAMPAS Y QUE POR EVITAR CJOCAR CON CAMION PIERDE EL EQUILIBRIO "/>
    <n v="1"/>
    <m/>
    <m/>
    <s v="VIVO "/>
    <m/>
  </r>
  <r>
    <n v="24"/>
    <x v="0"/>
    <x v="1"/>
    <m/>
    <s v="2015-024"/>
    <d v="2015-01-28T00:00:00"/>
    <d v="2015-01-28T00:00:00"/>
    <n v="0"/>
    <s v="1-0253675"/>
    <s v="008"/>
    <s v="1723998454"/>
    <s v="QUIGUANGO MOSQUERA FRANCIS JAVIER"/>
    <s v="M"/>
    <n v="22"/>
    <s v="DR. REYES EDWIN "/>
    <x v="22"/>
    <n v="0"/>
    <n v="44.3"/>
    <s v="001-002-0000000221"/>
    <n v="24920"/>
    <d v="2015-05-22T00:00:00"/>
    <m/>
    <n v="114"/>
    <s v="POLITRAUMATISMO (T00)"/>
    <s v="T00"/>
    <s v="PACIENTE SUFRE ACCIDENTE DE TRANSITO, REFIERE QUE SE ENCONTRABA MANEJANDO MOTO Y SE IMPACTA CON AUTOMOVIL"/>
    <n v="1"/>
    <m/>
    <m/>
    <s v="VIVO "/>
    <m/>
  </r>
  <r>
    <n v="25"/>
    <x v="0"/>
    <x v="1"/>
    <m/>
    <s v="2015-025"/>
    <d v="2015-01-03T00:00:00"/>
    <d v="2015-01-03T00:00:00"/>
    <n v="0"/>
    <s v="1-0253618"/>
    <s v="008"/>
    <s v="2300700859"/>
    <s v="ANDRADE VALENCIA ANGELICA MARIA"/>
    <s v="F"/>
    <n v="20"/>
    <s v="DR. ESPINOZA IGNACIO"/>
    <x v="23"/>
    <n v="0"/>
    <n v="109.27"/>
    <s v="001-002-0000000166"/>
    <n v="24920"/>
    <d v="2015-05-22T00:00:00"/>
    <m/>
    <n v="139"/>
    <s v="TRAUMATISMO SUPERFICIAL DE LA PIERNA (S80) + HERIDA DE LA PIERNA (S81)"/>
    <s v="S80"/>
    <s v="PACIENTE REFEIRE QUE IBA CONDUCIENDO MOTOCICLETA DE UN AMIGO, SE ATRAVIEZA UN PERRO Y PIERDE EL EQUILIBRIO Y CAE CON LA LLANTA SOBRE SU RODILLA."/>
    <n v="1"/>
    <m/>
    <m/>
    <s v="VIVO "/>
    <m/>
  </r>
  <r>
    <n v="26"/>
    <x v="0"/>
    <x v="1"/>
    <m/>
    <s v="2015-026"/>
    <d v="2015-01-06T00:00:00"/>
    <d v="2015-01-06T00:00:00"/>
    <n v="0"/>
    <s v="1-0253616"/>
    <s v="008"/>
    <n v="2350936957"/>
    <s v="ABENDAÑO TERAN LUIS FERNANDO "/>
    <s v="M"/>
    <n v="7"/>
    <s v="DR. HERNANDEZ EDISON "/>
    <x v="24"/>
    <n v="0"/>
    <n v="45.45"/>
    <s v="001-002-0000000161"/>
    <n v="24920"/>
    <d v="2015-05-22T00:00:00"/>
    <m/>
    <n v="136"/>
    <s v="CONTUSION REGION LUMBOSACRA Y DE PELVIS  + PASAJERO DE MOTOCICLETA LESIONADO POR CONTUSION CON OTROS VEHICULOS"/>
    <s v="S30"/>
    <s v="MADRE DE PACIENTE INDICA QUE NIÑO SUFRE ACCIDENTE DE MOTOCILCETA MIESNTRAS VIAJABA COMO COPILOTO DE SU PADRE, APARENTEMENTE IMPACTO LATERAL CON OTRA MOTOCICLETA "/>
    <n v="1"/>
    <m/>
    <m/>
    <s v="VIVO "/>
    <m/>
  </r>
  <r>
    <n v="27"/>
    <x v="0"/>
    <x v="1"/>
    <m/>
    <s v="2015-027"/>
    <d v="2015-01-04T00:00:00"/>
    <d v="2015-01-04T00:00:00"/>
    <n v="0"/>
    <s v="1-0253614"/>
    <s v="008"/>
    <s v="2350631764"/>
    <s v="TEJENA VELA OSCAR LIZANDRO"/>
    <s v="M"/>
    <n v="13"/>
    <s v="DR. CHICA CRISTIAN "/>
    <x v="25"/>
    <n v="10.920000000000002"/>
    <n v="84.83"/>
    <s v="001-002-0000000233"/>
    <n v="24920"/>
    <d v="2015-05-22T00:00:00"/>
    <m/>
    <n v="138"/>
    <s v="POLITRAUMA LEVE (T00)"/>
    <s v="T00"/>
    <s v="PACIENTE SUFRE ACCIDENTE DE TRANSITO, REFIERE CAIDA DE BICICLETA OCASIONADA POR AUTOMOVIL"/>
    <m/>
    <m/>
    <n v="1"/>
    <s v="VIVO "/>
    <m/>
  </r>
  <r>
    <n v="28"/>
    <x v="0"/>
    <x v="1"/>
    <m/>
    <s v="2015-028"/>
    <d v="2015-01-06T00:00:00"/>
    <d v="2015-01-06T00:00:00"/>
    <n v="0"/>
    <s v="1-0253631"/>
    <s v="008"/>
    <n v="1712106424"/>
    <s v="ORTEGA BELTRAN WILSON HAMILTON "/>
    <s v="M"/>
    <n v="41"/>
    <s v="DRA. FONSECA CRISTINA"/>
    <x v="26"/>
    <n v="9.1999999999999886"/>
    <n v="72.900000000000006"/>
    <s v="001-002-0000000214"/>
    <n v="24920"/>
    <d v="2015-05-22T00:00:00"/>
    <m/>
    <n v="136"/>
    <s v="POLITRAUMATISMO (T00) + FRACTURA DE CADERA (S70)"/>
    <s v="T00"/>
    <s v="PACIENTE INGRESA POR SUS PROPIOS MEDIOS TRAS HABER SUFRIDO ARROLLAMIENTO POR VEHICULO EN MOVIMIENTO "/>
    <m/>
    <m/>
    <n v="1"/>
    <s v="VIVO "/>
    <m/>
  </r>
  <r>
    <n v="29"/>
    <x v="0"/>
    <x v="1"/>
    <m/>
    <s v="2015-029"/>
    <d v="2015-01-07T00:00:00"/>
    <d v="2015-01-07T00:00:00"/>
    <n v="0"/>
    <s v="1-0253632"/>
    <s v="008"/>
    <s v="1718632589"/>
    <s v="GAROFALO JIMENEZ DORIS AIDA"/>
    <s v="F"/>
    <n v="31"/>
    <s v="DR. YUNGUN LUIS "/>
    <x v="27"/>
    <n v="23.58"/>
    <n v="21.28"/>
    <s v="001-002-0000000190"/>
    <n v="24920"/>
    <d v="2015-05-22T00:00:00"/>
    <m/>
    <n v="135"/>
    <s v="TRAUMATISMO SUPERFICIAL DEL CUELLO (S10) + TRAUMATISMO SUPERFICIAL DEL TORAX (S20) + TRAUMATISMO SUPERFICIAL DEL HOMBRO Y DEL BRAZO (S40)"/>
    <s v="S10"/>
    <s v="PACIENTE SUFRE ACCIDENTE DE TRANSITO, REFIERE TENER DOLOR EN REGION CERVICAL QUE AUMENTA CON EL MOVIMIENTO"/>
    <m/>
    <m/>
    <n v="1"/>
    <s v="VIVO "/>
    <m/>
  </r>
  <r>
    <n v="30"/>
    <x v="0"/>
    <x v="1"/>
    <m/>
    <s v="2015-030"/>
    <d v="2015-01-10T00:00:00"/>
    <d v="2015-01-10T00:00:00"/>
    <n v="0"/>
    <s v="1-0253634"/>
    <s v="008"/>
    <s v="0802736967"/>
    <s v="GOMEZ SUAREZ LUIS CAMILO"/>
    <s v="M"/>
    <n v="31"/>
    <s v="DR. MACIAS ROLANDO "/>
    <x v="28"/>
    <n v="12.919999999999987"/>
    <n v="138.5"/>
    <s v="001-002-0000000192"/>
    <n v="24920"/>
    <d v="2015-05-22T00:00:00"/>
    <m/>
    <n v="132"/>
    <s v="FRACTURA DE VEHICULO (S420) + CICLCISTA LESIONADO POR COLISION CON AUTOMOVIL (V130)"/>
    <s v="S420"/>
    <s v="PACIENTE SUFRE ACCIDENTE DE TRANSITO, REFIERE VIAJABA EN BICICLETA Y FUE ATROPELLADO POR VEHICULO"/>
    <m/>
    <m/>
    <n v="1"/>
    <s v="VIVO "/>
    <m/>
  </r>
  <r>
    <n v="31"/>
    <x v="0"/>
    <x v="1"/>
    <m/>
    <s v="2015-031"/>
    <d v="2015-01-10T00:00:00"/>
    <d v="2015-01-10T00:00:00"/>
    <n v="0"/>
    <s v="1-0253643"/>
    <s v="008"/>
    <n v="1719179549"/>
    <s v="CATACUAMBA MENEDEZ MARIANA DE JESUS "/>
    <s v="F"/>
    <n v="34"/>
    <s v="DR. QUIMBA LENIN "/>
    <x v="29"/>
    <n v="0"/>
    <n v="81.33"/>
    <s v="001-002-0000000178"/>
    <n v="24920"/>
    <d v="2015-05-22T00:00:00"/>
    <m/>
    <n v="132"/>
    <s v="HERIDA EN RODILLA (S810)"/>
    <s v="S810"/>
    <s v="PACIENTE QUE ES ENVESTIDA LATERALMENTE POR TRAILES PROVOCANDO SU CAIDA MIENTRAS VIAJABA EN MOTOCICLETA "/>
    <n v="1"/>
    <m/>
    <m/>
    <s v="VIVO "/>
    <m/>
  </r>
  <r>
    <n v="32"/>
    <x v="0"/>
    <x v="1"/>
    <m/>
    <s v="2015-032"/>
    <d v="2015-01-11T00:00:00"/>
    <d v="2015-01-11T00:00:00"/>
    <n v="0"/>
    <s v="1-0253646"/>
    <s v="008"/>
    <n v="1714052899"/>
    <s v="DELGADO LOOR FRANCISCO SEBASTIAN "/>
    <s v="M"/>
    <n v="38"/>
    <s v="DR. MEDRANO FREDDY "/>
    <x v="30"/>
    <n v="0"/>
    <n v="64.34"/>
    <s v="001-002-0000000186"/>
    <n v="24920"/>
    <d v="2015-05-22T00:00:00"/>
    <m/>
    <n v="131"/>
    <s v="POLITRAUMATISMO(T00) + MOTOCICLISTA LESIONADO POR COLISION POR ANIMAL (V200)"/>
    <s v="T00"/>
    <s v="PACIENTE SUFRE ACCIDENTE DE TRANSITO POR EVITAR ATROPELLAR A PERRO PIERDE EL EQUILIBRIO IMPACTANDO SOBRE BORDILLO DE VEREDA"/>
    <n v="1"/>
    <m/>
    <m/>
    <s v="VIVO "/>
    <m/>
  </r>
  <r>
    <n v="33"/>
    <x v="0"/>
    <x v="1"/>
    <m/>
    <s v="2015-033"/>
    <d v="2015-01-11T00:00:00"/>
    <d v="2015-01-11T00:00:00"/>
    <n v="0"/>
    <s v="1-0253664"/>
    <s v="008"/>
    <s v="1722098934"/>
    <s v="GILER VERA CELIA VERONICA"/>
    <s v="F"/>
    <n v="31"/>
    <s v="DR. CAISAGUANO LUIS "/>
    <x v="31"/>
    <n v="0"/>
    <n v="78.94"/>
    <s v="001-002-0000000191"/>
    <n v="24920"/>
    <d v="2015-05-22T00:00:00"/>
    <m/>
    <n v="131"/>
    <s v="HERIDA DEL MUSLO (S711)"/>
    <s v="S711"/>
    <s v="PACIENTE REFIERE QUE SE DIRIGIA EN MOTOCICLETA COMO PASAJERA CUANDO DE PRONTO ES IMPACTADO POR LA PARTE POSTERIOR Y PIERDEN EQUILIBRIO Y CAEN OCASIONANDO HERIDAS LACERANTES EN AMBOS CODOS"/>
    <n v="1"/>
    <m/>
    <m/>
    <s v="VIVO "/>
    <m/>
  </r>
  <r>
    <n v="34"/>
    <x v="0"/>
    <x v="1"/>
    <m/>
    <s v="2015-034"/>
    <d v="2015-01-11T00:00:00"/>
    <d v="2015-01-11T00:00:00"/>
    <n v="0"/>
    <s v="1-0253637"/>
    <s v="008"/>
    <s v="2350927774"/>
    <s v="DELGADO LOOR DARIO GUSTAVO "/>
    <s v="M"/>
    <n v="34"/>
    <s v="DR. CAISAGUANO LUIS "/>
    <x v="32"/>
    <n v="0"/>
    <n v="51.33"/>
    <s v="001-002-0000000185"/>
    <n v="24920"/>
    <d v="2015-05-22T00:00:00"/>
    <m/>
    <n v="131"/>
    <s v="TRAUMA EN PIE IZQUIERDO (S90)"/>
    <s v="S90"/>
    <s v="PACIENTE QUE ES ENVESTIDA LATERALMENTE POR TRAILES PROVOCANDO SU CAIDA MIENTRAS VIAJABA EN MOTOCICLETA "/>
    <n v="1"/>
    <m/>
    <m/>
    <s v="VIVO "/>
    <m/>
  </r>
  <r>
    <n v="35"/>
    <x v="0"/>
    <x v="1"/>
    <m/>
    <s v="2015-035"/>
    <d v="2015-01-10T00:00:00"/>
    <d v="2015-01-10T00:00:00"/>
    <n v="0"/>
    <s v="1-0253639"/>
    <s v="008"/>
    <s v="1704805728"/>
    <s v="ZAMBRANO VERA ANGELA BENEDICTA"/>
    <s v="F"/>
    <n v="78"/>
    <s v="DR. MACIAS ROLANDO "/>
    <x v="33"/>
    <n v="23.419999999999987"/>
    <n v="132.4"/>
    <s v="001-002-0000000247"/>
    <n v="24920"/>
    <d v="2015-05-22T00:00:00"/>
    <m/>
    <n v="132"/>
    <s v="FRACTURA ESTABLE DEL 4TO - 5TO - 3ER METATARSIANO DERECHO (S933) + POLITRAUMATISMOS (T00) + PEATON LESIONADO POR COLISION CON AUTOMOVIL (V031)"/>
    <s v="S933"/>
    <s v="PACIENTE SUFRE ACCIDENTE DE TRANSITO, REFIERE QUE MIENTRAS SE ENCONTRABA EN LA VEREDA DE LA VIA EN ESPERA DE CRUZAR LA CALLE ES IMPACTADA POR AUTOMOVIL."/>
    <m/>
    <m/>
    <n v="1"/>
    <s v="VIVO "/>
    <m/>
  </r>
  <r>
    <n v="36"/>
    <x v="0"/>
    <x v="1"/>
    <m/>
    <s v="2015-036"/>
    <d v="2015-01-10T00:00:00"/>
    <d v="2015-01-10T00:00:00"/>
    <n v="0"/>
    <s v="1-0253642"/>
    <s v="008"/>
    <s v="SD"/>
    <s v="ANCHUNDIA CALAHORRANO JOSTIN DEER"/>
    <s v="M"/>
    <n v="10"/>
    <s v="DRA. QUISHPE CRISTINA "/>
    <x v="34"/>
    <n v="0"/>
    <n v="77.739999999999995"/>
    <s v="001-002-0000000165"/>
    <n v="24920"/>
    <d v="2015-05-22T00:00:00"/>
    <m/>
    <n v="132"/>
    <s v="FRACTURA DEL ANTEBRAZO (S52)"/>
    <s v="S52"/>
    <s v="PACIENTE QUE ES IMPACTADO POR VEHICULO (PARTE FRONTAL) ES EXPULSADO HACIA PAVIMENTO, VEHICULO QUE CIRCULABA A BAJA VELOCIDAD"/>
    <m/>
    <m/>
    <n v="1"/>
    <s v="VIVO "/>
    <m/>
  </r>
  <r>
    <n v="37"/>
    <x v="0"/>
    <x v="1"/>
    <m/>
    <s v="2015-037"/>
    <d v="2015-01-12T00:00:00"/>
    <d v="2015-01-12T00:00:00"/>
    <n v="0"/>
    <s v="1-0253605"/>
    <s v="008"/>
    <s v="1304915174"/>
    <s v="PISCO VINCE ANGEL RAFAEL"/>
    <s v="M"/>
    <n v="49"/>
    <s v="DR. REYES EDWIN "/>
    <x v="35"/>
    <n v="0"/>
    <n v="45.75"/>
    <s v="001-002-0000000220"/>
    <n v="24920"/>
    <d v="2015-05-22T00:00:00"/>
    <m/>
    <n v="130"/>
    <s v="HERIDA DE LA CABEZA (S01)"/>
    <s v="S01"/>
    <s v="PACIENTE REFEIRE QUE SE ENCONTRABA EN SU BICICLETA Y ES IMPACTADO POR AUTOMOVIL EL MISMO QUE LO EXPULSA 2 METROS, NO HUBO PERDIDA DE CONOCIMIENTO."/>
    <m/>
    <m/>
    <n v="1"/>
    <s v="VIVO "/>
    <m/>
  </r>
  <r>
    <n v="38"/>
    <x v="0"/>
    <x v="1"/>
    <m/>
    <s v="2015-038"/>
    <d v="2015-01-12T00:00:00"/>
    <d v="2015-01-12T00:00:00"/>
    <n v="0"/>
    <s v="1-0253680"/>
    <s v="008"/>
    <s v="1723690648"/>
    <s v="PICHUCHO MATZA DIEGO XAVIER"/>
    <s v="M"/>
    <n v="23"/>
    <s v="DR. ANDRANGO FRANKLIN "/>
    <x v="36"/>
    <n v="10.720000000000013"/>
    <n v="78.709999999999994"/>
    <s v="001-002-0000000219"/>
    <n v="24920"/>
    <d v="2015-05-22T00:00:00"/>
    <m/>
    <n v="130"/>
    <s v="FRACTURA DEL FEMUR (S72)"/>
    <s v="S72"/>
    <s v="PACIENTE REFEIRE QUE HACE +- 12 HORAS SUFRE CAIDA DESDE MOTOCICLETA EN MOVIMIENTO"/>
    <n v="1"/>
    <m/>
    <m/>
    <s v="VIVO "/>
    <m/>
  </r>
  <r>
    <n v="39"/>
    <x v="0"/>
    <x v="1"/>
    <m/>
    <s v="2015-039"/>
    <d v="2015-01-17T00:00:00"/>
    <d v="2015-01-18T00:00:00"/>
    <n v="1"/>
    <s v="1-0253685"/>
    <s v="008"/>
    <n v="1714052899"/>
    <s v="VALENCIA SANDOVAL JUNIO FABIAN "/>
    <s v="M"/>
    <n v="21"/>
    <s v="DR. VILLAGOMEZ DAVID"/>
    <x v="37"/>
    <n v="6.3900000000000006"/>
    <n v="86.32"/>
    <s v="001-002-000000298"/>
    <n v="25526"/>
    <d v="2015-06-22T00:00:00"/>
    <m/>
    <n v="155"/>
    <s v="POLITRAUMATISMO(T0) + TRAUMA CRANEO ENCEFALICO MODERADO (S00) + HERIDA EN EL BRAZO(S50)"/>
    <s v="T00"/>
    <s v="PACIENTE QUE ES TRAIDO POR FAMILIAR (HERMANO) EL CUAL SE ENCUENTRA EN ESTADO ETILICO, REFIERE QUE ENCUENTRA A PACIENTE EN ACCIDENTE DE TRANSITO TRAS CAER DE SU MOTO EN CALZADA "/>
    <m/>
    <m/>
    <n v="1"/>
    <s v="VIVO "/>
    <m/>
  </r>
  <r>
    <n v="40"/>
    <x v="0"/>
    <x v="1"/>
    <m/>
    <s v="2015-040"/>
    <d v="2015-01-17T00:00:00"/>
    <d v="2015-01-17T00:00:00"/>
    <n v="0"/>
    <s v="1-025688"/>
    <s v="008"/>
    <s v="SD"/>
    <s v="QUIÑONEZ SOLIS MERLIN ECTEN"/>
    <s v="M"/>
    <n v="11"/>
    <s v="DR. QUIMBA LENIN "/>
    <x v="38"/>
    <n v="5.4500000000000028"/>
    <n v="60.25"/>
    <s v="001-002-0000000222"/>
    <n v="24920"/>
    <d v="2015-05-22T00:00:00"/>
    <m/>
    <n v="125"/>
    <s v="CONTUSIONA FACIAL (S028)"/>
    <s v="S028"/>
    <s v="PACIENTE SUFRE ACCIDENTE DE TRANSITO, REFIERE CAIDA DE SU BICICLETA POSTERIOR A IMPACTO CON AUTOMOVIL EN MOVIMIENTO"/>
    <m/>
    <m/>
    <n v="1"/>
    <s v="VIVO "/>
    <m/>
  </r>
  <r>
    <n v="41"/>
    <x v="0"/>
    <x v="1"/>
    <m/>
    <s v="2015-041"/>
    <d v="2015-01-20T00:00:00"/>
    <d v="2015-01-20T00:00:00"/>
    <n v="0"/>
    <s v="1-0253603"/>
    <s v="008"/>
    <s v="2350221277"/>
    <s v="GUILLEN QUIÑONEZ JOSSELYN SILVANA"/>
    <s v="F"/>
    <n v="4"/>
    <s v="DR. CAMPUSANO MANUEL "/>
    <x v="39"/>
    <n v="0"/>
    <n v="43.97"/>
    <s v="001-002-0000000195"/>
    <n v="24920"/>
    <d v="2015-05-22T00:00:00"/>
    <m/>
    <n v="122"/>
    <s v="HERIDA DEL PARPADO Y DE LA REGION PERIOCULAR (S011)+TRAUMATISMO SUPERFICIAL DE LA CABEZA, PARTE NO ESPECIFICADA (S009)"/>
    <s v="S011"/>
    <s v="PACIENTE ACUDE ACOMPAÑADO DE LA MADRE, TRAS SER IMPACTADO DE FORMA FRONTAL LATERAL POR UNA MOTO (PASOLA)"/>
    <m/>
    <m/>
    <n v="1"/>
    <s v="VIVO "/>
    <m/>
  </r>
  <r>
    <n v="42"/>
    <x v="0"/>
    <x v="1"/>
    <m/>
    <s v="2015-042"/>
    <d v="2015-01-21T00:00:00"/>
    <d v="2015-01-21T00:00:00"/>
    <n v="0"/>
    <s v="1-0253699"/>
    <s v="008"/>
    <s v="1723320154"/>
    <s v="ZAMBRANO LOOR VICTOR LEONEL"/>
    <s v="M"/>
    <n v="26"/>
    <s v="DR. CUJILEMA OSCAR"/>
    <x v="18"/>
    <n v="0"/>
    <n v="44.01"/>
    <s v="001-002-0000000246"/>
    <n v="24920"/>
    <d v="2015-05-22T00:00:00"/>
    <m/>
    <n v="121"/>
    <s v="TRAUMATISMO SUPERFICIAL DE LA PIERNA (S80)"/>
    <s v="S80"/>
    <s v="PACIENTE ACUDE POR ACCIDENTE DE TRANSITO, POR IMPACTO DE VEHICULO CONTRA SU MOTOCICLETA PRODUCTO DEL CUAL SUFRE CAIDA SOBRE EL PAVIMENTO"/>
    <n v="1"/>
    <m/>
    <m/>
    <s v="VIVO "/>
    <m/>
  </r>
  <r>
    <n v="43"/>
    <x v="0"/>
    <x v="1"/>
    <m/>
    <s v="2015-043"/>
    <d v="2015-01-21T00:00:00"/>
    <d v="2015-01-21T00:00:00"/>
    <n v="0"/>
    <s v="1-0253738"/>
    <s v="008"/>
    <s v="1722239447"/>
    <s v="ALBUJA AGURTO FRACISCO XAVIER"/>
    <s v="M"/>
    <n v="27"/>
    <s v="DR. CUJILEMA OSCAR"/>
    <x v="40"/>
    <n v="0"/>
    <n v="75.48"/>
    <s v="001-002-0000000162"/>
    <n v="24920"/>
    <d v="2015-05-22T00:00:00"/>
    <m/>
    <n v="121"/>
    <s v="HERIDA EN RODILLA (S80)"/>
    <s v="S80"/>
    <s v="PACIENTE ACUDE POR SUFRIR ACCIDENTE DE TRANSITO POR IMPACTACIO CONTRA CARRO, EL PACIENTE IBA EN LA MOTOCILCETA, LLEVABA CASCO"/>
    <n v="1"/>
    <m/>
    <m/>
    <s v="VIVO "/>
    <m/>
  </r>
  <r>
    <n v="44"/>
    <x v="0"/>
    <x v="1"/>
    <m/>
    <s v="2015-044"/>
    <d v="2015-01-22T00:00:00"/>
    <d v="2015-01-22T00:00:00"/>
    <n v="0"/>
    <s v="1-0253564"/>
    <s v="008"/>
    <s v="1709954901"/>
    <s v="REASCOS VIVEROS WILLIAN OSWALDO"/>
    <s v="M"/>
    <n v="39"/>
    <s v="DR. ZAMBRANO RODOLFO "/>
    <x v="41"/>
    <n v="0"/>
    <n v="48"/>
    <s v="001-002-0000000224"/>
    <n v="24920"/>
    <d v="2015-05-22T00:00:00"/>
    <m/>
    <n v="120"/>
    <s v="CONTUSION DEL TORAX (S202)"/>
    <s v="S202"/>
    <s v="PACIENTE ACUDE POR GOLPE CONTUSO CON PUERTA DE CAMIONETA AL SER IMPACTADO POR CAMION SIENDO ARRASTRADO APROX. 20 METROS, EL VIAJABA COMO COPILOTO"/>
    <m/>
    <n v="1"/>
    <m/>
    <s v="VIVO "/>
    <m/>
  </r>
  <r>
    <n v="45"/>
    <x v="0"/>
    <x v="1"/>
    <m/>
    <s v="2015-045"/>
    <d v="2015-01-23T00:00:00"/>
    <d v="2015-01-23T00:00:00"/>
    <n v="0"/>
    <s v="1-0253697"/>
    <s v="008"/>
    <s v="2300905714"/>
    <s v="MARQUEZ MOREIRA JESUS MOISES"/>
    <s v="M"/>
    <n v="7"/>
    <s v="DR. VELASCO DIEGO"/>
    <x v="39"/>
    <n v="23.58"/>
    <n v="20.39"/>
    <s v="001-002-0000000204"/>
    <n v="24920"/>
    <d v="2015-05-22T00:00:00"/>
    <m/>
    <n v="119"/>
    <s v="TRAUMATISMO SUPERFICIAL DE LA CABEZA (S00)"/>
    <s v="S00"/>
    <s v="PACIENTE MIENTRAS CRUZABA LA CALLE EN RECINTO NUEVO AMANECER ES EMBUSTIDO INDIRECTAMENTE POR VEHICULO Y MOTO"/>
    <m/>
    <m/>
    <n v="1"/>
    <s v="VIVO "/>
    <m/>
  </r>
  <r>
    <n v="46"/>
    <x v="0"/>
    <x v="1"/>
    <m/>
    <s v="2015-046"/>
    <d v="2015-01-18T00:00:00"/>
    <d v="2015-01-19T00:00:00"/>
    <n v="1"/>
    <s v="1-0253737"/>
    <s v="008"/>
    <s v="1716931207"/>
    <s v="GARCIA GUERRERO HECTOR DANIEL "/>
    <s v="M"/>
    <n v="31"/>
    <s v="DRA. FONSECA CRISTINA"/>
    <x v="42"/>
    <n v="13.629999999999995"/>
    <n v="145.66"/>
    <s v="001-002-0000000189"/>
    <n v="24920"/>
    <d v="2015-05-22T00:00:00"/>
    <m/>
    <n v="124"/>
    <s v="TRAUMA DE RODILLA DERECHA (S80)+ TRAUMA DE CODO DERECHO (S50)"/>
    <s v="S80"/>
    <s v="PACIENTE REFIERE SUFRIR ACCIDENTE DE TRANSITO MIENTRAS ESTABA DE PASAJERO EN LA MOTO CUANDO FUE IMPACTADO REPENTINAMENTE "/>
    <n v="1"/>
    <m/>
    <m/>
    <s v="VIVO "/>
    <m/>
  </r>
  <r>
    <n v="47"/>
    <x v="0"/>
    <x v="1"/>
    <m/>
    <s v="2015-047"/>
    <d v="2015-01-24T00:00:00"/>
    <d v="2015-01-24T00:00:00"/>
    <n v="0"/>
    <s v="1-0253696"/>
    <s v="008"/>
    <s v="2350762296"/>
    <s v="PAVON RIOFRIO DEYSI ROXANA"/>
    <s v="F"/>
    <n v="4"/>
    <s v="DRA. MORALES DUNIA "/>
    <x v="43"/>
    <n v="0"/>
    <n v="65.19"/>
    <s v="001-002-0000000216"/>
    <n v="24920"/>
    <d v="2015-05-22T00:00:00"/>
    <m/>
    <n v="118"/>
    <s v="TRAUMATISMO DE TENDON Y MUSCULO DE OTRAS PARTES DEL BICEPS (S462)"/>
    <s v="S462"/>
    <s v="MADRE DE PACIENTE REFIERE QUE SUFRE ACCIDENTE DE TRANSITO MIENTRAS ESTABAN EN AUTOMOVIL CON PADRE "/>
    <n v="1"/>
    <m/>
    <m/>
    <s v="VIVO "/>
    <m/>
  </r>
  <r>
    <n v="48"/>
    <x v="0"/>
    <x v="1"/>
    <m/>
    <s v="2015-048"/>
    <d v="2015-01-14T00:00:00"/>
    <d v="2015-01-14T00:00:00"/>
    <n v="0"/>
    <s v="1-0253565"/>
    <s v="008"/>
    <s v="1724506272"/>
    <s v="TRIVIÑO SUAREZ EDUARDO LUIS"/>
    <s v="M"/>
    <n v="26"/>
    <s v="DR. MEDRANO FREDDY "/>
    <x v="44"/>
    <n v="2.9099999999999966"/>
    <n v="71.37"/>
    <s v="001-002-0000000234"/>
    <n v="24920"/>
    <d v="2015-05-22T00:00:00"/>
    <m/>
    <n v="128"/>
    <s v="HERIDA DE TOBILLO (S910)"/>
    <s v="S910"/>
    <s v="PACIENTE SUFRE ACCIDENTE DE TRANSITO, REFIERE QUE IBA EN MOTOCICLETA Y UN AUTOMOVIL LE CIERRA EL PASO LO QUE HACE QUE PIERDA EN CONTROL DE LA MOTO Y ESTA LE CAE ENCIMA"/>
    <n v="1"/>
    <m/>
    <m/>
    <s v="VIVO "/>
    <m/>
  </r>
  <r>
    <n v="49"/>
    <x v="0"/>
    <x v="1"/>
    <m/>
    <s v="2015-049"/>
    <d v="2015-01-08T00:00:00"/>
    <d v="2015-01-08T00:00:00"/>
    <n v="0"/>
    <s v="1-0253736"/>
    <s v="008"/>
    <s v="2350363483"/>
    <s v="CALDERON SOTELO MADELYN GISSEL"/>
    <s v="F"/>
    <n v="6"/>
    <s v="DR. SAAVEDRA DARWIN "/>
    <x v="45"/>
    <n v="0"/>
    <n v="43.54"/>
    <s v="001-002-0000000173"/>
    <n v="24920"/>
    <d v="2015-05-22T00:00:00"/>
    <m/>
    <n v="134"/>
    <s v="OTROS TRAUMATISMO Y LOS NO ESPECIFICADOS DE CABEZA (S09)+OTRAS CAUSAS MAL DEFINIDAS Y LAS NO ESPECIFICADAS DE MORTALIDAD (R99)"/>
    <s v="S09"/>
    <s v="MIEMBROS DEL ECU 911 REFIEREN ENCONTRAR ACCIDENTE DE TRANSITO MULTIPLE, IMPACTADOS POR CAMION MIENTRAS ELLOS SE ENCONTRABAN EN MOTOCICLETA"/>
    <n v="1"/>
    <m/>
    <m/>
    <s v="FALLECIDO "/>
    <m/>
  </r>
  <r>
    <n v="50"/>
    <x v="0"/>
    <x v="1"/>
    <m/>
    <s v="2015-050"/>
    <d v="2015-01-24T00:00:00"/>
    <d v="2015-01-24T00:00:00"/>
    <n v="0"/>
    <s v="1-0253566"/>
    <s v="008"/>
    <s v="2351002874"/>
    <s v="CURICHO GUALPA JOSTYN ISMAEL "/>
    <s v="M"/>
    <n v="4"/>
    <s v="DR. CAMPUSANO MANUEL "/>
    <x v="46"/>
    <n v="5.8100000000000023"/>
    <n v="104.53"/>
    <s v="001-002-0000000184"/>
    <n v="24920"/>
    <d v="2015-05-22T00:00:00"/>
    <m/>
    <n v="118"/>
    <s v="HERIDA DE LA CABEZA (S01)+TRAUMATISMO SUPERFICIALES QUE AFECTAN A MULTIPLES REGIONES (T00)"/>
    <s v="S01"/>
    <s v="MADRE REFIERE QUE PACIENTE PRESENTA IMPACTO CON LA PARTE TRASERA DE UNA CAMIONETA MIENTRAS ESTA INTENTA  PARQUEARSE"/>
    <m/>
    <m/>
    <n v="1"/>
    <s v="VIVO "/>
    <m/>
  </r>
  <r>
    <n v="51"/>
    <x v="0"/>
    <x v="1"/>
    <m/>
    <s v="2015-051"/>
    <d v="2015-01-13T00:00:00"/>
    <d v="2015-01-13T00:00:00"/>
    <n v="0"/>
    <s v="1-0253691"/>
    <s v="008"/>
    <s v="0705074649"/>
    <s v="ROMERO RAMIREZ ESTEBAN ROBERTO"/>
    <s v="M"/>
    <n v="28"/>
    <s v="DRA. UZHO KATHERINE"/>
    <x v="47"/>
    <n v="0"/>
    <n v="44.28"/>
    <s v="001-002-0000000227"/>
    <n v="24920"/>
    <d v="2015-05-22T00:00:00"/>
    <m/>
    <n v="129"/>
    <s v="CONTUSION EN PIE (S901)"/>
    <s v="S901"/>
    <s v="PACIENTE SUFRE ACCIDENTE DE TRANSITO, REFIERE QUE MIENTRAS SE ENCONTRABA EN CALLE UN AUTOMOVIL LE  PRODUCE APLASTAMIENTO EN PIE IZQUIERDO"/>
    <m/>
    <m/>
    <n v="1"/>
    <s v="VIVO "/>
    <m/>
  </r>
  <r>
    <n v="52"/>
    <x v="0"/>
    <x v="1"/>
    <m/>
    <s v="2015-052"/>
    <d v="2015-01-12T00:00:00"/>
    <d v="2015-01-12T00:00:00"/>
    <n v="0"/>
    <s v="1-0253695"/>
    <s v="008"/>
    <s v="1720789161"/>
    <s v="SANCHEZ RODRIGUEZ SEBASTIAN ADALBERTO"/>
    <s v="M"/>
    <n v="29"/>
    <s v="DR. CUJILEMA OSCAR"/>
    <x v="48"/>
    <n v="0"/>
    <n v="46.91"/>
    <s v="001-002-0000000230"/>
    <n v="24920"/>
    <d v="2015-05-22T00:00:00"/>
    <m/>
    <n v="130"/>
    <s v="TRAUMATISMO SUPERFICIAL DEL TOBILLO Y DEL PIE (S90) + HERIDA DE DEDO(S) DEL PIE CON DAÑO DE LA(S) UÑA(S) (S912)"/>
    <s v="S90"/>
    <s v="PACIENTE ACUDE POR TRAUMA DE PIE IZQUIERDO, PRODUCTO DE ACCIDENTE DE TRANSITO EN MOTOCICLETA"/>
    <n v="1"/>
    <m/>
    <m/>
    <s v="VIVO "/>
    <m/>
  </r>
  <r>
    <n v="53"/>
    <x v="0"/>
    <x v="1"/>
    <m/>
    <s v="2015-053"/>
    <d v="2015-01-22T00:00:00"/>
    <d v="2015-01-23T00:00:00"/>
    <n v="1"/>
    <s v="1-0253734"/>
    <s v="008"/>
    <n v="1714460761"/>
    <s v="ESTRELLA GUAYASAMIN MARCELO XAVIER"/>
    <s v="M"/>
    <n v="36"/>
    <s v="DR. ZAMBRANO RODOLFO "/>
    <x v="49"/>
    <n v="8.6600000000000108"/>
    <n v="78.319999999999993"/>
    <s v="001-002-0000000187"/>
    <n v="24920"/>
    <d v="2015-05-22T00:00:00"/>
    <m/>
    <n v="120"/>
    <s v="POLITRAUMATISMO (T00) + TRAUMA CRANEO ENCEFALICO (S001)"/>
    <s v="T00"/>
    <s v="PACIENTE QUE HOY POR LA TARDE REFIERE ACCIDENTE DE TRANSITO, CHOQUE DE VEHICULO EN EL QUE VIAJABA CONTRA PLATAFORMA "/>
    <m/>
    <n v="1"/>
    <m/>
    <s v="VIVO "/>
    <m/>
  </r>
  <r>
    <n v="54"/>
    <x v="0"/>
    <x v="1"/>
    <m/>
    <s v="2015-054"/>
    <d v="2015-01-14T00:00:00"/>
    <d v="2015-01-14T00:00:00"/>
    <n v="0"/>
    <s v="1-0253567"/>
    <s v="008"/>
    <s v="1717106924"/>
    <s v="VERA ECHEVERRIA JOSE ANTONIO"/>
    <s v="M"/>
    <n v="21"/>
    <s v="DR. YUNGUN LUIS "/>
    <x v="50"/>
    <n v="23.83"/>
    <n v="38.700000000000003"/>
    <s v="001-002-0000000241"/>
    <n v="24920"/>
    <d v="2015-05-22T00:00:00"/>
    <m/>
    <n v="128"/>
    <s v="TRAUMA DE RODILLA (S80)"/>
    <s v="S80"/>
    <s v="PACIENTE SUFRE ACCIDENTE DE TRANSITO MIENTRAS CONDUCIA SU MOTOCICLETA"/>
    <n v="1"/>
    <m/>
    <m/>
    <s v="VIVO "/>
    <m/>
  </r>
  <r>
    <n v="55"/>
    <x v="0"/>
    <x v="1"/>
    <m/>
    <s v="2015-055"/>
    <d v="2015-01-12T00:00:00"/>
    <d v="2015-01-12T00:00:00"/>
    <n v="0"/>
    <s v="1-0253687"/>
    <s v="008"/>
    <s v="1729432177"/>
    <s v="CARBO BARBERAN JOSE ALEJANDRO"/>
    <s v="M"/>
    <n v="8"/>
    <s v="DR. CUJILEMA OSCAR"/>
    <x v="45"/>
    <n v="0"/>
    <n v="43.54"/>
    <s v="001-002-0000000175"/>
    <n v="24920"/>
    <d v="2015-05-22T00:00:00"/>
    <m/>
    <n v="130"/>
    <s v="TRAUMATISMO SUPERFICIAL DEL TOBILLO Y DEL PIE (S90)  "/>
    <s v="S90"/>
    <s v="PACIENTE ACUDE POR APLASTAMIENTO CON LLANTA DE AUTOMOVIL EN PIE IZQUIERDO"/>
    <m/>
    <m/>
    <n v="1"/>
    <s v="VIVO "/>
    <m/>
  </r>
  <r>
    <n v="56"/>
    <x v="0"/>
    <x v="0"/>
    <n v="11072643425"/>
    <s v="2015-056"/>
    <d v="2015-01-25T00:00:00"/>
    <d v="2015-01-25T00:00:00"/>
    <n v="0"/>
    <s v="1-0253689"/>
    <s v="008"/>
    <n v="1717695868"/>
    <s v="BALAREZO GUZMAN NESTOR IVAN "/>
    <s v="M"/>
    <n v="36"/>
    <s v="DR, QUIMBA LENIN"/>
    <x v="51"/>
    <n v="0"/>
    <n v="49.9"/>
    <s v="001-002-0000000168"/>
    <n v="25488"/>
    <d v="2015-07-14T00:00:00"/>
    <m/>
    <n v="169"/>
    <s v="TRAUMA CRANEOENCEFALICO LEVE (S069)"/>
    <s v="S069"/>
    <s v="FAMILIAR REFIERE QUE SE PACIENTE SUFRIO ATROPELLAMIENTO POR MOTOCICLETA EN MOVIMIENTO "/>
    <m/>
    <m/>
    <n v="1"/>
    <s v="VIVO "/>
    <m/>
  </r>
  <r>
    <n v="57"/>
    <x v="0"/>
    <x v="1"/>
    <m/>
    <s v="2015-057"/>
    <d v="2015-01-17T00:00:00"/>
    <d v="2015-01-17T00:00:00"/>
    <n v="0"/>
    <s v="1-0253733"/>
    <s v="008"/>
    <s v="1307651727"/>
    <s v="LOOR GANCHOZO MARIA AUXILIADORA"/>
    <s v="F"/>
    <n v="40"/>
    <s v="DR. VILLAGOMEZ DAVID"/>
    <x v="52"/>
    <n v="0"/>
    <n v="47.34"/>
    <s v="001-002-0000000199"/>
    <n v="24920"/>
    <d v="2015-05-22T00:00:00"/>
    <m/>
    <n v="125"/>
    <s v="TRAUMATISMO SUPERFICIAL DEL TOBILLO Y DEL PIE (S90)  "/>
    <s v="S90"/>
    <s v="PACIENTE ACUDE POR APLASTAMIENTO CON LLANTA DE AUTOMOVIL EN PIE IZQUIERDO"/>
    <m/>
    <m/>
    <n v="1"/>
    <s v="VIVO "/>
    <m/>
  </r>
  <r>
    <n v="58"/>
    <x v="0"/>
    <x v="1"/>
    <m/>
    <s v="2015-058"/>
    <d v="2015-01-08T00:00:00"/>
    <d v="2015-01-08T00:00:00"/>
    <n v="0"/>
    <s v="1-0253568"/>
    <s v="008"/>
    <s v="1723774939"/>
    <s v="SOTELO SOLARTE ESPERANZA"/>
    <s v="F"/>
    <n v="26"/>
    <s v="DR. CAMPUSANO MANUEL "/>
    <x v="53"/>
    <n v="53.430000000000035"/>
    <n v="249.29"/>
    <s v="001-002-0000000232"/>
    <n v="24920"/>
    <d v="2015-05-22T00:00:00"/>
    <m/>
    <n v="134"/>
    <s v="TRAUMA CRANEO ENCEFALICO LEVE (S00)"/>
    <s v="S00"/>
    <s v="PACIENTE SUFRE ACCIDENTE DE TRANSITO, RFIERE QUE ESTABA VIAJANDO EN UNA MOTO CON DOS PERSONAS MAS MOMENTOS EN EL CUAL SE IMPACTAN CON OTRO VEHICULO"/>
    <n v="1"/>
    <m/>
    <m/>
    <s v="VIVO "/>
    <m/>
  </r>
  <r>
    <n v="59"/>
    <x v="0"/>
    <x v="1"/>
    <m/>
    <s v="2015-059"/>
    <d v="2015-01-25T00:00:00"/>
    <d v="2015-01-26T00:00:00"/>
    <n v="1"/>
    <s v="1-0253607"/>
    <s v="008"/>
    <s v="2350574717"/>
    <s v="HERNANDEZ VELIZ ANDERSON JONATHAN"/>
    <s v="M"/>
    <n v="17"/>
    <s v="DR. CUJILEMA OSCAR"/>
    <x v="48"/>
    <n v="0"/>
    <n v="46.91"/>
    <s v="001-002-0000000197"/>
    <n v="24920"/>
    <d v="2015-05-22T00:00:00"/>
    <m/>
    <n v="117"/>
    <s v="TRAUMATISMO SUPERFICIAL DEL HOMBRO Y DEL BRAZO (S40) "/>
    <s v="S40"/>
    <s v="PACIENTE SUFRE ACCIDENTE DE TRANSITO,  MOTO EN LA QUE SE MOVILIZABA COMO PASAJERO PIERDE EQUILIBRIO Y CAE"/>
    <n v="1"/>
    <m/>
    <m/>
    <s v="VIVO "/>
    <m/>
  </r>
  <r>
    <n v="60"/>
    <x v="0"/>
    <x v="1"/>
    <m/>
    <s v="2015-060"/>
    <d v="2015-01-26T00:00:00"/>
    <d v="2015-01-27T00:00:00"/>
    <n v="1"/>
    <s v="1-0253635"/>
    <s v="008"/>
    <s v="0402017834"/>
    <s v="TRUJILLO ACOSTA OMAR"/>
    <s v="M"/>
    <n v="47"/>
    <s v="DR. HERNANDEZ EDISON "/>
    <x v="54"/>
    <n v="5.6000000000000085"/>
    <n v="114.74"/>
    <s v="001-002-0000000235"/>
    <n v="24920"/>
    <d v="2015-05-22T00:00:00"/>
    <m/>
    <n v="116"/>
    <s v="CELULITIS EN MIEMBRO INFERIOR IZQUIERDO (L031)"/>
    <s v="L31"/>
    <s v="PACIENTE INDICA QUE EL 19-01-2015 +/- 13H00 PM MIENTRAS SE ENCONTRABA CONDUCIENDO MOTOCICLETA APARENTAMENTE  SUFRE ACCIDENTE DE TRANSITO TRAS LO CUAL SUFRE POLITRAUMATISMOS CON IMPACTO EN RODILLA IZQUIERDA"/>
    <n v="1"/>
    <m/>
    <m/>
    <s v="VIVO "/>
    <m/>
  </r>
  <r>
    <n v="61"/>
    <x v="0"/>
    <x v="1"/>
    <m/>
    <s v="2015-061"/>
    <d v="2015-01-30T00:00:00"/>
    <d v="2015-01-30T00:00:00"/>
    <n v="0"/>
    <s v="1-0253610"/>
    <s v="008"/>
    <s v="2350027252"/>
    <s v="MORENO BAJANA ISMAEL SEBASTIAN"/>
    <s v="M"/>
    <n v="9"/>
    <s v="DRA. FONSECA PAULINA"/>
    <x v="45"/>
    <n v="0"/>
    <n v="43.54"/>
    <s v="001-002-0000000208"/>
    <n v="24920"/>
    <d v="2015-05-22T00:00:00"/>
    <m/>
    <n v="112"/>
    <s v="TRAUMATISMOS SUPERFICIALES QUE AFECTAN MULTIPLES REGIONES DEL CUERPO (T00)"/>
    <s v="T00"/>
    <s v="MADRE DEL PACIENTE REFIERE QUE SU AUTO FUE IMPACTADO POR OTRO AUTOMOTOR MIENTRAS VOLVIA DE VIAJE"/>
    <m/>
    <n v="1"/>
    <m/>
    <s v="VIVO "/>
    <m/>
  </r>
  <r>
    <n v="62"/>
    <x v="0"/>
    <x v="3"/>
    <n v="10862633393"/>
    <s v="2015-062"/>
    <d v="2015-01-30T00:00:00"/>
    <d v="2015-01-30T00:00:00"/>
    <n v="0"/>
    <s v="1-0253615"/>
    <s v="008"/>
    <s v="2300093826"/>
    <s v="MERA ALCIVAR ARMANDO ALEXANDER"/>
    <s v="M"/>
    <n v="23"/>
    <s v="DR. MEDRANO FREDDY "/>
    <x v="55"/>
    <n v="5.1999999999999957"/>
    <n v="62.51"/>
    <s v="001-002-0000000205"/>
    <n v="25504"/>
    <d v="2015-08-24T00:00:00"/>
    <m/>
    <n v="204"/>
    <s v="FRACTURA A NIVEL DE LA MUNECA Y DE LA MANO (S62) + MOTOCICLISTA LESIONADO POR COLISION CON PEATON O ANIMAL: PASAJERO LESIONADO EN ACCIDENTE DE TRANSITO (V205)"/>
    <s v="S62"/>
    <s v="PACIENTE MIENTRAS IBA DE PASAJERO DE MOTOCICLETA SUFRE ACCIDENTE JUNTO AL CONDUCTOR, INDICA QUE AUTOMOVIL SE LES ATRAVIEZA INTENTANDO EQUILIBRARLO PERO IMPACTAN CONTRA AUTOMOTOR."/>
    <n v="1"/>
    <m/>
    <m/>
    <s v="VIVO "/>
    <m/>
  </r>
  <r>
    <n v="63"/>
    <x v="0"/>
    <x v="0"/>
    <n v="11072789014"/>
    <s v="2015-063"/>
    <d v="2015-01-17T00:00:00"/>
    <d v="2015-01-18T00:00:00"/>
    <n v="1"/>
    <s v="1-0275542"/>
    <s v="008"/>
    <s v="0703316174"/>
    <s v="AYOVI CEDEÑO LUIS ENRIQUE"/>
    <s v="M"/>
    <n v="36"/>
    <s v="DR. ROMAN LEONARDO "/>
    <x v="56"/>
    <n v="51.319999999999993"/>
    <n v="91.79000000000002"/>
    <s v="001-002-000000307"/>
    <n v="25488"/>
    <d v="2015-07-14T00:00:00"/>
    <m/>
    <n v="177"/>
    <s v="POLITRAUMATISMO MODERADO (T00) + FRACTURA DE FEMUR IZQUIERDO (S72)"/>
    <s v="T00"/>
    <s v="PACIENTE SUFRE ACCIDENTE DE TRANSITO, RFIERE QUE VENIA CONDUCIENDO MOTOCICLETA CUANDO SE IMPACTA CON CARRO (RANCHERA) QUE SE ENCONTRABA EN MEDIA CURVA"/>
    <n v="1"/>
    <m/>
    <m/>
    <s v="VIVO "/>
    <m/>
  </r>
  <r>
    <n v="64"/>
    <x v="0"/>
    <x v="1"/>
    <m/>
    <s v="2015-064"/>
    <d v="2015-01-31T00:00:00"/>
    <d v="2015-02-02T00:00:00"/>
    <n v="2"/>
    <s v="1-0253619"/>
    <s v="008"/>
    <s v="1725730509"/>
    <s v="LITARDO MOREANO LADY MARIELA"/>
    <s v="F"/>
    <n v="16"/>
    <s v="DRA. FARINANGO SILVIA "/>
    <x v="57"/>
    <n v="3.460000000000008"/>
    <n v="127.56"/>
    <s v="001-002-0000000198"/>
    <n v="24920"/>
    <d v="2015-05-22T00:00:00"/>
    <m/>
    <n v="112"/>
    <s v="PARTO PREMATURO (O60) + SUPERVISION DE EMBARAZO NORMAL (Z34) + INFECCION GENITAL EN EL EMBARAZO (O235)"/>
    <s v="O60"/>
    <s v="PACIENTE REFIERE QUE VIAJABA EN MOTO Y CUANDO LLANTA DE MOTO SE BAJA, SUFRE CAIDA"/>
    <n v="1"/>
    <m/>
    <m/>
    <s v="VIVO "/>
    <m/>
  </r>
  <r>
    <n v="65"/>
    <x v="0"/>
    <x v="1"/>
    <m/>
    <s v="2015-065"/>
    <d v="2015-01-01T00:00:00"/>
    <d v="2015-01-01T00:00:00"/>
    <n v="0"/>
    <s v="1-0253611"/>
    <s v="008"/>
    <s v="1726257619"/>
    <s v="NARVAEZ MENDOZA BEATRIZ ELIZABETH"/>
    <s v="F"/>
    <n v="17"/>
    <s v="DR. GONZALEZ CESAR"/>
    <x v="58"/>
    <n v="528.1"/>
    <n v="669.58"/>
    <s v="001-002-0000000211"/>
    <n v="24920"/>
    <d v="2015-05-22T00:00:00"/>
    <m/>
    <n v="141"/>
    <s v=" POLITRAUMA (T00) +OBITO FETAL (O365) + FRACTURA EXPUESTA DE TIBIA Y PERONE (S82) + +CHOQUE HIPOVOLEMICO (R571) + TRAUMA HEPATICO (S361) "/>
    <s v="T00"/>
    <s v="PACIENTE SUFRE ACCIDENTE DE TRANSITO, RFIERE SER IMPACTADA Y ARROLLADA POR AUTOMOTOR"/>
    <m/>
    <m/>
    <n v="1"/>
    <s v="FALLECIDO "/>
    <m/>
  </r>
  <r>
    <n v="66"/>
    <x v="0"/>
    <x v="1"/>
    <m/>
    <s v="2015-066"/>
    <d v="2015-01-25T00:00:00"/>
    <d v="2015-01-28T00:00:00"/>
    <n v="3"/>
    <s v="1-0253630"/>
    <s v="008"/>
    <s v="1316001716"/>
    <s v="RAMIREZ ZAMBRANO JIMMY RIDER"/>
    <s v="M"/>
    <n v="22"/>
    <s v="DR. GONZALEZ CESAR"/>
    <x v="59"/>
    <n v="227.36"/>
    <n v="548.87"/>
    <s v="001-002-0000000223"/>
    <n v="24920"/>
    <d v="2015-05-22T00:00:00"/>
    <m/>
    <n v="117"/>
    <s v="TRAUMA CRANEO ENCEFALICO SEVERO (S069) + CONTUSION HEMORRAGICA BILATERAL (S062)"/>
    <s v="S069"/>
    <s v="PACIENTE ES TRAIDO POR ECU911 DESDE EL CARMEN REFIERE SER ATROPELLADO POR VEHICULO EN MOVIMIENTO MIENTRAS CRUZABA LA CALLE, NO SE PERCIBE ALIENTO A ALCOHOL "/>
    <m/>
    <m/>
    <n v="1"/>
    <s v="VIVO "/>
    <m/>
  </r>
  <r>
    <n v="67"/>
    <x v="0"/>
    <x v="1"/>
    <m/>
    <s v="2015-067"/>
    <d v="2015-01-25T00:00:00"/>
    <d v="2015-01-26T00:00:00"/>
    <n v="1"/>
    <s v="1-0253624"/>
    <s v="008"/>
    <s v="1202584288"/>
    <s v="CHICAIZA ALOMOTO JOHN WASHINTONG"/>
    <s v="M"/>
    <n v="47"/>
    <s v="DRA. UZHO KATHERIEN"/>
    <x v="60"/>
    <n v="69.819999999999993"/>
    <n v="420.93"/>
    <s v="001-002-0000000181"/>
    <n v="24920"/>
    <d v="2015-05-22T00:00:00"/>
    <m/>
    <n v="117"/>
    <s v="TRAUMATISMO INTRACRANEAL GRAVE (S069) + HEMATOMA SUBDURAL TRAUMATICO (S065) + HEMORRAGIA SUBARACNOIDEA (I601)"/>
    <s v="S069"/>
    <s v="PACIENTE SUFRE ACCIDENTE DE TRANSITO, RFIERE QUE MIENTRAS SE ENCONTRABA COMO COPILOTO DE MOTOCICLETA PRESENTA GOLPE FRONTAL CON AUTOMOVIL (BUSETA)."/>
    <n v="1"/>
    <m/>
    <m/>
    <s v="VIVO "/>
    <m/>
  </r>
  <r>
    <n v="68"/>
    <x v="0"/>
    <x v="4"/>
    <n v="11160212440"/>
    <s v="2015-068"/>
    <d v="2015-01-07T00:00:00"/>
    <d v="2015-01-13T00:00:00"/>
    <n v="6"/>
    <s v="1-0261122"/>
    <s v="353912"/>
    <s v="1205187683"/>
    <s v="VACA ORBEA ANGEL EDUARDO"/>
    <s v="M"/>
    <n v="26"/>
    <s v="DR. ESPINOZA IGNACIO"/>
    <x v="61"/>
    <n v="1405.49"/>
    <n v="1104.7700000000002"/>
    <s v="001-002-000000323"/>
    <m/>
    <m/>
    <m/>
    <n v="-41407"/>
    <s v="TRAUMA DE CRANEO (S00) + FRACTURA DE FEMUR (S62)"/>
    <s v="S00"/>
    <s v="PACIENTE SUFRE ACCIDENTE DE TRANSITO, REFIERE QUE MIENTRAS SE ENCONTRABA COMO COPILOTO DE MOTOCICLETA PIERDEN EL EQUILIBRIO Y CAEN EN LA ACERA."/>
    <n v="1"/>
    <m/>
    <m/>
    <s v="VIVO "/>
    <m/>
  </r>
  <r>
    <n v="69"/>
    <x v="0"/>
    <x v="1"/>
    <m/>
    <s v="2015-069"/>
    <d v="2019-01-17T00:00:00"/>
    <d v="2019-01-19T00:00:00"/>
    <n v="2"/>
    <s v="1-0259891"/>
    <s v="008"/>
    <s v="1724951551"/>
    <s v="ALCIVAR MACIAS JULIO CESAR"/>
    <s v="M"/>
    <n v="20"/>
    <s v="DR. CESAR GONZALEZ"/>
    <x v="62"/>
    <n v="70.87"/>
    <n v="320.87"/>
    <s v="001-002-000000112"/>
    <n v="25295"/>
    <d v="2015-06-18T00:00:00"/>
    <m/>
    <n v="-1289"/>
    <s v="TRAUMA CRANEOENCEFALICO MODERADO (S069)"/>
    <s v="S06"/>
    <s v="PACIENTE SUFRE ACCIDENTE DE TRANSITO, REFIERE QUE CONDUCIA MOTO Y COLISIONÓ CONTRA VEHICULO."/>
    <n v="1"/>
    <m/>
    <m/>
    <s v="VIVO "/>
    <s v="HOSPITAL IESS SANTO DOMINGO "/>
  </r>
  <r>
    <n v="70"/>
    <x v="1"/>
    <x v="1"/>
    <m/>
    <s v="2015-075"/>
    <d v="2015-02-16T00:00:00"/>
    <d v="2015-02-16T00:00:00"/>
    <n v="0"/>
    <s v="1-0259905"/>
    <s v="008"/>
    <s v="2350725509"/>
    <s v="ORTIZ BONE ANTHONY OMAR"/>
    <s v="M"/>
    <n v="11"/>
    <s v="DR. CORDOVA DARWIN "/>
    <x v="63"/>
    <n v="0"/>
    <n v="45.11"/>
    <s v="001-002-000000081"/>
    <n v="25295"/>
    <d v="2015-06-18T00:00:00"/>
    <m/>
    <n v="-16514"/>
    <s v="TRAUMA SUPERFICIAL DE TOBILLO Y ANTEBRAZO (S50)"/>
    <s v="S50"/>
    <s v="PACIENTE SUFRE ACCIDENTE DE TRANSITO, REFIERE QUE VIAJABA COMO COPILOTO EN MOTOCICLETA Y SUFREN CAIDA POR PERDIDA DE ESTABILIDAD"/>
    <n v="1"/>
    <m/>
    <m/>
    <s v="VIVO "/>
    <m/>
  </r>
  <r>
    <n v="71"/>
    <x v="1"/>
    <x v="1"/>
    <m/>
    <s v="2015-076"/>
    <d v="2015-02-15T00:00:00"/>
    <d v="2015-02-15T00:00:00"/>
    <n v="0"/>
    <s v="1-0259903"/>
    <s v="008"/>
    <s v="2350410508"/>
    <s v="ALMACHI ASQUI MADELYN LISBETH"/>
    <s v="F"/>
    <n v="12"/>
    <s v="DR. CEVALLOS ALBERTO "/>
    <x v="18"/>
    <n v="0"/>
    <n v="44.01"/>
    <s v="001-002-000000114"/>
    <n v="25295"/>
    <d v="2015-06-18T00:00:00"/>
    <m/>
    <n v="123"/>
    <s v="POLITRAUMATISMO LEVE (S868)"/>
    <s v="S868"/>
    <s v="PACIENTE SUFRE ACCIDENTE DE TRANSITO, REFIERE QUE VIAJABA COMO PASAJERA EN MOTOCICLETA Y SUFRE CAIDA MIENTRAS ESTA EN MOVIMIENTO"/>
    <n v="1"/>
    <m/>
    <m/>
    <s v="VIVO "/>
    <m/>
  </r>
  <r>
    <n v="72"/>
    <x v="1"/>
    <x v="1"/>
    <m/>
    <s v="2015-077"/>
    <d v="2015-02-08T00:00:00"/>
    <d v="2015-02-08T00:00:00"/>
    <n v="0"/>
    <s v="1-0259901"/>
    <s v="008"/>
    <s v="1722843255"/>
    <s v="COBOS AVEUIGA SILVIA PATRICIA"/>
    <s v="F"/>
    <n v="26"/>
    <s v="DR. MEDRANO FREDDY "/>
    <x v="64"/>
    <n v="11.040000000000006"/>
    <n v="82.539999999999992"/>
    <s v="001-002-000000119"/>
    <n v="25295"/>
    <d v="2015-06-18T00:00:00"/>
    <m/>
    <n v="130"/>
    <s v="TRAUMA DE TOBILLO (S970) + TRAUMA DE PIE (S971)"/>
    <s v="S970"/>
    <s v="PACIENTE SUFRE ACCIDENTE DE TRANSITO, REFIERE QUE MIENTRAS BAJA DE TAXI EL VEHICULO EMPRENDE MARCHA Y LE APLASTA CON LA LLANTA EL PIE IZQUIERDO"/>
    <m/>
    <m/>
    <n v="1"/>
    <s v="VIVO "/>
    <m/>
  </r>
  <r>
    <n v="73"/>
    <x v="1"/>
    <x v="1"/>
    <m/>
    <s v="2015-078"/>
    <d v="2015-02-07T00:00:00"/>
    <d v="2015-02-07T00:00:00"/>
    <n v="0"/>
    <s v="1-0259900"/>
    <s v="008"/>
    <s v="1754912861"/>
    <s v="CASTRO ORTEGA ANAHI ALEXANDRA"/>
    <s v="F"/>
    <n v="12"/>
    <s v="DRA. ALCIVAR ANDARY"/>
    <x v="65"/>
    <n v="0"/>
    <n v="43.83"/>
    <s v="001-002-0000000176"/>
    <n v="24920"/>
    <d v="2015-05-22T00:00:00"/>
    <m/>
    <n v="-16874"/>
    <s v="TRAUMATISMO SUPERFICIAL (T008)"/>
    <s v="T008"/>
    <s v="PACIENTE SUFRE ACCIDENTE DE TRANSITO, REFIERE QUE CIRCULABA EN VEHICULO CON SUS PADRES, LOS MISMOS QUE REALIZAN MANIOBRA PARA EVITAR IMPACTARSE CONTRA TRAILER, CON LO CUAL CHOCAN EN VEREDA"/>
    <m/>
    <n v="1"/>
    <m/>
    <s v="VIVO "/>
    <m/>
  </r>
  <r>
    <n v="74"/>
    <x v="1"/>
    <x v="1"/>
    <m/>
    <s v="2015-079"/>
    <d v="2015-02-07T00:00:00"/>
    <d v="2015-02-07T00:00:00"/>
    <n v="0"/>
    <s v="1-0259897"/>
    <s v="008"/>
    <s v="1754928164"/>
    <s v="CASTRO ORTEGA AXEL NICOLAS"/>
    <s v="M"/>
    <n v="10"/>
    <s v="DRA. FONSECA CRISTINA "/>
    <x v="66"/>
    <n v="0"/>
    <n v="44.03"/>
    <s v="001-002-0000000177"/>
    <n v="24920"/>
    <d v="2015-05-22T00:00:00"/>
    <m/>
    <n v="-16874"/>
    <s v="TRAUMATISMO DE CODO (S02)"/>
    <s v="S05"/>
    <s v="PACIENTE SUFRE ACCIDENTE DE TRANSITO, REFIERE QUE CIRCULABA EN VEHICULO CON SUS PADRES, LOS MISMOS QUE REALIZAN MANIOBRA PARA EVITAR IMPACTARSE CONTRA TRAILER, CON LO CUAL CHOCAN EN VEREDA"/>
    <m/>
    <n v="1"/>
    <m/>
    <s v="VIVO "/>
    <m/>
  </r>
  <r>
    <n v="75"/>
    <x v="1"/>
    <x v="1"/>
    <m/>
    <s v="2015-080"/>
    <d v="2015-02-01T00:00:00"/>
    <d v="2015-02-01T00:00:00"/>
    <n v="0"/>
    <s v="1-0259892"/>
    <s v="008"/>
    <s v="1717691008"/>
    <s v="MUÑOZ QUIÑONEZ BERNARDO AGUSTIN"/>
    <s v="M"/>
    <n v="29"/>
    <s v="DR. CAMPUSANO MANUEL "/>
    <x v="67"/>
    <n v="0"/>
    <n v="46.5"/>
    <s v="001-002-000000113"/>
    <n v="25295"/>
    <d v="2015-06-18T00:00:00"/>
    <m/>
    <n v="137"/>
    <s v="TRAUMATISMOS SUPERFICIALES MULTIPLES NO ESPECIFICADOS (T009) + ABSCESO CUTANEA EN RODILLA (L024)"/>
    <s v="T009"/>
    <s v="PACIENTE SUFRE ACCIDENTE DE TRANSITO, REFIERE CAIDA DESDE UNA MOTOCICLETA EN MOVIMIENTO AL PERDER EL EQUILIBRIO SIN CAUSA ALGUNA"/>
    <n v="1"/>
    <m/>
    <m/>
    <s v="VIVO "/>
    <m/>
  </r>
  <r>
    <n v="76"/>
    <x v="1"/>
    <x v="1"/>
    <m/>
    <s v="2015-081"/>
    <d v="2015-02-06T00:00:00"/>
    <d v="2015-02-06T00:00:00"/>
    <n v="0"/>
    <s v="1-0259887"/>
    <s v="008"/>
    <s v="2101293856"/>
    <s v="ALMEIDA ZAMBRANO EMELY JARITZA"/>
    <s v="F"/>
    <n v="7"/>
    <s v="DR. ORTEGA GEOVANNY"/>
    <x v="68"/>
    <n v="12.710000000000008"/>
    <n v="81.669999999999987"/>
    <s v="001-002-000000111"/>
    <n v="25295"/>
    <d v="2015-06-18T00:00:00"/>
    <m/>
    <n v="132"/>
    <s v="TRAUMATISMO CRANEAL (S06)"/>
    <s v="S06"/>
    <s v="PACIENTE SUFRE ACCIDENTE DE TRANSITO, REFIERE CAIDA DE VEHICULO EN MOVIMIENTO"/>
    <m/>
    <n v="1"/>
    <m/>
    <s v="VIVO "/>
    <m/>
  </r>
  <r>
    <n v="77"/>
    <x v="1"/>
    <x v="1"/>
    <m/>
    <s v="2015-082"/>
    <d v="2015-02-08T00:00:00"/>
    <d v="2015-02-08T00:00:00"/>
    <n v="0"/>
    <s v="1-0259885"/>
    <s v="008"/>
    <s v="2300598782"/>
    <s v="VALDEZ ALCIVAR DIVINO ROBINSON"/>
    <s v="M"/>
    <n v="19"/>
    <s v="DR. YUNGAN LUIS "/>
    <x v="69"/>
    <n v="19.340000000000003"/>
    <n v="102.39999999999999"/>
    <s v="001-002-000000110"/>
    <n v="25295"/>
    <d v="2015-06-18T00:00:00"/>
    <m/>
    <n v="130"/>
    <s v="POLITRAUMATISMO (T00)"/>
    <s v="T00"/>
    <s v="PACIENTE SUFRE ACCIDENTE DE TRANSITO, REFIERE QUE MIENTRAS CONDUCIA MOTO Y POR NO CHOCAR CON AUTO PARQUEADO SIN LUCES TRATA DE ESQUIVARLO PIERDE ESTABILIDAD Y CAE"/>
    <n v="1"/>
    <m/>
    <m/>
    <s v="VIVO "/>
    <m/>
  </r>
  <r>
    <n v="78"/>
    <x v="1"/>
    <x v="1"/>
    <m/>
    <s v="2015-083"/>
    <d v="2015-02-07T00:00:00"/>
    <d v="2015-02-07T00:00:00"/>
    <n v="0"/>
    <s v="1-0259883"/>
    <s v="008"/>
    <s v="2300920556"/>
    <s v="MACIAS FLORES JOHANA LISSETTE"/>
    <s v="F"/>
    <n v="21"/>
    <s v="DR. MEDRANO FREDDY "/>
    <x v="70"/>
    <n v="12.710000000000008"/>
    <n v="82.609999999999985"/>
    <s v="001-002-000000109"/>
    <n v="25295"/>
    <d v="2015-06-18T00:00:00"/>
    <m/>
    <n v="131"/>
    <s v="TRAUMA CRANEOENCEFALICO (S02) + PASAJERO LESIONADO EN ACCIDENTE DE MOTO (V271)"/>
    <s v="S02"/>
    <s v="PACIENTE SUFRE ACCIDENTE DE TRANSITO, REFIERE QUE MIENTRAS VIAJABA COMO PASAJERA EN MOTOCICLETA SUFREN COLISION CON ARBOL CAIDO EN LA VIA Y SALE EXPULSADA A METROS"/>
    <n v="1"/>
    <m/>
    <m/>
    <s v="VIVO "/>
    <m/>
  </r>
  <r>
    <n v="79"/>
    <x v="1"/>
    <x v="1"/>
    <m/>
    <s v="2015-084"/>
    <d v="2015-02-06T00:00:00"/>
    <d v="2015-02-06T00:00:00"/>
    <n v="0"/>
    <s v="1-0259881"/>
    <s v="008"/>
    <s v="2350869133"/>
    <s v="ORTIZ CAICEDO SAYENKA MAYENSI"/>
    <s v="F"/>
    <n v="5"/>
    <s v="DR. CAISAGUANO LUIS "/>
    <x v="71"/>
    <n v="47.83"/>
    <n v="94.220000000000013"/>
    <s v="001-002-000000108"/>
    <n v="25295"/>
    <d v="2015-06-18T00:00:00"/>
    <m/>
    <n v="132"/>
    <s v="TRAUMA CRANEOENCEFALICO LEVE (S00)"/>
    <s v="S00"/>
    <s v="PACIENTE SUFRE ACCIDENTE DE TRANSITO, REFIERE QUE LUEGO DE BAJARSE DE UN CARRO ES ATROPELLADA POR EL MISMO CUANDO DABA RETRO, ARRASTRANDOLA UNA CORTA DISTANCIA"/>
    <m/>
    <m/>
    <n v="1"/>
    <s v="VIVO "/>
    <m/>
  </r>
  <r>
    <n v="80"/>
    <x v="1"/>
    <x v="1"/>
    <m/>
    <s v="2015-085"/>
    <d v="2015-02-05T00:00:00"/>
    <d v="2015-02-05T00:00:00"/>
    <n v="0"/>
    <s v="1-0259878"/>
    <s v="008"/>
    <s v="1309359873"/>
    <s v="ACOSTA ACOSTA JEORGE ONOFRE"/>
    <s v="M"/>
    <n v="36"/>
    <s v="DR. CUJILEMA OSCAR"/>
    <x v="72"/>
    <n v="5.2000000000000028"/>
    <n v="98.88"/>
    <s v="001-002-000000107"/>
    <n v="25295"/>
    <d v="2015-06-18T00:00:00"/>
    <m/>
    <n v="133"/>
    <s v="HERIDA PERIOCULAR (S011) + CONTUSION DE RODILLA (S800)"/>
    <s v="S011"/>
    <s v="PACIENTE SUFRE ACCIDENTE DE TRANSITO, REFIERE  CAIDA MIENTRAS IBA EN MOTOCICLETA EN MOVIMIENTO"/>
    <n v="1"/>
    <m/>
    <m/>
    <s v="VIVO "/>
    <m/>
  </r>
  <r>
    <n v="81"/>
    <x v="1"/>
    <x v="1"/>
    <m/>
    <s v="2015-086"/>
    <d v="2015-02-15T00:00:00"/>
    <d v="2015-02-15T00:00:00"/>
    <n v="0"/>
    <s v="1-0259871"/>
    <s v="008"/>
    <s v="1717100042"/>
    <s v="PARRAGA CHAVARRIA PEDRO PABLO"/>
    <s v="M"/>
    <n v="32"/>
    <s v="DR. CEVALLOS ALBERTO "/>
    <x v="73"/>
    <n v="12.679999999999993"/>
    <n v="88.580000000000013"/>
    <s v="001-002-000000106"/>
    <n v="25295"/>
    <d v="2015-06-18T00:00:00"/>
    <m/>
    <n v="123"/>
    <s v="POLITRAUMATISMO LEVE (S208)"/>
    <s v="S208"/>
    <s v="PACIENTE SUFRE ACCIDENTE DE TRANSITO, REFIERE  QUE IBA EN MOTOCICLETA Y SE LE REVIENTA LA LLANTA, PRODUCTO DEL CUAL PIERDE EL EQUILIBRIO Y CAE."/>
    <n v="1"/>
    <m/>
    <m/>
    <s v="VIVO "/>
    <m/>
  </r>
  <r>
    <n v="82"/>
    <x v="1"/>
    <x v="1"/>
    <m/>
    <s v="2015-087"/>
    <d v="2015-02-15T00:00:00"/>
    <d v="2015-02-15T00:00:00"/>
    <n v="0"/>
    <s v="1-0259869"/>
    <s v="008"/>
    <s v="1721665725"/>
    <s v="VASCONEZ BENAVIDES JOSE NILVALDO"/>
    <s v="M"/>
    <n v="28"/>
    <s v="DR. CEVALLOS ALBERTO "/>
    <x v="22"/>
    <n v="0"/>
    <n v="44.3"/>
    <s v="001-002-000000105"/>
    <n v="25295"/>
    <d v="2015-06-18T00:00:00"/>
    <m/>
    <n v="123"/>
    <s v="TRAUMA EN RODILLA (S870)"/>
    <s v="S870"/>
    <s v="PACIENTE SUFRE ACCIDENTE DE TRANSITO, REFIERE  QUE IBA EN MOTO Y UN PERRO SE LE ATRAVIEZA, POR LO QUE PIERDE EL EQUILIBRIO AL PISAR AL PERRO"/>
    <n v="1"/>
    <m/>
    <m/>
    <s v="VIVO "/>
    <m/>
  </r>
  <r>
    <n v="83"/>
    <x v="1"/>
    <x v="1"/>
    <m/>
    <s v="2015-088"/>
    <d v="2015-02-14T00:00:00"/>
    <d v="2015-02-14T00:00:00"/>
    <n v="0"/>
    <s v="1-0259867"/>
    <s v="008"/>
    <s v="1716359813"/>
    <s v="IBARRA CARRASCO WASHINTONG VINICIO"/>
    <s v="M"/>
    <n v="36"/>
    <s v="DR. CAISAGUANO LUIS "/>
    <x v="74"/>
    <n v="3.740000000000002"/>
    <n v="57.129999999999995"/>
    <s v="001-002-000000104"/>
    <n v="25295"/>
    <d v="2015-06-18T00:00:00"/>
    <m/>
    <n v="124"/>
    <s v="TRAUMATISMO SUPERFICIAL MULTIPLE (T00)"/>
    <s v="T00"/>
    <s v="PACIENTE SUFRE ACCIDENTE DE TRANSITO, REFIERE  QUE MANEJABA MOTOCICLETA Y UNA COOPERATIVA DE TRANSPORTE FRENA BRUSCAMENTE A RECOGER PASAJERO, POR LO QUE LA MOTO PIERDE PISTA Y CAE EN LA ZANJA"/>
    <n v="1"/>
    <m/>
    <m/>
    <s v="VIVO "/>
    <m/>
  </r>
  <r>
    <n v="84"/>
    <x v="1"/>
    <x v="1"/>
    <m/>
    <s v="2015-089"/>
    <d v="2015-02-08T00:00:00"/>
    <d v="2015-02-08T00:00:00"/>
    <n v="0"/>
    <s v="1-0259866"/>
    <s v="008"/>
    <s v="2300461155"/>
    <s v="GOMEZ CANDO EDWIN RENE"/>
    <s v="M"/>
    <n v="20"/>
    <s v="DR. YUNGAN LUIS "/>
    <x v="75"/>
    <n v="3.7800000000000011"/>
    <n v="56.35"/>
    <s v="001-002-000000103"/>
    <n v="25295"/>
    <d v="2015-06-18T00:00:00"/>
    <m/>
    <n v="130"/>
    <s v="HERIDA EN REGION OCCIPITAL (S01)"/>
    <s v="S011"/>
    <s v="PACIENTE SUFRE ACCIDENTE DE TRANSITO, REFIERE  QUE SE DIRIGIA  EN MOTO NO SE PERCATA  DE VEHICULO SIN LUCES Y POR NO COLISIONAR HACE UNA MANIOBRA BRUSCA Y PIERDE EL EQUILIBRIO CAYENDO A LA CALZADA"/>
    <n v="1"/>
    <m/>
    <m/>
    <s v="VIVO "/>
    <m/>
  </r>
  <r>
    <n v="85"/>
    <x v="1"/>
    <x v="0"/>
    <n v="11072769171"/>
    <s v="2015-090"/>
    <d v="2015-02-07T00:00:00"/>
    <d v="2015-02-07T00:00:00"/>
    <n v="0"/>
    <s v="1-0259865"/>
    <s v="008"/>
    <s v="1704287851"/>
    <s v="RIVADENEIRA CRUZ CARLOS ERNESTO"/>
    <s v="M"/>
    <n v="60"/>
    <s v="DR. MEDRANO FREDDY "/>
    <x v="76"/>
    <n v="12.709999999999994"/>
    <n v="87.800000000000011"/>
    <s v="001-002-000000313"/>
    <n v="25488"/>
    <d v="2015-07-08T00:00:00"/>
    <m/>
    <n v="151"/>
    <s v="POLITRAUMATISMO (T00) + MOTOCICLISTA LESIONADO POR COLISION CON AUTOMOVIL (T00)"/>
    <s v="T00"/>
    <s v="PACIENTE SUFRE ACCIDENTE DE TRANSITO, REFIERE  QUE TRANSITABA EN MOTOCICLETA Y FUE ENVESTIDO POR AUTO POR LA PARTE POSTERIOR."/>
    <n v="1"/>
    <m/>
    <m/>
    <s v="VIVO "/>
    <m/>
  </r>
  <r>
    <n v="86"/>
    <x v="1"/>
    <x v="1"/>
    <m/>
    <s v="2015-091"/>
    <d v="2015-02-04T00:00:00"/>
    <d v="2015-02-04T00:00:00"/>
    <n v="0"/>
    <s v="1-0259863"/>
    <s v="008"/>
    <s v="2300332174"/>
    <s v="HUILA VACA JORDY JAVIER"/>
    <s v="M"/>
    <n v="14"/>
    <s v="DR. ESPINOZA IGNACIO "/>
    <x v="77"/>
    <n v="11.040000000000006"/>
    <n v="77.44"/>
    <s v="001-002-000000101"/>
    <n v="25295"/>
    <d v="2015-06-18T00:00:00"/>
    <m/>
    <n v="134"/>
    <s v="TRAUMA DE PIE (S30)"/>
    <s v="S30"/>
    <s v="PACIENTE SUFRE ACCIDENTE DE TRANSITO, REFIERE  QUE AL BAJAR DE UN TAXI PRESENTA GOLPE CON LA LLANTA YA QUE SE MUEVE Y PIERNA SE QUEDA ENTRE LA LLANTA Y LA PUERTA "/>
    <m/>
    <m/>
    <n v="1"/>
    <s v="VIVO "/>
    <m/>
  </r>
  <r>
    <n v="87"/>
    <x v="1"/>
    <x v="1"/>
    <m/>
    <s v="2015-092"/>
    <d v="2015-02-04T00:00:00"/>
    <d v="2015-02-04T00:00:00"/>
    <n v="0"/>
    <s v="1-0259862"/>
    <s v="008"/>
    <s v="1718884578"/>
    <s v="GARZON OJEDA JORGE WILLIAM"/>
    <s v="M"/>
    <n v="22"/>
    <s v="DR. ESPINOZA IGNACIO "/>
    <x v="78"/>
    <n v="5.519999999999996"/>
    <n v="100.57000000000001"/>
    <s v="001-002-000000100"/>
    <n v="25295"/>
    <d v="2015-06-18T00:00:00"/>
    <m/>
    <n v="134"/>
    <s v="POLITRAUMATISMO (T00) + HERIDA DE PIERNA (S71)"/>
    <s v="T00"/>
    <s v="PACIENTE SUFRE ACCIDENTE DE TRANSITO, REFIERE  QUE ESTABA CONDUCIENDO UN JEEP CUANDO NO FUNCIONAN LOS FRENOS A 70 KM/H Y SE IMPACTA CON UNA CAMIONETA POR LO QUE SUFRE GOLPES."/>
    <m/>
    <n v="1"/>
    <m/>
    <s v="VIVO "/>
    <m/>
  </r>
  <r>
    <n v="88"/>
    <x v="1"/>
    <x v="1"/>
    <m/>
    <s v="2015-093"/>
    <d v="2015-02-02T00:00:00"/>
    <d v="2015-02-02T00:00:00"/>
    <n v="0"/>
    <s v="1-0259860"/>
    <s v="008"/>
    <s v="2350420838"/>
    <s v="ESPINOZA GARCES JEREMY ALEXANDER"/>
    <s v="M"/>
    <n v="10"/>
    <s v="DR. VILLAGOMEZ DAVID "/>
    <x v="79"/>
    <n v="5.519999999999996"/>
    <n v="76.570000000000007"/>
    <s v="001-002-000000099"/>
    <n v="25295"/>
    <d v="2015-06-18T00:00:00"/>
    <m/>
    <n v="136"/>
    <s v="TRAUMA DE PIERNA DERECHA (S80)"/>
    <s v="S80"/>
    <s v="PACIENTE SUFRE ACCIDENTE DE TRANSITO, REFIERE  QUE ES ARROLLADO POR AUTOMOVIL CON APLASTAMIENTO DE PIERNA DERECHA."/>
    <m/>
    <m/>
    <n v="1"/>
    <s v="VIVO "/>
    <m/>
  </r>
  <r>
    <n v="89"/>
    <x v="1"/>
    <x v="1"/>
    <m/>
    <s v="2015-094"/>
    <d v="2015-02-07T00:00:00"/>
    <d v="2015-02-07T00:00:00"/>
    <n v="0"/>
    <s v="1-0259858"/>
    <s v="008"/>
    <s v="2300062508"/>
    <s v="RAMOS ZAMBRANO PABLO AGUSTIN"/>
    <s v="M"/>
    <n v="24"/>
    <s v="DR. MEDRANO FREDDY "/>
    <x v="80"/>
    <n v="0"/>
    <n v="48.7"/>
    <s v="001-002-000000098"/>
    <n v="25295"/>
    <d v="2015-06-18T00:00:00"/>
    <m/>
    <n v="131"/>
    <s v="POLITRAUMATISMO (T00) + MOTOCICLISTA LESIONADO EN ACCIDENTE NO ESPECIFICADO (V293)"/>
    <s v="T00"/>
    <s v="PACIENTE SUFRE ACCIDENTE DE TRANSITO, REFIERE  QUE MIENTRAS CONDUCIA UNA MOTOCICLETA PIERDE EL EQUILIBRIO Y CAE."/>
    <n v="1"/>
    <m/>
    <m/>
    <s v="VIVO "/>
    <m/>
  </r>
  <r>
    <n v="90"/>
    <x v="1"/>
    <x v="1"/>
    <m/>
    <s v="2015-095"/>
    <d v="2015-02-19T00:00:00"/>
    <d v="2015-02-20T00:00:00"/>
    <n v="1"/>
    <s v="1-0259854"/>
    <s v="008"/>
    <s v="1724137243"/>
    <s v="CAMPOVERDE ENRIQUEZ JONATHAN LEONARDO"/>
    <s v="M"/>
    <n v="21"/>
    <s v="DR. MONTESDEOCA ERIC"/>
    <x v="81"/>
    <n v="222.07"/>
    <n v="180.76999999999998"/>
    <s v="001-002-000000097"/>
    <n v="25295"/>
    <d v="2015-06-18T00:00:00"/>
    <m/>
    <n v="119"/>
    <s v="POLITRAUMATISMO (T009) + FRACTURA DE CARA LEFORT II (S029)"/>
    <s v="T009"/>
    <s v="PACIENTE SUFRE ACCIDENTE DE TRANSITO, NO SE ESPECIFICA (POSIBLE ATROPELLAMIENTO)."/>
    <m/>
    <m/>
    <n v="1"/>
    <s v="VIVO "/>
    <s v="MEDICAL CUBA CENTER "/>
  </r>
  <r>
    <n v="91"/>
    <x v="1"/>
    <x v="1"/>
    <m/>
    <s v="2015-096"/>
    <d v="2015-02-14T00:00:00"/>
    <d v="2015-02-14T00:00:00"/>
    <n v="0"/>
    <s v="1-0259851"/>
    <s v="008"/>
    <s v="2350650392"/>
    <s v="VELEZ HEREDIA JORGE ARIEL"/>
    <s v="M"/>
    <n v="11"/>
    <s v="DRA. VALDERRAMA MARIA EUGENIA"/>
    <x v="82"/>
    <n v="0"/>
    <n v="61.8"/>
    <s v="001-002-000000096"/>
    <n v="25295"/>
    <d v="2015-06-18T00:00:00"/>
    <m/>
    <n v="124"/>
    <s v="FRACTURA DE FEMUR PIERNA IZQUIERDA (S72)"/>
    <s v="S72"/>
    <s v="PACIENTE SUFRE ACCIDENTE DE TRANSITO, REFIERE QUE CRUZA LA CALLE Y RECIBE IMPACTO LATERAL EN LADO IZQUIERDO DEL CUERPO."/>
    <m/>
    <m/>
    <n v="1"/>
    <s v="VIVO "/>
    <m/>
  </r>
  <r>
    <n v="92"/>
    <x v="1"/>
    <x v="1"/>
    <m/>
    <s v="2015-097"/>
    <d v="2015-02-21T00:00:00"/>
    <d v="2015-02-23T00:00:00"/>
    <n v="2"/>
    <s v="1-0259849"/>
    <s v="008"/>
    <s v="0804023778"/>
    <s v="GORDILLO GORDILLO HERNAN ROBERTO"/>
    <s v="M"/>
    <n v="17"/>
    <s v="DR. CUJILEMA OSCAR"/>
    <x v="83"/>
    <n v="19.96"/>
    <n v="50.050000000000004"/>
    <s v="001-002-000000095"/>
    <n v="25295"/>
    <d v="2015-06-18T00:00:00"/>
    <m/>
    <n v="117"/>
    <s v="TRAUMA DE COLUMNA VERTEBRAL (S13) + HERIDA EN LABIO (S015) POLITRAUMATISMO (S00)"/>
    <s v="S13"/>
    <s v="PACIENTE SUFRE ACCIDENTE DE TRANSITO, REFIERE QUE IBA EN MOTOCICLETA SIN CASCO Y CAE "/>
    <n v="1"/>
    <m/>
    <m/>
    <s v="VIVO "/>
    <m/>
  </r>
  <r>
    <n v="93"/>
    <x v="1"/>
    <x v="1"/>
    <m/>
    <s v="2015-098"/>
    <d v="2015-02-18T00:00:00"/>
    <d v="2015-02-18T00:00:00"/>
    <n v="0"/>
    <s v="1-0259847"/>
    <s v="008"/>
    <s v="2300024524"/>
    <s v="MORALES ORTEGA HENRY PAUL"/>
    <s v="M"/>
    <n v="20"/>
    <s v="DR. QUIMBA LENIN"/>
    <x v="84"/>
    <n v="4.8800000000000026"/>
    <n v="58.739999999999995"/>
    <s v="001-002-000000094"/>
    <n v="25295"/>
    <d v="2015-06-18T00:00:00"/>
    <m/>
    <n v="120"/>
    <s v="FRACTURA DE CLAVICULA (S420)"/>
    <s v="S40"/>
    <s v="PACIENTE SUFRE ACCIDENTE DE TRANSITO, REFIERE CAIDA DESDE MOTOCICLETA EN MOVIMIENTO PRODUCTO DE IMPACTO POR VEHICULO."/>
    <n v="1"/>
    <m/>
    <m/>
    <s v="VIVO "/>
    <m/>
  </r>
  <r>
    <n v="94"/>
    <x v="1"/>
    <x v="1"/>
    <m/>
    <s v="2015-099"/>
    <d v="2015-02-13T00:00:00"/>
    <d v="2015-02-13T00:00:00"/>
    <n v="0"/>
    <s v="1-0259845"/>
    <s v="008"/>
    <s v="1720862604"/>
    <s v="ARDILA HURTADO FRANKLIN"/>
    <s v="M"/>
    <n v="46"/>
    <s v="DR. CAMPUSANO MANUEL "/>
    <x v="85"/>
    <n v="14.139999999999986"/>
    <n v="138.72000000000003"/>
    <s v="001-002-000000093"/>
    <n v="25295"/>
    <d v="2015-06-18T00:00:00"/>
    <m/>
    <n v="125"/>
    <s v="HERIDA DE LA RODILLA (S810) + TRAUMATISMO SUPERFICIAL DEL TORAX (S20)"/>
    <s v="S810"/>
    <s v="PACIENTE SUFRE ACCIDENTE DE TRANSITO, REFIERE CAIDA DESDE UNA MOTOCICLETA EN MOVIMIENTO PRODUCTO DE LA EXPLOSION DE LA LLANTA."/>
    <n v="1"/>
    <m/>
    <m/>
    <s v="VIVO "/>
    <m/>
  </r>
  <r>
    <n v="95"/>
    <x v="1"/>
    <x v="1"/>
    <m/>
    <s v="2015-100"/>
    <d v="2015-02-07T00:00:00"/>
    <d v="2015-02-07T00:00:00"/>
    <n v="0"/>
    <s v="1-0259843"/>
    <s v="008"/>
    <s v="1716661408"/>
    <s v="ORTEGA PEREZ MONICA PATRICIA"/>
    <s v="F"/>
    <n v="35"/>
    <s v="DR. HERNANDEZ EDISON "/>
    <x v="86"/>
    <n v="13.579999999999998"/>
    <n v="106.95"/>
    <s v="001-002-000000092"/>
    <n v="25295"/>
    <d v="2015-06-18T00:00:00"/>
    <m/>
    <n v="131"/>
    <s v="TRAUMATISMO SUPERFICIAL DEL TORAX (S20) + TRAUMATISMOS SUPERFICIALES AFECTAN MULTIPLES REGIONES (T00) "/>
    <s v="S208"/>
    <s v="PACIENTE SUFRE ACCIDENTE DE TRANSITO, REFIERE QUE VIAJABA COMO COPILOTO DE AUTOMOVIL Y POR INTENTAR EVADIR COLISION CON UN TRAILER SUFREN DERRAPE  Y GOLPES SUPERFICIALES INTERNOS DENTRO DEL VEHICULO."/>
    <m/>
    <n v="1"/>
    <m/>
    <s v="VIVO "/>
    <m/>
  </r>
  <r>
    <n v="96"/>
    <x v="1"/>
    <x v="1"/>
    <m/>
    <s v="2015-101"/>
    <d v="2015-02-07T00:00:00"/>
    <d v="2015-02-07T00:00:00"/>
    <n v="0"/>
    <s v="1-0259841"/>
    <s v="008"/>
    <s v="1752447977"/>
    <s v="CASTRO ORTEGA JUAN PABLO"/>
    <s v="M"/>
    <n v="2"/>
    <s v="DRA. VALDERRAMA MARIA EUGENIA"/>
    <x v="87"/>
    <n v="0"/>
    <n v="53.64"/>
    <s v="001-002-000000091"/>
    <n v="25295"/>
    <d v="2015-06-18T00:00:00"/>
    <m/>
    <n v="131"/>
    <s v="TRAUMATISMO DE CRANEO MODERADO (S00)"/>
    <s v="S00"/>
    <s v="PACIENTE SUFRE ACCIDENTE DE TRANSITO, REFIERE QUE SALIENDO DE SANTO DOMINGO EN AUTO PRESENTA IMPACTO EN CRANEO."/>
    <m/>
    <n v="1"/>
    <m/>
    <s v="VIVO "/>
    <m/>
  </r>
  <r>
    <n v="97"/>
    <x v="1"/>
    <x v="1"/>
    <m/>
    <s v="2015-102"/>
    <d v="2015-02-19T00:00:00"/>
    <d v="2015-02-19T00:00:00"/>
    <n v="0"/>
    <s v="1-0259840"/>
    <s v="008"/>
    <s v="1708992068"/>
    <s v="ANDINO NOVOA RODRIGO FABI"/>
    <s v="M"/>
    <n v="45"/>
    <s v="DR. CEVALLOS ALBERTO "/>
    <x v="88"/>
    <n v="0"/>
    <n v="49.74"/>
    <s v="001-002-000000090"/>
    <n v="25295"/>
    <d v="2015-06-18T00:00:00"/>
    <m/>
    <n v="119"/>
    <s v="TRAUMA EN PIERNA (S861)"/>
    <s v="S861"/>
    <s v="PACIENTE SUFRE ACCIDENTE DE TRANSITO EN MOTOCICLETA"/>
    <n v="1"/>
    <m/>
    <m/>
    <s v="VIVO "/>
    <m/>
  </r>
  <r>
    <n v="98"/>
    <x v="1"/>
    <x v="1"/>
    <m/>
    <s v="2015-103"/>
    <d v="2015-02-13T00:00:00"/>
    <d v="2015-02-13T00:00:00"/>
    <n v="0"/>
    <s v="1-0259838"/>
    <s v="008"/>
    <s v="2350093445"/>
    <s v="BRAVO DELGADO CARLOS ALFREDO"/>
    <s v="M"/>
    <n v="17"/>
    <s v="DR. JORDAN JUAN "/>
    <x v="89"/>
    <n v="9.2600000000000051"/>
    <n v="73.309999999999988"/>
    <s v="001-002-000000089"/>
    <n v="25295"/>
    <d v="2015-06-18T00:00:00"/>
    <m/>
    <n v="125"/>
    <s v="POLITRAUMATISMO SUPERFICIAL (T009)"/>
    <s v="T009"/>
    <s v="PACIENTE SUFRE ACCIDENTE DE TRANSITO, REFIERE CAIDA DESDE MOTOCICLETA EN MOVIMIENTO AL PINCHARSE LA LLANTA MIENTRAS VIAJABA COMO COPILOTO."/>
    <n v="1"/>
    <m/>
    <m/>
    <s v="VIVO "/>
    <m/>
  </r>
  <r>
    <n v="99"/>
    <x v="1"/>
    <x v="1"/>
    <m/>
    <s v="2015-104"/>
    <d v="2015-02-02T00:00:00"/>
    <d v="2015-02-02T00:00:00"/>
    <n v="0"/>
    <s v="1-0259836"/>
    <s v="008"/>
    <s v="2300650526"/>
    <s v="CEVALLO AGUIÑO LISBETH CAROLINA"/>
    <s v="F"/>
    <n v="18"/>
    <s v="DR. QUIMBA LENIN"/>
    <x v="90"/>
    <n v="5.4099999999999966"/>
    <n v="62.47"/>
    <s v="001-002-000000088"/>
    <n v="25295"/>
    <d v="2015-06-18T00:00:00"/>
    <m/>
    <n v="136"/>
    <s v="TRAUMA CRANEO ENCEFALICO LEVE-MODERADO (S069)"/>
    <s v="S06"/>
    <s v="PACIENTE SUFRE ACCIDENTE DE TRANSITO, REFIERE CAIDA MIENTRAS CONDUCIA MOTOCICLETA SIN CASCO PRODUCTO DEL CUAL PIERDE LA CONCIENCIA."/>
    <n v="1"/>
    <m/>
    <m/>
    <s v="VIVO "/>
    <m/>
  </r>
  <r>
    <n v="100"/>
    <x v="1"/>
    <x v="1"/>
    <m/>
    <s v="2015-105"/>
    <d v="2015-02-17T00:00:00"/>
    <d v="2015-02-18T00:00:00"/>
    <n v="1"/>
    <s v="1-0259834"/>
    <s v="008"/>
    <s v="1306197615"/>
    <s v="MERA CAICEDO DIOSITO AQUILES"/>
    <s v="M"/>
    <n v="44"/>
    <s v="DR. CAMPUSANO MANUEL "/>
    <x v="91"/>
    <n v="5.519999999999996"/>
    <n v="70.850000000000009"/>
    <s v="001-002-000000087"/>
    <n v="25295"/>
    <d v="2015-06-18T00:00:00"/>
    <m/>
    <n v="121"/>
    <s v="CONTUSION DEL TOBILLO (S900)"/>
    <s v="S900"/>
    <s v="PACIENTE SUFRE ACCIDENTE DE TRANSITO, REFIERE CAIDA DESDE UNA MOTOCICLETA EN MOVIMIENTO "/>
    <n v="1"/>
    <m/>
    <m/>
    <s v="VIVO "/>
    <m/>
  </r>
  <r>
    <n v="101"/>
    <x v="1"/>
    <x v="1"/>
    <m/>
    <s v="2015-106"/>
    <d v="2015-02-01T00:00:00"/>
    <d v="2015-02-01T00:00:00"/>
    <n v="0"/>
    <s v="1-0259832"/>
    <s v="008"/>
    <s v="1710492164"/>
    <s v="SANCHEZ VIVANCO JAIME LEONARDO"/>
    <s v="M"/>
    <n v="45"/>
    <s v="DR. ANDRANGO FRANKLIN "/>
    <x v="92"/>
    <n v="0"/>
    <n v="101.36"/>
    <s v="001-002-000000086"/>
    <n v="25295"/>
    <d v="2015-06-18T00:00:00"/>
    <m/>
    <n v="137"/>
    <s v="HERIDA EN PIE IZQUIERDO (S91)"/>
    <s v="S91"/>
    <s v="PACIENTE SUFRE ACCIDENTE DE TRANSITO, REFIERE QUE CONDUCIA MOTOCICLETA Y OTRA MTOCICLETA LO IMPACTA, PRODUCTO DEL CUAL CAE SOBRE LA CALZADA"/>
    <n v="1"/>
    <m/>
    <m/>
    <s v="VIVO "/>
    <m/>
  </r>
  <r>
    <n v="102"/>
    <x v="1"/>
    <x v="1"/>
    <m/>
    <s v="2015-107"/>
    <d v="2015-02-23T00:00:00"/>
    <d v="2015-02-23T00:00:00"/>
    <n v="0"/>
    <m/>
    <s v="008"/>
    <s v="0602959793"/>
    <s v="MAYANZA APUGLLON LUIS ARTURO"/>
    <s v="M"/>
    <n v="30"/>
    <s v="DR. ANDRANGO FRANKLIN "/>
    <x v="93"/>
    <m/>
    <n v="58.57"/>
    <m/>
    <m/>
    <m/>
    <m/>
    <n v="-41453"/>
    <s v="HERIDA EN CARA (S017)"/>
    <s v="S017"/>
    <s v="PACIENTE SUFRE ACCIDENTE DE TRANSITO, REFIERE QUE MIENTRAS CONDUCIA VEHICULO FUE IMPACTADO DE FRENTE POR VEHICULO."/>
    <m/>
    <n v="1"/>
    <m/>
    <s v="VIVO "/>
    <m/>
  </r>
  <r>
    <n v="103"/>
    <x v="1"/>
    <x v="1"/>
    <m/>
    <s v="2015-108"/>
    <d v="2015-02-19T00:00:00"/>
    <d v="2015-02-19T00:00:00"/>
    <n v="0"/>
    <s v="1-0259829"/>
    <s v="008"/>
    <s v="1722339049"/>
    <s v="VALDIVIESO FLORES CAROL STEFANIE"/>
    <s v="F"/>
    <n v="27"/>
    <s v="DR. ANDRANGO FRANKLIN "/>
    <x v="94"/>
    <n v="7.0799999999999983"/>
    <n v="70.73"/>
    <s v="001-002-000000082"/>
    <n v="25295"/>
    <d v="2015-06-18T00:00:00"/>
    <m/>
    <n v="119"/>
    <s v="FRACTURA DE COLUMNA LUMBAR (S327) + CONTUSION LUMBOSACRA (S300)"/>
    <s v="S327"/>
    <s v="PACIENTE SUFRE ACCIDENTE DE TRANSITO, REFIERE QUE SE ENCONTRABA COMO PASAJERA EN BUS Y SE PRODUJO ACCIDENTE FRONTAL A ALTA VELOCIDAD."/>
    <m/>
    <n v="1"/>
    <m/>
    <s v="VIVO "/>
    <m/>
  </r>
  <r>
    <n v="104"/>
    <x v="1"/>
    <x v="1"/>
    <m/>
    <s v="2015-109"/>
    <d v="2015-02-18T00:00:00"/>
    <d v="2015-02-18T00:00:00"/>
    <n v="0"/>
    <s v="1-0259471"/>
    <s v="008"/>
    <s v="2300321433"/>
    <s v="GUEVARA PADILLA DANIEL PAUL"/>
    <s v="M"/>
    <n v="21"/>
    <s v="DRA. MUÑOZ KATYA "/>
    <x v="95"/>
    <n v="11.039999999999992"/>
    <n v="77.680000000000007"/>
    <s v="001-002-000000121"/>
    <n v="25295"/>
    <d v="2015-06-18T00:00:00"/>
    <m/>
    <n v="120"/>
    <s v="TRAUMATISMO DE LA PIERNA (S80) + TRAUMATISMO DEL ANTEBRAZO (S40)"/>
    <s v="S80"/>
    <s v="PACIENTE SUFRE ACCIDENTE DE TRANSITO, REFIERE QUE SE TRANSPORTABA EN UNA BICICLETA Y UN VEHICULO LO ROZA IMPACTANDOLO EN EL BRAZO Y LA PIERNA IZQUIERDA."/>
    <m/>
    <m/>
    <n v="1"/>
    <s v="VIVO "/>
    <m/>
  </r>
  <r>
    <n v="105"/>
    <x v="1"/>
    <x v="1"/>
    <m/>
    <s v="2015-110"/>
    <d v="2015-02-18T00:00:00"/>
    <d v="2015-02-18T00:00:00"/>
    <n v="0"/>
    <s v="1-0259336"/>
    <s v="008"/>
    <s v="0927153064"/>
    <s v="QUEZADA QUINGA MARIA BELEN"/>
    <s v="F"/>
    <n v="26"/>
    <s v="DR. JORDAN JUAN "/>
    <x v="96"/>
    <n v="9.1500000000000057"/>
    <n v="155.32"/>
    <s v="001-002-000000083"/>
    <n v="25295"/>
    <d v="2015-06-18T00:00:00"/>
    <m/>
    <n v="120"/>
    <s v="TRAUMA DE HOMBRO IZQUEIRDO (S408) + FRACTURA DE CLAVICULA IZQUIERDA (S420)"/>
    <s v="S408"/>
    <s v="PACIENTE SUFRE ACCIDENTE DE TRANSITO, REFIERE CAIDA DESDE MOTOCICLETA EN MOVIMIENTO"/>
    <n v="1"/>
    <m/>
    <m/>
    <s v="VIVO "/>
    <m/>
  </r>
  <r>
    <n v="106"/>
    <x v="1"/>
    <x v="1"/>
    <m/>
    <s v="2015-111"/>
    <d v="2015-02-18T00:00:00"/>
    <d v="2015-02-18T00:00:00"/>
    <n v="0"/>
    <s v="1-0259283"/>
    <s v="008"/>
    <s v="1728074590"/>
    <s v="DUEÑAS GARCIA RAMON EDUARDO"/>
    <s v="M"/>
    <n v="11"/>
    <s v="DR. QUIMBA LENIN"/>
    <x v="97"/>
    <n v="38.52000000000001"/>
    <n v="123.78999999999999"/>
    <s v="001-002-000000125"/>
    <n v="25295"/>
    <d v="2015-06-18T00:00:00"/>
    <m/>
    <n v="120"/>
    <s v="TRAUMATISMO DE CABEZA Y CARA (S008)"/>
    <s v="S008"/>
    <s v="PACIENTE SUFRE ACCIDENTE DE TRANSITO, REFIERE CAIDA DESDE UN BALDE DE CAMIONETA EN MOVIMIENTO"/>
    <m/>
    <n v="1"/>
    <m/>
    <s v="VIVO "/>
    <m/>
  </r>
  <r>
    <n v="107"/>
    <x v="1"/>
    <x v="1"/>
    <m/>
    <s v="2015-112"/>
    <d v="2015-02-14T00:00:00"/>
    <d v="2015-02-15T00:00:00"/>
    <n v="1"/>
    <m/>
    <s v="008"/>
    <s v="1715179147"/>
    <s v="ZAMBRANO MENDOZA PATRICIO ELIAS"/>
    <s v="M"/>
    <n v="37"/>
    <s v="DR. CAMPUSANO MANUEL "/>
    <x v="98"/>
    <m/>
    <n v="110.37"/>
    <m/>
    <m/>
    <m/>
    <m/>
    <n v="-41444"/>
    <s v="TRAUMATISMO DEL TORAX (S299) + FRACTURA DE COSTILLA (S223) + TRAUMATISMOS SUPERFICIALES MULTIPLES (T009)"/>
    <s v="S299"/>
    <s v="PACIENTE SUFRE ACCIDENTE DE TRANSITO, REFIERE CAIDA EN LA VOLQUETA QUE MANEJABA EN UN ABISMO DE APROXIMADAMENTE 40 METROS DE ALTURA."/>
    <m/>
    <n v="1"/>
    <m/>
    <s v="VIVO "/>
    <m/>
  </r>
  <r>
    <n v="108"/>
    <x v="1"/>
    <x v="1"/>
    <m/>
    <s v="2015-113"/>
    <d v="2015-02-05T00:00:00"/>
    <d v="2015-02-06T00:00:00"/>
    <n v="1"/>
    <s v="1-0259477"/>
    <s v="008"/>
    <s v="0941181471"/>
    <s v="ZAMBRANO BRAVO ANGEL JAVIER"/>
    <s v="M"/>
    <n v="14"/>
    <s v="DRA. ENRIQUEZ GISSELL"/>
    <x v="99"/>
    <n v="42.629999999999995"/>
    <n v="294.45"/>
    <s v="001-002-000000120"/>
    <n v="25295"/>
    <d v="2015-06-18T00:00:00"/>
    <m/>
    <n v="133"/>
    <s v="TRAUMATISMO RAQUIMEDULAR (S04)"/>
    <s v="S04"/>
    <s v="PACIENTE SUFRE ACCIDENTE DE TRANSITO, REFIERE CAIDA DESDE UNA MOTOCICLETA EN MOVIMIENTO CUANDO ESTA CIRCULABA EN UNA CURVA."/>
    <n v="1"/>
    <m/>
    <m/>
    <s v="VIVO "/>
    <m/>
  </r>
  <r>
    <n v="109"/>
    <x v="1"/>
    <x v="1"/>
    <m/>
    <s v="2015-114"/>
    <d v="2015-02-11T00:00:00"/>
    <d v="2015-02-12T00:00:00"/>
    <n v="1"/>
    <s v="1-0259304"/>
    <s v="008"/>
    <s v="1719912972"/>
    <s v="AGUIRRE TIGRE JUAN CARLOS"/>
    <s v="M"/>
    <n v="31"/>
    <s v="DR. ALCIVAR ALAND"/>
    <x v="100"/>
    <n v="12.319999999999993"/>
    <n v="78.680000000000007"/>
    <s v="001-002-000000122"/>
    <n v="25295"/>
    <d v="2015-06-18T00:00:00"/>
    <m/>
    <n v="127"/>
    <s v="POLITRAUMATISMOS (T00)"/>
    <s v="T00"/>
    <s v="PACIENTE SUFRE ACCIDENTE DE TRANSITO, REFIERE QUE FUE IMPACTADO MIENTRAS CAMINABA POR MOTOCICLETA PRODUCTO DEL CUAL RECIBE GOLPE EN EL LADO IZQUIERDO."/>
    <m/>
    <m/>
    <n v="1"/>
    <s v="VIVO "/>
    <m/>
  </r>
  <r>
    <n v="110"/>
    <x v="1"/>
    <x v="1"/>
    <m/>
    <s v="2015-115"/>
    <d v="2015-02-21T00:00:00"/>
    <d v="2015-02-22T00:00:00"/>
    <n v="1"/>
    <s v="1-0259338"/>
    <s v="008"/>
    <s v="2350736647"/>
    <s v="GUZMAN PONCE EDDY ROGER"/>
    <s v="M"/>
    <n v="4"/>
    <s v="DRA. CORNEJO MAGALY "/>
    <x v="101"/>
    <n v="48.569999999999993"/>
    <n v="178.49"/>
    <s v="001-002-000000084"/>
    <n v="25295"/>
    <d v="2015-06-18T00:00:00"/>
    <m/>
    <n v="117"/>
    <m/>
    <m/>
    <m/>
    <m/>
    <m/>
    <m/>
    <m/>
    <m/>
  </r>
  <r>
    <n v="111"/>
    <x v="1"/>
    <x v="0"/>
    <n v="11072418813"/>
    <s v="2015-116"/>
    <d v="2015-02-11T00:00:00"/>
    <d v="2015-02-13T00:00:00"/>
    <n v="2"/>
    <s v="1-0259786"/>
    <s v="008"/>
    <s v="1721957924"/>
    <s v="PARRAGA GAONA ALEX ESTALIN"/>
    <s v="M"/>
    <n v="25"/>
    <s v="DR. MEDRANO FREDDY "/>
    <x v="102"/>
    <n v="48.95999999999998"/>
    <n v="189.08"/>
    <s v="001-002-0000000139"/>
    <n v="24608"/>
    <s v="19-05-2015"/>
    <m/>
    <n v="-17185"/>
    <s v="TRAUMA CRANEOENCEFALICO MODERADO (S001) + HERIDA EN CARA (S011)"/>
    <s v="S01"/>
    <s v="PACIENTE SUFRE ACCIDENTE DE TRANSITO, REFIERE QUE VIAJABA EN MOTOCICLETA Y POR ESQUIVAR A TARNSEUNTE  PIERDE EL CONTROL DE MOTOCICLETA IMPACTANDO CONTRA SUPERFICIE DE ASFALTO"/>
    <n v="1"/>
    <m/>
    <m/>
    <s v="VIVO "/>
    <m/>
  </r>
  <r>
    <n v="112"/>
    <x v="1"/>
    <x v="0"/>
    <n v="11072418813"/>
    <s v="2015-116"/>
    <d v="2015-02-11T00:00:00"/>
    <d v="2015-02-13T00:00:00"/>
    <n v="2"/>
    <s v="1-0259786"/>
    <s v="008"/>
    <s v="1721957924"/>
    <s v="PARRAGA GAONA ALEX ESTALIN"/>
    <s v="M"/>
    <n v="25"/>
    <s v="DR. MEDRANO FREDDY "/>
    <x v="102"/>
    <n v="48.95999999999998"/>
    <n v="189.08"/>
    <s v="001-002-0000000139"/>
    <n v="24608"/>
    <s v="19-05-2015"/>
    <m/>
    <n v="98"/>
    <s v="TRAUMA CRANEOENCEFALICO MODERADO (S001) + HERIDA EN CARA (S011)"/>
    <s v="S01"/>
    <s v="PACIENTE SUFRE ACCIDENTE DE TRANSITO, REFIERE QUE VIAJABA EN MOTOCICLETA Y POR ESQUIVAR A TARNSEUNTE  PIERDE EL CONTROL DE MOTOCICLETA IMPACTANDO CONTRA SUPERFICIE DE ASFALTO"/>
    <n v="1"/>
    <m/>
    <m/>
    <s v="VIVO "/>
    <m/>
  </r>
  <r>
    <n v="113"/>
    <x v="1"/>
    <x v="1"/>
    <m/>
    <s v="2015-117"/>
    <d v="2015-02-26T00:00:00"/>
    <d v="2015-02-26T00:00:00"/>
    <n v="0"/>
    <s v="1-0259909"/>
    <s v="008"/>
    <s v="1709119927"/>
    <s v="HURTADO AGUILAR GLORIA SUSSANA"/>
    <s v="F"/>
    <n v="45"/>
    <s v="DR. QUIMBA LENIN"/>
    <x v="103"/>
    <n v="0"/>
    <n v="43.99"/>
    <s v="001-002-000000118"/>
    <n v="25295"/>
    <d v="2015-06-18T00:00:00"/>
    <m/>
    <n v="112"/>
    <s v="ESGUINCE DE TOBILLO GRADO I (S928)"/>
    <s v="S928"/>
    <s v="PACIENTE SUFRE ACCIDENTE DE TRANSITO, REFIERE QUE MIENTRAS CONDUCIA SU MOTOCICLETA FUE IMPACTADA POR POR OTRA MOTOCICLETA."/>
    <n v="1"/>
    <m/>
    <m/>
    <s v="VIVO "/>
    <m/>
  </r>
  <r>
    <n v="114"/>
    <x v="1"/>
    <x v="1"/>
    <m/>
    <s v="2015-118"/>
    <d v="2015-02-27T00:00:00"/>
    <d v="2015-02-27T00:00:00"/>
    <n v="0"/>
    <m/>
    <s v="008"/>
    <s v="1312956525"/>
    <s v="ROMO MORALES JHONN MARIO"/>
    <s v="M"/>
    <n v="26"/>
    <s v="DR. QUIMBA LENIN"/>
    <x v="104"/>
    <m/>
    <n v="88.03"/>
    <m/>
    <m/>
    <m/>
    <m/>
    <n v="-41457"/>
    <s v="POLITRAUMATISMO (T00)"/>
    <s v="T00"/>
    <s v="PACIENTE SUFRE ACCIDENTE DE TRANSITO, REFIERE QUE MIENTRAS VIAJABA EN MOTOCICLETA EN MOVIMIENTO SUFRE IMPACTO POR PARTE DE ATOMOVIL  SIENDO LANZADO LATERALMENTE."/>
    <n v="1"/>
    <m/>
    <m/>
    <s v="VIVO "/>
    <m/>
  </r>
  <r>
    <n v="115"/>
    <x v="1"/>
    <x v="1"/>
    <m/>
    <s v="2015-119"/>
    <d v="2015-02-27T00:00:00"/>
    <d v="2015-02-27T00:00:00"/>
    <n v="0"/>
    <m/>
    <s v="008"/>
    <s v="2300306905"/>
    <s v="RIVERA ZAMBRANO EDWIN STALIN"/>
    <s v="M"/>
    <n v="17"/>
    <s v="DRA. ALCIVAR ANDARY"/>
    <x v="105"/>
    <m/>
    <n v="124.15"/>
    <m/>
    <m/>
    <m/>
    <m/>
    <n v="-41457"/>
    <s v="POLITRAUMATISMO (T00)"/>
    <s v="T00"/>
    <s v="PACIENTE SUFRE ACCIDENTE DE TRANSITO, REFIERE QUE MIENTRAS CONDUCIA MOTOCICLETA SE IMPACTA CON OTRA MOTOCICLETA QUE VENIA EN SENTIDO CONTRARIO SIN LUCES."/>
    <n v="1"/>
    <m/>
    <m/>
    <s v="VIVO "/>
    <m/>
  </r>
  <r>
    <n v="116"/>
    <x v="1"/>
    <x v="1"/>
    <m/>
    <s v="2015-120"/>
    <d v="2015-02-27T00:00:00"/>
    <d v="2015-02-27T00:00:00"/>
    <n v="0"/>
    <s v="1-0259289"/>
    <s v="008"/>
    <s v="2350945792"/>
    <s v="POGO CANCHINGRE GENESIS BRIGITH"/>
    <s v="F"/>
    <n v="6"/>
    <s v="DRA. FONSECA CRISTINA "/>
    <x v="106"/>
    <n v="21.180000000000007"/>
    <n v="107.9"/>
    <s v="001-002-000000124"/>
    <n v="25295"/>
    <d v="2015-06-18T00:00:00"/>
    <m/>
    <n v="111"/>
    <s v="POLITRAUMATISMO (T00)"/>
    <s v="T00"/>
    <s v="PACIENTE SUFRE ACCIDENTE DE TRANSITO, REFIERE QUE FUE GOLPEADA POR AUTOMOVIL DESCONOCIDO PRODUCTO DEL CUAL CAE SOBRE SUPERFICIE DE PAVIMENTO."/>
    <m/>
    <m/>
    <n v="1"/>
    <s v="VIVO "/>
    <m/>
  </r>
  <r>
    <n v="117"/>
    <x v="1"/>
    <x v="2"/>
    <n v="11152608154"/>
    <s v="2015-121"/>
    <d v="2015-02-25T00:00:00"/>
    <d v="2015-02-26T00:00:00"/>
    <n v="1"/>
    <s v="1-0259479"/>
    <s v="008"/>
    <s v="SD"/>
    <s v="RUIZ SIERRA JULIANA "/>
    <s v="F"/>
    <n v="15"/>
    <s v="DR. REYES EDWIN "/>
    <x v="107"/>
    <n v="7.6400000000000006"/>
    <n v="93.56"/>
    <s v="001-002-0000000137"/>
    <s v="24481"/>
    <d v="2015-07-22T00:00:00"/>
    <m/>
    <n v="147"/>
    <s v="POLITRAUMATISMO (T00) +FRACTURA DE FEMUR DERECHO (S72) + TRAUMATISMOS SUPERFICIALES QUE AFECTAN MULTIPLES REGIONES DEL CUERPO (T00)"/>
    <s v="T00"/>
    <s v="PACIENTE SUFRE ACCIDENTE DE TRANSITO, REFIERE QUE IBA COMO PASAJERA EN MOTO Y SON TOPADOS POR VEHICULO GRANDE Y LOS HACE PERDER EL EQUILIBRIO."/>
    <n v="1"/>
    <m/>
    <m/>
    <s v="VIVO "/>
    <m/>
  </r>
  <r>
    <n v="118"/>
    <x v="1"/>
    <x v="1"/>
    <m/>
    <s v="2015-122"/>
    <d v="2015-02-28T00:00:00"/>
    <d v="2015-02-28T00:00:00"/>
    <n v="0"/>
    <s v="1-0259293"/>
    <s v="008"/>
    <s v="1711341436"/>
    <s v="CALLE GLADYS VIVIANA"/>
    <s v="M"/>
    <n v="42"/>
    <s v="DR. ESPINOZA IGNACIO "/>
    <x v="103"/>
    <n v="0"/>
    <n v="43.99"/>
    <s v="001-002-000000123"/>
    <n v="25295"/>
    <d v="2015-06-18T00:00:00"/>
    <m/>
    <n v="108"/>
    <s v="TRAUMA DE MUSLO (S70)"/>
    <s v="S70"/>
    <s v="PACIENTE SUFRE ACCIDENTE DE TRANSITO, REFIERE QUE ESTABA DE COPILOTO CUANDO SUFRE IMPACTO CON CAMIONETA QUE LA BOTA DE LA MOTO Y SE GOLPEA LA PIERNA"/>
    <n v="1"/>
    <m/>
    <m/>
    <s v="VIVO "/>
    <m/>
  </r>
  <r>
    <n v="119"/>
    <x v="1"/>
    <x v="1"/>
    <m/>
    <s v="2015-123"/>
    <d v="2015-02-28T00:00:00"/>
    <d v="2015-03-01T00:00:00"/>
    <n v="1"/>
    <s v="1-0259341"/>
    <s v="008"/>
    <s v="1724719644"/>
    <s v="SANCHEZ CEDILLO ANDRES PATRICIO"/>
    <s v="M"/>
    <n v="23"/>
    <s v="DR. ESPINOZA IGNACIO "/>
    <x v="108"/>
    <n v="10.400000000000006"/>
    <n v="75.5"/>
    <s v="001-002-000000085"/>
    <n v="25295"/>
    <d v="2015-06-18T00:00:00"/>
    <m/>
    <n v="108"/>
    <s v="POLITRAUMATISMO (T00)"/>
    <s v="T00"/>
    <s v="PACIENTE SUFRE ACCIDENTE DE TRANSITO, REFIERE QUE IBA MANEJANDO SU MOTO CUANDO PIERDE EL EQUILIBRIO Y CAE CON SU HIJA GOLPEANDOSE LA RODILLA"/>
    <n v="1"/>
    <m/>
    <m/>
    <s v="VIVO "/>
    <m/>
  </r>
  <r>
    <n v="120"/>
    <x v="1"/>
    <x v="1"/>
    <m/>
    <s v="2015-124"/>
    <d v="2015-02-28T00:00:00"/>
    <d v="2015-03-01T00:00:00"/>
    <n v="1"/>
    <s v="1-0259215"/>
    <s v="008"/>
    <s v="SD"/>
    <s v="SANCHEZ MARTINEZ ASLHEY BRITANY"/>
    <s v="F"/>
    <n v="3"/>
    <s v="DR. ESPINOZA IGNACIO "/>
    <x v="109"/>
    <n v="53.95"/>
    <n v="116.64999999999999"/>
    <s v="001-002-000000126"/>
    <n v="25295"/>
    <d v="2015-06-18T00:00:00"/>
    <m/>
    <n v="108"/>
    <s v="POLITRAUMATISMO (T00)"/>
    <s v="T00"/>
    <s v="PACIENTE SUFRE ACCIDENTE DE TRANSITO, REFIERE QUE IBA CON SU PADRE EN UNA MOTO CUANDO SUFREN INESTABILIDAD LO QUE LES OCASIONA POLITRAUMATISMOS."/>
    <n v="1"/>
    <m/>
    <m/>
    <s v="VIVO "/>
    <m/>
  </r>
  <r>
    <n v="121"/>
    <x v="1"/>
    <x v="1"/>
    <m/>
    <s v="2015-125"/>
    <d v="2015-02-28T00:00:00"/>
    <d v="2015-03-02T00:00:00"/>
    <n v="2"/>
    <m/>
    <s v="008"/>
    <s v="2300062573"/>
    <s v="ROBLES MARTINEZ DIANA BEATRIZ"/>
    <s v="F"/>
    <m/>
    <s v="DR. ESPINOZA IGNACIO "/>
    <x v="110"/>
    <m/>
    <n v="277.64999999999998"/>
    <m/>
    <m/>
    <m/>
    <m/>
    <n v="-41460"/>
    <s v="POLITRAUMATISMO (T00)"/>
    <s v="T00"/>
    <s v="PACIENTE SUFRE ACCIDENTE DE TRANSITO, REFIERE QUE ESTBABA CRUZANDO LA CALLE Y FUE ATROPELLADA POR UNA CAMIONETA CALLENDO SOBRE LA CALLE GOLPEANDOSE LA CABEZA Y EL CUELLO."/>
    <m/>
    <m/>
    <n v="1"/>
    <s v="VIVO "/>
    <m/>
  </r>
  <r>
    <n v="122"/>
    <x v="1"/>
    <x v="1"/>
    <m/>
    <s v="2015-126"/>
    <d v="2015-02-23T00:00:00"/>
    <d v="2015-02-28T00:00:00"/>
    <n v="5"/>
    <s v="1-0259916"/>
    <s v="008"/>
    <s v="0650525173"/>
    <s v="MAYANZA CEPEDA BRYAN JOSUE"/>
    <s v="M"/>
    <s v="6 MESES"/>
    <s v="DR. HIDALGO ALBERTO"/>
    <x v="111"/>
    <n v="95.630000000000109"/>
    <n v="1760.1999999999998"/>
    <s v="001-002-000000115"/>
    <n v="25295"/>
    <d v="2015-06-18T00:00:00"/>
    <m/>
    <n v="115"/>
    <s v="TRAUMA CRANEOENCEFALICO GRAVE (S069)"/>
    <s v="S069"/>
    <s v="PACIENTE SUFRE ACCIDENTE DE TRANSITO, REFIERE QUE VIAJABA EN EL ASIENTO POSTERIOR COMO ACOMPAÑANTE EN CAMIONETA LA CUAL COLISIONA Y SALE EXPULSADO POR PARABRISAS."/>
    <m/>
    <n v="1"/>
    <m/>
    <s v="FALLECIDO"/>
    <m/>
  </r>
  <r>
    <n v="123"/>
    <x v="1"/>
    <x v="1"/>
    <m/>
    <s v="2015-127"/>
    <d v="2015-02-05T00:00:00"/>
    <d v="2015-02-06T00:00:00"/>
    <n v="1"/>
    <s v="1-0259914"/>
    <s v="008"/>
    <s v="1712462199"/>
    <s v="SANTANA MONTOYA LEODAN GIOVANNY"/>
    <s v="M"/>
    <n v="40"/>
    <s v="DR. GONZALEZ CESAR"/>
    <x v="112"/>
    <n v="40.57000000000005"/>
    <n v="746.75"/>
    <s v="001-002-000000117"/>
    <n v="25295"/>
    <d v="2015-06-18T00:00:00"/>
    <m/>
    <n v="133"/>
    <s v="TRAUMA INTRACRANEAL SEVERO (S06) + EDEMA CEREBRAL TRAUMATICO (S061) + FRACTURA DE PERONE (S824)"/>
    <s v="S06"/>
    <s v="PACIENTE SUFRE ACCIDENTE DE TRANSITO, REFIERE QUE CONDUCIA UNA MOTOCICLETA CUANDO ES IMPACTADO POR UN BUS DE TRANSPORTE INTERPROVINCIALQUE LE PROVOCA CAIDA A LA CALZADA."/>
    <n v="1"/>
    <m/>
    <m/>
    <s v="VIVO "/>
    <s v="CLINICA COTOCOALLAO"/>
  </r>
  <r>
    <n v="124"/>
    <x v="1"/>
    <x v="3"/>
    <n v="1086265291"/>
    <s v="2015-128"/>
    <d v="2015-02-09T00:00:00"/>
    <d v="2015-02-13T00:00:00"/>
    <n v="4"/>
    <s v="1-0259787"/>
    <s v="008"/>
    <s v="2350552457"/>
    <s v="ZAMBRANO VALLADOLID ARIANA BRIGITH"/>
    <s v="F"/>
    <n v="6"/>
    <s v="DRA. VALDERRAMA MARIA EUGENIA"/>
    <x v="113"/>
    <n v="1805.32"/>
    <n v="135.85000000000014"/>
    <s v="001-002-0000000138"/>
    <s v="24488"/>
    <d v="2015-07-29T00:00:00"/>
    <m/>
    <n v="170"/>
    <s v="TRAUMATISMO CRANEOENCEFALICO MODERADO (S02)"/>
    <s v="S02"/>
    <s v="PACIENTE SUFRE ACCIDENTE DE TRANSITO, REFIERE QUE VIAJABA EN VEHICULO Y ESTE SE IMPACTA CONTRA CAMION"/>
    <m/>
    <n v="1"/>
    <m/>
    <s v="VIVO "/>
    <m/>
  </r>
  <r>
    <n v="125"/>
    <x v="1"/>
    <x v="2"/>
    <n v="11152608154"/>
    <s v="2015-129"/>
    <d v="2015-02-25T00:00:00"/>
    <d v="2015-02-26T00:00:00"/>
    <n v="1"/>
    <s v="1-0259789"/>
    <s v="008"/>
    <s v="S/C"/>
    <s v="RUIZ MONTOYA RUBEN DARIO"/>
    <s v="M"/>
    <n v="45"/>
    <s v="DR. CAMPUZANO MANUEL"/>
    <x v="114"/>
    <n v="207.90999999999997"/>
    <n v="548.29000000000008"/>
    <s v="001-002-0000000136"/>
    <s v="24481"/>
    <d v="2015-07-22T00:00:00"/>
    <m/>
    <n v="147"/>
    <s v="HERIDAS MULTIPLES NO ESPECIFICADAS (T019) + CONDUCTOR DE VEHICULO DE MOTR LESIONADO POR COLISION (V390)"/>
    <s v="T019"/>
    <s v="PACIENTE SUFRE ACCIDENTE DE TRANSITO, REFIERE QUE VIAJABA EN UNA MOTOTAXI Y ES IMPACTADO POR UN TRAILER"/>
    <n v="1"/>
    <m/>
    <m/>
    <s v="VIVO "/>
    <s v="HOSPITAL IESS STO DGO"/>
  </r>
  <r>
    <n v="126"/>
    <x v="1"/>
    <x v="1"/>
    <m/>
    <s v="2015-130"/>
    <d v="2015-02-20T00:00:00"/>
    <d v="2015-02-23T00:00:00"/>
    <n v="3"/>
    <s v="1-0259912"/>
    <s v="008"/>
    <s v="1723391973"/>
    <s v="ALVARRACIN LALVAY PABLO GEOVANNY"/>
    <s v="M"/>
    <n v="26"/>
    <s v="DR. ZAMBRANO RICHARD"/>
    <x v="115"/>
    <n v="250.05999999999995"/>
    <n v="1135.3500000000001"/>
    <s v="001-002-000000116"/>
    <n v="25295"/>
    <d v="2015-06-18T00:00:00"/>
    <m/>
    <n v="118"/>
    <s v="TRAUMA CRANEAL SEVERO (S062) + SHOCK HIPOVOLEMICO (R571)"/>
    <s v="R571"/>
    <s v="PACIENTE SUFRE ACCIDENTE DE TRANSITO, REFIERE ATROPELLAMIENTO, SIN EMBARGO SE DESCONOCE LA CINEMATICA DEL ACCIDENTE"/>
    <m/>
    <m/>
    <n v="1"/>
    <s v="VIVO "/>
    <s v="MEDICAL CUBA CENTER "/>
  </r>
  <r>
    <n v="127"/>
    <x v="2"/>
    <x v="1"/>
    <m/>
    <s v="2015-140"/>
    <d v="2015-03-22T00:00:00"/>
    <d v="2015-03-23T00:00:00"/>
    <n v="1"/>
    <s v="1-0264377"/>
    <s v="357160"/>
    <s v="1725822363"/>
    <s v="RIVERA VACA LUIS FERNANDO"/>
    <s v="M"/>
    <n v="23"/>
    <s v="DR. VILLAGOMEZ DAVID"/>
    <x v="116"/>
    <n v="36.910000000000011"/>
    <n v="126.05"/>
    <s v="001-002-0000000226"/>
    <n v="24920"/>
    <d v="2015-05-22T00:00:00"/>
    <m/>
    <n v="-16919"/>
    <s v="TRAUMA DE MIEMBRO INFERIOR (S70)"/>
    <s v="S70"/>
    <s v="PACIENTE SUFRE ACCIDENTE DE TRANSITO, REFIERE QUE IBA COMO PASAJERO EN MOTOCICLETA Y ES IMPACTADO POR CAMION POSTEROR A LO CUAL ES EXPULSADO."/>
    <n v="1"/>
    <m/>
    <m/>
    <s v="VIVO "/>
    <s v="NOVACLINICA SANTA ANITA"/>
  </r>
  <r>
    <n v="128"/>
    <x v="2"/>
    <x v="0"/>
    <n v="11072451632"/>
    <s v="2015-141"/>
    <d v="2015-03-12T00:00:00"/>
    <d v="2015-03-18T00:00:00"/>
    <n v="6"/>
    <s v="1-0267331"/>
    <s v="008"/>
    <n v="1314593268"/>
    <s v="ALVARADO BUENAVENTURA BELLA MARIA"/>
    <s v="F"/>
    <n v="22"/>
    <s v="DR. CORDOVA DARWIN "/>
    <x v="117"/>
    <n v="16.459999999999809"/>
    <n v="1101.3800000000001"/>
    <s v="001-002-0000000153"/>
    <n v="24878"/>
    <d v="2015-05-29T00:00:00"/>
    <m/>
    <n v="-16952"/>
    <s v="FRACTURA DE TIBIA (S82)"/>
    <s v="S82"/>
    <s v="PACIENTE SUFRE ACCIDENTE DE TRANSITO, REFIERE QUE ATROPELLA UN PERRO, POR LO QUE PIERDE  ESTABILIDAD EN LA MOTOCICLETA EN LA CUAL IBA COMO ACOMPAÑANTE, PARA LUEGO IMPACTARSE CON UNA CAMIONETA QUE ESTABA ESTACIONADA"/>
    <n v="1"/>
    <m/>
    <m/>
    <s v="VIVO "/>
    <s v="S/T"/>
  </r>
  <r>
    <n v="129"/>
    <x v="2"/>
    <x v="1"/>
    <m/>
    <s v="2015-142"/>
    <d v="2015-03-01T00:00:00"/>
    <d v="2015-03-02T00:00:00"/>
    <n v="1"/>
    <s v="1-0267359"/>
    <s v="008"/>
    <n v="2350023756"/>
    <s v="URREA MONAR AMADOR DAVID"/>
    <s v="M"/>
    <n v="20"/>
    <s v="DR. PONCE FRANZ"/>
    <x v="118"/>
    <n v="27.519999999999982"/>
    <n v="178.83"/>
    <s v="001-002-0000000238"/>
    <n v="24920"/>
    <d v="2015-05-22T00:00:00"/>
    <m/>
    <n v="-16898"/>
    <s v="TRAUMA CRANEOENCEFALICO (S01) + FRACTURA DE CALVICULA IZQUIERDA (S42)"/>
    <s v="S01"/>
    <s v="PACIENTE SUFRE ACCIDENTE DE TRANSITO, REFIERE QUE IBA COMO CONDUCTOR DE MOTOCICLETA Y  PIERDE ESTABILIDAD Y SUFRE VOLCAMIENTO, PRODUCTO DEL CUAL SUFRE TRAUAM DE CABEZA"/>
    <n v="1"/>
    <m/>
    <m/>
    <s v="VIVO "/>
    <s v="S/T"/>
  </r>
  <r>
    <n v="130"/>
    <x v="2"/>
    <x v="1"/>
    <m/>
    <s v="2015-143"/>
    <d v="2015-03-01T00:00:00"/>
    <d v="2015-03-01T00:00:00"/>
    <n v="0"/>
    <s v="1-0267362"/>
    <s v="008"/>
    <n v="2300160625"/>
    <s v="YANQUI MANUEL"/>
    <s v="M"/>
    <n v="75"/>
    <s v="DR. ZAMBRANO RICHARD"/>
    <x v="119"/>
    <n v="44.620000000000005"/>
    <n v="149.35"/>
    <s v="001-002-0000000244"/>
    <n v="24920"/>
    <d v="2015-05-22T00:00:00"/>
    <m/>
    <n v="-16898"/>
    <s v="FRACTURA DE BASE DE CRANEO (S021) + HEMORRAGIA INTRACRANEAL (I61) + PEATON LESIONADO POR COLISION (V03)"/>
    <s v="S021"/>
    <s v="PACIENTE SUFRE ACCIDENTE DE TRANSITO, REFIERE SER ATROPPELADO POR VEHICULO DE MOTOR  EN MOVIMIENTO APARENTEMENTE A 40-50 KM/H SEGÚN REPORTE DE ECU 911"/>
    <m/>
    <n v="1"/>
    <m/>
    <s v="FALLECIDO"/>
    <s v="S/T"/>
  </r>
  <r>
    <n v="131"/>
    <x v="2"/>
    <x v="1"/>
    <m/>
    <s v="2015-144"/>
    <d v="2015-03-02T00:00:00"/>
    <d v="2015-03-02T00:00:00"/>
    <n v="0"/>
    <s v="1-0267364"/>
    <s v="008"/>
    <n v="2300142755"/>
    <s v="CUESTA PONCE JUAN CARLOS"/>
    <s v="M"/>
    <n v="24"/>
    <s v="DR. MEDRANO FREDDY"/>
    <x v="120"/>
    <n v="22.290000000000006"/>
    <n v="118.49"/>
    <s v="001-002-0000000183"/>
    <n v="24920"/>
    <d v="2015-05-22T00:00:00"/>
    <m/>
    <n v="-16899"/>
    <s v="HERIDA CORTANTE EN MANO (S619) + FRACTURA DE DEDO (S626)"/>
    <s v="S619"/>
    <s v="PACIENTE SUFRE ACCIDENTE DE TRANSITO, REFIERE QUE VIAJABA EN MOTOCICLETA Y COLISIONA CONTRA  VEHICULO PRODUCTO DEL CUAL SUFRE HERIDA CORTANTE"/>
    <n v="1"/>
    <m/>
    <m/>
    <s v="VIVO "/>
    <s v="S/T"/>
  </r>
  <r>
    <n v="132"/>
    <x v="2"/>
    <x v="1"/>
    <m/>
    <s v="2015-145"/>
    <d v="2015-03-05T00:00:00"/>
    <d v="2015-03-05T00:00:00"/>
    <n v="0"/>
    <s v="1-0267367"/>
    <s v="008"/>
    <n v="1724776875"/>
    <s v="VERDUGA BARBERAN GEOVANNY OMAR"/>
    <s v="M"/>
    <n v="24"/>
    <s v="DR. ZAMBRANO RICHARD"/>
    <x v="121"/>
    <n v="14.579999999999998"/>
    <n v="45.33"/>
    <s v="001-002-000000303"/>
    <n v="25526"/>
    <d v="2015-06-22T00:00:00"/>
    <m/>
    <n v="107"/>
    <s v="HERIDA EN RODILLA (S810) + CONTUSION DE RODILLA (S08)"/>
    <s v="S810"/>
    <s v="PACIENTE SUFRE ACCIDENTE DE TRANSITO, REFIERE CAIDA DE MOTOCICLETA EN MOVIMIENTO EN LA QUE MOVILIZABA COMO CONDUCTOR"/>
    <n v="1"/>
    <m/>
    <m/>
    <s v="VIVO "/>
    <s v="S/T"/>
  </r>
  <r>
    <n v="133"/>
    <x v="2"/>
    <x v="1"/>
    <m/>
    <s v="2015-146"/>
    <d v="2015-03-05T00:00:00"/>
    <d v="2015-03-05T00:00:00"/>
    <n v="0"/>
    <s v="1-0267370"/>
    <s v="008"/>
    <n v="1350520977"/>
    <s v="BRAVO ZAMBRANO ERIKA YARITZA"/>
    <s v="F"/>
    <n v="14"/>
    <s v="DR. JORDAN JUAN "/>
    <x v="122"/>
    <n v="0"/>
    <n v="45.55"/>
    <s v="001-002-000000259"/>
    <n v="25526"/>
    <d v="2015-06-22T00:00:00"/>
    <m/>
    <n v="107"/>
    <s v="CONTUSION DE RODILLA (S800)"/>
    <s v="S800"/>
    <s v="PACIENTE SUFRE ACCIDENTE DE TRANSITO, REFIERE CAIDA DE MOTOCICLETA EN MOVIMIENTO."/>
    <n v="1"/>
    <m/>
    <m/>
    <s v="VIVO "/>
    <s v="S/T"/>
  </r>
  <r>
    <n v="134"/>
    <x v="2"/>
    <x v="1"/>
    <m/>
    <s v="2015-147"/>
    <d v="2015-03-06T00:00:00"/>
    <d v="2015-03-06T00:00:00"/>
    <n v="0"/>
    <s v="1-0267311"/>
    <s v="008"/>
    <n v="1708417967"/>
    <s v="NARVAEZ NAVARRETE HECTOR ORLANDO"/>
    <s v="M"/>
    <n v="50"/>
    <s v="DR. MEDRANO FREDDY"/>
    <x v="123"/>
    <n v="30"/>
    <n v="145.61000000000001"/>
    <s v="001-002-0000000212"/>
    <n v="24920"/>
    <d v="2015-05-22T00:00:00"/>
    <m/>
    <n v="-16903"/>
    <s v="POLICONTUSION (T00)"/>
    <s v="T00"/>
    <s v="PACIENTE SUFRE ACCIDENTE DE TRANSITO, REFIERE QUE MIENTRAS CONDUCIA EN CARRETERA PIERDE EL CONTROL DE TRAILER Y SUFRE VOLCAMIENTO."/>
    <m/>
    <n v="1"/>
    <m/>
    <s v="VIVO "/>
    <s v="S/T"/>
  </r>
  <r>
    <n v="135"/>
    <x v="2"/>
    <x v="1"/>
    <m/>
    <s v="2015-148"/>
    <d v="2015-03-04T00:00:00"/>
    <d v="2015-03-04T00:00:00"/>
    <n v="0"/>
    <s v="1-0267312"/>
    <s v="008"/>
    <s v="1724278153"/>
    <s v="GRANDES TAQUEZ RUTH ELIZABETH"/>
    <s v="F"/>
    <n v="25"/>
    <s v="DR. ESPINOZA IGNACIO"/>
    <x v="124"/>
    <n v="8.9499999999999886"/>
    <n v="70.680000000000007"/>
    <s v="001-002-0000000194"/>
    <n v="24920"/>
    <d v="2015-05-22T00:00:00"/>
    <m/>
    <n v="-16901"/>
    <s v="POLITRAUMATISMOS (T00)"/>
    <s v="T00"/>
    <s v="PACIENTE SUFRE ACCIDENTE DE TRANSITO, REFIERE QUEIBA MANEJANDO SU MOTO CUANDO OTRA MOTO LE CHOCA LA LLANTA DELANTERA LO QIE OCASIONA SE CAIGA Y SE GOLPEE."/>
    <n v="1"/>
    <m/>
    <m/>
    <s v="VIVO "/>
    <s v="S/T"/>
  </r>
  <r>
    <n v="136"/>
    <x v="2"/>
    <x v="1"/>
    <m/>
    <s v="2015-149"/>
    <d v="2015-03-05T00:00:00"/>
    <d v="2015-03-10T00:00:00"/>
    <n v="5"/>
    <s v="1-0267313"/>
    <s v="008"/>
    <n v="2350806903"/>
    <s v="BRAVO LOOR ANTHONY LEANDRO"/>
    <s v="M"/>
    <n v="8"/>
    <s v="DRA. ENRIQUEZ GISSELL"/>
    <x v="125"/>
    <n v="135.14999999999998"/>
    <n v="603.43000000000006"/>
    <s v="001-002-000000258"/>
    <n v="25526"/>
    <d v="2015-06-22T00:00:00"/>
    <m/>
    <n v="107"/>
    <s v="POLITRAUMATISMOS (T00)"/>
    <s v="T00"/>
    <s v="PACIENTE SUFRE ACCIDENTE DE TRANSITO, REFIERE QUE CAMINABA Y FUE ENVESTIDO POR MOTO A GRAN VELOCIDAD"/>
    <m/>
    <m/>
    <n v="1"/>
    <s v="VIVO "/>
    <s v="HOSPITAL GENERAL SANTO DOMINGO "/>
  </r>
  <r>
    <n v="137"/>
    <x v="2"/>
    <x v="1"/>
    <m/>
    <s v="2015-150"/>
    <d v="2015-03-07T00:00:00"/>
    <d v="2015-03-07T00:00:00"/>
    <n v="0"/>
    <s v="1-0267314"/>
    <s v="008"/>
    <n v="1718766411"/>
    <s v="GARCIA GARCIA RICHARD ELIESER"/>
    <s v="M"/>
    <n v="31"/>
    <s v="DR. HERNANDEZ EDISON "/>
    <x v="126"/>
    <n v="22.200000000000017"/>
    <n v="122.1"/>
    <s v="001-002-0000000188"/>
    <n v="24920"/>
    <d v="2015-05-22T00:00:00"/>
    <m/>
    <n v="-16904"/>
    <s v="TRAUMATISMOS SUPERFICIALES QUE AFECTAN MULTIPLES REGIONES DEL CUERPO (T00) + CONTUSION DE LA ROSILLA (S800) "/>
    <s v="T00"/>
    <s v="PACIENTE SUFRE ACCIDENTE DE TRANSITO, REFIERE QUE CONDUCIA MOTOCICLETA Y SUFRE COLISION CON UN TAXI CAYENDO SOBRE LA VEREDA."/>
    <n v="1"/>
    <m/>
    <m/>
    <s v="VIVO "/>
    <s v="S/T"/>
  </r>
  <r>
    <n v="138"/>
    <x v="2"/>
    <x v="1"/>
    <m/>
    <s v="2015-151"/>
    <d v="2015-03-08T00:00:00"/>
    <d v="2015-03-08T00:00:00"/>
    <n v="0"/>
    <s v="1-0267315"/>
    <s v="008"/>
    <n v="1718149840"/>
    <s v="ALMEIDA MANTUANO ANGELICA EUGENIA"/>
    <s v="F"/>
    <n v="34"/>
    <s v="DR. HERNANDEZ EDISON "/>
    <x v="127"/>
    <n v="5.5200000000000031"/>
    <n v="60.38"/>
    <s v="001-002-0000000164"/>
    <n v="24920"/>
    <d v="2015-05-22T00:00:00"/>
    <m/>
    <n v="-16905"/>
    <s v="CELULITIS DE PIERNA IZQUIERDA (L031) + SECUELA DE ACCIDENTE DE VEHICULO DE MOTOR (Y850)"/>
    <s v="L031"/>
    <s v="PACIENTE SUFRE ACCIDENTE DE TRANSITO, REFIERE APARENTEMENTE CAIDA DE MOTOCICLETA."/>
    <n v="1"/>
    <m/>
    <m/>
    <s v="VIVO "/>
    <s v="IESS HOSPITAL SANTO DOMINGO "/>
  </r>
  <r>
    <n v="139"/>
    <x v="2"/>
    <x v="1"/>
    <m/>
    <s v="2015-152"/>
    <d v="2015-03-11T00:00:00"/>
    <d v="2015-03-11T00:00:00"/>
    <n v="0"/>
    <s v="1-0267317"/>
    <s v="008"/>
    <n v="2300176548"/>
    <s v="ARIAS QUINATOA BYRON MESIAS"/>
    <s v="M"/>
    <n v="19"/>
    <s v="DRA. UZHO KATERINE"/>
    <x v="128"/>
    <n v="0"/>
    <n v="94.53"/>
    <s v="001-002-000000255"/>
    <n v="25526"/>
    <d v="2015-06-22T00:00:00"/>
    <m/>
    <n v="101"/>
    <s v="POLITRAUMATISMOS (T00)"/>
    <s v="T00"/>
    <s v="PACIENTE SUFRE ACCIDENTE DE TRANSITO, REFIERE QUE SE ENCONTRABA COMO COPILOTO DE MOTOCICLETA Y SUFRE DERRAPAMIENTO LATERAL."/>
    <n v="1"/>
    <m/>
    <m/>
    <s v="VIVO "/>
    <s v="S/T"/>
  </r>
  <r>
    <n v="140"/>
    <x v="2"/>
    <x v="1"/>
    <m/>
    <s v="2015-153"/>
    <d v="2015-03-12T00:00:00"/>
    <d v="2015-03-12T00:00:00"/>
    <n v="0"/>
    <s v="1-0267319"/>
    <s v="008"/>
    <n v="2300687049"/>
    <s v="HERNANDEZ CEDEÑO BRYAN JOEL"/>
    <s v="M"/>
    <n v="15"/>
    <s v="DR. MEDRANO FREDDY"/>
    <x v="129"/>
    <n v="11.569999999999993"/>
    <n v="79.650000000000006"/>
    <s v="001-002-000000271"/>
    <n v="25526"/>
    <d v="2015-06-22T00:00:00"/>
    <m/>
    <n v="100"/>
    <s v="HERIDA DE ANTEBRAZO (S518)"/>
    <s v="S518"/>
    <s v="PACIENTE SUFRE ACCIDENTE DE TRANSITO, REFIERE QUE IBA COMO PASAJERO EN MOTOCICLETA Y SUFRE CAIDA"/>
    <n v="1"/>
    <m/>
    <m/>
    <s v="VIVO "/>
    <s v="S/T"/>
  </r>
  <r>
    <n v="141"/>
    <x v="2"/>
    <x v="1"/>
    <m/>
    <s v="2015-154"/>
    <d v="2015-03-14T00:00:00"/>
    <d v="2015-03-14T00:00:00"/>
    <n v="0"/>
    <s v="1-0267320"/>
    <s v="008"/>
    <s v="0702710633"/>
    <s v="VALAREZO MONSERRATE MARCELO RAUL"/>
    <s v="M"/>
    <n v="42"/>
    <s v="DR. PONCE FRANZ"/>
    <x v="130"/>
    <n v="15.349999999999994"/>
    <n v="98.87"/>
    <s v="001-002-000000297"/>
    <n v="25526"/>
    <d v="2015-06-22T00:00:00"/>
    <m/>
    <n v="98"/>
    <s v="TRAUMA CRANEOENCEFALICO LEVE (T00)"/>
    <s v="T00"/>
    <s v="PACIENTE SUFRE ACCIDENTE DE TRANSITO, REFIERE CAIDA GOLPEANDO POR MOTOCICLETA QUE GENERA DOLOR "/>
    <n v="1"/>
    <m/>
    <m/>
    <s v="VIVO "/>
    <s v="S/T"/>
  </r>
  <r>
    <n v="142"/>
    <x v="2"/>
    <x v="1"/>
    <m/>
    <s v="2015-155"/>
    <d v="2015-03-18T00:00:00"/>
    <d v="2015-03-18T00:00:00"/>
    <n v="0"/>
    <s v="1-0267323"/>
    <s v="008"/>
    <s v="2350540098"/>
    <s v="NARVAEZ SOLARTE JULIETH BRIGGETH"/>
    <s v="F"/>
    <n v="15"/>
    <s v="DR. MEDRANO FREDDY"/>
    <x v="131"/>
    <n v="24.28"/>
    <n v="165.22"/>
    <s v="001-002-000000285"/>
    <n v="25526"/>
    <d v="2015-06-22T00:00:00"/>
    <m/>
    <n v="94"/>
    <s v="POLITRAUMATISMO (T00) + HERIDA EN CARA (S019) + HERIDA EN LABIO (S015)"/>
    <s v="T00"/>
    <s v="PACIENTE SUFRE ACCIDENTE DE TRANSITO, REFIERE QUE MIENTRAS TRANSITABA POR LA VIA PUBLICA FUE ATROPELLADO POR MOTOCICLETA LA CUAL LE LANZA VARIOS METROS."/>
    <m/>
    <m/>
    <n v="1"/>
    <s v="VIVO "/>
    <s v="S/T"/>
  </r>
  <r>
    <n v="143"/>
    <x v="2"/>
    <x v="1"/>
    <m/>
    <s v="2015-156"/>
    <d v="2015-03-17T00:00:00"/>
    <d v="2015-03-17T00:00:00"/>
    <n v="0"/>
    <s v="1-0267324"/>
    <s v="008"/>
    <s v="1310867278"/>
    <s v="SOLORZANO BASURTO LUIS ALBERTO"/>
    <s v="M"/>
    <n v="33"/>
    <s v="DR. MEDRANO FREDDY"/>
    <x v="45"/>
    <n v="0"/>
    <n v="43.54"/>
    <s v="001-002-000000296"/>
    <n v="25526"/>
    <d v="2015-06-22T00:00:00"/>
    <m/>
    <n v="95"/>
    <s v="TRAUMA EN MIEMBRO INFERIOR (S80)"/>
    <s v="S80"/>
    <s v="PACIENTE SUFRE ACCIDENTE DE TRANSITO, REFIERE QUE MIENTRAS IBA EN MOTOCICLETA Y SE IMPACTO CONTRA VEHICULO"/>
    <n v="1"/>
    <m/>
    <m/>
    <s v="VIVO "/>
    <s v="S/T"/>
  </r>
  <r>
    <n v="144"/>
    <x v="2"/>
    <x v="1"/>
    <m/>
    <s v="2015-157"/>
    <d v="2015-03-17T00:00:00"/>
    <d v="2015-03-17T00:00:00"/>
    <n v="0"/>
    <s v="1-0267325"/>
    <s v="008"/>
    <s v="2300200090"/>
    <s v="VIZCAINO CARREÑO JONATHAN DANIEL"/>
    <s v="M"/>
    <n v="17"/>
    <s v="DR. MEDRANO FREDDY"/>
    <x v="132"/>
    <n v="9.2900000000000063"/>
    <n v="71.919999999999987"/>
    <s v="001-002-000000305"/>
    <n v="25526"/>
    <d v="2015-06-22T00:00:00"/>
    <m/>
    <n v="95"/>
    <s v="FRACTURA DE DEDO DE PIE (S925) + ACCIDENTE EN MOTO (V290)"/>
    <s v="S925"/>
    <s v="PACIENTE SUFRE ACCIDENTE DE TRANSITO, REFIERE QUE MIENTRAS VIAJABA COMO CONDUCTOR CAE SOBRE ASFALTO  PRODUCIENDOLE POLITRAUMATISMOS."/>
    <n v="1"/>
    <m/>
    <m/>
    <s v="VIVO "/>
    <s v="S/T"/>
  </r>
  <r>
    <n v="145"/>
    <x v="2"/>
    <x v="1"/>
    <m/>
    <s v="2015-158"/>
    <d v="2015-03-17T00:00:00"/>
    <d v="2015-03-17T00:00:00"/>
    <n v="0"/>
    <s v="1-0267326"/>
    <s v="008"/>
    <s v="1310626716"/>
    <s v="LOOR MOREIRA RIDER OLEGARIO"/>
    <s v="M"/>
    <n v="33"/>
    <s v="DR. ESPINOZA IGNACIO"/>
    <x v="133"/>
    <n v="16.39"/>
    <n v="92.6"/>
    <s v="001-002-000000325"/>
    <n v="25526"/>
    <d v="2015-06-22T00:00:00"/>
    <m/>
    <n v="95"/>
    <s v="POLITRAUMATISMO (T00) + TRAUMA DE PIERNA (S80)"/>
    <s v="T00"/>
    <s v="PACIENTE SUFRE ACCIDENTE DE TRANSITO, REFIERE QUE MIENTRAS MANEJABA SU MOTO, UN TRAILER LO REBASA Y LE HACE PERDER EL EQUILIBRIO PRODUCTO DEL CUAL SUFRE CAIDA."/>
    <n v="1"/>
    <m/>
    <m/>
    <s v="VIVO "/>
    <s v="S/T"/>
  </r>
  <r>
    <n v="146"/>
    <x v="2"/>
    <x v="5"/>
    <n v="10790469283"/>
    <s v="2015-159"/>
    <d v="2015-03-21T00:00:00"/>
    <d v="2015-03-21T00:00:00"/>
    <n v="0"/>
    <s v="1-0267346"/>
    <s v="008"/>
    <s v="1313323535"/>
    <s v="PAZ MASIA TEOFILO BIRON"/>
    <s v="M"/>
    <n v="25"/>
    <s v="DR. CAMPUZANO MANUEL "/>
    <x v="134"/>
    <n v="0"/>
    <n v="48.69"/>
    <s v="001-002-000000322"/>
    <m/>
    <m/>
    <m/>
    <n v="-41481"/>
    <s v="CONTROL DE GASTROTOMIA (Z931) + SECUELAS DE OTRAS ENFERMEDADES CEREBROVASCULARES (I698)"/>
    <s v="Z931"/>
    <s v="PACIENTE SUFRE ACCIDENTE DE TRANSITO, REFIERE QUE CIRCULABA EN MOTOCICLETA Y EN UNA  CURVA POR EVITAR COLISION CONTRA OTRO VEHICULO REALIZA MANIOBRA BRUSCA Y SE ENCUNETA CAYENDOSE Y GOLPEANDOSE LA CABEZA."/>
    <n v="1"/>
    <m/>
    <m/>
    <s v="VIVO "/>
    <s v="S/T"/>
  </r>
  <r>
    <n v="147"/>
    <x v="2"/>
    <x v="1"/>
    <m/>
    <s v="2015-160"/>
    <d v="2015-03-15T00:00:00"/>
    <d v="2015-03-15T00:00:00"/>
    <n v="0"/>
    <s v="1-0281176"/>
    <s v="008"/>
    <s v="1717566440"/>
    <s v="BENAVIDES FALCONES VIVIANA SEBASTIANA"/>
    <s v="F"/>
    <n v="24"/>
    <s v="DR. CAISAGUANO LUIS"/>
    <x v="135"/>
    <n v="0"/>
    <n v="45.8"/>
    <s v="001-002-000000408"/>
    <n v="25080"/>
    <d v="2015-07-29T00:00:00"/>
    <m/>
    <n v="134"/>
    <s v="TRAUMA CRANEO ENCEFALICO LEVE (S069)"/>
    <s v="S069"/>
    <s v="PACIENTE SUFRE ACCIDENTE DE TRANSITO, REFIERE QUE IBA DE ACOMPAÑANTE EN UNA MOTOCICLETA"/>
    <n v="1"/>
    <m/>
    <m/>
    <s v="VIVO "/>
    <s v="S/T"/>
  </r>
  <r>
    <n v="148"/>
    <x v="2"/>
    <x v="1"/>
    <m/>
    <s v="2015-161"/>
    <d v="2015-03-22T00:00:00"/>
    <d v="2015-03-22T00:00:00"/>
    <n v="0"/>
    <s v="1-0267349"/>
    <s v="008"/>
    <s v="1714179254"/>
    <s v="MONTENEGRO NARANJO PATRICIO JEOVANNY"/>
    <s v="M"/>
    <n v="40"/>
    <s v="DR. IBARRA DANIEL "/>
    <x v="43"/>
    <n v="28.78"/>
    <n v="36.409999999999997"/>
    <s v="001-002-000000282"/>
    <n v="25526"/>
    <d v="2015-06-22T00:00:00"/>
    <m/>
    <n v="90"/>
    <s v="FRACTURA CERVICAL (S10)"/>
    <s v="S10"/>
    <s v="PACIENTE SUFRE ACCIDENTE DE TRANSITO, REFIERE COMO CAUSA APARENTE CHOQUE AUTOMOVILISTICO  EN EL QUE IBA COMO ACOMPÑANTE."/>
    <m/>
    <n v="1"/>
    <m/>
    <s v="VIVO "/>
    <s v="S/T"/>
  </r>
  <r>
    <n v="149"/>
    <x v="2"/>
    <x v="1"/>
    <m/>
    <s v="2015-162"/>
    <d v="2015-03-19T00:00:00"/>
    <d v="2015-03-19T00:00:00"/>
    <n v="0"/>
    <s v="1-0267352"/>
    <s v="008"/>
    <s v="2300731268"/>
    <s v="SANTANA MOREIRA JOEL EMANUEL"/>
    <s v="M"/>
    <n v="20"/>
    <s v="DR. MEDRANO FREDDY"/>
    <x v="136"/>
    <n v="5.519999999999996"/>
    <n v="61.490000000000009"/>
    <s v="001-002-000000294"/>
    <n v="25526"/>
    <d v="2015-06-22T00:00:00"/>
    <m/>
    <n v="93"/>
    <s v="CONTUSION DEL TOBILLO (S900)"/>
    <s v="S900"/>
    <s v="PACIENTE SUFRE ACCIDENTE DE TRANSITO, REFIERE CAIDA DE MOTOCICLETA EN MOVIMIENTO Y COMPROMETE TOBILLO DERECHO."/>
    <n v="1"/>
    <m/>
    <m/>
    <s v="VIVO "/>
    <s v="S/T"/>
  </r>
  <r>
    <n v="150"/>
    <x v="2"/>
    <x v="1"/>
    <m/>
    <s v="2015-163"/>
    <d v="2015-03-28T00:00:00"/>
    <d v="2015-03-28T00:00:00"/>
    <n v="0"/>
    <s v="1-0267356"/>
    <s v="008"/>
    <s v="2300297088"/>
    <s v="POSLIGUA POSLIGUA MIGUEL ANGEL"/>
    <s v="M"/>
    <n v="23"/>
    <s v="DR. PONCE FRANZ"/>
    <x v="137"/>
    <n v="3.7399999999999949"/>
    <n v="64.430000000000007"/>
    <s v="001-002-000000291"/>
    <n v="25526"/>
    <d v="2015-06-22T00:00:00"/>
    <m/>
    <n v="84"/>
    <s v="POLITRAUMATISMO (T00)"/>
    <s v="T00"/>
    <s v="PACIENTE SUFRE ACCIDENTE DE TRANSITO, REFIERE QUE IBA EN MOTOCICLETA PERO SE DESCONOCE  LA CINEMATICA DE LOS HECHOS."/>
    <n v="1"/>
    <m/>
    <m/>
    <s v="VIVO "/>
    <s v="S/T"/>
  </r>
  <r>
    <n v="151"/>
    <x v="2"/>
    <x v="1"/>
    <m/>
    <s v="2015-164"/>
    <d v="2015-03-22T00:00:00"/>
    <d v="2015-03-22T00:00:00"/>
    <n v="0"/>
    <s v="1-0267297"/>
    <s v="008"/>
    <s v="2350126245"/>
    <s v="BARROS ZAMBRANO CRISTHIAN ROBERTO"/>
    <s v="M"/>
    <n v="3"/>
    <s v="DRA. SEIÑAICELA VALERIA "/>
    <x v="138"/>
    <n v="0"/>
    <n v="49.37"/>
    <s v="001-002-0000000169"/>
    <n v="24920"/>
    <d v="2015-05-22T00:00:00"/>
    <m/>
    <n v="-16919"/>
    <s v="TRAUMA CRANEO ENCEFALICO LEVE (S00)"/>
    <s v="S00"/>
    <s v="PACIENTE SUFRE ACCIDENTE DE TRANSITO, REFIERE QUE FUE ATROPELLADO POR MOTOCICLETA."/>
    <m/>
    <m/>
    <n v="1"/>
    <s v="VIVO "/>
    <s v="S/T"/>
  </r>
  <r>
    <n v="152"/>
    <x v="2"/>
    <x v="1"/>
    <m/>
    <s v="2015-165"/>
    <d v="2015-03-19T00:00:00"/>
    <d v="2015-03-19T00:00:00"/>
    <n v="0"/>
    <s v="1-0267299"/>
    <s v="008"/>
    <n v="1706114905"/>
    <s v="BUITRON MORENO CARMEN AMELIA"/>
    <s v="F"/>
    <n v="54"/>
    <s v="DR. MEDRANO FREDDY"/>
    <x v="139"/>
    <n v="14.160000000000011"/>
    <n v="86.99"/>
    <s v="001-002-0000000171"/>
    <n v="24920"/>
    <d v="2015-05-22T00:00:00"/>
    <m/>
    <n v="-16916"/>
    <s v="POLITRAUMATISMO (T00) + CONTUSION HOMBRO SACRA (S300)"/>
    <s v="T00"/>
    <s v="PACIENTE SUFRE ACCIDENTE DE TRANSITO, REFIERE QUE MIENTRAS SE ENCONTRABA EN VIA PUBLICA FUE ATROPELLADA POR MOTOCICLETA FANTASMA."/>
    <m/>
    <m/>
    <n v="1"/>
    <s v="VIVO "/>
    <s v="S/T"/>
  </r>
  <r>
    <n v="153"/>
    <x v="2"/>
    <x v="1"/>
    <m/>
    <s v="2015-166"/>
    <d v="2015-03-22T00:00:00"/>
    <d v="2015-03-22T00:00:00"/>
    <n v="0"/>
    <s v="1-0267300"/>
    <s v="008"/>
    <s v="1314060508"/>
    <s v="TUAREZ DELGADO GEMA CISELY"/>
    <s v="F"/>
    <n v="22"/>
    <s v="DR. PONCE FRANZ"/>
    <x v="140"/>
    <n v="8.6599999999999966"/>
    <n v="128.12"/>
    <s v="001-002-0000000236"/>
    <n v="24920"/>
    <d v="2015-05-22T00:00:00"/>
    <m/>
    <n v="-16919"/>
    <s v="POLITRAUMATISMO (T00) + TRAUMA CRANEO ENCEFALICO LEVE (T001)"/>
    <s v="T00"/>
    <s v="PACIENTE SUFRE ACCIDENTE DE TRANSITO, REFIERE GOLPE LATERAL AL CONDUCIR UNA MOTOCILETA."/>
    <n v="1"/>
    <m/>
    <m/>
    <s v="VIVO "/>
    <s v="S/T"/>
  </r>
  <r>
    <n v="154"/>
    <x v="2"/>
    <x v="1"/>
    <m/>
    <s v="2015-167"/>
    <d v="2015-03-28T00:00:00"/>
    <d v="2015-03-28T00:00:00"/>
    <n v="0"/>
    <s v="1-0267301"/>
    <s v="008"/>
    <s v="1712391422"/>
    <s v="PEREZ SARANGO UVALDO SALUSTINO"/>
    <s v="M"/>
    <n v="43"/>
    <s v="DR. CORDOVA DARWIN "/>
    <x v="141"/>
    <n v="257.57"/>
    <n v="65.31"/>
    <s v="001-002-0000000218"/>
    <n v="24920"/>
    <d v="2015-05-22T00:00:00"/>
    <m/>
    <n v="-16925"/>
    <s v="FRACTURA DE COLUMNA DORSAL (S221)"/>
    <s v="S221"/>
    <s v="PACIENTE SUFRE ACCIDENTE DE TRANSITO, REFIERE QUE VIAJABA COMO COPILOTO EN CAMION Y SUFRE VOLCAMIENTO "/>
    <m/>
    <n v="1"/>
    <m/>
    <s v="VIVO "/>
    <s v="HOSPITAL DE ESPECIALIDADES EUGENIO ESPEJO "/>
  </r>
  <r>
    <n v="155"/>
    <x v="2"/>
    <x v="1"/>
    <m/>
    <s v="2015-168"/>
    <d v="2015-03-28T00:00:00"/>
    <d v="2015-03-28T00:00:00"/>
    <n v="0"/>
    <s v="1-0267302"/>
    <s v="008"/>
    <s v="1311183782"/>
    <s v="GRACIA CHEME HUMBERTO ANTONIO"/>
    <s v="M"/>
    <n v="31"/>
    <s v="DRA. MACIAS BEATRIZ "/>
    <x v="142"/>
    <n v="12.950000000000017"/>
    <n v="141.63999999999999"/>
    <s v="001-002-0000000193"/>
    <n v="24920"/>
    <d v="2015-05-22T00:00:00"/>
    <m/>
    <n v="-16925"/>
    <s v="TRAUMATISMO SUPERFICIAL QUE AFECTA LA CABEZA Y EL CUELLO (T00)"/>
    <s v="T00"/>
    <s v="PACIENTE SUFRE ACCIDENTE DE TRANSITO, REFIERE QUEIBA EN MOTO LA CUAL COLISIONA EN SANJA DE AGUA "/>
    <n v="1"/>
    <m/>
    <m/>
    <s v="VIVO "/>
    <s v="S/T"/>
  </r>
  <r>
    <n v="156"/>
    <x v="2"/>
    <x v="3"/>
    <n v="10862685994"/>
    <s v="2015-169"/>
    <d v="2015-03-28T00:00:00"/>
    <d v="2015-03-28T00:00:00"/>
    <n v="0"/>
    <s v="1-0267258"/>
    <s v="008"/>
    <s v="2300784481"/>
    <s v="MINAYA SOLORZANO ROSA PAULINA"/>
    <s v="F"/>
    <n v="14"/>
    <s v="DR. MEDRANO FREDDY"/>
    <x v="143"/>
    <n v="19.340000000000003"/>
    <n v="105.92"/>
    <s v="001-002-0000000151"/>
    <n v="24873"/>
    <d v="2015-07-29T00:00:00"/>
    <m/>
    <n v="121"/>
    <s v="POLITRAUMATISMO (T00) + TRAUMA CRANEO ENCEFALICO LEVE (S00)"/>
    <s v="T00"/>
    <s v="PACIENTE SUFRE ACCIDENTE DE TRANSITO, REFIERE QUE MIENTRAS IBA DE PASAJERA EN UNA MOTO COLISIONA CONTRA CABEZAL DE TRAILER."/>
    <n v="1"/>
    <m/>
    <m/>
    <s v="VIVO "/>
    <s v="S/T"/>
  </r>
  <r>
    <n v="157"/>
    <x v="2"/>
    <x v="1"/>
    <m/>
    <s v="2015-170"/>
    <d v="2015-03-16T00:00:00"/>
    <d v="2015-03-19T00:00:00"/>
    <n v="3"/>
    <s v="1-0267303"/>
    <s v="008"/>
    <s v="1316786514"/>
    <s v="ZAMBRANO JILER JUAN CARLOS"/>
    <s v="M"/>
    <n v="15"/>
    <s v="DR. ESPINOZA IGNACIO"/>
    <x v="144"/>
    <n v="17.650000000000006"/>
    <n v="104.44"/>
    <s v="001-002-0000000245"/>
    <n v="24920"/>
    <d v="2015-05-22T00:00:00"/>
    <m/>
    <n v="-16913"/>
    <s v="TRAUMA CRANEO ENCEFALICO LEVE (S00) + POLITRAUMATISMO (T00)"/>
    <s v="S00"/>
    <s v="PACIENTE SUFRE ACCIDENTE DE TRANSITO, REFIERE QUE IBA MANEJANDO UNA MOTO SIN CASCO Y SUFRE CAIDA EN UNA CURVA POR IR A GRAN VELOCIDAD."/>
    <n v="1"/>
    <m/>
    <m/>
    <s v="VIVO "/>
    <s v="S/T"/>
  </r>
  <r>
    <n v="158"/>
    <x v="2"/>
    <x v="1"/>
    <m/>
    <s v="2015-171"/>
    <d v="2015-03-30T00:00:00"/>
    <d v="2015-03-30T00:00:00"/>
    <n v="0"/>
    <s v="1-0267304"/>
    <s v="008"/>
    <s v="1723930960"/>
    <s v="ORTIZ GUTIERREZ ALVARO ANTONIO"/>
    <s v="M"/>
    <n v="43"/>
    <s v="DR. MEDRANO FREDDY"/>
    <x v="145"/>
    <n v="0"/>
    <n v="71.66"/>
    <s v="001-002-0000000215"/>
    <n v="24920"/>
    <d v="2015-05-22T00:00:00"/>
    <m/>
    <n v="-16927"/>
    <s v="TRAUMA DE RODILLA (S810)"/>
    <s v="S810"/>
    <s v="PACIENTE SUFRE ACCIDENTE DE TRANSITO, REFIERE QUE IBA CONDUCIENDO MOTOCICLETA Y FUE IMPACTADO POR OTRA MOTOCICLETA."/>
    <n v="1"/>
    <m/>
    <m/>
    <s v="VIVO "/>
    <s v="S/T"/>
  </r>
  <r>
    <n v="159"/>
    <x v="2"/>
    <x v="1"/>
    <m/>
    <s v="2015-172"/>
    <d v="2015-03-28T00:00:00"/>
    <d v="2015-03-28T00:00:00"/>
    <n v="0"/>
    <s v="1-0267305"/>
    <s v="242217"/>
    <s v="2300629793"/>
    <s v="PACHECO MONTOYA JENIFER KATHERINE"/>
    <s v="F"/>
    <n v="18"/>
    <s v="DR. QUIMBA LENIN"/>
    <x v="146"/>
    <n v="3.7800000000000011"/>
    <n v="79.89"/>
    <s v="001-002-000000289"/>
    <n v="25526"/>
    <d v="2015-06-22T00:00:00"/>
    <m/>
    <n v="84"/>
    <s v="CONTUSION PIE IZQUIERDO (S900) + TRAUMATISMO SUPERFICIALES DEL TOBILLO (S907)"/>
    <s v="S900"/>
    <s v="PACIENTE SUFRE ACCIDENTE DE TRANSITO, REFIERE CAIDA DESDE MOTOCICLETA EN MOVIMIENTO."/>
    <n v="1"/>
    <m/>
    <m/>
    <s v="VIVO "/>
    <s v="S/T"/>
  </r>
  <r>
    <n v="160"/>
    <x v="2"/>
    <x v="1"/>
    <m/>
    <s v="2015-173"/>
    <d v="2015-03-30T00:00:00"/>
    <d v="2015-03-30T00:00:00"/>
    <n v="0"/>
    <s v="1-0267385"/>
    <s v="008"/>
    <s v="2300196900"/>
    <s v="MAYORGA NUÑEZ JAIRO ANDRES"/>
    <s v="M"/>
    <n v="22"/>
    <s v="DRA. QUISHPE CRISTINA "/>
    <x v="147"/>
    <n v="11.039999999999992"/>
    <n v="77.110000000000014"/>
    <s v="001-002-000000328"/>
    <n v="25526"/>
    <d v="2015-06-22T00:00:00"/>
    <m/>
    <n v="82"/>
    <s v="POLITRAUMATISMO (T00) + TRAUMA EN PIERNA DERECHA (S80)"/>
    <s v="T00"/>
    <s v="PACIENTE SUFRE ACCIDENTE DE TRANSITO, REFIERE QUE SE MOVILIZABA EN MOTOCICLETA CUANDO SE IMPACTA CON ANIMAL QUE SE ATRAVIESA PRODUCTO DEL CUAL SE CAE."/>
    <n v="1"/>
    <m/>
    <m/>
    <s v="VIVO "/>
    <s v="S/T"/>
  </r>
  <r>
    <n v="161"/>
    <x v="2"/>
    <x v="1"/>
    <m/>
    <s v="2015-174"/>
    <d v="2015-03-27T00:00:00"/>
    <d v="2015-03-27T00:00:00"/>
    <n v="0"/>
    <s v="1-0267308"/>
    <s v="008"/>
    <s v="2350729741"/>
    <s v="ESPINOSA NAZARENO JANDRY STEVE"/>
    <s v="M"/>
    <n v="5"/>
    <s v="DR. MEDRANO FREDDY"/>
    <x v="148"/>
    <n v="33.72"/>
    <n v="50.84"/>
    <s v="001-002-000000269"/>
    <n v="25526"/>
    <d v="2015-06-22T00:00:00"/>
    <m/>
    <n v="85"/>
    <s v="ACCIDENTE DE TRANSITO COMO PEATON NO ESPECIFICADO (V091) + POLITRAUMATISMO (T00)"/>
    <s v="V091"/>
    <s v="PACIENTE SUFRE ACCIDENTE DE TRANSITO, REFIERE QUE LO ATROPELLO UN VEHICULO."/>
    <m/>
    <m/>
    <n v="1"/>
    <s v="VIVO "/>
    <s v="S/T"/>
  </r>
  <r>
    <n v="162"/>
    <x v="2"/>
    <x v="1"/>
    <m/>
    <s v="2015-175"/>
    <d v="2015-03-27T00:00:00"/>
    <d v="2015-03-27T00:00:00"/>
    <n v="0"/>
    <s v="1-0267309"/>
    <s v="008"/>
    <s v="1722478938"/>
    <s v="MIRANDA MIELES JOFFRE ALEXANDER"/>
    <s v="M"/>
    <n v="27"/>
    <s v="DR. CAISAGUANO LUIS"/>
    <x v="149"/>
    <n v="0"/>
    <n v="56.37"/>
    <s v="001-002-0000000206"/>
    <n v="24920"/>
    <d v="2015-05-22T00:00:00"/>
    <m/>
    <n v="-16924"/>
    <s v="TRAUMATISMO SUPERFICIAL DE LA CABEZA (S00)"/>
    <s v="S00"/>
    <s v="PACIENTE SUFRE ACCIDENTE DE TRANSITO, REFIERE QUE MIENTRAS CONDUCIA MOTOCICLETA SIN CASCO PROTECTOR Y EN ESTADO ETILICO, PIERDE PISTA Y SUFRE CAIDA SIN PERDIDA DE CONOCIMIENTO."/>
    <n v="1"/>
    <m/>
    <m/>
    <s v="VIVO "/>
    <s v="S/T"/>
  </r>
  <r>
    <n v="163"/>
    <x v="2"/>
    <x v="1"/>
    <m/>
    <s v="2015-176"/>
    <d v="2015-03-29T00:00:00"/>
    <d v="2015-03-29T00:00:00"/>
    <n v="0"/>
    <s v="1-0267292"/>
    <s v="008"/>
    <s v="1315656908"/>
    <s v="VILELA ZAMBRANO EDGAR ALEXY"/>
    <s v="M"/>
    <n v="15"/>
    <s v="DR. CAMPUZANO MANUEL "/>
    <x v="150"/>
    <n v="40.720000000000027"/>
    <n v="391.9"/>
    <s v="001-002-0000000242"/>
    <n v="24920"/>
    <d v="2015-05-22T00:00:00"/>
    <m/>
    <n v="-16926"/>
    <s v="TRAUMATISMO INTRACRANEAL (S069) + MOTOCICLISTA LESIONA POR VEHICULO DE TRANSPORTE PESADO (V244)"/>
    <s v="S069"/>
    <s v="PACIENTE SUFRE ACCIDENTE DE TRANSITO, REFIERE QUE SE IMPACTA  LA MOTOCICLETA DONDE VIAJABA , CON LA PARTE TRASERA DE UN BUS."/>
    <n v="1"/>
    <m/>
    <m/>
    <s v="FALLECIDO"/>
    <s v="S/T"/>
  </r>
  <r>
    <n v="164"/>
    <x v="2"/>
    <x v="1"/>
    <m/>
    <s v="2015-177"/>
    <d v="2015-03-15T00:00:00"/>
    <d v="2015-03-15T00:00:00"/>
    <n v="0"/>
    <s v="1-027247"/>
    <s v="008"/>
    <s v="1313897207"/>
    <s v="BASURTO FARIAS WENDY GUADALUPE"/>
    <s v="F"/>
    <n v="17"/>
    <s v="DRA. UZHO KATERINE"/>
    <x v="151"/>
    <n v="19.169999999999987"/>
    <n v="156.75"/>
    <s v="001-002-000000256"/>
    <n v="25526"/>
    <d v="2015-06-22T00:00:00"/>
    <m/>
    <n v="97"/>
    <s v="POLITRAUMATISMO (T00)"/>
    <s v="T00"/>
    <s v="PACIENTE SUFRE ACCIDENTE DE TRANSITO, REFIERE DERRAPAMIENTO LATERAL IZQUIERDA POSTERIOR A CHOQUE FRONTAL CONTRA ALAMBRADO."/>
    <n v="1"/>
    <m/>
    <m/>
    <s v="VIVO "/>
    <s v="S/T"/>
  </r>
  <r>
    <n v="165"/>
    <x v="2"/>
    <x v="1"/>
    <m/>
    <s v="2015-178"/>
    <d v="2015-03-13T00:00:00"/>
    <d v="2015-03-14T00:00:00"/>
    <n v="1"/>
    <s v="1-0267251"/>
    <s v="008"/>
    <s v="2350806903"/>
    <s v="BRAVO LOOR ANTHONY LEANDRO"/>
    <s v="M"/>
    <n v="8"/>
    <s v="DRA. QUISHPE CRISTINA "/>
    <x v="152"/>
    <n v="0"/>
    <n v="144.26"/>
    <s v="001-002-000000257"/>
    <n v="25526"/>
    <d v="2015-06-22T00:00:00"/>
    <m/>
    <n v="99"/>
    <s v="CRISIS DE ALUCINACION (F22) + TRAUMA CRANEO ENCEFALICO MODERADO (S606) + CEFALEA POST TRAUMATICA (G443)"/>
    <s v="F22"/>
    <s v="PACIENTE SUFRE ACCIDENTE DE TRANSITO, REFIERE QUE CUANDO CAMINABA FUE ENVESTIDO POR MOTO A GRAN VELOCIDAD."/>
    <m/>
    <n v="1"/>
    <m/>
    <s v="VIVO "/>
    <s v="HOSPITAL GENERAL SANTO DOMINGO "/>
  </r>
  <r>
    <n v="166"/>
    <x v="2"/>
    <x v="1"/>
    <m/>
    <s v="2015-179"/>
    <d v="2015-03-21T00:00:00"/>
    <d v="2015-03-22T00:00:00"/>
    <n v="1"/>
    <s v="1-0267253"/>
    <s v="008"/>
    <s v="1723831440"/>
    <s v="VERA VITE PEDRO VINICIO"/>
    <s v="M"/>
    <n v="17"/>
    <s v="DR. CAMPUZANO MANUEL "/>
    <x v="153"/>
    <n v="0"/>
    <n v="127.28"/>
    <s v="001-002-000000302"/>
    <n v="25526"/>
    <d v="2015-06-22T00:00:00"/>
    <m/>
    <n v="91"/>
    <s v="TRAUMATISMO INTRACRANEAL (S069) + TRAUMATISMO SUPERFICIALES MULTIPLES (T009)"/>
    <s v="S069"/>
    <s v="PACIENTE SUFRE ACCIDENTE DE TRANSITO, REFIERE CAIDA DE MOTOCICLETA EN MOVIMIENTO."/>
    <n v="1"/>
    <m/>
    <m/>
    <s v="VIVO "/>
    <s v="S/T"/>
  </r>
  <r>
    <n v="167"/>
    <x v="2"/>
    <x v="1"/>
    <m/>
    <s v="2015-180"/>
    <d v="2015-03-23T00:00:00"/>
    <d v="2015-03-24T00:00:00"/>
    <n v="1"/>
    <s v="1-0267294"/>
    <s v="008"/>
    <s v="1721637971"/>
    <s v="CEDEÑO ANGULO STALIN ALEJANDRO"/>
    <s v="M"/>
    <n v="32"/>
    <s v="DR. HERNANDEZ EDISON "/>
    <x v="154"/>
    <n v="29.949999999999989"/>
    <n v="230.69"/>
    <s v="001-002-0000000179"/>
    <n v="24920"/>
    <d v="2015-05-22T00:00:00"/>
    <m/>
    <n v="-16920"/>
    <s v="HERIDAS QUE AFECTAN MULTIPLES REGIONES DEL CUERPO (T01) + TRAUMATISMO INTRACRANEAL (S06)"/>
    <s v="T01"/>
    <s v="PACIENTE SUFRE ACCIDENTE DE TRANSITO, REFIERE CAIDA DE MOTOCICLETA EN MOVIMIENTO LUEGO DE IMPACTARSE CONTRA UN CAMION."/>
    <n v="1"/>
    <m/>
    <m/>
    <s v="VIVO "/>
    <s v="IESS HOSPITAL SANTO DOMINGO "/>
  </r>
  <r>
    <n v="168"/>
    <x v="2"/>
    <x v="1"/>
    <m/>
    <s v="2015-181"/>
    <d v="2015-03-15T00:00:00"/>
    <d v="2015-03-16T00:00:00"/>
    <n v="1"/>
    <s v="1-0267321"/>
    <s v="008"/>
    <s v="1720716909"/>
    <s v="SANTANA RICAURTE ARGENIS RAMIRO"/>
    <s v="M"/>
    <n v="30"/>
    <s v="DRA. MACIAS BEATRIZ "/>
    <x v="155"/>
    <n v="26.109999999999985"/>
    <n v="197.98000000000002"/>
    <s v="001-002-000000295"/>
    <n v="25526"/>
    <d v="2015-06-22T00:00:00"/>
    <m/>
    <n v="97"/>
    <s v="TRAUMA CRANEO ENCEFALICO LEVE (S069) + POLITRAUMATISMO (T009)"/>
    <s v="S069"/>
    <s v="PACIENTE SUFRE ACCIDENTE DE TRANSITO, REFIERE QUE SE MOVILIZABA COMO CONDUCTOR EN MOTOCICLETA Y COLISIONA EN FORMA LATERAL CONTRA AUTOMOVIL."/>
    <n v="1"/>
    <m/>
    <m/>
    <s v="VIVO "/>
    <s v="S/T"/>
  </r>
  <r>
    <n v="169"/>
    <x v="2"/>
    <x v="2"/>
    <n v="11152648650"/>
    <s v="2015-182"/>
    <d v="2015-03-12T00:00:00"/>
    <d v="2015-03-13T00:00:00"/>
    <n v="1"/>
    <s v="1-0267329"/>
    <s v="008"/>
    <s v="0501201339"/>
    <s v="SANTO SANTO MARIA TEODOLINDA"/>
    <s v="F"/>
    <n v="52"/>
    <s v="DR. ROMERO CRISTHIAN "/>
    <x v="156"/>
    <n v="38.080000000000041"/>
    <n v="268.33"/>
    <s v="001-002-0000000150"/>
    <m/>
    <m/>
    <m/>
    <n v="-41472"/>
    <s v="TRAUMATISMO INTRACRANEAL (S069) + HERIDA DEL CUERO CABELLUDO (S010)"/>
    <s v="S069"/>
    <s v="PACIENTE SUFRE ACCIDENTE DE TRANSITO, REFIERE QUE ERA OCUPANTE DE CAMIONETA LA CUAL SE IMPACTA CONTRA UN CAMION POR ALCANCE."/>
    <m/>
    <n v="1"/>
    <m/>
    <s v="VIVO "/>
    <s v="S/T"/>
  </r>
  <r>
    <n v="170"/>
    <x v="2"/>
    <x v="0"/>
    <n v="11072047678"/>
    <s v="2015-183"/>
    <d v="2015-03-10T00:00:00"/>
    <d v="2015-03-11T00:00:00"/>
    <n v="1"/>
    <s v="1-0275561"/>
    <s v="008"/>
    <s v="2350564254"/>
    <s v="BAQUE HIDALGO FREDDY FERNANDO"/>
    <s v="M"/>
    <n v="18"/>
    <s v="DR. ROMERO CRISTHIAN "/>
    <x v="157"/>
    <n v="20.259999999999991"/>
    <n v="228.55"/>
    <s v="001-002-000000309"/>
    <m/>
    <m/>
    <m/>
    <n v="-41470"/>
    <s v="TRAUMA CRANEO ENCEFALICO (T90) + HIDROCEFALEA (G91)"/>
    <s v="T90"/>
    <s v="PACIENTE SUFRE ACCIDENTE DE TRANSITO, REFIERE QUE MIENTRAS CONDUCE MOTOCICLETA FUE IMPACTADO POR DETRÁS Y LATERALMENTE POR VEHICULO POR LO QUE CAE AL PAVIMENTO."/>
    <n v="1"/>
    <m/>
    <m/>
    <s v="VIVO "/>
    <s v="S/T"/>
  </r>
  <r>
    <n v="171"/>
    <x v="2"/>
    <x v="1"/>
    <m/>
    <s v="2015-184"/>
    <d v="2015-03-13T00:00:00"/>
    <d v="2015-03-15T00:00:00"/>
    <n v="2"/>
    <s v="1-0267339"/>
    <s v="008"/>
    <s v="0201834892"/>
    <s v="MANOBANDA PATIN CESAR AUGUSTO"/>
    <s v="M"/>
    <n v="31"/>
    <s v="DR. ZAMBRANO RICHARD"/>
    <x v="158"/>
    <n v="90.649999999999977"/>
    <n v="465.61"/>
    <s v="001-002-0000000201"/>
    <n v="24920"/>
    <d v="2015-05-22T00:00:00"/>
    <m/>
    <n v="-16910"/>
    <s v="TRAUMA DE CRANEO GRAVE (S069) + CONDUCTOR DE VEHICULO PESADO LESIONADO POR COLISION (V690)"/>
    <s v="S069"/>
    <s v="PACIENTE SUFRE ACCIDENTE DE TRANSITO, REFIERE QUE MIENTRAS CONDUCIA CAMION SE IMPACTO CONTRA OTRO CAMION DE MAYOR TAMAÑO."/>
    <m/>
    <n v="1"/>
    <m/>
    <s v="VIVO "/>
    <s v="HOSPITAL DE ESPECIALIDADES EUGENIO ESPEJO "/>
  </r>
  <r>
    <n v="172"/>
    <x v="2"/>
    <x v="1"/>
    <m/>
    <s v="2015-185"/>
    <d v="2015-03-31T00:00:00"/>
    <d v="2015-03-31T00:00:00"/>
    <n v="0"/>
    <s v="1-0167296"/>
    <s v="008"/>
    <s v="2350572596"/>
    <s v="ANGULO SEGURA JHON BREYNER"/>
    <s v="M"/>
    <n v="5"/>
    <s v="DRA. BOLAÑOZ GABRIELA "/>
    <x v="159"/>
    <n v="5.1999999999999957"/>
    <n v="59.82"/>
    <s v="001-002-0000000167"/>
    <n v="24920"/>
    <d v="2015-05-22T00:00:00"/>
    <m/>
    <n v="-16927"/>
    <s v="POLITRAUMATISMO LEVE (S91)"/>
    <s v="S91"/>
    <s v="PACIENTE SUFRE ACCIDENTE DE TRANSITO, REFIERE QUE FUE IMPACTADO POR AUTOMOVIL QUE IBA EN REVERSO OCASIONANDO TRAUMA."/>
    <m/>
    <m/>
    <n v="1"/>
    <s v="VIVO "/>
    <s v="S/T"/>
  </r>
  <r>
    <n v="173"/>
    <x v="2"/>
    <x v="2"/>
    <n v="11152719208"/>
    <s v="2015-186"/>
    <d v="2015-03-27T00:00:00"/>
    <d v="2015-03-29T00:00:00"/>
    <n v="2"/>
    <s v="1-0267330"/>
    <s v="008"/>
    <s v="0201640943"/>
    <s v="MOPOSITA CHELA ANGEL ERNESTO"/>
    <s v="M"/>
    <n v="34"/>
    <s v="DR. HERNANDEZ EDISON "/>
    <x v="160"/>
    <n v="347.82000000000005"/>
    <n v="878.11"/>
    <s v="001-002-0000000149"/>
    <m/>
    <m/>
    <m/>
    <n v="-41487"/>
    <s v="TRAUMATISMO INTRACRANEAL (S069) + FRACTURAS MULTIPLES QUE COMPROMETEN EL CRANEO (S027) + SHOCK HIPOVOLEMICO (E86)"/>
    <s v="S069"/>
    <s v="PACIENTE SUFRE ACCIDENTE DE TRANSITO, REFIERE QUE IBA COMO CONDUCTOR DE CAMION Y SUFRE CHOQUE Y VOLCAMIENTO, PRESENTANDO POLITRAUMATISMO."/>
    <m/>
    <n v="1"/>
    <m/>
    <s v="VIVO "/>
    <s v="CLINICA COTOLLAO "/>
  </r>
  <r>
    <n v="174"/>
    <x v="2"/>
    <x v="1"/>
    <m/>
    <s v="2015-187"/>
    <d v="2015-03-17T00:00:00"/>
    <d v="2015-03-19T00:00:00"/>
    <n v="2"/>
    <s v="1-0267388"/>
    <s v="008"/>
    <s v="1705466975"/>
    <s v="REMACHE LUCIO MARIA MERCEDES DEBORA"/>
    <s v="F"/>
    <n v="56"/>
    <s v="DR. MEDRANO FREDDY"/>
    <x v="161"/>
    <n v="387.42"/>
    <n v="322.95999999999998"/>
    <s v="001-002-000000406"/>
    <n v="26153"/>
    <d v="2015-07-27T00:00:00"/>
    <m/>
    <n v="130"/>
    <s v="POLITRAUMATISMO (T00)"/>
    <s v="T00"/>
    <s v="PACIENTE SUFRE ACCIDENTE DE TRANSITO, REFIERE QUE SE ENCONTRABA CRUZANDO LA CALLE Y FUE ATROPELLADA POR CAMIONETA, LA CUAL LA IMPACTA Y LANZA UNOS METROS."/>
    <m/>
    <m/>
    <n v="1"/>
    <s v="VIVO "/>
    <s v="CLINICA COTOLLAO "/>
  </r>
  <r>
    <n v="175"/>
    <x v="2"/>
    <x v="1"/>
    <m/>
    <s v="2015-188"/>
    <d v="2015-03-27T00:00:00"/>
    <d v="2015-03-31T00:00:00"/>
    <n v="4"/>
    <s v="1-0267391"/>
    <s v="008"/>
    <s v="1315615730"/>
    <s v="OLIVES ORTIZ CRISTHIAN FABIAN"/>
    <s v="M"/>
    <n v="15"/>
    <s v="DR. HERNANDEZ EDISON "/>
    <x v="162"/>
    <n v="159.56999999999994"/>
    <n v="1327.98"/>
    <s v="001-002-0000000213"/>
    <n v="24920"/>
    <d v="2015-05-22T00:00:00"/>
    <m/>
    <n v="-16924"/>
    <s v="SHOCK HIPOVOLEMICO GIII (E86) + TRAUMATISMO DE MULTIPLES VASOS SANGUINEOS (S75,7) + FRACTURA DE LA DIAFISIS DEL FEMUR (S723)"/>
    <s v="E86+S723"/>
    <s v="PACIENTE SUFRE ACCIDENTE DE TRANSITO, REFIERE QUE MIENTRAS SE ENCUENTRABA COMO COPILOTO DE MOTOCICLETA SE IMPACTO CONTRA CAMION."/>
    <n v="1"/>
    <m/>
    <m/>
    <s v="VIVO "/>
    <s v="IESS HOSPITAL SANTO DOMINGO "/>
  </r>
  <r>
    <n v="176"/>
    <x v="3"/>
    <x v="2"/>
    <n v="11159391805"/>
    <s v="2015-198"/>
    <d v="2015-04-11T00:00:00"/>
    <d v="2015-04-11T00:00:00"/>
    <n v="0"/>
    <s v="1-0274693"/>
    <s v="008"/>
    <s v="0922925847"/>
    <s v="RIOS BAUTISTA DELSIDA PALMIRA"/>
    <s v="F"/>
    <n v="33"/>
    <s v="DR. MACIAS ROLANDO"/>
    <x v="163"/>
    <n v="22.11"/>
    <n v="98.820000000000007"/>
    <s v="001-002-000000317"/>
    <n v="25500"/>
    <d v="2015-07-22T00:00:00"/>
    <m/>
    <n v="-16367"/>
    <s v="FRACTURA DIAFISIARIA DEL FEMUR DERECHO (S72)"/>
    <s v="S72"/>
    <s v="PACIENTE SUFRE ACCIDENTE DE TRANSITO, REFIERE QUE VIAJABA COMO PASAJERO DE BUS DE COOPERATIVA EL MISMO QUE ES IMPACTADO FRONTALMENTE POR OTRA CAMIONETA QUE INVADIO EL CARRIL."/>
    <m/>
    <n v="1"/>
    <m/>
    <s v="VIVO"/>
    <s v="CLINICA BERMUDEZ"/>
  </r>
  <r>
    <n v="177"/>
    <x v="3"/>
    <x v="2"/>
    <n v="11159391805"/>
    <s v="2015-199"/>
    <d v="2015-04-11T00:00:00"/>
    <d v="2015-04-11T00:00:00"/>
    <n v="0"/>
    <s v="1-0274685"/>
    <s v="008"/>
    <s v="0930061395"/>
    <s v="GUERRERO RIOS DOMENICA MADELINE"/>
    <s v="F"/>
    <n v="8"/>
    <s v="DRA. VALDERRAMA EUGENIA"/>
    <x v="164"/>
    <n v="37.409999999999997"/>
    <n v="534.83000000000004"/>
    <s v="001-002-000000315"/>
    <n v="25500"/>
    <d v="2015-07-22T00:00:00"/>
    <m/>
    <n v="101"/>
    <s v="FRACTURA DE FEMUR DERECHO (S72) + FRACTURA DE CUBITO Y RADIO DERECHO (S52) + AMPUTACION TRAUAMTICA DEDOS DE PIES DERECHO (S682)"/>
    <s v="S72"/>
    <s v="PACIENTE SUFRE ACCIDENTE DE TRANSITO, REFIERE QUE VIAJABA COMO PASAJERO DE BUS DE COOPERATIVA EL MISMO QUE ES IMPACTADO FRONTALMENTE POR OTRA CAMIONETA QUE INVADIO EL CARRIL."/>
    <m/>
    <n v="1"/>
    <m/>
    <s v="VIVO"/>
    <s v="IESS HOSPITAL SANTO DOMINGO"/>
  </r>
  <r>
    <n v="178"/>
    <x v="3"/>
    <x v="1"/>
    <m/>
    <s v="2015-200"/>
    <d v="2015-04-02T00:00:00"/>
    <d v="2015-04-02T00:00:00"/>
    <n v="0"/>
    <s v="1-0274749"/>
    <s v="008"/>
    <s v="1705387809"/>
    <s v="GARCIA BARREIRO NANCY EDILMA "/>
    <s v="F"/>
    <n v="56"/>
    <s v="DR. CEVALLOS ALBERTO"/>
    <x v="165"/>
    <n v="0"/>
    <n v="47.16"/>
    <s v="001-002-000000368"/>
    <n v="26167"/>
    <d v="2015-07-27T00:00:00"/>
    <m/>
    <n v="115"/>
    <s v="POLITRAUAMTISMO (T07) + FRACTURA DE HOMBRO (S428)"/>
    <s v="T07"/>
    <s v="PACIENTE SUFRE ACCIDENTE DE TRANSITO, REFIERE QUE IBA EN EL INETRIOR DE VEHICULO COMO COPILOTO Y EL CONDUCTOR PIERDE ESTABILIDAD AL ESTALLAR LA LLANTA."/>
    <m/>
    <n v="1"/>
    <m/>
    <s v="VIVO"/>
    <m/>
  </r>
  <r>
    <n v="179"/>
    <x v="3"/>
    <x v="1"/>
    <m/>
    <s v="2015-201"/>
    <d v="2015-04-03T00:00:00"/>
    <d v="2015-04-03T00:00:00"/>
    <n v="0"/>
    <s v="1-0274750"/>
    <s v="008"/>
    <s v="1713642427 "/>
    <s v="IMBAQUINGO ROMERO JOSE LEONARDO"/>
    <s v="M"/>
    <n v="26"/>
    <s v="DR. ANDRANGO FRANKLIN "/>
    <x v="166"/>
    <n v="0"/>
    <n v="58.74"/>
    <s v="001-002-000000375"/>
    <n v="26167"/>
    <d v="2015-07-27T00:00:00"/>
    <m/>
    <n v="114"/>
    <s v="LUXACION DE LA ARTICULACION ACROMIOCLAVICULAR (S431)"/>
    <s v="S43"/>
    <s v="PACIENTE SUFRE ACCIDENTE DE TRANSITO, REFIERE QUE CIRCULABA COMO PASAJERO EN MOTOCICLETA, PRODUCTO DEL CUAL SUFRE CHEQUE POR VEHICULO Y CAE SOBRE LA CALZADA."/>
    <n v="1"/>
    <m/>
    <m/>
    <s v="VIVO"/>
    <m/>
  </r>
  <r>
    <n v="180"/>
    <x v="3"/>
    <x v="1"/>
    <m/>
    <s v="2015-202"/>
    <d v="2015-04-04T00:00:00"/>
    <d v="2015-04-04T00:00:00"/>
    <n v="0"/>
    <s v="1-0274751"/>
    <s v="008"/>
    <s v="0703051946"/>
    <s v="ARTEAGA VELEZ POLIVIO ALTIMIDOR"/>
    <s v="M"/>
    <n v="50"/>
    <s v="DRA. UZHO KATHERINE"/>
    <x v="167"/>
    <n v="26.97"/>
    <n v="35.398000000000003"/>
    <s v="001-002-000000347"/>
    <n v="26167"/>
    <d v="2015-07-27T00:00:00"/>
    <m/>
    <n v="113"/>
    <s v="POLITRAUMATISMO (T00) + CONTUSION EN TOBILLO (J900)"/>
    <s v="T00"/>
    <s v="PACIENTE SUFRE ACCIDENTE DE TRANSITO, REFIERE QUE SE ENCONTRABA COMO COPILOTO DE MOTOCICLETA PRODUCTO DEL CUAL SUFRE DERRAPAMIENTO."/>
    <n v="1"/>
    <m/>
    <m/>
    <s v="VIVO"/>
    <m/>
  </r>
  <r>
    <n v="181"/>
    <x v="3"/>
    <x v="1"/>
    <m/>
    <s v="2015-203"/>
    <d v="2015-04-04T00:00:00"/>
    <d v="2015-04-04T00:00:00"/>
    <n v="0"/>
    <s v="1-0274744"/>
    <s v="008"/>
    <s v="2300414592"/>
    <s v="TORAL CAGUA JAIRA YADIRA"/>
    <s v="F"/>
    <n v="16"/>
    <s v="DR. MEDRANO FREDDY"/>
    <x v="168"/>
    <n v="32.36"/>
    <n v="43.13"/>
    <s v="001-002-000000392"/>
    <n v="26167"/>
    <d v="2015-07-27T00:00:00"/>
    <m/>
    <n v="113"/>
    <s v="POLITRAUMATISMO (T00) "/>
    <s v="T00"/>
    <s v="PACIENTE SUFRE ACCIDENTE DE TRANSITO, REFIERE QUE MIENTRAS VIAJABA EN MOTO COMO PASAJERA SALE DESPEDIDA Y NO RECUERDA LO SUCEDIDO POSTERIORMENTE."/>
    <n v="1"/>
    <m/>
    <m/>
    <s v="VIVO"/>
    <m/>
  </r>
  <r>
    <n v="182"/>
    <x v="3"/>
    <x v="1"/>
    <m/>
    <s v="2015-204"/>
    <d v="2015-04-04T00:00:00"/>
    <d v="2015-04-04T00:00:00"/>
    <n v="0"/>
    <s v="1-0274746"/>
    <s v="008"/>
    <s v="2350248650"/>
    <s v="INTRIAGO GOMEZ PATRICIO ALEXANDER"/>
    <s v="M"/>
    <n v="17"/>
    <s v="DR. MEDRANO FREDDY"/>
    <x v="169"/>
    <n v="13.17"/>
    <n v="55.43"/>
    <s v="001-002-000000376"/>
    <n v="26167"/>
    <d v="2015-07-27T00:00:00"/>
    <m/>
    <n v="113"/>
    <s v="POLITRAUMATISMO (T00) "/>
    <s v="T00"/>
    <s v="PACIENTE SUFRE ACCIDENTE DE TRANSITO, REFIERE QUE MIENTRAS VIAJABA EN MOTO FUE IMPACTADA POR VEHICULO DESCONOCIDO."/>
    <n v="1"/>
    <m/>
    <m/>
    <s v="VIVO"/>
    <m/>
  </r>
  <r>
    <n v="183"/>
    <x v="3"/>
    <x v="1"/>
    <m/>
    <s v="2015-205"/>
    <d v="2015-04-05T00:00:00"/>
    <d v="2015-04-05T00:00:00"/>
    <n v="0"/>
    <s v="1-0274747"/>
    <s v="008"/>
    <s v="1722676689"/>
    <s v="BUENAÑO GUALPA JEFFERSON DAVID"/>
    <s v="M"/>
    <n v="20"/>
    <s v="DR. IBARRA MANUEL "/>
    <x v="170"/>
    <n v="0"/>
    <n v="56.62"/>
    <s v="001-002-000000351"/>
    <n v="26167"/>
    <d v="2015-07-27T00:00:00"/>
    <m/>
    <n v="112"/>
    <s v="TRAUMA DE OIDO (S013)"/>
    <s v="S01"/>
    <s v="PACIENTE SUFRE ACCIDENTE DE TRANSITO, REFIERE CHOQUE AUTOMOVIISTICO."/>
    <m/>
    <n v="1"/>
    <m/>
    <s v="VIVO"/>
    <m/>
  </r>
  <r>
    <n v="184"/>
    <x v="3"/>
    <x v="1"/>
    <m/>
    <s v="2015-206"/>
    <d v="2015-04-06T00:00:00"/>
    <d v="2015-04-06T00:00:00"/>
    <n v="0"/>
    <s v="1-0274748"/>
    <s v="008"/>
    <s v="1724772346"/>
    <s v="MANZABA VARGAS CARLOS GILMAR"/>
    <s v="M"/>
    <n v="19"/>
    <s v="DR. ESPINOZA IGNACIO"/>
    <x v="171"/>
    <n v="22.11"/>
    <n v="36.44"/>
    <s v="001-002-000000379"/>
    <n v="26167"/>
    <d v="2015-07-27T00:00:00"/>
    <m/>
    <n v="111"/>
    <s v="POLITRAUMATISMO (T00) + HERIDA EN CARA (S01)"/>
    <s v="T00"/>
    <s v="PACIENTE SUFRE ACCIDENTE DE TRANSITO, REFIERE QUE ESTABA MANEJANDO SU MOTO CUANDO AL TRATAR DE GIRAR PIERDE EL CONTROL Y SE GOLPEA LA CARA Y EL PIE."/>
    <n v="1"/>
    <m/>
    <m/>
    <s v="VIVO"/>
    <m/>
  </r>
  <r>
    <n v="185"/>
    <x v="3"/>
    <x v="1"/>
    <m/>
    <s v="2015-207"/>
    <d v="2015-04-06T00:00:00"/>
    <d v="2015-04-06T00:00:00"/>
    <n v="0"/>
    <s v="1-0274737"/>
    <s v="008"/>
    <s v="1725718876"/>
    <s v="BURGOS MORALES STEVEN ALEXANDER"/>
    <s v="M"/>
    <n v="6"/>
    <s v="DR. ESPINOZA IGNACIO"/>
    <x v="172"/>
    <n v="58.32"/>
    <n v="41.44"/>
    <s v="001-002-000000352"/>
    <n v="26167"/>
    <d v="2015-07-27T00:00:00"/>
    <m/>
    <n v="111"/>
    <s v="POLITRAUMATISMO (T00) "/>
    <s v="T00"/>
    <s v="PACIENTE SUFRE ACCIDENTE DE TRANSITO, REFIERE QUE ESTABA DE COPILOTO EN LA MOTO Y COLOCA EL PIE EN LA LLANTA TRASERA Y SE CAE GOLPEANDOSE LA CABEZA."/>
    <n v="1"/>
    <m/>
    <m/>
    <s v="VIVO"/>
    <m/>
  </r>
  <r>
    <n v="186"/>
    <x v="3"/>
    <x v="1"/>
    <m/>
    <s v="2015-208"/>
    <d v="2015-04-06T00:00:00"/>
    <d v="2015-04-06T00:00:00"/>
    <n v="0"/>
    <s v="1-0274739"/>
    <s v="008"/>
    <s v="1002210779"/>
    <s v="ESPINOZA GUAJAN DOLORES GUADALUPE"/>
    <s v="F"/>
    <n v="42"/>
    <s v="DR. ANDRANGO FRANKLIN "/>
    <x v="173"/>
    <n v="4.7700000000000031"/>
    <n v="56.209999999999994"/>
    <s v="001-002-000000270"/>
    <n v="25526"/>
    <d v="2015-06-22T00:00:00"/>
    <m/>
    <n v="76"/>
    <s v="TRAUMA DE HOMBRO IZQUIERDO (S42)"/>
    <s v="S42"/>
    <s v="PACIENTE SUFRE ACCIDENTE DE TRANSITO, REFIERE QUE CIRCULABA COMO COPILOTO Y COLISIONA FRONTALMENTE CON OTRO VEHICULO."/>
    <n v="1"/>
    <m/>
    <m/>
    <s v="VIVO"/>
    <m/>
  </r>
  <r>
    <n v="187"/>
    <x v="3"/>
    <x v="1"/>
    <m/>
    <s v="2015-209"/>
    <d v="2015-04-05T00:00:00"/>
    <d v="2015-04-05T00:00:00"/>
    <n v="0"/>
    <s v="1-0274741"/>
    <s v="008"/>
    <s v="0802899666"/>
    <s v="ALAVA NAZARENO CARLOS EDUARDO"/>
    <s v="M"/>
    <n v="26"/>
    <s v="DR. HERNANDEZ EDISON "/>
    <x v="174"/>
    <n v="25.23"/>
    <n v="115.33"/>
    <s v="001-002-000000345"/>
    <n v="26167"/>
    <d v="2015-07-27T00:00:00"/>
    <m/>
    <n v="112"/>
    <s v="TRAUMATISMOS SUPERFICIALES QUE AFECTAN MULTIPLES PARTES DEL CUERPO (T00)"/>
    <s v="T00"/>
    <s v="PACIENTE SUFRE ACCIDENTE DE TRANSITO, REFIERE QUE CONDUCIA MOTOCICLETA Y PIERDE LA ESTABILIDAD DE LA MISMA TRAS LO CUAL PRESENTA POLITRAUMATISMO."/>
    <n v="1"/>
    <m/>
    <m/>
    <s v="VIVO"/>
    <m/>
  </r>
  <r>
    <n v="188"/>
    <x v="3"/>
    <x v="1"/>
    <m/>
    <s v="2015-210"/>
    <d v="2015-04-09T00:00:00"/>
    <d v="2015-04-09T00:00:00"/>
    <n v="0"/>
    <s v="1-0274742"/>
    <s v="008"/>
    <s v="1708372758"/>
    <s v="VIZCAINO QUISHPE BLANCA LUZ"/>
    <s v="F"/>
    <n v="51"/>
    <s v="DR. QUIMBA LENIN "/>
    <x v="175"/>
    <n v="81.17"/>
    <n v="18.96"/>
    <s v="001-002-000000397"/>
    <n v="26167"/>
    <d v="2015-07-27T00:00:00"/>
    <m/>
    <n v="108"/>
    <s v="POLITRAUMATISMO (T00) + TRAUMA INTRACRANEAL (S009)"/>
    <s v="T00"/>
    <s v="PACIENTE SUFRE ACCIDENTE DE TRANSITO, REFIERE QUE CONDUCIA MOTOCICLETA Y SUFRE IMPACTO LATERAL OCASIONADO POR AUTOMOTOr EN MOVIMIENTO."/>
    <n v="1"/>
    <m/>
    <m/>
    <s v="VIVO"/>
    <m/>
  </r>
  <r>
    <n v="189"/>
    <x v="3"/>
    <x v="1"/>
    <m/>
    <s v="2015-211"/>
    <d v="2015-04-11T00:00:00"/>
    <d v="2015-04-11T00:00:00"/>
    <n v="0"/>
    <s v="1-0274646"/>
    <s v="008"/>
    <s v="1722604897"/>
    <s v="CUZME ZAMBRANO JHONNY ADALBERTO"/>
    <s v="M"/>
    <n v="28"/>
    <s v="DR. YUNGAN LUIS "/>
    <x v="176"/>
    <n v="19.440000000000001"/>
    <n v="41.92"/>
    <s v="001-002-000000363"/>
    <n v="26167"/>
    <d v="2015-07-27T00:00:00"/>
    <m/>
    <n v="106"/>
    <s v="HERIDA SUPERFICIAL DE LA PIERNA IZQUIERDA (S81)"/>
    <s v="S81"/>
    <s v="PACIENTE SUFRE ACCIDENTE DE TRANSITO, REFIERE QUE MIENTRAS CONDUCIA LA MOTO PIERDE EL CONTROL PRODUCTO  DE LA CALZADA MOJADA Y CAE."/>
    <n v="1"/>
    <m/>
    <m/>
    <s v="VIVO"/>
    <m/>
  </r>
  <r>
    <n v="190"/>
    <x v="3"/>
    <x v="1"/>
    <m/>
    <s v="2015-212"/>
    <d v="2015-04-13T00:00:00"/>
    <d v="2015-04-13T00:00:00"/>
    <n v="0"/>
    <s v="1-0274647"/>
    <s v="008"/>
    <s v="2300011604"/>
    <s v="ACURIO CHUPANTA JOSE CRSITOBAL"/>
    <s v="M"/>
    <n v="21"/>
    <s v="DR. CEVALLOS ALBERTO"/>
    <x v="177"/>
    <n v="0"/>
    <n v="42.29"/>
    <s v="001-002-000000410"/>
    <n v="26167"/>
    <d v="2015-07-27T00:00:00"/>
    <m/>
    <n v="104"/>
    <s v="LUXACION DE HOMBRO (S430) + DOLOR EN HOMBRO (M255)"/>
    <s v="S430"/>
    <s v="PACIENTE SUFRE ACCIDENTE DE TRANSITO, REFIERE CAIDA EN MOTO."/>
    <n v="1"/>
    <m/>
    <m/>
    <s v="VIVO"/>
    <m/>
  </r>
  <r>
    <n v="191"/>
    <x v="3"/>
    <x v="1"/>
    <m/>
    <s v="2015-213"/>
    <d v="2015-04-14T00:00:00"/>
    <d v="2015-04-14T00:00:00"/>
    <n v="0"/>
    <s v="1-0274654"/>
    <s v="008"/>
    <s v="1709128837"/>
    <s v="COLLAGUAZO SALAS ALFONSO VIDAL"/>
    <s v="M"/>
    <n v="43"/>
    <s v="DR. CAMPUZANO MANUEL "/>
    <x v="178"/>
    <n v="0.09"/>
    <n v="85.736000000000004"/>
    <s v="001-002-000000360"/>
    <n v="26167"/>
    <d v="2015-07-27T00:00:00"/>
    <m/>
    <n v="103"/>
    <s v="HERIDA SUPERFICIAL DE LA PIERNA (S819)"/>
    <s v="S819"/>
    <s v="PACIENTE SUFRE ACCIDENTE DE TRANSITO, REFIERE CAIDA DESDE UNA MOTOCICLETA EN MOVIMIENTO LUEGO DE IMPACTARSE EN LA PARTE POSTERIOR DE UN AUTOMOVIL."/>
    <n v="1"/>
    <m/>
    <m/>
    <s v="VIVO"/>
    <m/>
  </r>
  <r>
    <n v="192"/>
    <x v="3"/>
    <x v="1"/>
    <m/>
    <s v="2015-214"/>
    <d v="2015-04-20T00:00:00"/>
    <d v="2015-04-20T00:00:00"/>
    <n v="0"/>
    <s v="1-0274735"/>
    <s v="008"/>
    <s v="2300328172"/>
    <s v="VELASCO REASCOS EDWAR ALEXANDER"/>
    <s v="M"/>
    <n v="21"/>
    <s v="DRA. BAEZ MARIUXI"/>
    <x v="179"/>
    <n v="4.8600000000000003"/>
    <n v="89.656999999999996"/>
    <s v="001-002-000000394"/>
    <n v="26167"/>
    <d v="2015-07-27T00:00:00"/>
    <m/>
    <n v="97"/>
    <s v="POLICONTUSION (S00) + TRAUMA DE PIERNA (S80) "/>
    <s v="S00"/>
    <s v="PACIENTE SUFRE ACCIDENTE DE TRANSITO, REFIERE QUE ESTABA MANEJANDO VEHICULO Y ES GOLPEADO POR OTRO VEHICULO EN MOVIMIENTO POR LO CUAL CAE AL PAVIMENTO."/>
    <m/>
    <n v="1"/>
    <m/>
    <s v="VIVO"/>
    <m/>
  </r>
  <r>
    <n v="193"/>
    <x v="3"/>
    <x v="1"/>
    <m/>
    <s v="2015-215"/>
    <d v="2015-04-22T00:00:00"/>
    <d v="2015-04-22T00:00:00"/>
    <n v="0"/>
    <s v="1-0274630"/>
    <s v="008"/>
    <s v="1315440816"/>
    <s v="ZAMBRANO MENDOZA ANGEL DAVID"/>
    <s v="M"/>
    <n v="19"/>
    <s v="DR. ANDRANGO FRANKLIN "/>
    <x v="180"/>
    <n v="4.3"/>
    <n v="98.79"/>
    <s v="001-002-000000400"/>
    <n v="26167"/>
    <d v="2015-07-27T00:00:00"/>
    <m/>
    <n v="95"/>
    <s v="TRAUMA CRANEOENCEFALICO LEVE (S00) + FRACTURA DE CLAVICULA DERECHA (S42)"/>
    <s v="S00"/>
    <s v="PACIENTE SUFRE ACCIDENTE DE TRANSITO, REFIERE CAIDA DE MOTOCICLETA MIENTRAS SE TRASLADABA COMO CONDUCTOR."/>
    <n v="1"/>
    <m/>
    <m/>
    <s v="VIVO"/>
    <m/>
  </r>
  <r>
    <n v="194"/>
    <x v="3"/>
    <x v="1"/>
    <m/>
    <s v="2015-216"/>
    <d v="2015-04-23T00:00:00"/>
    <d v="2015-04-23T00:00:00"/>
    <n v="0"/>
    <s v="1-0274632"/>
    <s v="008"/>
    <s v="2300004377"/>
    <s v="OCHOA GOMEZ CARLOS ANDRES"/>
    <s v="M"/>
    <n v="24"/>
    <s v="DR. YUNGAN LUIS "/>
    <x v="181"/>
    <n v="0"/>
    <n v="62.2"/>
    <s v="001-002-000000386"/>
    <n v="26167"/>
    <d v="2015-07-27T00:00:00"/>
    <m/>
    <n v="94"/>
    <s v="TRAUMA DE RODILLA DERECHA (S81)"/>
    <s v="S81"/>
    <s v="PACIENTE SUFRE ACCIDENTE DE TRANSITO, REFIERE CAIDA DESDE UNA MOTO POR CONSECUENCIA DE PERDIDA DE EQUILIBRIO."/>
    <n v="1"/>
    <m/>
    <m/>
    <s v="VIVO"/>
    <m/>
  </r>
  <r>
    <n v="195"/>
    <x v="3"/>
    <x v="1"/>
    <m/>
    <s v="2015-217"/>
    <d v="2015-04-22T00:00:00"/>
    <d v="2015-04-22T00:00:00"/>
    <n v="0"/>
    <s v="1-0274644"/>
    <s v="008"/>
    <s v="0801483538"/>
    <s v="MANTUANO MANTUANO JOSE CELESTINO"/>
    <s v="M"/>
    <n v="61"/>
    <s v="DR. BRAVO YURI"/>
    <x v="182"/>
    <n v="11.29"/>
    <n v="89.617000000000004"/>
    <s v="001-002-000000378"/>
    <n v="26167"/>
    <d v="2015-07-27T00:00:00"/>
    <m/>
    <n v="95"/>
    <s v="TRAUMATISMO CRANEOENCEFALICO LEVE (S00)"/>
    <s v="S00"/>
    <s v="PACIENTE SUFRE ACCIDENTE DE TRANSITO, REFIERE QUE ES IMPACTADO-ATROPELLADO POR UNA MOTOTAXI"/>
    <m/>
    <m/>
    <n v="1"/>
    <s v="VIVO"/>
    <m/>
  </r>
  <r>
    <n v="196"/>
    <x v="3"/>
    <x v="1"/>
    <m/>
    <s v="2015-218"/>
    <d v="2015-04-25T00:00:00"/>
    <d v="2015-04-25T00:00:00"/>
    <n v="0"/>
    <s v="1-0274645"/>
    <s v="008"/>
    <s v="1302068612"/>
    <s v="CEDEÑO ZAMBRANO AMMI AMARILIS"/>
    <s v="F"/>
    <n v="65"/>
    <s v="DRA. QUISHPE CRISTINA "/>
    <x v="183"/>
    <n v="0"/>
    <n v="41.28"/>
    <s v="001-002-000000358"/>
    <n v="26167"/>
    <d v="2015-07-27T00:00:00"/>
    <m/>
    <n v="92"/>
    <s v="TRAUMA DE CODO DERECHO (S599)"/>
    <s v="S599"/>
    <s v="PACIENTE SUFRE ACCIDENTE DE TRANSITO, REFIERE QUE ES IMPACTADO CON LA PARTE TRASERA DE VEHICULO EN MOVIMIENTO."/>
    <m/>
    <n v="1"/>
    <m/>
    <s v="VIVO"/>
    <s v="IESS HOSPITAL SANTO DOMINGO"/>
  </r>
  <r>
    <n v="197"/>
    <x v="3"/>
    <x v="1"/>
    <m/>
    <s v="2015-219"/>
    <d v="2015-04-25T00:00:00"/>
    <d v="2015-04-25T00:00:00"/>
    <n v="0"/>
    <s v="1-0274694"/>
    <s v="008"/>
    <s v="1716627417"/>
    <s v="TORALES QUIROZ SIMON BOLIVAR"/>
    <s v="M"/>
    <n v="31"/>
    <s v="DR. CEVALLOS ALBERTO"/>
    <x v="184"/>
    <n v="0"/>
    <n v="84.27"/>
    <s v="001-002-000000393"/>
    <n v="26167"/>
    <d v="2015-07-27T00:00:00"/>
    <m/>
    <n v="92"/>
    <s v="HERIDA CORTANTE EN PIE (S917)"/>
    <s v="S917"/>
    <s v="PACIENTE SUFRE ACCIDENTE DE TRANSITO, REFIERE QUE MIENTRAS CONDUCIA MOTO PIERDE  ESTABILIDAD Y CAE EN LA CALZADA."/>
    <n v="1"/>
    <m/>
    <m/>
    <s v="VIVO"/>
    <m/>
  </r>
  <r>
    <n v="198"/>
    <x v="3"/>
    <x v="1"/>
    <m/>
    <s v="2015-220"/>
    <d v="2015-04-26T00:00:00"/>
    <d v="2015-04-26T00:00:00"/>
    <n v="0"/>
    <s v="1-0274697"/>
    <s v="008"/>
    <s v="1718550427"/>
    <s v="MENDOZA CEDEÑO ALCY FRANCISCO"/>
    <s v="M"/>
    <n v="35"/>
    <s v="DR. ROMERO CRISTIAN "/>
    <x v="21"/>
    <n v="0"/>
    <n v="41.07"/>
    <s v="001-002-000000281"/>
    <m/>
    <m/>
    <m/>
    <n v="-41516"/>
    <s v="TRAUMA DE CRANEO GRAVE (S06) + CHOQUE HIPOVOLEMICO (R571)"/>
    <s v="S006"/>
    <s v="PACIENTE SUFRE ACCIDENTE DE TRANSITO, REFIERE QUE ERA OCUPANTE DE MOTOCICLETA LA CUAL  CHOCA DE FRENTE CONTRA UN TAXI."/>
    <n v="1"/>
    <m/>
    <m/>
    <s v="VIVO"/>
    <m/>
  </r>
  <r>
    <n v="199"/>
    <x v="3"/>
    <x v="1"/>
    <m/>
    <s v="2015-221"/>
    <d v="2015-04-02T00:00:00"/>
    <d v="2015-04-03T00:00:00"/>
    <n v="1"/>
    <s v="1-0274627"/>
    <s v="008"/>
    <s v="1719619999"/>
    <s v="JAMI ORELLANA JORGE LUIS"/>
    <s v="M"/>
    <n v="29"/>
    <s v="DR. ZAMBRANO RICHARD"/>
    <x v="185"/>
    <n v="4.5"/>
    <n v="176.79"/>
    <s v="001-002-000000272"/>
    <m/>
    <m/>
    <m/>
    <n v="-41492"/>
    <s v="TRAUMA FRONTAL EN CRANEO (S008) + MOTOCICLISTA LESIONADO POR COLISION (V234)"/>
    <s v="S008"/>
    <s v="PACIENTE SUFRE ACCIDENTE DE TRANSITO, REFIERE QUE IBA COMO CONDUCTOR DE MOTOCICLETA Y FUE ATROPELLADO POR  TAXI."/>
    <n v="1"/>
    <m/>
    <m/>
    <s v="VIVO"/>
    <m/>
  </r>
  <r>
    <n v="200"/>
    <x v="3"/>
    <x v="1"/>
    <m/>
    <s v="2015-222"/>
    <d v="2015-04-16T00:00:00"/>
    <d v="2015-04-16T00:00:00"/>
    <n v="0"/>
    <s v="1-0274628"/>
    <s v="008"/>
    <s v="0102185469"/>
    <s v="BETANCOURT MERCHAN LAURO ANIBAL"/>
    <s v="M"/>
    <n v="50"/>
    <s v="DR. QUIMBA LENIN "/>
    <x v="186"/>
    <n v="37.86"/>
    <n v="89.066999999999993"/>
    <s v="001-002-000000350"/>
    <n v="26167"/>
    <d v="2015-07-27T00:00:00"/>
    <m/>
    <n v="101"/>
    <s v="FRACTURA DE RODILLA (S837) + FRACTURA DE TIBIA Y PERONE (S821)"/>
    <s v="S837"/>
    <s v="PACIENTE SUFRE ACCIDENTE DE TRANSITO, REFIERE QUE MIENTRAS CONDUCIA SU MOTO POR ESQUIVAR UN PERRO SUFRE CAIDA SOBRE PIERNA DERECHA."/>
    <n v="1"/>
    <m/>
    <m/>
    <s v="VIVO"/>
    <m/>
  </r>
  <r>
    <n v="201"/>
    <x v="3"/>
    <x v="1"/>
    <m/>
    <s v="2015-223"/>
    <d v="2015-04-18T00:00:00"/>
    <d v="2015-04-19T00:00:00"/>
    <n v="1"/>
    <s v="1-0274674"/>
    <s v="008"/>
    <s v="0922145776"/>
    <s v="PEÑARRIETA RODRIGUEZ PEDRO PABLO"/>
    <s v="M"/>
    <n v="31"/>
    <s v="DR. CAMPUZANO MANUEL "/>
    <x v="187"/>
    <n v="22.253"/>
    <n v="110.527"/>
    <s v="001-002-000000290"/>
    <n v="25526"/>
    <d v="2015-06-22T00:00:00"/>
    <m/>
    <n v="64"/>
    <s v="HERIDA EN CABEZA (S010) + HERIDA EN BRAZO (S411)"/>
    <s v="S010"/>
    <s v="PACIENTE SUFRE ACCIDENTE DE TRANSITO, REFIERE QUE MIENTRAS SE TRASLADABA EN MOTOCICLETA FUE IMPACTADO POR AUTOMOTOR."/>
    <n v="1"/>
    <m/>
    <m/>
    <s v="VIVO"/>
    <m/>
  </r>
  <r>
    <n v="202"/>
    <x v="3"/>
    <x v="1"/>
    <m/>
    <s v="2015-224"/>
    <d v="2015-04-26T00:00:00"/>
    <d v="2015-04-26T00:00:00"/>
    <n v="0"/>
    <s v="1-0274678"/>
    <s v="008"/>
    <s v="2300191133"/>
    <s v="ZAMBRANO SALAZAR EDISON WALBERTO"/>
    <s v="M"/>
    <n v="24"/>
    <s v="DR. JORDAN JUAN "/>
    <x v="188"/>
    <n v="15.84"/>
    <n v="96.667000000000002"/>
    <s v="001-002-000000401"/>
    <n v="26167"/>
    <d v="2015-07-27T00:00:00"/>
    <m/>
    <n v="91"/>
    <s v="POLITRAUMATISMO (T009) + CONTUSION DE HOMBRO (S400)"/>
    <s v="T009"/>
    <s v="PACIENTE SUFRE ACCIDENTE DE TRANSITO, REFIERE CAIDA DESDE MOTOCICLETA EN MOVIMIENTO."/>
    <n v="1"/>
    <m/>
    <m/>
    <s v="VIVO"/>
    <m/>
  </r>
  <r>
    <n v="203"/>
    <x v="3"/>
    <x v="1"/>
    <m/>
    <s v="2015-225"/>
    <d v="2015-04-03T00:00:00"/>
    <d v="2015-04-04T00:00:00"/>
    <n v="1"/>
    <s v="1-0274687"/>
    <s v="008"/>
    <s v="0850962762"/>
    <s v="VITERI MALA RENSON GREGORIO"/>
    <s v="M"/>
    <n v="16"/>
    <s v="DR. PONCE FRANZ"/>
    <x v="189"/>
    <n v="25.67"/>
    <n v="185.703"/>
    <s v="001-002-000000396"/>
    <n v="26167"/>
    <d v="2015-07-27T00:00:00"/>
    <m/>
    <n v="114"/>
    <s v="TRAUMA DE MIEMBRO INFERIOR DERECHO (S80) + HERIDA EN MUSLO DERECHO (S711)"/>
    <s v="S80"/>
    <s v="PACIENTE SUFRE ACCIDENTE DE TRANSITO, REFIERE CAIDA EN FORMA LATERAL DESDE UNA MOTO EN MOVIMIENTO."/>
    <n v="1"/>
    <m/>
    <m/>
    <s v="VIVO"/>
    <m/>
  </r>
  <r>
    <n v="204"/>
    <x v="3"/>
    <x v="1"/>
    <m/>
    <s v="2015-226"/>
    <d v="2015-04-20T00:00:00"/>
    <d v="2015-04-20T00:00:00"/>
    <n v="0"/>
    <s v="1-0274690"/>
    <s v="008"/>
    <s v="0914713813"/>
    <s v="AGREDA PINEDA PEDRO EDGAR"/>
    <s v="M"/>
    <n v="41"/>
    <s v="DR. QUIMBA LENIN "/>
    <x v="190"/>
    <n v="4.8600000000000003"/>
    <n v="74.007999999999996"/>
    <s v="001-002-000000343"/>
    <n v="26167"/>
    <d v="2015-07-27T00:00:00"/>
    <m/>
    <n v="97"/>
    <s v="POLITRAUMATISMO (T00) + FRACTURA DE RADIO (S52)"/>
    <s v="T00"/>
    <s v="PACIENTE MIENTRAS CONDUCIA SU MOTOCICLETA EN LA VIA PUBLICA SUFRE ENVESTIDURA POR TRANSPORTE ESCOLAR, GENERANDOLE CAIDA DESDE SU MOTO Y OCASIONANDOSE MULTIPLES LACERACIONES EN EXTREMIDADES Y CARA"/>
    <n v="1"/>
    <m/>
    <m/>
    <s v="VIVO"/>
    <m/>
  </r>
  <r>
    <n v="205"/>
    <x v="3"/>
    <x v="1"/>
    <m/>
    <s v="2015-227"/>
    <d v="2015-04-05T00:00:00"/>
    <d v="2015-04-05T00:00:00"/>
    <n v="0"/>
    <s v="1-0274657"/>
    <s v="008"/>
    <s v="1713777587"/>
    <s v="AGUAYO BORJA JOSE ALBERTO"/>
    <s v="M"/>
    <n v="38"/>
    <s v="DR. HERNANDEZ EDISON "/>
    <x v="191"/>
    <n v="22.05"/>
    <n v="154.672"/>
    <s v="001-002-000000344"/>
    <n v="26167"/>
    <d v="2015-07-27T00:00:00"/>
    <m/>
    <n v="112"/>
    <s v="TRAUMATISMO INTRACRANEAL, NO ESPECIFICADO(S069)+HERIDA DEL CUERO CABELLUDO+CONDUCTOR DE AUTOMOVIL LESIONADO POR COLISION CON OTROS VEHICULOS DE MOTOR, Y CON LOS NO ESPECIFICADOS, EN ACCIDENTE DE TRANSITO"/>
    <s v="S069"/>
    <s v="PACIENTE SUFRE ACCIDENTE DE TRANSITO, REFIERE QUE SE ENCONTRABA CONDUCIENDO AUTOMOVIL Y SUFRE IMPACTO POR UN BUS "/>
    <m/>
    <n v="1"/>
    <m/>
    <s v="VIVO"/>
    <m/>
  </r>
  <r>
    <n v="206"/>
    <x v="3"/>
    <x v="1"/>
    <m/>
    <s v="2015-228"/>
    <d v="2015-04-20T00:00:00"/>
    <d v="2015-04-20T00:00:00"/>
    <n v="0"/>
    <s v="1-0274659"/>
    <s v="008"/>
    <s v="2300674187"/>
    <s v="ORDOÑEZ GAVIALNES CESAR EMILIO"/>
    <s v="M"/>
    <n v="19"/>
    <s v="DR. GONZALEZ CESAR"/>
    <x v="192"/>
    <n v="56.819999999999993"/>
    <n v="258.93"/>
    <s v="001-002-000000288"/>
    <n v="25526"/>
    <d v="2015-06-22T00:00:00"/>
    <m/>
    <n v="62"/>
    <s v="TRAUMA CRANEOENCEFALICO (S069) + EDEMA CEREBRAL TRAUMATICO (S061)"/>
    <s v="S069"/>
    <s v="PACIENTE SUFRE ACCIDENTE DE TRANSITO, REFIERE QUE SE ENCONTRABA MANEJANDO SU MOTO Y COLISIONA FRONTALMENTE CONTRA OTRO VEHICULO."/>
    <n v="1"/>
    <m/>
    <m/>
    <s v="VIVO"/>
    <m/>
  </r>
  <r>
    <n v="207"/>
    <x v="3"/>
    <x v="1"/>
    <m/>
    <s v="2015-229"/>
    <d v="2015-04-15T00:00:00"/>
    <d v="2015-04-15T00:00:00"/>
    <n v="0"/>
    <s v="1-0274660"/>
    <s v="008"/>
    <s v="1313983494"/>
    <s v="MACIAS MOREIRA STEVEN GABRIEL"/>
    <s v="M"/>
    <n v="18"/>
    <s v="DR. HERNANDEZ EDISON "/>
    <x v="193"/>
    <n v="14.113"/>
    <n v="435.64699999999999"/>
    <s v="001-002-000000326"/>
    <n v="25526"/>
    <d v="2015-06-22T00:00:00"/>
    <m/>
    <n v="67"/>
    <s v="TRAUMATISMO INTRACRANEAL, NO ESPECIFICADO(S069)+FRACTURA DE ANTEBRAZO(S52) + FRACTURA DE FEMUR(S72)"/>
    <s v="S069"/>
    <s v="PACIENTE ACUDE REFERIDO DEL SCS PEDERNALES TRAS SUFRIR ACCIDENTE DE TRANSITO AL SUFRIR CAIDA DESDE UNA MOTOCICLETAEN MOVIMIENTO AL IMPACTARSE CONTRA OTRA MOTOCICLETA PERDIDA DE ESTABILIDAD Y VOLCAMIENTO"/>
    <n v="1"/>
    <m/>
    <m/>
    <s v="VIVO"/>
    <s v="MEDICAL CUBA CENTER"/>
  </r>
  <r>
    <n v="208"/>
    <x v="3"/>
    <x v="2"/>
    <n v="11159391805"/>
    <s v="2015-230"/>
    <d v="2015-04-11T00:00:00"/>
    <d v="2015-04-11T00:00:00"/>
    <n v="0"/>
    <s v="1-0274688"/>
    <s v="008"/>
    <s v="0924878200"/>
    <s v="ZUNIGA RIOS PETER ANDRES"/>
    <s v="M"/>
    <n v="12"/>
    <s v="DR. ORTEGA GEOVANNY"/>
    <x v="194"/>
    <n v="0"/>
    <n v="63.49"/>
    <s v="001-002-000000318"/>
    <n v="25500"/>
    <d v="2015-07-22T00:00:00"/>
    <m/>
    <n v="101"/>
    <s v="HERIDAS MULTIPLES DE LA CABEZA (S017)+TRAUMATISMO SUPERFICIAL DE LA CABEZA, PARTE NO ESPECIFICADA(S007)+TRAUMATISMO SUPERFICIAL DE LA CABEZA(S00)"/>
    <s v="S017"/>
    <s v="PACIENTE VIAJABA A LADO DE PILOTO DE UN BUS, EL MISMO QUE SE IMPACTA CON OTRO AUTOMOTOR"/>
    <m/>
    <n v="1"/>
    <m/>
    <s v="VIVO"/>
    <m/>
  </r>
  <r>
    <n v="209"/>
    <x v="3"/>
    <x v="1"/>
    <m/>
    <s v="2015-231"/>
    <d v="2015-04-27T00:00:00"/>
    <d v="2015-04-27T00:00:00"/>
    <n v="0"/>
    <s v="1-0274662"/>
    <s v="008"/>
    <s v="0804242279"/>
    <s v="ZAMBRANO MENDOZA SONIA PAOLA"/>
    <s v="F"/>
    <n v="24"/>
    <s v="DRA. QUISHPE CRISTINA "/>
    <x v="195"/>
    <n v="24.97"/>
    <n v="104.25"/>
    <s v="001-002-000000306"/>
    <n v="25526"/>
    <d v="2015-06-22T00:00:00"/>
    <m/>
    <n v="55"/>
    <s v="POLITRAUMATISMO (T009) + FRACTURA CLAVICULAR (S42)"/>
    <s v="T009"/>
    <s v="PACIENTE SUFRE ACCIDENTE DE TRANSITO, REFIERE QUE IBA A BORDO DE MOTOCICLETA CUANDO ES IMPACTADO DEL LADO IZQUIERDO POR OTRO VEHICULO Y CAE SOBRE PAVIMENTO."/>
    <n v="1"/>
    <m/>
    <m/>
    <s v="VIVO"/>
    <m/>
  </r>
  <r>
    <n v="210"/>
    <x v="3"/>
    <x v="1"/>
    <m/>
    <s v="2015-232"/>
    <d v="2015-04-13T00:00:00"/>
    <d v="2015-04-13T00:00:00"/>
    <n v="0"/>
    <s v="1-0274830"/>
    <s v="008"/>
    <s v="0802722058"/>
    <s v="MORA MONCAYO ALBERTO JESUS"/>
    <s v="M"/>
    <n v="21"/>
    <s v="DRA. FONSECA CRISTINA"/>
    <x v="196"/>
    <n v="83.15"/>
    <n v="178.05999999999997"/>
    <s v="001-002-000000283"/>
    <n v="25526"/>
    <d v="2015-06-22T00:00:00"/>
    <m/>
    <n v="69"/>
    <s v="FRACTURA DE LA CLAVICULA (S420)+TRAUMATISMO INTRACRANEAL (S06)"/>
    <s v="S420"/>
    <s v="PACIENTE VIAJABA EN MOTOCICLETA CUANDO ES IMPACTADO POR UN VEHICULO LO CUAL LE PROVOCA UN FUERTE GOLPE EN CABEZA Y OTRAS PARTES DEL CUERPO"/>
    <n v="1"/>
    <m/>
    <m/>
    <s v="FALLECIDO "/>
    <m/>
  </r>
  <r>
    <n v="211"/>
    <x v="3"/>
    <x v="0"/>
    <n v="11072819822"/>
    <s v="2015-233"/>
    <d v="2015-04-22T00:00:00"/>
    <d v="2015-04-22T00:00:00"/>
    <n v="0"/>
    <s v="1-0274703"/>
    <s v="008"/>
    <s v="1308797636"/>
    <s v="ONOFRE ARETAGA ORLY OSWALDO"/>
    <s v="F"/>
    <n v="21"/>
    <s v="DR. ZAMBRANO RICHARD"/>
    <x v="197"/>
    <n v="9.66"/>
    <n v="159.67000000000002"/>
    <s v="001-002-000000312"/>
    <n v="25488"/>
    <d v="2015-07-14T00:00:00"/>
    <m/>
    <n v="82"/>
    <s v="TRAUMA CRANEAL LEVE (S068) + HERIDA EN CABEZA (S010) + FRACTURA DE HUMERO (S423)"/>
    <s v="S068"/>
    <s v="PACIENTE SUFRE ACCIDENTE DE TRANSITO, REFIERE QUE SE IMPACTA CON CAMIONETA MIENTRAS CONDUCIA MOTOCICLETA"/>
    <n v="1"/>
    <m/>
    <m/>
    <s v="VIVO"/>
    <s v="HOSPITAL BASICO TORRES SAN ANDRES"/>
  </r>
  <r>
    <n v="212"/>
    <x v="3"/>
    <x v="1"/>
    <m/>
    <s v="2015-234"/>
    <d v="2015-04-29T00:00:00"/>
    <d v="2015-04-29T00:00:00"/>
    <n v="0"/>
    <s v="1-0275050"/>
    <s v="008"/>
    <s v="1722351903"/>
    <s v="CARRASCO POGO EVELYN GISSELA"/>
    <s v="F"/>
    <n v="20"/>
    <s v="DR. CEVALLOS ALBERTO"/>
    <x v="177"/>
    <n v="0"/>
    <n v="42.29"/>
    <s v="001-002-000000356"/>
    <n v="26167"/>
    <d v="2015-07-27T00:00:00"/>
    <m/>
    <n v="88"/>
    <s v="POLITRAUMATISMO LEVE (S109)"/>
    <s v="S109"/>
    <s v="PACIENTE SUFRE ACCIDENTE DE TRANSITO AL TRANSITAR EN MOTO."/>
    <n v="1"/>
    <m/>
    <m/>
    <s v="VIVO"/>
    <m/>
  </r>
  <r>
    <n v="213"/>
    <x v="3"/>
    <x v="1"/>
    <m/>
    <s v="2015-235"/>
    <d v="2015-04-29T00:00:00"/>
    <d v="2015-04-29T00:00:00"/>
    <n v="0"/>
    <s v="1-0274866"/>
    <s v="008"/>
    <s v="2350454662"/>
    <s v="ORTIZ CARRASCO JOYCE KRISTEN"/>
    <s v="F"/>
    <n v="2"/>
    <s v="DR. CEVALLOS ALBERTO"/>
    <x v="198"/>
    <n v="0"/>
    <n v="87.900999999999996"/>
    <s v="001-002-000000387"/>
    <n v="26167"/>
    <d v="2015-07-27T00:00:00"/>
    <m/>
    <n v="88"/>
    <s v="HERIDA CORTANTE EN CARA (S014)"/>
    <s v="S014"/>
    <s v="PACIENTE SUFRE ACCIDENTE DE TRANSITO, REFIERE QUE IBA COMO PASAJERO DE MOTO Y ESTA CHOCA CONTRA OTRO VEHICULO PRODUCTO DEL CUAL CAE SOBRE LA CALZADA."/>
    <n v="1"/>
    <m/>
    <m/>
    <s v="VIVO"/>
    <m/>
  </r>
  <r>
    <n v="214"/>
    <x v="3"/>
    <x v="1"/>
    <m/>
    <s v="2015-236"/>
    <d v="2015-04-14T00:00:00"/>
    <d v="2015-04-15T00:00:00"/>
    <n v="1"/>
    <s v="1-0274700"/>
    <s v="008"/>
    <s v="1315451367"/>
    <s v="VERA PAZMIÑO CARLOS DAVID"/>
    <s v="M"/>
    <n v="6"/>
    <s v="DRA. FONSECA ELIZABETH "/>
    <x v="199"/>
    <n v="462.6"/>
    <n v="0"/>
    <s v="OBJECION TOTAL "/>
    <m/>
    <m/>
    <m/>
    <n v="-41504"/>
    <s v="TRAUMA CRANEO ENCEFALICO MODERADO(S00)+ POLITRAUMATISMO(T00)"/>
    <s v="S00"/>
    <s v="PACIENTE SUFRE ACCIDENTE DE TRANSITO CON IMPACTO CON VEHICULO DESCONOCIDO, ES ATROPELLADO "/>
    <m/>
    <m/>
    <n v="1"/>
    <s v="VIVO"/>
    <m/>
  </r>
  <r>
    <n v="215"/>
    <x v="3"/>
    <x v="1"/>
    <m/>
    <s v="2015-237"/>
    <d v="2015-04-29T00:00:00"/>
    <d v="2015-04-29T00:00:00"/>
    <n v="0"/>
    <s v="1-0274778"/>
    <s v="008"/>
    <s v="2350086548"/>
    <s v="CONTRERAS GRANADOS JUAN ADONY"/>
    <s v="M"/>
    <n v="16"/>
    <s v="DR. CEVALLOS ALBERTO"/>
    <x v="200"/>
    <n v="0"/>
    <n v="58.09"/>
    <s v="001-002-000000361"/>
    <n v="26167"/>
    <d v="2015-07-27T00:00:00"/>
    <m/>
    <n v="88"/>
    <s v="POLITRAUAMTISMO LEVE (S407)"/>
    <s v="S407"/>
    <s v="PACIENTE SUFRE ACCIDENTE DE TRANSITO, REFIERE QUE IBA EN MOTO EL CUAL SE IMPACTA CON VEHICULO, PIERDE INESTABILIDAD Y CAE EN CALZADA."/>
    <n v="1"/>
    <m/>
    <m/>
    <s v="VIVO"/>
    <m/>
  </r>
  <r>
    <n v="216"/>
    <x v="3"/>
    <x v="1"/>
    <m/>
    <s v="2015-238"/>
    <d v="2015-04-23T00:00:00"/>
    <d v="2015-04-27T00:00:00"/>
    <n v="4"/>
    <s v="1-0274786"/>
    <s v="008"/>
    <s v="2350022246"/>
    <s v="LOPEZ BOSCO ALEX MAURICIO"/>
    <s v="M"/>
    <n v="20"/>
    <s v="DR. QUIMBA LENIN "/>
    <x v="201"/>
    <n v="13.203999999999951"/>
    <n v="358.19600000000003"/>
    <s v="001-002-000000275"/>
    <n v="25526"/>
    <d v="2015-06-22T00:00:00"/>
    <m/>
    <n v="59"/>
    <s v="POLITRAUMATISMO (T00) + TRAUMA CRANEOENCEFALICO (S069)"/>
    <s v="T00"/>
    <s v="PACIENTE SUFRE ACCIDENTE DE TRANSITO, REFIERE CAIDA DE MOTO EN MOVIMIENTO"/>
    <n v="1"/>
    <m/>
    <m/>
    <s v="VIVO"/>
    <m/>
  </r>
  <r>
    <n v="217"/>
    <x v="3"/>
    <x v="1"/>
    <m/>
    <s v="2015-239"/>
    <d v="2015-04-29T00:00:00"/>
    <d v="2015-04-29T00:00:00"/>
    <n v="0"/>
    <s v="1-0274787"/>
    <s v="008"/>
    <s v="1705803565"/>
    <s v="LOMBEIDA GALEAS ROSA AURORA"/>
    <s v="F"/>
    <n v="83"/>
    <s v="DR. CEVALLOS ALBERTO"/>
    <x v="202"/>
    <n v="13.170000000000002"/>
    <n v="83"/>
    <s v="001-002-000000274"/>
    <n v="25526"/>
    <d v="2015-06-22T00:00:00"/>
    <m/>
    <n v="53"/>
    <s v="POLITRAUMATISMO (T00) + TRAUMA CRANEOENCEFALICO (S069)"/>
    <s v="T00"/>
    <s v="PACIENTE SUFRE ACCIDENTE DE TRANSITO, REFIERE QUE MIENTRAS INTENTABA CRUZAR LA CALLE ES GOLPEADA POR EL RETROVISOR DE UN TAXI EN MOVIMIENTO."/>
    <m/>
    <m/>
    <n v="1"/>
    <s v="VIVO"/>
    <m/>
  </r>
  <r>
    <n v="218"/>
    <x v="3"/>
    <x v="1"/>
    <m/>
    <s v="2015-240"/>
    <d v="2015-04-27T00:00:00"/>
    <d v="2015-04-27T00:00:00"/>
    <n v="0"/>
    <s v="1-0274680"/>
    <s v="008"/>
    <s v="2300601859"/>
    <s v="DELGADO VALVERDE ABIGAIL VICTORIA"/>
    <s v="F"/>
    <n v="16"/>
    <s v="DR. YUNGAN LUIS "/>
    <x v="21"/>
    <n v="0"/>
    <n v="41.070999999999998"/>
    <s v="001-002-000000365"/>
    <n v="26167"/>
    <d v="2015-07-27T00:00:00"/>
    <m/>
    <n v="90"/>
    <s v="POLITRAUMATISMO (T00) + ACCIDENTE DE TRANSITO (V090)"/>
    <s v="T00"/>
    <s v="PACIENTE SUFRE ACCIDENTE DE TRANSITO, REFIERE QUE MIENTRAS SE ENCONTRABA COMO COPILOTO EN UNA MOTO  PERDIO EL EQUILIBRIO LUEGO DE REALIZAR MANIOBRA PRODUCTO DEL CUAL SE FUERON ENCIMA DE UNA CARRO."/>
    <n v="1"/>
    <m/>
    <m/>
    <s v="VIVO"/>
    <m/>
  </r>
  <r>
    <n v="219"/>
    <x v="3"/>
    <x v="1"/>
    <m/>
    <s v="2015-241"/>
    <d v="2015-04-27T00:00:00"/>
    <d v="2015-04-28T00:00:00"/>
    <n v="1"/>
    <s v="1-0274785"/>
    <s v="008"/>
    <s v="1723577605"/>
    <s v="MARCILLO BRABO MARCO DAVID"/>
    <s v="M"/>
    <n v="27"/>
    <s v="DR. YUNGAN LUIS "/>
    <x v="203"/>
    <n v="4.8"/>
    <n v="117.717"/>
    <s v="001-002-000000380"/>
    <n v="26167"/>
    <d v="2015-07-27T00:00:00"/>
    <m/>
    <n v="90"/>
    <s v="POLITRAUMATISMO (T00) + ACCIDENTE DE TRANSITO (V090)"/>
    <s v="T00"/>
    <s v="PACIENTE SUFRE ACCIDENTE DE TRANSITO, REFIERE QUE VENIA COMO COPILOTO EN LA MOTO DE UN CONOCIDO Y RECUERDA QUE UN TAXI LES HIZO PERDER EL EQUILIBRIO."/>
    <n v="1"/>
    <m/>
    <m/>
    <s v="VIVO"/>
    <m/>
  </r>
  <r>
    <n v="220"/>
    <x v="3"/>
    <x v="1"/>
    <m/>
    <s v="2015-242"/>
    <d v="2015-04-24T00:00:00"/>
    <d v="2015-04-28T00:00:00"/>
    <n v="4"/>
    <s v="1-0274649"/>
    <s v="008"/>
    <s v="1711918506"/>
    <s v="CHUGCHILAN AGUAS DARWIN PATRICIO"/>
    <s v="M"/>
    <n v="38"/>
    <s v="DR. QUIMBA LENIN "/>
    <x v="204"/>
    <n v="3.3000000000000114"/>
    <n v="428.28999999999996"/>
    <s v="001-002-000000268"/>
    <n v="25526"/>
    <d v="2015-06-22T00:00:00"/>
    <m/>
    <n v="58"/>
    <s v="TRAUMA DE TORAX (S202) + FRACTURA DE CLAVICULA (S420) + HEMATOMA SUBCAPILAR HEPATICO (K768)"/>
    <s v="S202"/>
    <s v="PACIENTE SUFRE ACCIDENTE DE TRANSITO, REFIERE CAIDA MIENTRAS CONDUCIA SU MOTOCICLETA"/>
    <n v="1"/>
    <m/>
    <m/>
    <s v="VIVO"/>
    <m/>
  </r>
  <r>
    <n v="221"/>
    <x v="3"/>
    <x v="1"/>
    <m/>
    <s v="2015-243"/>
    <d v="2015-04-30T00:00:00"/>
    <d v="2015-04-30T00:00:00"/>
    <n v="0"/>
    <s v="1-0274651"/>
    <s v="008"/>
    <s v="2351002031"/>
    <s v="MIRABA OLMEDO JACSON LENIN"/>
    <s v="M"/>
    <n v="18"/>
    <s v="DR. CAMPUZANO MANUEL "/>
    <x v="205"/>
    <n v="0"/>
    <n v="41.83"/>
    <s v="001-002-000000383"/>
    <n v="26167"/>
    <d v="2015-07-27T00:00:00"/>
    <m/>
    <n v="87"/>
    <s v="TRAUMATISMO DEL PIE Y DEL TOBILLO (S909)"/>
    <s v="S909"/>
    <s v="PACIENTE SUFRE ACCIDENTE DE TRANSITO, REFIERE TRAUMA EN EL PIE AL INTRODUCIRLO EN LA LLANTA DE UN CAMION "/>
    <m/>
    <m/>
    <n v="1"/>
    <s v="VIVO"/>
    <m/>
  </r>
  <r>
    <n v="222"/>
    <x v="3"/>
    <x v="0"/>
    <n v="11072439903"/>
    <s v="2015-244"/>
    <d v="2015-04-27T00:00:00"/>
    <d v="2015-04-27T00:00:00"/>
    <n v="0"/>
    <s v="1-0275544"/>
    <s v="008"/>
    <s v="2350584955"/>
    <s v="TAPIA CHUMAÑA SCARLETH ESTEFANIA"/>
    <s v="F"/>
    <n v="1"/>
    <s v="DRA. MENDOZA CISNE "/>
    <x v="206"/>
    <n v="0.7"/>
    <n v="62.269999999999996"/>
    <s v="001-002-000000314"/>
    <n v="25488"/>
    <d v="2015-07-08T00:00:00"/>
    <m/>
    <n v="71"/>
    <s v="POLICONTUSION (S90) + ABSCESO EN REGION PARIETAL (L021)"/>
    <s v="S909"/>
    <s v="PACIENTE SUFRE ACCIDENTE DE TRANSITO, REFIERE QU IBA EN UNA MOTOCICLETA JUNTO CON SUS PADRES, LA MISMA QUE SE IMPACTA CONTRA UN BUS, LO CUAL PORVOCA CAIDA A LA SUPERFICIE DURA."/>
    <n v="1"/>
    <m/>
    <m/>
    <s v="VIVO"/>
    <m/>
  </r>
  <r>
    <n v="223"/>
    <x v="3"/>
    <x v="3"/>
    <n v="10862706552"/>
    <s v="2015-245"/>
    <d v="2015-04-18T00:00:00"/>
    <d v="2015-04-20T00:00:00"/>
    <n v="2"/>
    <s v="1-0274691"/>
    <s v="008"/>
    <s v="1717402133"/>
    <s v="CANCHALA GARCIA FRANCO IVAN"/>
    <s v="M"/>
    <n v="31"/>
    <s v="DR. GONZALEZ CESAR"/>
    <x v="207"/>
    <n v="566.29999999999995"/>
    <n v="837.1400000000001"/>
    <s v="001-002-000000319"/>
    <n v="25504"/>
    <d v="2015-08-24T00:00:00"/>
    <m/>
    <n v="126"/>
    <s v="TRAUMATISMO MULTIPLE + TRAUAM CRANEOENCEFALICO LEVE + CONDUCTOR DE MOTOCICLETA HERIDO "/>
    <s v="T07 + S06 + V290"/>
    <s v="PACIENTE SUFRE ACCIDENTE DE TRANSITO, REFIERE QUE SUFRE CAIDA DE UNA MOTOCICLETA EN MOVIMIENTO."/>
    <n v="1"/>
    <m/>
    <m/>
    <s v="VIVO"/>
    <s v="CLINICA COTOCOLLAO"/>
  </r>
  <r>
    <n v="224"/>
    <x v="3"/>
    <x v="1"/>
    <m/>
    <s v="2015-247"/>
    <d v="2015-04-30T00:00:00"/>
    <d v="2015-04-30T00:00:00"/>
    <n v="0"/>
    <s v="1-0274695"/>
    <s v="008"/>
    <s v="1314112630"/>
    <s v="PINARGOTE DELGADO INGRI MAGDALENA"/>
    <s v="F"/>
    <n v="18"/>
    <s v="DR. QUIMBA LENIN "/>
    <x v="208"/>
    <n v="44.4"/>
    <n v="42.62"/>
    <s v="001-002-000000388"/>
    <n v="26167"/>
    <d v="2015-07-27T00:00:00"/>
    <m/>
    <n v="87"/>
    <s v="POLITRAUMATISMO (T00)"/>
    <s v="T00"/>
    <s v="PACIENTE SUFRE ACCIDENTE DE TRANSITO, REFIERE VOLCAMIENTO LATERAL EN AUTOMOVIL"/>
    <m/>
    <n v="1"/>
    <m/>
    <s v="VIVO"/>
    <m/>
  </r>
  <r>
    <n v="225"/>
    <x v="3"/>
    <x v="1"/>
    <m/>
    <s v="2015-248"/>
    <d v="2015-04-30T00:00:00"/>
    <d v="2015-04-30T00:00:00"/>
    <n v="0"/>
    <s v="1-0274653"/>
    <s v="008"/>
    <s v="1314112366"/>
    <s v="PINARGOTE DELAGO ERIKA ISABEL"/>
    <s v="F"/>
    <n v="15"/>
    <s v="DR. QUIMBA LENIN "/>
    <x v="209"/>
    <n v="0"/>
    <n v="42.62"/>
    <s v="001-002-000000438"/>
    <n v="27042"/>
    <d v="2015-09-24T00:00:00"/>
    <m/>
    <n v="144"/>
    <s v="POLITRAUMATISMO (T00)"/>
    <s v="T00"/>
    <s v="PACIENTE SUFRE ACCIDENTE DE TRANSITO, REFIERE VOLCAMIENTO LATERAL EN AUTOMOVIL"/>
    <m/>
    <n v="1"/>
    <m/>
    <s v="VIVO"/>
    <m/>
  </r>
  <r>
    <n v="226"/>
    <x v="3"/>
    <x v="1"/>
    <m/>
    <s v="2015-249"/>
    <d v="2015-04-11T00:00:00"/>
    <d v="2015-04-14T00:00:00"/>
    <n v="3"/>
    <s v="1-0281184"/>
    <s v="008"/>
    <s v="1717862963"/>
    <s v="INTRIAGO MACIAS JUAN MANUEL"/>
    <s v="M"/>
    <n v="30"/>
    <s v="DR. ZAMBRANO RICHARD"/>
    <x v="210"/>
    <n v="73.069999999999993"/>
    <n v="325.58999999999997"/>
    <s v="001-002-000000377"/>
    <n v="26167"/>
    <d v="2015-07-27T00:00:00"/>
    <m/>
    <n v="106"/>
    <s v="HERIDAS MULTIPLES DE LA CABEZA + PASAJERO DE CAMIONETA LESIONADO POR COLISION CON OTRO VEHICULO (V595)"/>
    <s v="S017 + V595"/>
    <s v="PACIENTE SUFRE ACCIDENTE DE TRANSITO, REFIERE QUE CONDUCIA UNA CAMIONETA LA MISMA QUE CHOCA CONTRA UN BUS."/>
    <m/>
    <n v="1"/>
    <m/>
    <s v="VIVO"/>
    <m/>
  </r>
  <r>
    <n v="227"/>
    <x v="4"/>
    <x v="1"/>
    <m/>
    <s v="2015-260"/>
    <d v="2015-05-01T00:00:00"/>
    <d v="2015-05-01T00:00:00"/>
    <n v="0"/>
    <s v="1-0280846"/>
    <s v="008"/>
    <s v="1308325875"/>
    <s v="DELGADO CASTRO DARWIN VALENTE"/>
    <s v="M"/>
    <n v="40"/>
    <s v="DR. YUNGAN LUIS "/>
    <x v="211"/>
    <n v="0"/>
    <n v="61.95"/>
    <s v="001-002-000000364"/>
    <n v="26167"/>
    <d v="2015-07-27T00:00:00"/>
    <m/>
    <n v="86"/>
    <s v="POLITRAUMATISMO (TOO)"/>
    <s v="T00"/>
    <s v="PACIENTE SUFRE ACCIDENTE DE TRANSITO, REFIERE QUE MANEJABA SU MOTO Y LLEVABA REPUESTOS EN UNA FUNDA LA MISMA QUE SE ROMPE Y LE HACE PERDER EQUILIBRIO Y CAE."/>
    <n v="1"/>
    <m/>
    <m/>
    <s v="VIVO "/>
    <m/>
  </r>
  <r>
    <n v="228"/>
    <x v="4"/>
    <x v="1"/>
    <m/>
    <s v="2015-261"/>
    <d v="2015-05-01T00:00:00"/>
    <d v="2015-05-01T00:00:00"/>
    <n v="0"/>
    <s v="1-0280856"/>
    <s v="008"/>
    <s v="SD"/>
    <s v="CORDOVA CAMACHO SHARON DAYANNA"/>
    <s v="F"/>
    <n v="10"/>
    <s v="DR. YUNGAN LUIS "/>
    <x v="212"/>
    <n v="10.82"/>
    <n v="74"/>
    <s v="001-002-000000362"/>
    <n v="26167"/>
    <d v="2015-07-27T00:00:00"/>
    <m/>
    <n v="86"/>
    <s v="POLITRAUMATISMO (TOO)"/>
    <s v="T00"/>
    <s v="PACIENTE SUFRE ACCIDENTE DE TRANSITO, REFIERE QUE SE ENCONTRABA JUGANDO EN LA ESQUINA DE SU CASA Y EL VECINO DA MARCHA ATRÁS EN SU AUTO, EL MISMO QUE LO IMPACTA AL NIÑO."/>
    <m/>
    <n v="1"/>
    <m/>
    <s v="VIVO "/>
    <m/>
  </r>
  <r>
    <n v="229"/>
    <x v="4"/>
    <x v="1"/>
    <m/>
    <s v="2015-262"/>
    <d v="2015-05-02T00:00:00"/>
    <d v="2015-05-02T00:00:00"/>
    <n v="0"/>
    <s v="1-0280854"/>
    <s v="008"/>
    <s v="1205145202"/>
    <s v="GUZMAN JACOME VICTOR HUGO"/>
    <s v="M"/>
    <n v="30"/>
    <s v="DR. OROZCO EDWIN"/>
    <x v="213"/>
    <n v="22.11"/>
    <n v="78.445999999999998"/>
    <s v="001-002-000000373"/>
    <n v="26167"/>
    <d v="2015-07-27T00:00:00"/>
    <m/>
    <n v="85"/>
    <s v="HERIDA DE LA CABEZA (S01) + TRAUMA SUPERFICIAL DEL PIE (S90) + TRAUMA SUPERFICIAL DEL TORAX (S20)"/>
    <s v="S01"/>
    <s v="PACIENTE SUFRE ACCIDENTE DE TRANSITO, REFIERE QUE MIENTRAS CONDUCI MOTOCICLETA NO SE PERCATO QUE HABIAN PEQUEÑAS PIEDRAS EN LA VIA, DE MODO QUE PIERDE ESTABILIDAD Y SE IMPACTA SOBRE UN MURO DE TIERRA."/>
    <n v="1"/>
    <m/>
    <m/>
    <s v="VIVO "/>
    <m/>
  </r>
  <r>
    <n v="230"/>
    <x v="4"/>
    <x v="1"/>
    <m/>
    <s v="2015-263"/>
    <d v="2015-05-03T00:00:00"/>
    <d v="2015-05-03T00:00:00"/>
    <n v="0"/>
    <s v="1-0280848"/>
    <s v="008"/>
    <s v="0916122179"/>
    <s v="RIVADENEIRA CHILA EDDY JOHN"/>
    <s v="M"/>
    <n v="41"/>
    <s v="DR. CEVALLOS ALBERTO "/>
    <x v="214"/>
    <n v="0"/>
    <n v="94.796000000000006"/>
    <s v="001-002-000000391"/>
    <n v="26167"/>
    <d v="2015-07-27T00:00:00"/>
    <m/>
    <n v="84"/>
    <s v="HERIDA CORTANTE RODILLA DERECHA (S800)"/>
    <s v="S80"/>
    <s v="PACIENTE SUFRE ACCIDENTE DE TRANSITO, REFIERE QUE VIAJABA COMO COPILOTO EN MOTO Y COLISIONA CON VEHICULO EN MOVIMIENTO Y CAE SOBRE LA CALZADA."/>
    <n v="1"/>
    <m/>
    <m/>
    <s v="VIVO "/>
    <m/>
  </r>
  <r>
    <n v="231"/>
    <x v="4"/>
    <x v="1"/>
    <m/>
    <s v="2015-264"/>
    <d v="2015-05-05T00:00:00"/>
    <d v="2015-05-05T00:00:00"/>
    <n v="0"/>
    <m/>
    <s v="329525"/>
    <s v="2350145674"/>
    <s v="SARANGO CARGOLLA MELANY LISBETH"/>
    <s v="F"/>
    <n v="14"/>
    <s v="DR. QUIMBA LENIN"/>
    <x v="215"/>
    <m/>
    <n v="60.6"/>
    <m/>
    <m/>
    <m/>
    <m/>
    <n v="-41525"/>
    <s v="FRACTURA DEL SACRO (S321) + CONTUSION DEL SACRO COXIC (S32)"/>
    <s v="S31"/>
    <s v="PACIENTE SUFRE ACCIDENTE DE TRANSITO, REFIERE QUE AL CRUZAR LA CALLE RECIBE IMPACTO FRONTAL DE UN VEHICULO QUE OCASIONA CAIDA DE SU PROPIA ALTURA."/>
    <m/>
    <m/>
    <n v="1"/>
    <s v="VIVO "/>
    <m/>
  </r>
  <r>
    <n v="232"/>
    <x v="4"/>
    <x v="1"/>
    <m/>
    <s v="2015-265"/>
    <d v="2015-05-05T00:00:00"/>
    <d v="2015-05-05T00:00:00"/>
    <n v="0"/>
    <m/>
    <s v="008"/>
    <s v="1725732216"/>
    <s v="MARTINEZ SALTOS JONATHAN GABRIEL"/>
    <s v="M"/>
    <n v="20"/>
    <s v="DR. YUNGAN LUIS "/>
    <x v="216"/>
    <m/>
    <n v="102.6"/>
    <m/>
    <m/>
    <m/>
    <m/>
    <n v="-41525"/>
    <s v="HERIDA EN PIE DERECHO (S81)"/>
    <s v="S81"/>
    <s v="PACIENTE SUFRE ACCIDENTE DE TRANSITO, REFIERE QUE MIENTRAS CONDUCIA UNA MOTO PIERDE EL EQUILIBRIO  AL EVITAR CHOCAR CON UNA MOTOTAXI, PRODUCTO DEL CUAL CAE AL PAVIMIENTO."/>
    <n v="1"/>
    <m/>
    <m/>
    <s v="VIVO "/>
    <m/>
  </r>
  <r>
    <n v="233"/>
    <x v="4"/>
    <x v="6"/>
    <n v="11130507029"/>
    <s v="2015-266"/>
    <d v="2015-05-07T00:00:00"/>
    <d v="2015-05-07T00:00:00"/>
    <n v="0"/>
    <m/>
    <s v="71809"/>
    <s v="1719576645"/>
    <s v="ARMIJOS QUIÑONEZ NELLY PATRICIA"/>
    <s v="M"/>
    <n v="30"/>
    <s v="DR. QUIMBA LENIN"/>
    <x v="217"/>
    <n v="0"/>
    <n v="55.12"/>
    <s v="001-002-000000407"/>
    <n v="26157"/>
    <d v="2015-07-29T00:00:00"/>
    <m/>
    <n v="82"/>
    <s v="POLITRAUMATISMO (TOO)"/>
    <s v="T00"/>
    <s v="PACIENTE SUFRE ACCIDENTE DE TRANSITO, REFIERE QUE MIENTRAS TRANSITABA EN SU MOTOCICLETA FRENA BRUSCAMENTE GENERANDOSE IMPACTO CONTRA AUTOMOVIL DELANTERO."/>
    <n v="1"/>
    <m/>
    <m/>
    <s v="VIVO "/>
    <m/>
  </r>
  <r>
    <n v="234"/>
    <x v="4"/>
    <x v="6"/>
    <n v="11130507029"/>
    <s v="2015-267"/>
    <d v="2015-05-07T00:00:00"/>
    <d v="2015-05-07T00:00:00"/>
    <n v="0"/>
    <m/>
    <s v="008"/>
    <s v="2351116500"/>
    <s v="ARELLANO MERCHAN ANAHI ALEXANDRA"/>
    <s v="F"/>
    <n v="1"/>
    <s v="DR. QUIMBA LENIN"/>
    <x v="217"/>
    <m/>
    <m/>
    <m/>
    <m/>
    <m/>
    <m/>
    <n v="-41527"/>
    <s v="POLITRAUMATISMO (TOO)"/>
    <s v="T00"/>
    <s v="PACIENTE SUFRE ACCIDENTE DE TRANSITO, REFIERE CAIDA DE MOTOCICLETA EN MOVIMIENTO AL MAPFRENA BRUSCAMENTE GENERANDOSE IMPACTO CONTRA AUTOMOVIL DELANTERO."/>
    <n v="1"/>
    <m/>
    <m/>
    <s v="VIVO "/>
    <m/>
  </r>
  <r>
    <n v="235"/>
    <x v="4"/>
    <x v="1"/>
    <m/>
    <s v="2015-268"/>
    <d v="2015-05-10T00:00:00"/>
    <d v="2015-05-10T00:00:00"/>
    <n v="0"/>
    <m/>
    <s v="008"/>
    <s v="1720165636"/>
    <s v="TORRES ROBLERO ALEX MANUEL "/>
    <s v="M"/>
    <n v="26"/>
    <s v="DR. QUIMBA LENIN"/>
    <x v="218"/>
    <m/>
    <n v="56.24"/>
    <m/>
    <m/>
    <m/>
    <m/>
    <n v="-41530"/>
    <s v="POLITRAUMATISMO (TOO)"/>
    <s v="T00"/>
    <s v="PACIENTE SUFRE ACCIDENTE DE TRANSITO, REFIERE CAIDA DESDE MOTO OCASIONANDO MULTIPLES ESCORIACIONES "/>
    <n v="1"/>
    <m/>
    <m/>
    <s v="VIVO "/>
    <m/>
  </r>
  <r>
    <n v="236"/>
    <x v="4"/>
    <x v="1"/>
    <m/>
    <s v="2015-269"/>
    <d v="2015-05-08T00:00:00"/>
    <d v="2015-05-08T00:00:00"/>
    <n v="0"/>
    <m/>
    <s v="008"/>
    <s v="0804707529"/>
    <s v="VELIZ OSTAIZA SHARY GUADALUPE"/>
    <s v="F"/>
    <n v="2"/>
    <s v="DRA. ENRIQUEZ GISSEL"/>
    <x v="219"/>
    <m/>
    <n v="68.540000000000006"/>
    <m/>
    <m/>
    <m/>
    <m/>
    <n v="-41528"/>
    <s v="TRAUMA CRANEOENCEFALICO GRAVE (S071) + MUERTE INSTANTANEA (R960)"/>
    <s v="S07"/>
    <s v="PACIENTE SUFRE ACCIDENTE DE TRANSITO, REFIERE ATROPELLAMIENTO Y SE DESCONOCE LA CINEMATICA"/>
    <m/>
    <m/>
    <n v="1"/>
    <s v="FALLECE"/>
    <m/>
  </r>
  <r>
    <n v="237"/>
    <x v="4"/>
    <x v="1"/>
    <m/>
    <s v="2015-270"/>
    <d v="2015-05-08T00:00:00"/>
    <d v="2015-05-08T00:00:00"/>
    <n v="0"/>
    <m/>
    <s v="008"/>
    <s v="1205062381"/>
    <s v="ZAMBRANO GALARZA RAMIRO RODOLFO"/>
    <s v="M"/>
    <n v="33"/>
    <s v="DR. QUIMBA LENIN"/>
    <x v="177"/>
    <m/>
    <n v="42.29"/>
    <m/>
    <m/>
    <m/>
    <m/>
    <n v="-41528"/>
    <s v="POLITRAUMATISMO (T00) + MOTOCICLISTA HERIDO POR COLISION CON VEHICULO DE MOTOR (V220)"/>
    <s v="T00"/>
    <s v="PACIENTE SUFRE ACCIDENTE DE TRANSITO, REFIERE CHOQUE CON OTRA MOTOCICLETA"/>
    <n v="1"/>
    <m/>
    <m/>
    <s v="VIVO "/>
    <m/>
  </r>
  <r>
    <n v="238"/>
    <x v="4"/>
    <x v="1"/>
    <m/>
    <s v="2015-271"/>
    <d v="2015-05-12T00:00:00"/>
    <d v="2015-05-12T00:00:00"/>
    <n v="0"/>
    <m/>
    <s v="008"/>
    <s v="1711810174"/>
    <s v="TORRES VALDIVIEZO EDWIN PATRICIO"/>
    <s v="M"/>
    <n v="43"/>
    <s v="DR. JORDAN JUAN "/>
    <x v="220"/>
    <m/>
    <n v="41.96"/>
    <m/>
    <m/>
    <m/>
    <m/>
    <n v="-41532"/>
    <s v="TRAUMA DE HOMBRO (S407)"/>
    <s v="S407"/>
    <s v="PACIENTE SUFRE ACCIDENTE DE TRANSITO, REFIERE CAIDA DE MOTO."/>
    <n v="1"/>
    <m/>
    <m/>
    <s v="VIVO "/>
    <m/>
  </r>
  <r>
    <n v="239"/>
    <x v="4"/>
    <x v="1"/>
    <m/>
    <s v="2015-272"/>
    <d v="2015-05-10T00:00:00"/>
    <d v="2015-05-10T00:00:00"/>
    <n v="0"/>
    <m/>
    <s v="353259"/>
    <s v="2350440562"/>
    <s v="QUIÑONEZ ROMERO JOHAN ISRAEL"/>
    <s v="M"/>
    <n v="2"/>
    <s v="DR. CHICA CRISTHIAN "/>
    <x v="21"/>
    <m/>
    <n v="41.07"/>
    <m/>
    <m/>
    <m/>
    <m/>
    <n v="-41530"/>
    <s v="TRAUMA CRANEOENCEFALICO (S00)"/>
    <s v="S00"/>
    <s v="PACIENTE SUFRE ACCIDENTE DE TRANSITO, REFIERE QUE FUE GOLPEADO POR VEHICULO EL CUAL CIRCULABA A BAJA VELOCIDAD."/>
    <m/>
    <m/>
    <n v="1"/>
    <s v="VIVO "/>
    <m/>
  </r>
  <r>
    <n v="240"/>
    <x v="4"/>
    <x v="1"/>
    <m/>
    <s v="2015-273"/>
    <d v="2015-05-10T00:00:00"/>
    <d v="2015-05-10T00:00:00"/>
    <n v="0"/>
    <m/>
    <s v="008"/>
    <s v="1719176164"/>
    <s v="DELGADO PAZMIÑO DIOGENES DAVID"/>
    <s v="M"/>
    <n v="31"/>
    <s v="DR. VILLAGOMEZ DAVID"/>
    <x v="221"/>
    <m/>
    <n v="69.11"/>
    <m/>
    <m/>
    <m/>
    <m/>
    <n v="-41530"/>
    <s v="TRAUMATISMO DE PIE (S90)"/>
    <s v="S90"/>
    <s v="PACIENTE SUFRE ACCIDENTE DE TRANSITO, REFIERE APLASTAMIENTO DE PIE DERECHO CON LLANTA DE TAXI "/>
    <m/>
    <m/>
    <n v="1"/>
    <s v="VIVO "/>
    <m/>
  </r>
  <r>
    <n v="241"/>
    <x v="4"/>
    <x v="1"/>
    <m/>
    <s v="2015-274"/>
    <d v="2015-05-11T00:00:00"/>
    <d v="2015-05-11T00:00:00"/>
    <n v="0"/>
    <m/>
    <s v="008"/>
    <s v="1723273890"/>
    <s v="VERA VITE EDGAR FABRICIO"/>
    <s v="M"/>
    <n v="27"/>
    <s v="DR. CEVALLOS ALBERTO "/>
    <x v="222"/>
    <m/>
    <n v="60.15"/>
    <m/>
    <m/>
    <m/>
    <m/>
    <n v="-41531"/>
    <s v="POLITRAUMATISMO LEVE (S019)"/>
    <s v="S01"/>
    <s v="PACIENTE SUFRE ACCIDENTE DE TRANSITO, REFIERE QUE MIENTRAS MANEJABA MOTOCICLETA PIERDE ESTABILIDAD Y CAE SOBRE LA CALZADA."/>
    <n v="1"/>
    <m/>
    <m/>
    <s v="VIVO "/>
    <m/>
  </r>
  <r>
    <n v="242"/>
    <x v="4"/>
    <x v="1"/>
    <m/>
    <s v="2015-275"/>
    <d v="2015-05-12T00:00:00"/>
    <d v="2015-05-12T00:00:00"/>
    <n v="0"/>
    <m/>
    <s v="008"/>
    <s v="098364910"/>
    <s v="BASTIDAS VALLEJO WILTON VALLEJO"/>
    <s v="M"/>
    <n v="31"/>
    <s v="DR. ALCIVAR ALAND"/>
    <x v="223"/>
    <m/>
    <n v="52.22"/>
    <m/>
    <m/>
    <m/>
    <m/>
    <n v="-41532"/>
    <s v="POLITRAUMATISMO (TOO)"/>
    <s v="T00"/>
    <s v="PACIENTE SUFRE ACCIDENTE DE TRANSITO, REFIERE QUE MIENTRAS CONDUCIA VEHICULO PESADO ESTE PIERDE EL CONTROL DANDO 1/4 DE GIRO HACIA SU LADO IZQUIERDO."/>
    <m/>
    <n v="1"/>
    <m/>
    <s v="VIVO "/>
    <m/>
  </r>
  <r>
    <n v="243"/>
    <x v="4"/>
    <x v="1"/>
    <m/>
    <s v="2015-276"/>
    <d v="2015-05-12T00:00:00"/>
    <d v="2015-05-12T00:00:00"/>
    <n v="0"/>
    <m/>
    <s v="008"/>
    <s v="1306887553"/>
    <s v="PONCE QUIMIZ JIMMY LEONEL"/>
    <s v="M"/>
    <n v="44"/>
    <s v="DR. ESPINOZA IGNACIO"/>
    <x v="224"/>
    <m/>
    <n v="41.78"/>
    <m/>
    <m/>
    <m/>
    <m/>
    <n v="-41532"/>
    <s v="POLITRAUMATISMO (TOO)"/>
    <s v="T00"/>
    <s v="PACIENTE SUFRE ACCIDENTE DE TRANSITO, REFIERE QUE UN TRAILER LO GOLPEO PRODUCTO DE LO CUAL SUFRE VOLCAMIENTO"/>
    <n v="1"/>
    <m/>
    <m/>
    <s v="VIVO "/>
    <m/>
  </r>
  <r>
    <n v="244"/>
    <x v="4"/>
    <x v="1"/>
    <m/>
    <s v="2015-277"/>
    <d v="2015-05-20T00:00:00"/>
    <d v="2015-05-20T00:00:00"/>
    <n v="0"/>
    <m/>
    <s v="008"/>
    <s v="SD"/>
    <s v="TORRES HERRERA IRLANDA MARIBEL"/>
    <s v="M"/>
    <n v="13"/>
    <s v="DR. CUJILEMA OSCAR"/>
    <x v="225"/>
    <m/>
    <n v="41.44"/>
    <m/>
    <m/>
    <m/>
    <m/>
    <n v="-41540"/>
    <s v="POLITRAUMATISMO (TOO)"/>
    <s v="T00"/>
    <s v="PACIENTE SUFRE ACCIDENTE DE TRANSITO, REFIERE IMPACTACION DE BUS."/>
    <m/>
    <m/>
    <n v="1"/>
    <s v="VIVO "/>
    <m/>
  </r>
  <r>
    <n v="245"/>
    <x v="4"/>
    <x v="1"/>
    <m/>
    <s v="2015-278"/>
    <d v="2015-05-20T00:00:00"/>
    <d v="2015-05-20T00:00:00"/>
    <n v="0"/>
    <m/>
    <s v="008"/>
    <s v="2350629388"/>
    <s v="MEJIA ZAMBRANO NAOMI JULEXY"/>
    <s v="F"/>
    <n v="1"/>
    <s v="DRA. VALDERRAMA EUGENIA"/>
    <x v="183"/>
    <m/>
    <n v="41.28"/>
    <m/>
    <m/>
    <m/>
    <m/>
    <n v="-41540"/>
    <s v="POLITRAUMATISMO LEVE (T00)"/>
    <s v="T00"/>
    <s v="PACIENTE SUFRE ACCIDENTE DE TRANSITO, REFIERE QU CIRCULABA EN MOTOTAXI Y ESTE PIERDE ESTABILIDAD"/>
    <n v="1"/>
    <m/>
    <m/>
    <s v="VIVO "/>
    <m/>
  </r>
  <r>
    <n v="246"/>
    <x v="4"/>
    <x v="1"/>
    <m/>
    <s v="2015-279"/>
    <d v="2015-05-19T00:00:00"/>
    <d v="2015-05-19T00:00:00"/>
    <n v="0"/>
    <m/>
    <s v="008"/>
    <s v="1750759712"/>
    <s v="CARRANZA MERA ADRIAN ALEXANDER"/>
    <s v="M"/>
    <n v="8"/>
    <s v="DR. ESPINOZA IGNACIO"/>
    <x v="226"/>
    <m/>
    <n v="121.29"/>
    <m/>
    <m/>
    <m/>
    <m/>
    <n v="-41539"/>
    <s v="FRACTURA DE PIERNA (S82) + POLITRAUMATISMO (T00)"/>
    <s v="S82"/>
    <s v="PACIENTE SUFRE ACCIDENTE DE TRANSITO, REFIERE ATROPELLAMIENTO PO CAMIONETA."/>
    <m/>
    <m/>
    <n v="1"/>
    <s v="VIVO "/>
    <m/>
  </r>
  <r>
    <n v="247"/>
    <x v="4"/>
    <x v="1"/>
    <m/>
    <s v="2015-280"/>
    <d v="2015-05-02T00:00:00"/>
    <d v="2015-05-02T00:00:00"/>
    <n v="0"/>
    <s v="1-0280957"/>
    <s v="008"/>
    <s v="2351116500"/>
    <s v="ARELLANO MERCHAN ANAHI ALEJANDRA"/>
    <s v="F"/>
    <n v="1"/>
    <s v="DRA. MENDOZA CISNE "/>
    <x v="227"/>
    <n v="16.82"/>
    <n v="91.981999999999999"/>
    <s v="001-002-000000402"/>
    <n v="26167"/>
    <d v="2015-07-27T00:00:00"/>
    <m/>
    <n v="85"/>
    <s v="POLICONTUSION (S00) "/>
    <s v="S00"/>
    <s v="PACIENTE SUFRE ACCIDENTE DE TRANSITO, REFIERE CAIDA DE MOTOCICLETA EN MOVIMIENTO AL IMPACTARSE CON UN PERRO"/>
    <n v="1"/>
    <m/>
    <m/>
    <s v="VIVO "/>
    <m/>
  </r>
  <r>
    <n v="248"/>
    <x v="4"/>
    <x v="1"/>
    <m/>
    <s v="2015-281"/>
    <d v="2015-05-30T00:00:00"/>
    <d v="2015-05-30T00:00:00"/>
    <n v="0"/>
    <m/>
    <s v="111753"/>
    <s v="1717952509"/>
    <s v="DELGADO MEDINA LUIS ALBERTO"/>
    <s v="M"/>
    <n v="30"/>
    <s v="DR. CHAMBA WASHINGTON"/>
    <x v="228"/>
    <m/>
    <n v="62.62"/>
    <m/>
    <m/>
    <m/>
    <m/>
    <n v="-41550"/>
    <s v="TRAUMA DE RODILLA IZQUIERDA (S878)"/>
    <s v="S878"/>
    <s v="PACIENTE SUFRE ACCIDENTE DE TRANSITO, REFIERE HERIDA DE RODILLA IZQUIERDA."/>
    <n v="1"/>
    <m/>
    <m/>
    <s v="VIVO "/>
    <m/>
  </r>
  <r>
    <n v="249"/>
    <x v="4"/>
    <x v="1"/>
    <m/>
    <s v="2015-282"/>
    <d v="2015-05-08T00:00:00"/>
    <d v="2015-05-08T00:00:00"/>
    <n v="0"/>
    <m/>
    <s v="008"/>
    <s v="1722231824"/>
    <s v="HIDALGO ABAD JULIO CESAR"/>
    <s v="M"/>
    <n v="25"/>
    <s v="DR. CUJILEMA OSCAR"/>
    <x v="229"/>
    <m/>
    <n v="79.36"/>
    <m/>
    <m/>
    <m/>
    <m/>
    <n v="-41528"/>
    <s v="POLITRAUMATISMO (T00) + TRAUMA LUMBAR (S80)"/>
    <s v="T00"/>
    <s v="PACIENTE SUFRE ACCIDENTE DE TRANSITO, REFIERE QUE CIRCULABA EN MOTICICLETA LA MISMA QUE COLISIONA CON OTRO AUTOMOTOR."/>
    <n v="1"/>
    <m/>
    <m/>
    <s v="VIVO "/>
    <m/>
  </r>
  <r>
    <n v="250"/>
    <x v="4"/>
    <x v="1"/>
    <m/>
    <s v="2015-283"/>
    <d v="2015-05-03T00:00:00"/>
    <d v="2015-05-04T00:00:00"/>
    <n v="1"/>
    <s v="1-0280960"/>
    <s v="008"/>
    <s v="SD"/>
    <s v="BERMUDEZ MANTILLA CLAY"/>
    <s v="M"/>
    <n v="2"/>
    <s v="DRA. BOLAÑOS GABRIELA "/>
    <x v="230"/>
    <n v="0.09"/>
    <n v="73.277000000000001"/>
    <s v="001-002-000000349"/>
    <n v="26167"/>
    <d v="2015-07-27T00:00:00"/>
    <m/>
    <n v="84"/>
    <s v="POLITRAUMATISMO (TOO)"/>
    <s v="T00"/>
    <s v="PACIENTE SUFRE ACCIDENTE DE TRANSITO, REFIERE QUE FUE IMPACTADO POR UNA MOTO  DESCONOCIDA EN MOVIMIENTO."/>
    <m/>
    <m/>
    <n v="1"/>
    <s v="VIVO "/>
    <m/>
  </r>
  <r>
    <n v="251"/>
    <x v="4"/>
    <x v="3"/>
    <n v="10862721482"/>
    <s v="2015-284"/>
    <d v="2015-05-20T00:00:00"/>
    <d v="2015-05-20T00:00:00"/>
    <n v="0"/>
    <s v="1-0280956"/>
    <s v="266337"/>
    <s v="1802347466"/>
    <s v="CHICO CHAMORRO DIANA GISSELLA"/>
    <s v="F"/>
    <n v="35"/>
    <s v="DR. JORDAN JUAN "/>
    <x v="231"/>
    <n v="15.59"/>
    <n v="99.31"/>
    <s v="001-002-000000411"/>
    <n v="26167"/>
    <d v="2015-07-27T00:00:00"/>
    <m/>
    <n v="67"/>
    <s v="POLICONTUSION (S00) "/>
    <s v="S00"/>
    <s v="PACIENTE SUFRE ACCIDENTE DE TRANSITO, REFIERE QUE SE ENCONTRABA COMO PASAJERA EN TAXI EL MISMO QUE ES IMPACTADO POR LA PARTE TRASERA LOS QUE OCASIONA GOLPES A LA OCUPANTE."/>
    <m/>
    <n v="1"/>
    <m/>
    <s v="VIVO "/>
    <m/>
  </r>
  <r>
    <n v="252"/>
    <x v="4"/>
    <x v="3"/>
    <n v="10862721482"/>
    <s v="2015-285"/>
    <d v="2015-05-20T00:00:00"/>
    <d v="2015-05-23T00:00:00"/>
    <n v="3"/>
    <s v="1-0280841"/>
    <s v="008"/>
    <s v="1719854786"/>
    <s v="LEON VARGAS JORGE ANDRES"/>
    <s v="M"/>
    <n v="27"/>
    <s v="DR. BRAVO YURI"/>
    <x v="232"/>
    <n v="56.22"/>
    <n v="169.4"/>
    <s v="001-002-000000403"/>
    <n v="26153"/>
    <d v="2015-07-27T00:00:00"/>
    <m/>
    <n v="67"/>
    <s v="TRAUMA CRANEOENCEFALICO (S00) + POLITRAUMATISMO (T00)"/>
    <s v="S00"/>
    <s v="PACIENTE SUFRE ACCIDENTE DE TRANSITO, REFIERE QUE CIRCULABA EN UNA AUTOMOVIL, EL MISMO QUE SE IMPACTA CONTRA UN CAMIONETA."/>
    <m/>
    <n v="1"/>
    <m/>
    <s v="VIVO "/>
    <m/>
  </r>
  <r>
    <n v="253"/>
    <x v="4"/>
    <x v="1"/>
    <m/>
    <s v="2015-286"/>
    <d v="2015-05-22T00:00:00"/>
    <d v="2015-05-22T00:00:00"/>
    <n v="0"/>
    <s v="1-0280955"/>
    <s v="008"/>
    <s v="1727013763"/>
    <s v="GIL DIOCENNNY ELISENIA"/>
    <s v="F"/>
    <n v="34"/>
    <s v="DR. OROZCO EDWIN"/>
    <x v="233"/>
    <n v="0"/>
    <n v="41.36"/>
    <s v="001-002-000000369"/>
    <n v="26167"/>
    <d v="2015-07-27T00:00:00"/>
    <m/>
    <n v="65"/>
    <s v="POLITRAUMATISMO (TOO)"/>
    <s v="T00"/>
    <s v="PACIENTE SUFRE ACCIDENTE DE TRANSITO, REFIERE QUE FUE IMPACTADA POR UNA MOTO"/>
    <m/>
    <m/>
    <n v="1"/>
    <s v="VIVO "/>
    <m/>
  </r>
  <r>
    <n v="254"/>
    <x v="4"/>
    <x v="1"/>
    <m/>
    <s v="2015-287"/>
    <d v="2015-05-24T00:00:00"/>
    <d v="2015-05-24T00:00:00"/>
    <n v="0"/>
    <s v="1-0280954"/>
    <s v="008"/>
    <s v="1305740175"/>
    <s v="ZAMBRANO ALCIVAR MARIA EUGENIA"/>
    <s v="M"/>
    <n v="39"/>
    <s v="DR. ANDRANGO FRANKLIN "/>
    <x v="234"/>
    <n v="4.8600000000000003"/>
    <n v="56.027000000000001"/>
    <s v="001-002-000000398"/>
    <n v="26167"/>
    <d v="2015-07-27T00:00:00"/>
    <m/>
    <n v="63"/>
    <s v="TRAUMA DE TOBILLO (S82) + ESGUINCE DE TOBILLO (S93)"/>
    <s v="S82"/>
    <s v="PACIENTE SUFRE ACCIDENTE DE TRANSITO, REFIERE QUE CIRCULABA EN MOTOCICLETA COMO  ACOMPAÑANTE SUFERE VOLCAMIENTO."/>
    <n v="1"/>
    <m/>
    <m/>
    <s v="VIVO "/>
    <m/>
  </r>
  <r>
    <n v="255"/>
    <x v="4"/>
    <x v="1"/>
    <m/>
    <s v="2015-288"/>
    <d v="2015-05-23T00:00:00"/>
    <d v="2015-05-23T00:00:00"/>
    <n v="0"/>
    <s v="1-0280952"/>
    <s v="008"/>
    <s v="1718695081"/>
    <s v="GUERRERO GUERRERO JOSE ROQUE"/>
    <s v="M"/>
    <n v="36"/>
    <s v="DR. IBARRA DANIEL "/>
    <x v="235"/>
    <n v="0"/>
    <n v="80.81"/>
    <s v="001-002-000000371"/>
    <n v="26167"/>
    <d v="2015-07-27T00:00:00"/>
    <m/>
    <n v="64"/>
    <s v="FRACTURA PARTES BLANDAS (S012)"/>
    <s v="S01"/>
    <s v="PACIENTE SUFRE ACCIDENTE DE TRANSITO, CHOQUE ENTRE VEHICULOS."/>
    <m/>
    <n v="1"/>
    <m/>
    <s v="VIVO "/>
    <m/>
  </r>
  <r>
    <n v="256"/>
    <x v="4"/>
    <x v="1"/>
    <m/>
    <s v="2015-289"/>
    <d v="2015-05-23T00:00:00"/>
    <d v="2015-05-23T00:00:00"/>
    <n v="0"/>
    <s v="1-0280948"/>
    <s v="008"/>
    <s v="1713393211"/>
    <s v="IDROVO MUÑOZ HOLGER ALEX"/>
    <s v="M"/>
    <n v="39"/>
    <s v="DR. CEVALLOS ALBERTO "/>
    <x v="236"/>
    <n v="0"/>
    <n v="82.116"/>
    <s v="001-002-000000374"/>
    <n v="26167"/>
    <d v="2015-07-27T00:00:00"/>
    <m/>
    <n v="64"/>
    <s v="TRAUMA EN RODILLA (S810)"/>
    <s v="S81"/>
    <s v="PACIENTE SUFRE ACCIDENTE DE TRANSITO, REFIERE QUE VENIA EN LA PARTE TRASERA DE VEHICULO EL MISMO QUE PIERDE ESTABILIDAD Y CHOCA CON OTRO VEHICULO."/>
    <m/>
    <n v="1"/>
    <m/>
    <s v="VIVO "/>
    <m/>
  </r>
  <r>
    <n v="257"/>
    <x v="4"/>
    <x v="1"/>
    <m/>
    <s v="2015-290"/>
    <d v="2015-05-23T00:00:00"/>
    <d v="2015-05-23T00:00:00"/>
    <n v="0"/>
    <s v="1-0280945"/>
    <s v="008"/>
    <s v="1311035701"/>
    <s v="CASTRO PALMA CESAR JONATHAN"/>
    <s v="M"/>
    <n v="28"/>
    <s v="DR. CEVALLOS ALBERTO "/>
    <x v="89"/>
    <n v="0"/>
    <n v="82.566000000000003"/>
    <s v="001-002-000000357"/>
    <n v="26167"/>
    <d v="2015-07-27T00:00:00"/>
    <m/>
    <n v="64"/>
    <s v="POLICONTUSIONES (S001)"/>
    <s v="S00"/>
    <s v="PACIENTE SUFRE ACCIDENTE DE TRANSITO, REFIERE QUE VENIA COMO PASAJERO EN CAMION, EL MISMO QUE PIERDE FRENO Y SE LANZA SOBRE LA CALZADA."/>
    <m/>
    <n v="1"/>
    <m/>
    <s v="VIVO "/>
    <m/>
  </r>
  <r>
    <n v="258"/>
    <x v="4"/>
    <x v="1"/>
    <m/>
    <s v="2015-291"/>
    <d v="2015-05-23T00:00:00"/>
    <d v="2015-05-23T00:00:00"/>
    <n v="0"/>
    <s v="1-0280940"/>
    <s v="008"/>
    <s v="0602276883"/>
    <s v="BARRETO ZUMBA BENJAMIN"/>
    <s v="M"/>
    <n v="46"/>
    <s v="DR. CEVALLOS ALBERTO "/>
    <x v="237"/>
    <n v="0"/>
    <n v="94.14"/>
    <s v="001-002-000000348"/>
    <n v="26167"/>
    <d v="2015-07-27T00:00:00"/>
    <m/>
    <n v="64"/>
    <s v="POLITRAUMATISMO (T00)"/>
    <s v="T00"/>
    <s v="PACIENTE SUFRE ACCIDENTE DE TRANSITO, REFIERE QUE CONDUCIA MOTO Y CHOCA CON VEHICULO PRODUCTO DE LO CUAL PIERDE ESTABILIDAD Y CAE SOBRE LA CALZADA."/>
    <n v="1"/>
    <m/>
    <m/>
    <s v="VIVO "/>
    <m/>
  </r>
  <r>
    <n v="259"/>
    <x v="4"/>
    <x v="1"/>
    <m/>
    <s v="2015-292"/>
    <d v="2015-05-22T00:00:00"/>
    <d v="2015-05-22T00:00:00"/>
    <n v="0"/>
    <m/>
    <s v="169966"/>
    <s v="1713110821"/>
    <s v="VEGA VARGAS EDDY MANUEL"/>
    <s v="M"/>
    <n v="44"/>
    <s v="DR. MEDRANO FREDDY"/>
    <x v="238"/>
    <m/>
    <n v="112.7"/>
    <m/>
    <m/>
    <m/>
    <m/>
    <n v="-41542"/>
    <s v="TRAUMA FACIAL (S003) + HERIDA DE LA NARIZ (S012)"/>
    <s v="S00"/>
    <s v="PACIENTE SUFRE ACCIDENTE DE TRANSITO, REFIERE QUE CONDUCIA MOTO Y CHOCA CON UN ARBOL."/>
    <n v="1"/>
    <m/>
    <m/>
    <s v="VIVO "/>
    <m/>
  </r>
  <r>
    <n v="260"/>
    <x v="4"/>
    <x v="1"/>
    <m/>
    <s v="2015-293"/>
    <d v="2015-05-23T00:00:00"/>
    <d v="2015-05-24T00:00:00"/>
    <n v="1"/>
    <s v="1-0280980"/>
    <s v="008"/>
    <s v="0917507550"/>
    <s v="AUCAPIÑA ROSALES MARIA ANGELICA"/>
    <s v="F"/>
    <n v="39"/>
    <s v="DR. CEVALLOS ALBERTO "/>
    <x v="239"/>
    <n v="10.82"/>
    <n v="88.830000000000013"/>
    <s v="001-002-000000415"/>
    <n v="27042"/>
    <d v="2015-09-24T00:00:00"/>
    <m/>
    <n v="121"/>
    <s v="POLITRAUMATISMO (T00)"/>
    <s v="T00"/>
    <s v="PACIENTE SUFRE ACCIDENTE DE TRANSITO, REFIERE QUE VIAJABA EN EL INTERIOR DEL BUS INTER-PROVINCIAL, SUFRE VOLCAMIENTO."/>
    <m/>
    <n v="1"/>
    <m/>
    <s v="VIVO "/>
    <m/>
  </r>
  <r>
    <n v="261"/>
    <x v="4"/>
    <x v="1"/>
    <m/>
    <s v="2015-294"/>
    <d v="2015-05-09T00:00:00"/>
    <d v="2015-05-10T00:00:00"/>
    <n v="1"/>
    <m/>
    <s v="008"/>
    <s v="0802599100"/>
    <s v="CUELLAR ESPINOZA ALEJANDRO EDISON"/>
    <s v="M"/>
    <n v="33"/>
    <s v="DR. YUNGAN LUIS "/>
    <x v="240"/>
    <m/>
    <n v="183.33"/>
    <m/>
    <m/>
    <m/>
    <m/>
    <n v="-41529"/>
    <s v="POLITRAUMATISMO (T00) + TRAUMA CRANEOENCEFALICO LEVE (S06) + TRAUMA MAXILAR (S02)"/>
    <s v="T00"/>
    <s v="PACIENTE SUFRE ACCIDENTE DE TRANSITO, REFIERE IMPACTO LATERAL EN MOTO."/>
    <m/>
    <n v="1"/>
    <m/>
    <s v="VIVO "/>
    <m/>
  </r>
  <r>
    <n v="262"/>
    <x v="4"/>
    <x v="1"/>
    <m/>
    <s v="2015-295"/>
    <d v="2015-05-04T00:00:00"/>
    <d v="2015-05-05T00:00:00"/>
    <n v="1"/>
    <m/>
    <s v="008"/>
    <s v="1311254443"/>
    <s v="GUERRERO GUERRERO RICARDO IVAN"/>
    <s v="M"/>
    <n v="35"/>
    <s v="DR. TORRES DIEGO "/>
    <x v="241"/>
    <m/>
    <n v="164.99"/>
    <m/>
    <m/>
    <m/>
    <m/>
    <n v="-41524"/>
    <s v="TRAUMA EN TRONCO (T065) + TRAUMA ABDOMINAL (S399) + CONTUSION LUMBO SACRA (S300)"/>
    <m/>
    <s v="PACIENTE SUFRE ACCIDENTE DE TRANSITO, REFIERE QUE MIENTRAS MANEJABA MOTO SUFRE CAIDA DE LA MISMA"/>
    <n v="1"/>
    <m/>
    <m/>
    <s v="VIVO "/>
    <m/>
  </r>
  <r>
    <n v="263"/>
    <x v="4"/>
    <x v="1"/>
    <m/>
    <s v="2015-296"/>
    <d v="2015-05-05T00:00:00"/>
    <d v="2015-05-06T00:00:00"/>
    <n v="1"/>
    <m/>
    <s v="008"/>
    <s v="1308762085"/>
    <s v="QUIROZ VALENCIA JORGE ESTILITO"/>
    <s v="M"/>
    <n v="33"/>
    <s v="DR. PONCE FRANZ"/>
    <x v="242"/>
    <m/>
    <n v="133.34"/>
    <m/>
    <m/>
    <m/>
    <m/>
    <n v="-41525"/>
    <s v="POLITRAUAMATISMO (T00) + HERIDA DEL SEGUNDO DEDO DE MANO IZQUIERDA (S611)"/>
    <s v="T00"/>
    <s v="PACIENTE SUFRE ACCIDENTE DE TRANSITO, REFIERE QUE MIENTRAS IBA COMO PASAJERO EN MOTOCICLETA ESTA SE IMPACTA CONTRA OTRA MOTOCICLETA."/>
    <n v="1"/>
    <m/>
    <m/>
    <s v="VIVO "/>
    <m/>
  </r>
  <r>
    <n v="264"/>
    <x v="4"/>
    <x v="2"/>
    <n v="11152683324"/>
    <s v="2015-297"/>
    <d v="2015-05-21T00:00:00"/>
    <d v="2015-05-23T00:00:00"/>
    <n v="2"/>
    <m/>
    <s v="008"/>
    <s v="1708434608"/>
    <s v="BETANCOURT FLORES CIVILINO"/>
    <s v="M"/>
    <n v="50"/>
    <s v="DR. YUNGAN LUIS "/>
    <x v="243"/>
    <m/>
    <m/>
    <m/>
    <m/>
    <m/>
    <m/>
    <n v="-41541"/>
    <s v="POLITRAUMATISMO (T009) + TRAUMA CRANEAL LEVE ( S069) + FRACTURA HUESIO DE LA NARIZ (S022)"/>
    <s v="T00"/>
    <s v="PACIENTE SUFRE ACCIDENTE DE TRANSITO, REFIERE QUE FUE ARROLLADO POR UNA CAMIONETA."/>
    <m/>
    <m/>
    <n v="1"/>
    <s v="VIVO "/>
    <m/>
  </r>
  <r>
    <n v="265"/>
    <x v="4"/>
    <x v="2"/>
    <n v="11152683324"/>
    <s v="2015-298"/>
    <d v="2015-05-23T00:00:00"/>
    <d v="2015-05-25T00:00:00"/>
    <n v="2"/>
    <s v="1-0280842"/>
    <s v="008"/>
    <s v="1207411099"/>
    <s v="CEVALLOS MATAMORROS MARCOS MANUEL"/>
    <s v="M"/>
    <m/>
    <s v="DR. ROMERO CRISTIAN "/>
    <x v="244"/>
    <n v="29.66"/>
    <n v="980.44"/>
    <s v="001-002-000000412"/>
    <n v="16166"/>
    <d v="2015-07-27T00:00:00"/>
    <m/>
    <n v="64"/>
    <s v="TRAUMA DE CRANEO GRAVE (S06)"/>
    <s v="S06"/>
    <s v="PACIENTE SUFRE ACCIDENTE DE TRANSITO, REFIERE QUE VIAJABA EN CAMION MADERERO EL CUAL SUFRE VOLCAMIENTO."/>
    <m/>
    <m/>
    <m/>
    <s v="VIVO "/>
    <s v="MEDICAL CUBA CENTER"/>
  </r>
  <r>
    <n v="266"/>
    <x v="4"/>
    <x v="1"/>
    <m/>
    <s v="2015-299"/>
    <d v="2015-05-20T00:00:00"/>
    <d v="2015-05-21T00:00:00"/>
    <n v="1"/>
    <m/>
    <s v="008"/>
    <s v="1720951092"/>
    <s v="ZAMBRANO GUERRERO LISETH NAOMI"/>
    <s v="F"/>
    <n v="28"/>
    <s v="DR. CUJILEMA OSCAR"/>
    <x v="245"/>
    <m/>
    <n v="241.5"/>
    <m/>
    <m/>
    <m/>
    <m/>
    <n v="-41540"/>
    <s v="TRAUMA CRABNEOENCEFALICO MODERADO (S02)"/>
    <s v="S02"/>
    <s v="PACIENTE SUFRE ACCIDENTE DE TRANSITO, REFIERE CAIDA A FILO DE VEREDA DESDE UNA MOTOCICLETA EN MOVIMIENTO."/>
    <n v="1"/>
    <m/>
    <m/>
    <s v="VIVO "/>
    <s v="HOSPITAL DE ESPECIALIDADES EUGENIO ESPEJO"/>
  </r>
  <r>
    <n v="267"/>
    <x v="4"/>
    <x v="1"/>
    <m/>
    <s v="2015-300"/>
    <d v="2015-05-20T00:00:00"/>
    <d v="2015-05-21T00:00:00"/>
    <n v="1"/>
    <m/>
    <s v="008"/>
    <s v="1720951092"/>
    <s v="ZAMBRANO GUERRERO LISETH NAOMI"/>
    <s v="F"/>
    <n v="28"/>
    <s v="DR. CUJILEMA OSCAR"/>
    <x v="245"/>
    <m/>
    <n v="241.5"/>
    <m/>
    <m/>
    <m/>
    <m/>
    <n v="-41540"/>
    <s v="TRAUMA CRABNEOENCEFALICO MODERADO (S02)"/>
    <s v="S02"/>
    <s v="PACIENTE SUFRE ACCIDENTE DE TRANSITO, REFIERE CAIDA A FILO DE VEREDA DESDE UNA MOTOCICLETA EN MOVIMIENTO."/>
    <m/>
    <m/>
    <m/>
    <s v="VIVO "/>
    <s v="HOSPITAL DE ESPECIALIDADES EUGENIO ESPEJO"/>
  </r>
  <r>
    <n v="268"/>
    <x v="4"/>
    <x v="1"/>
    <m/>
    <s v="2015-301"/>
    <d v="2015-05-27T00:00:00"/>
    <d v="2015-05-27T00:00:00"/>
    <n v="0"/>
    <m/>
    <s v="008"/>
    <s v="23500576222"/>
    <s v="PORRAS CORDOVA JEFFERSON VINICIO"/>
    <s v="M"/>
    <n v="17"/>
    <s v="DR. MACIAS ROLANDO "/>
    <x v="246"/>
    <m/>
    <n v="165.8"/>
    <m/>
    <m/>
    <m/>
    <m/>
    <n v="-41547"/>
    <s v="MUTILACION TRAUMATICA DE FALANGE DISTAL TERCER Y CUARTO DEDO MANO IZQUIERDA (S68)"/>
    <s v="S68"/>
    <s v="PACIENTE SUFRE ACCIDENTE DE TRANSITO, REFIERE QUE CUANDO LA ESTABA ARREGLANDO SUFRE MUTILACION O AMPUTACION DE FALANGE."/>
    <n v="1"/>
    <m/>
    <m/>
    <s v="VIVO "/>
    <m/>
  </r>
  <r>
    <n v="269"/>
    <x v="4"/>
    <x v="1"/>
    <m/>
    <s v="2015-302"/>
    <d v="2015-05-29T00:00:00"/>
    <d v="2015-05-29T00:00:00"/>
    <n v="0"/>
    <s v="1-0280961"/>
    <s v="225276"/>
    <s v="1720713856"/>
    <s v="RIERA MONTERO ITALO RENE"/>
    <s v="M"/>
    <n v="24"/>
    <s v="DR. YUNGAN LUIS "/>
    <x v="247"/>
    <n v="9.7200000000000006"/>
    <n v="186.96"/>
    <s v="001-002-000000390"/>
    <n v="26167"/>
    <d v="2015-07-27T00:00:00"/>
    <m/>
    <n v="58"/>
    <s v="POLITRAUMATISMO (T00) + FRACTURA DE RADIO (S52)"/>
    <s v="T00"/>
    <s v="PACIENTE SUFRE ACCIDENTE DE TRANSITO, REFIERE QUE CUANDO SE DISPONIA A ACUDIR A LA TIENDA Y SE LE CRUZA UN PERRO, PERDIENDO EL EQUILIBRIO DE LA MOTOCICLETA Y SE CAE SOBRE LA CALZADA."/>
    <n v="1"/>
    <m/>
    <m/>
    <s v="VIVO "/>
    <m/>
  </r>
  <r>
    <n v="270"/>
    <x v="4"/>
    <x v="1"/>
    <m/>
    <s v="2015-303"/>
    <d v="2015-05-30T00:00:00"/>
    <d v="2015-05-30T00:00:00"/>
    <n v="0"/>
    <s v="1-0280958"/>
    <s v="008"/>
    <s v="SD"/>
    <s v="NAZARENO ESMERALDAS KARELIS YINABEL"/>
    <s v="F"/>
    <n v="12"/>
    <s v="DR, VILLAGOMEZ DAVID "/>
    <x v="248"/>
    <n v="0.7"/>
    <n v="80.076999999999998"/>
    <s v="001-002-000000385"/>
    <n v="26167"/>
    <d v="2015-07-27T00:00:00"/>
    <m/>
    <n v="57"/>
    <s v="FRACTURA DE TIBIA DERECHA (S82)"/>
    <s v="S82"/>
    <s v="PACIENTE SUFRE ACCIDENTE DE TRANSITO, REFIERE CAIDA Y VOLCAMIENTO DE LA MOTOTAXI EN LA QUE SE TRASLADABA."/>
    <n v="1"/>
    <m/>
    <m/>
    <s v="VIVO "/>
    <m/>
  </r>
  <r>
    <n v="271"/>
    <x v="4"/>
    <x v="1"/>
    <m/>
    <s v="2015-304"/>
    <d v="2015-05-30T00:00:00"/>
    <d v="2015-05-30T00:00:00"/>
    <n v="0"/>
    <s v="1-0280951"/>
    <s v="008"/>
    <s v="0914436290"/>
    <s v="CACERES OCHOA JULIO ORLANDO"/>
    <s v="M"/>
    <n v="44"/>
    <s v="DR, VILLAGOMEZ DAVID "/>
    <x v="249"/>
    <n v="0"/>
    <n v="41.52"/>
    <s v="001-002-000000353"/>
    <n v="26167"/>
    <d v="2015-07-27T00:00:00"/>
    <m/>
    <n v="57"/>
    <s v="FRACTURA COSTAL (S20)"/>
    <s v="S20"/>
    <s v="PACIENTE SUFRE ACCIDENTE DE TRANSITO, REFIERE CAIDA DE MOTOCICLETA EN MOVIMIENTO."/>
    <n v="1"/>
    <m/>
    <m/>
    <s v="VIVO "/>
    <m/>
  </r>
  <r>
    <n v="272"/>
    <x v="4"/>
    <x v="1"/>
    <m/>
    <s v="2015-305"/>
    <d v="2015-05-30T00:00:00"/>
    <d v="2015-05-30T00:00:00"/>
    <n v="0"/>
    <s v="1-0280949"/>
    <s v="008"/>
    <s v="SD"/>
    <s v="VILLANI VARGAS CRISTIAN GABRIEL"/>
    <s v="M"/>
    <n v="3"/>
    <s v="DRA. LARA GEOCONDA "/>
    <x v="250"/>
    <n v="0"/>
    <n v="73.03"/>
    <s v="001-002-000000395"/>
    <n v="26167"/>
    <d v="2015-07-27T00:00:00"/>
    <m/>
    <n v="57"/>
    <s v="TRAUMA CRANEOENCEFALICO LEVE (S00)"/>
    <s v="S00"/>
    <s v="PACIENTE SUFRE ACCIDENTE DE TRANSITO, REFIERE QUE FUE ATROPELLADO POR UNA CAMIONETA EN MOVIMIENTO "/>
    <m/>
    <n v="1"/>
    <m/>
    <s v="VIVO "/>
    <m/>
  </r>
  <r>
    <n v="273"/>
    <x v="4"/>
    <x v="1"/>
    <m/>
    <s v="2015-306"/>
    <d v="2015-05-31T00:00:00"/>
    <d v="2015-05-31T00:00:00"/>
    <n v="0"/>
    <s v="1-0280947"/>
    <s v="008"/>
    <s v="1719571588"/>
    <s v="FLORES RISUEÑO JUAN JOSE"/>
    <s v="M"/>
    <n v="17"/>
    <s v="DR. ESPINOZA IGNACIO"/>
    <x v="251"/>
    <n v="9.73"/>
    <n v="124.244"/>
    <s v="001-002-000000367"/>
    <n v="26167"/>
    <d v="2015-07-27T00:00:00"/>
    <m/>
    <n v="57"/>
    <s v="POLITRAUMATISMO (T00) + HERIDA DE CABEZA (S01)"/>
    <s v="S01"/>
    <s v="PACIENTE SUFRE ACCIDENTE DE TRANSITO, REFIERE CAIDA DE MOTOCICLETA EN MOVIMIENTO."/>
    <n v="1"/>
    <m/>
    <m/>
    <s v="VIVO "/>
    <m/>
  </r>
  <r>
    <n v="274"/>
    <x v="4"/>
    <x v="1"/>
    <m/>
    <s v="2015-307"/>
    <d v="2015-05-31T00:00:00"/>
    <d v="2015-06-01T00:00:00"/>
    <n v="1"/>
    <s v="1-0280943"/>
    <s v="008"/>
    <s v="1724272909"/>
    <s v="ESPIN ANALUISA BRYAN MAURICIO"/>
    <s v="M"/>
    <n v="18"/>
    <s v="DRA. UZHO KATHERINE"/>
    <x v="252"/>
    <n v="27.65"/>
    <n v="71.063999999999993"/>
    <s v="001-002-000000366"/>
    <n v="26167"/>
    <d v="2015-07-27T00:00:00"/>
    <m/>
    <n v="57"/>
    <s v="POLITRAUMATISMO (T00) + FRACTURA DE TIBIA Y PERONE (S824)"/>
    <s v="T00"/>
    <s v="PACIENTE SUFRE ACCIDENTE DE TRANSITO, REFIERE QUE IBA EN MOTOCICLETA Y TRAS INGESTA DE ALCOHOL PRESENTA DERRAPAMIENTO LATERAL DERECHO."/>
    <n v="1"/>
    <m/>
    <m/>
    <s v="VIVO "/>
    <m/>
  </r>
  <r>
    <n v="275"/>
    <x v="4"/>
    <x v="1"/>
    <m/>
    <s v="2015-308"/>
    <d v="2015-05-30T00:00:00"/>
    <d v="2015-05-30T00:00:00"/>
    <n v="0"/>
    <s v="1-0280941"/>
    <s v="008"/>
    <s v="2150317911"/>
    <s v="MENDOZA BENALCAZAR JIPSON TAILOR"/>
    <s v="M"/>
    <n v="3"/>
    <s v="DR. YUNGAN LUIS "/>
    <x v="253"/>
    <n v="8.86"/>
    <n v="143.839"/>
    <s v="001-002-000000381"/>
    <n v="26167"/>
    <d v="2015-07-27T00:00:00"/>
    <m/>
    <n v="57"/>
    <s v="POLITRAUMATISMO (T00) + TRAUMA CRANEOENCEFALICO LEVE (S00)"/>
    <s v="T00"/>
    <s v="PACIENTE SUFRE ACCIDENTE DE TRANSITO, REFIERE QUE MIENTRAS VIAJABA EN MOTO SUFRE IMPACTO POR VEHICULO EN MOVIMIENTO."/>
    <n v="1"/>
    <m/>
    <m/>
    <s v="VIVO "/>
    <m/>
  </r>
  <r>
    <n v="276"/>
    <x v="4"/>
    <x v="1"/>
    <m/>
    <s v="2015-309"/>
    <d v="2015-05-29T00:00:00"/>
    <d v="2015-05-29T00:00:00"/>
    <n v="0"/>
    <s v="1-0280939"/>
    <s v="008"/>
    <s v="1724658628"/>
    <s v="ZAMBRANO ANDRADE YAHIRA ANNABEL"/>
    <s v="F"/>
    <n v="21"/>
    <s v="DR. YUNGAN LUIS "/>
    <x v="254"/>
    <n v="0"/>
    <n v="100.81"/>
    <s v="001-002-000000399"/>
    <n v="26167"/>
    <d v="2015-07-27T00:00:00"/>
    <m/>
    <n v="58"/>
    <s v="POLITRAUMATISMO (T00) "/>
    <s v="T00"/>
    <s v="PACIENTE SUFRE ACCIDENTE DE TRANSITO, REFIERE QUE VIAJABA COMO COPILOTO EN MOTO, LA MISMA QUE PIERDE ESTABILIDAD PRODUCTO DEL CUAL CAEN SUS OCUPANTES."/>
    <n v="1"/>
    <m/>
    <m/>
    <s v="VIVO "/>
    <m/>
  </r>
  <r>
    <n v="277"/>
    <x v="4"/>
    <x v="1"/>
    <m/>
    <s v="2015-310"/>
    <d v="2015-05-31T00:00:00"/>
    <d v="2015-05-31T00:00:00"/>
    <n v="0"/>
    <s v="1-0280935"/>
    <s v="360242"/>
    <s v="0803578723"/>
    <s v="GRACIA RAMIREZ PEDRO ANDRES"/>
    <s v="M"/>
    <n v="49"/>
    <s v="DR . ESPINOZA IGNACIO"/>
    <x v="255"/>
    <n v="11.02"/>
    <n v="122.28"/>
    <s v="001-002-000000370"/>
    <n v="26167"/>
    <d v="2015-07-27T00:00:00"/>
    <m/>
    <n v="57"/>
    <s v="POLITRAUMATISMO (T00) + HERIDA DE MANO (S62)"/>
    <s v="S62"/>
    <s v="PACIENTE SUFRE ACCIDENTE DE TRANSITO, REFIERE QUE IBA MANEJANDO UNA MOTO CUANDO PIERDE EL EQUILIBRIO Y CAE AL PAVIMENTO."/>
    <n v="1"/>
    <m/>
    <m/>
    <s v="VIVO "/>
    <m/>
  </r>
  <r>
    <n v="278"/>
    <x v="4"/>
    <x v="1"/>
    <m/>
    <s v="2015-311"/>
    <d v="2015-05-02T00:00:00"/>
    <d v="2015-05-04T00:00:00"/>
    <n v="2"/>
    <s v="1-0280953"/>
    <s v="008"/>
    <s v="1303397457"/>
    <s v="MENDOZA CASANOVA MILTON SANTOS"/>
    <s v="M"/>
    <n v="55"/>
    <s v="DRA. QUISHPE CRISTINA"/>
    <x v="256"/>
    <n v="84.72"/>
    <n v="338.71"/>
    <s v="001-002-000000382"/>
    <n v="26167"/>
    <d v="2015-07-27T00:00:00"/>
    <m/>
    <n v="85"/>
    <s v="TRAUMA COSTAL (S208) + TRAUMATISMO CRAENOENCEFALICO (S009)"/>
    <s v="S20"/>
    <s v="PACIENTE SUFRE ACCIDENTE DE TRANSITO, REFIERE QUE CIRCULABA EN MOTOCICLETA Y FUE IMPACTADO POR OTRO VEHICULO "/>
    <n v="1"/>
    <m/>
    <m/>
    <s v="VIVO "/>
    <m/>
  </r>
  <r>
    <n v="279"/>
    <x v="4"/>
    <x v="1"/>
    <m/>
    <s v="2015-312"/>
    <d v="2015-05-06T00:00:00"/>
    <d v="2015-05-07T00:00:00"/>
    <n v="1"/>
    <s v="1-0280950"/>
    <s v="214442"/>
    <s v="2350943201"/>
    <s v="ARAY ULLOA ERIKA ESTEPHANIA"/>
    <s v="F"/>
    <n v="10"/>
    <s v="DR. VEINTIMILLA MICHAEL"/>
    <x v="257"/>
    <n v="33.82"/>
    <n v="300.61799999999999"/>
    <s v="001-002-000000346"/>
    <n v="26167"/>
    <d v="2015-07-27T00:00:00"/>
    <m/>
    <m/>
    <s v="TRAUMA COSTAL (S208) + TRAUMATISMO CRAENOENCEFALICO (S009)"/>
    <s v="S20"/>
    <s v="PACIENTE SUFRE ACCIDENTE DE TRANSITO, REFIERE QUE CIRCULABA EN MOTOCICLETA Y FUE IMPACTADO POR OTRO VEHICULO "/>
    <n v="1"/>
    <m/>
    <m/>
    <s v="VIVO "/>
    <m/>
  </r>
  <r>
    <n v="280"/>
    <x v="4"/>
    <x v="1"/>
    <m/>
    <s v="2015-313"/>
    <d v="2015-05-03T00:00:00"/>
    <d v="2015-05-03T00:00:00"/>
    <n v="0"/>
    <s v="1-0280944"/>
    <s v="008"/>
    <s v="1309860821"/>
    <s v="CAICEDO FLORES VICTOR FERNANDO"/>
    <s v="M"/>
    <n v="29"/>
    <s v="DR. GONZALEZ CESAR"/>
    <x v="258"/>
    <n v="90.02"/>
    <n v="325.8"/>
    <s v="001-002-000000354"/>
    <n v="26167"/>
    <d v="2015-07-27T00:00:00"/>
    <m/>
    <m/>
    <s v="TRAUMA CRANEOENCEFALICO MODERADO (S06) + POLITRAUMATISMO (T00)"/>
    <s v="S06"/>
    <s v="PACIENTE SUFRE ACCIDENTE DE TRANSITO, REFIER QUE FUE ATROPELLADA POR CAMIONETA DESCONOCIDA"/>
    <m/>
    <m/>
    <n v="1"/>
    <s v="VIVO "/>
    <s v="HOSPITAL GENERAL SANTO DOMINGO"/>
  </r>
  <r>
    <n v="281"/>
    <x v="4"/>
    <x v="1"/>
    <m/>
    <s v="2015-314"/>
    <d v="2015-05-03T00:00:00"/>
    <d v="2015-05-03T00:00:00"/>
    <n v="0"/>
    <s v="1-0280946"/>
    <s v="008"/>
    <s v="1309860821"/>
    <s v="CAICEDO FLORES VICTOR FERNANDO"/>
    <s v="M"/>
    <n v="29"/>
    <s v="DR. GONZALEZ CESAR"/>
    <x v="259"/>
    <n v="197.1"/>
    <n v="200.01"/>
    <s v="001-002-000000355"/>
    <n v="26167"/>
    <d v="2015-07-27T00:00:00"/>
    <m/>
    <m/>
    <s v="TRAUMA CRANEOENCEFALICO SEVERO (S069) + TRAUMA DE RODILLA (S800)"/>
    <s v="S069"/>
    <s v="REFIERE QUE CONDUCIA MOTOCICLETA Y DE REPENTE SE IMPACTA CON OTRA MOTO"/>
    <n v="1"/>
    <m/>
    <m/>
    <s v="VIVO "/>
    <s v="HOSPITAL EUGENIO ESPEJO"/>
  </r>
  <r>
    <n v="282"/>
    <x v="4"/>
    <x v="1"/>
    <m/>
    <s v="2015-315"/>
    <d v="2015-05-09T00:00:00"/>
    <d v="2015-05-10T00:00:00"/>
    <n v="1"/>
    <s v="1-0280942"/>
    <s v="008"/>
    <s v="1709214264"/>
    <s v="REYES SAMANIEGO GALO ENRIQUE"/>
    <s v="M"/>
    <n v="48"/>
    <s v="DR. ALAVA ERIC"/>
    <x v="260"/>
    <n v="56.86"/>
    <n v="208.006"/>
    <s v="001-002-000000389"/>
    <n v="26167"/>
    <d v="2015-07-27T00:00:00"/>
    <m/>
    <m/>
    <s v="TRAUMA CRANEOENCEFALICO SEVERO (S069) + TRAUMA DE RODILLA (S800)"/>
    <s v="S069"/>
    <s v="REFIERE QUE CONDUCIA MOTOCICLETA Y DE REPENTE SE IMPACTA CON OTRA MOTO"/>
    <n v="1"/>
    <m/>
    <m/>
    <s v="VIVO "/>
    <s v="HOSPITAL EUGENIO ESPEJO"/>
  </r>
  <r>
    <n v="283"/>
    <x v="4"/>
    <x v="1"/>
    <m/>
    <s v="2015-316"/>
    <d v="2015-05-26T00:00:00"/>
    <d v="2015-05-30T00:00:00"/>
    <n v="4"/>
    <s v="1-0280938"/>
    <s v="008"/>
    <s v="1714070917"/>
    <s v="MUÑOZ FLORES NARCISA GRIMANEZA"/>
    <s v="F"/>
    <n v="43"/>
    <s v="DR. GONZALEZ CESAR"/>
    <x v="261"/>
    <n v="35.44"/>
    <n v="810.94100000000003"/>
    <s v="001-002-000000384"/>
    <n v="26167"/>
    <d v="2015-07-27T00:00:00"/>
    <m/>
    <m/>
    <s v="TRAUMA CRANEOENCEFALICO GRAVE (S069) + POLITRAUMATISMO (T009)"/>
    <s v="S069"/>
    <s v="REFIERE CAIDA DESDE VEHICULO EN MOVIMIENTO."/>
    <m/>
    <n v="1"/>
    <m/>
    <s v="VIVO "/>
    <m/>
  </r>
  <r>
    <n v="284"/>
    <x v="5"/>
    <x v="1"/>
    <m/>
    <s v="2015-323"/>
    <d v="2015-06-04T00:00:00"/>
    <d v="2015-06-05T00:00:00"/>
    <n v="1"/>
    <s v="1-0280936"/>
    <s v="008"/>
    <s v="1709856759"/>
    <s v="PEREZ CHIRIBOGA MARIO GUILLERMO"/>
    <s v="M"/>
    <n v="47"/>
    <s v="DR. ROMERO CRISTIAN "/>
    <x v="262"/>
    <n v="88.3"/>
    <n v="607.32000000000005"/>
    <s v="001-002-000000437"/>
    <m/>
    <m/>
    <m/>
    <n v="-41554"/>
    <s v="TRAUMA CRANEO ENCEFALICO MODERADO (S06)"/>
    <s v="S06"/>
    <s v="PACIENTE SUFRE ACCIDENTE DE TRANSITO, REFIERE CIADA DESDE MOTOCICLETA EN MOVIMIENTO."/>
    <n v="1"/>
    <m/>
    <m/>
    <s v="VIVO "/>
    <m/>
  </r>
  <r>
    <n v="285"/>
    <x v="5"/>
    <x v="1"/>
    <m/>
    <s v="2015-324"/>
    <d v="2015-06-01T00:00:00"/>
    <d v="2015-06-01T00:00:00"/>
    <n v="0"/>
    <s v="1-0287313"/>
    <s v="008"/>
    <s v="SD"/>
    <s v="CHERE PIGUAVE DEITER DAMIAN"/>
    <s v="M"/>
    <n v="18"/>
    <s v="DR. JORDAN JUAN "/>
    <x v="263"/>
    <n v="68.98"/>
    <n v="247.22999999999996"/>
    <s v="001-002-000000428"/>
    <m/>
    <m/>
    <m/>
    <n v="-41551"/>
    <s v="TRAUMATISMOS MULTIPLES (T07)"/>
    <s v="T07"/>
    <s v="PACIENTE SUFRE ACCIDENTE DE TRANSITO, REFIERE QUE ESTABA CONDUCIENDO MOTOCICLETA Y POR EVITAR COLISION FRONTAL CON OTRO VEHICULO SE DESVIA HACIA LA CUNETA."/>
    <n v="1"/>
    <m/>
    <m/>
    <s v="VIVO "/>
    <m/>
  </r>
  <r>
    <n v="286"/>
    <x v="5"/>
    <x v="1"/>
    <m/>
    <s v="2015-325"/>
    <d v="2015-06-01T00:00:00"/>
    <d v="2015-06-01T00:00:00"/>
    <n v="0"/>
    <s v="1-0287332"/>
    <s v="008"/>
    <s v="2350079188"/>
    <s v="CONFORME BRAVO BRAYAN JAVIER"/>
    <s v="M"/>
    <n v="13"/>
    <s v="DR. JORDAN JUAN "/>
    <x v="264"/>
    <n v="7.88"/>
    <n v="99.300000000000011"/>
    <s v="001-002-000000429"/>
    <m/>
    <m/>
    <m/>
    <n v="-41551"/>
    <s v="TRAUMATISMOS MULTIPLES (T07) + POLICONTUSION (T02) + HERIDA EN TORAX (T345)"/>
    <s v="T07"/>
    <s v="PACIENTE SUFRE ACCIDENTE DE TRANSITO, REFIERE CAIDA DESDE MOTOCICLETA EN MOVIMIENTO."/>
    <n v="1"/>
    <m/>
    <m/>
    <s v="VIVO "/>
    <m/>
  </r>
  <r>
    <n v="287"/>
    <x v="5"/>
    <x v="1"/>
    <m/>
    <s v="2015-326"/>
    <d v="2015-06-02T00:00:00"/>
    <d v="2015-06-03T00:00:00"/>
    <n v="1"/>
    <s v="1-0287330"/>
    <s v="008"/>
    <s v="33915837N"/>
    <s v="VOLA NICOLAS LAUTARO"/>
    <s v="M"/>
    <n v="26"/>
    <s v="DR. PONCE FRANZ"/>
    <x v="265"/>
    <n v="99.81"/>
    <n v="633.34999999999991"/>
    <s v="001-002-000000450"/>
    <m/>
    <m/>
    <m/>
    <n v="-41552"/>
    <s v="POLITRAUMATISMO (T00) + TRAUMA TORACO ABDOMINAL (S20) + TRAUMA CRANEO ENCEFALICO MODERADO (S069)"/>
    <s v="T00"/>
    <s v="PACIENTE SUFRE ACCIDENTE DE TRANSITO, REFIERE QUE VIAJABA EN SU MOTOCICLETA Y SE IMPACTA FRONTALMENTE CONTRA OTRO VEHICULO."/>
    <n v="1"/>
    <m/>
    <m/>
    <s v="VIVO "/>
    <s v="HOSPITAL DE ESPECIALIDADES EUGENIO ESPEJO "/>
  </r>
  <r>
    <n v="288"/>
    <x v="5"/>
    <x v="1"/>
    <m/>
    <s v="2015-327"/>
    <d v="2015-06-06T00:00:00"/>
    <d v="2015-06-09T00:00:00"/>
    <n v="3"/>
    <s v="1-0287327"/>
    <s v="008"/>
    <s v="0850033648"/>
    <s v="CORDOVA ESPAÑA BELKIS LISSETTE"/>
    <s v="F"/>
    <n v="21"/>
    <s v="DR. ALAVA ERIC"/>
    <x v="266"/>
    <n v="116.25"/>
    <n v="1009.26"/>
    <s v="001-002-000000430"/>
    <m/>
    <m/>
    <m/>
    <n v="-41556"/>
    <s v="TRAUAMTISMO CRANEO ENCEFALICO MODERADO (S069) + TRAUMA DE MEDALLA CERVICAL (S412) + SHOCK NEUROLOGICO (R578)"/>
    <s v="S06"/>
    <s v="PACIENTE SUFRE ACCIDENTE DE TRANSITO, REFIERE QUE VIAJABA EN VEHICULO LIVIANO EL MISMO QUE SUFRE COLISION."/>
    <m/>
    <n v="1"/>
    <m/>
    <s v="VIVO "/>
    <m/>
  </r>
  <r>
    <n v="289"/>
    <x v="5"/>
    <x v="1"/>
    <m/>
    <s v="2015-328"/>
    <d v="2015-06-05T00:00:00"/>
    <d v="2015-06-06T00:00:00"/>
    <n v="1"/>
    <s v="1-0287333"/>
    <s v="008"/>
    <s v="0804873362"/>
    <s v="RIZZO MENDOZA ROBERTO CARLOS"/>
    <s v="M"/>
    <n v="8"/>
    <s v="DRA. MELENDEZ ALEXANDRA "/>
    <x v="267"/>
    <n v="0"/>
    <n v="70.56"/>
    <s v="001-002-000000443"/>
    <m/>
    <m/>
    <m/>
    <n v="-41555"/>
    <s v="TRAUMATISMO CRANE4AL GRAVE (S06)"/>
    <s v="S06"/>
    <s v="PACIENTE SUFRE ACCIDENTE DE TRANSITO, REFIERE IMPACTO FRONTAL DE VEHICULO PESADO AL MOMENTO QUE ESTABA CRUZANDO LA CALLE."/>
    <m/>
    <n v="1"/>
    <m/>
    <s v="VIVO "/>
    <m/>
  </r>
  <r>
    <n v="290"/>
    <x v="5"/>
    <x v="1"/>
    <m/>
    <s v="2015-329"/>
    <d v="2015-06-05T00:00:00"/>
    <d v="2015-06-06T00:00:00"/>
    <n v="1"/>
    <s v="1-0287334"/>
    <s v="008"/>
    <s v="1203527815"/>
    <s v="ZAMBRANO LOOR LENIS ISMALDA"/>
    <s v="F"/>
    <n v="52"/>
    <s v="DR. ZAMBRANO RICHARD "/>
    <x v="268"/>
    <n v="8.58"/>
    <n v="262.61"/>
    <s v="001-002-000000453"/>
    <m/>
    <m/>
    <m/>
    <n v="-41555"/>
    <s v="PASAJERO DE MOTOCICLETA LESIOANDO (V2911) + HERIDA EN CABEZA (S01) + HERIDA EN PIERNA (S81)"/>
    <s v="S01"/>
    <s v="PACIENTE SUFRE ACCIDENTE DE TRANSITO, REFIERE ATROPELLAMIENTO POR VEHICULO AUTO MIENTRAS SE MOVILIZABA EN MOTOCICLETA COMO PASAJERA."/>
    <m/>
    <m/>
    <n v="1"/>
    <s v="VIVO "/>
    <m/>
  </r>
  <r>
    <n v="291"/>
    <x v="5"/>
    <x v="1"/>
    <m/>
    <s v="2015-330"/>
    <d v="2015-06-06T00:00:00"/>
    <d v="2015-06-06T00:00:00"/>
    <n v="0"/>
    <s v="1-0287339"/>
    <s v="008"/>
    <s v="2350569667"/>
    <s v="FRANCO AVEIGA LUIS MATEO"/>
    <s v="M"/>
    <n v="5"/>
    <s v="DR. QUIMBA LENIN"/>
    <x v="269"/>
    <n v="0"/>
    <n v="43.08"/>
    <s v="001-002-000000431"/>
    <m/>
    <m/>
    <m/>
    <n v="-41556"/>
    <s v="POLITRAUMATISMO (T00)"/>
    <s v="T00"/>
    <s v="PACIENTE SUFRE ACCIDENTE DE TRANSITO, REFIERE QUE FUE ARROLLADO POR MOTOCICLETA EN MOVIMIENTO "/>
    <m/>
    <m/>
    <n v="1"/>
    <s v="VIVO "/>
    <m/>
  </r>
  <r>
    <n v="292"/>
    <x v="5"/>
    <x v="1"/>
    <m/>
    <s v="2015-331"/>
    <d v="2015-06-06T00:00:00"/>
    <d v="2015-06-06T00:00:00"/>
    <n v="0"/>
    <s v="1-0287328"/>
    <s v="008"/>
    <s v="0800356792"/>
    <s v="SALAZAR BONE MARIA BEATRIZ"/>
    <s v="F"/>
    <n v="69"/>
    <s v="DR. QUIMBA LENIN"/>
    <x v="270"/>
    <n v="4.8600000000000003"/>
    <n v="69.72"/>
    <s v="001-002-000000445"/>
    <m/>
    <m/>
    <m/>
    <n v="-41556"/>
    <s v="ESGUINCE DE TOBILLO (S90)"/>
    <s v="S90"/>
    <s v="PACIENTE SUFRE ACCIDENTE DE TRANSITO, REFIERE CHOQUE CON AUTOMOTOR."/>
    <n v="1"/>
    <m/>
    <m/>
    <s v="VIVO "/>
    <m/>
  </r>
  <r>
    <n v="293"/>
    <x v="5"/>
    <x v="1"/>
    <m/>
    <s v="2015-332"/>
    <d v="2015-06-06T00:00:00"/>
    <d v="2015-06-06T00:00:00"/>
    <n v="0"/>
    <s v="1-0287362"/>
    <s v="008"/>
    <s v="2350048167"/>
    <s v="BARBERAN VERA LUIGUI JOSE"/>
    <s v="M"/>
    <n v="18"/>
    <s v="DR. PONCE FRANZ"/>
    <x v="271"/>
    <n v="0"/>
    <n v="44.26"/>
    <s v="001-002-000000418"/>
    <m/>
    <m/>
    <m/>
    <n v="-41556"/>
    <s v="POLITRAUAMTISMO (T00) + FRACTURA EXPUESTA DE ROTULA (S820)"/>
    <s v="T00"/>
    <s v="PACIENTE SUFRE ACCIDENTE DE TRANSITO, REFIERE QUE CONDUCIA UNA MOTOCICLETA SIN LUCES, LA MISMA QUE SE IMPACTA CON OTRA MOTOCICLETA."/>
    <n v="1"/>
    <m/>
    <m/>
    <s v="VIVO "/>
    <s v="MEDICAL CUBA CENTER "/>
  </r>
  <r>
    <n v="294"/>
    <x v="5"/>
    <x v="3"/>
    <n v="10862552599"/>
    <s v="2015-333"/>
    <d v="2015-06-06T00:00:00"/>
    <d v="2015-06-06T00:00:00"/>
    <n v="0"/>
    <s v="1-0290701"/>
    <s v="008"/>
    <s v="2300318207"/>
    <s v="DIAZ GUTIERREZ EDISON JAVIER"/>
    <s v="M"/>
    <n v="20"/>
    <s v="DR. CORDOVA DARWIN "/>
    <x v="272"/>
    <n v="44.5"/>
    <n v="238.45999999999998"/>
    <s v="001-002-000000461"/>
    <m/>
    <m/>
    <m/>
    <n v="-41556"/>
    <s v="FRACTURA EXPUESTA DE TERCER DEDO DE MANO IZQUIERDA (S62)"/>
    <s v="S62"/>
    <s v="PACIENTE SUFRE ACCIDENTE DE TRANSITO, REFIERE QUE CONDUCIA MOTOCICLETA Y PIERDE ESTABILIDAD PRODUCTO DEL CUAL CHOCA CONTRA CAMION PESADO."/>
    <n v="1"/>
    <m/>
    <m/>
    <s v="VIVO "/>
    <m/>
  </r>
  <r>
    <n v="295"/>
    <x v="5"/>
    <x v="4"/>
    <n v="11160189453"/>
    <s v="2015-334"/>
    <d v="2015-06-09T00:00:00"/>
    <d v="2015-06-09T00:00:00"/>
    <n v="0"/>
    <s v="1-0287303"/>
    <s v="008"/>
    <s v="1713114740"/>
    <s v="MEJIA NAVARRETE PEDRO ANTONIO"/>
    <s v="M"/>
    <n v="38"/>
    <s v="DR. ZAMBRANO RICHARD "/>
    <x v="273"/>
    <n v="46.99"/>
    <n v="474.67999999999995"/>
    <s v="001-002-000000460"/>
    <m/>
    <m/>
    <m/>
    <n v="-41559"/>
    <s v="TRAUMA INTRACRANEAL (S06) + HEMORRAGIA SUBARANOIDEA (I604) + CONDUCTOR DE MOTOCICLETA LESIONADO (V290)"/>
    <s v="S06"/>
    <s v="PACIENTE SUFRE ACCIDENTE DE TRANSITO, REFIERE IMPACTO LATERAL POR AUTOMOVIL CUANDO SE MOVILIZABA COMO CONDUCTOR DE MOTOCICLETA."/>
    <n v="1"/>
    <m/>
    <m/>
    <s v="VIVO "/>
    <s v="IESS HOSPITAL SANTO DOMINGO DE LOS TSACHILAS "/>
  </r>
  <r>
    <n v="296"/>
    <x v="5"/>
    <x v="1"/>
    <m/>
    <s v="2015-335"/>
    <d v="2015-06-13T00:00:00"/>
    <d v="2015-06-13T00:00:00"/>
    <n v="0"/>
    <s v="1-0287365"/>
    <s v="008"/>
    <s v="1708992555"/>
    <s v="SUAREZ BRIONES NARCISO ARTURO"/>
    <s v="M"/>
    <n v="48"/>
    <s v="DR. CUJILEMA OSCAR"/>
    <x v="274"/>
    <n v="26.69"/>
    <n v="75.19"/>
    <s v="001-002-000000448"/>
    <m/>
    <m/>
    <m/>
    <n v="-41563"/>
    <s v="HERIDA EN CABEZA (S01) + HIPERTENSION ARTERIAL (I10)"/>
    <s v="S01"/>
    <s v="PACIENTE SUFRE ACCIDENTE DE TRANSITO, REFIERE CHOQUE EN LA PARTE POSTERIOR DE CAMIONETA POR OTRO VEHICULO."/>
    <m/>
    <n v="1"/>
    <m/>
    <s v="VIVO "/>
    <s v="CLINICA DE ESPECIALIDADES "/>
  </r>
  <r>
    <n v="297"/>
    <x v="5"/>
    <x v="1"/>
    <m/>
    <s v="2015-336"/>
    <d v="2015-06-14T00:00:00"/>
    <d v="2015-06-14T00:00:00"/>
    <n v="0"/>
    <s v="1-0287367"/>
    <s v="008"/>
    <s v="1715262752"/>
    <s v="BAREN BAREN FRANCISCO ANTONIO"/>
    <s v="M"/>
    <n v="35"/>
    <s v="DR. QUIMBA LENIN"/>
    <x v="275"/>
    <n v="4.58"/>
    <n v="55.75"/>
    <s v="001-002-000000419"/>
    <m/>
    <m/>
    <m/>
    <n v="-41564"/>
    <s v="POLITRAUMATISMO (T00)"/>
    <s v="T00"/>
    <s v="PACIENTE SUFRE ACCIDENTE DE TRANSITO, REFIERE QUE MIENTRAS TRANSITABA CON SU MOTOCICLETA SUFRE IMPACTO LATERAL POR AUTOMOTOR EN MOVIMIENTO."/>
    <n v="1"/>
    <m/>
    <m/>
    <s v="VIVO "/>
    <m/>
  </r>
  <r>
    <n v="298"/>
    <x v="5"/>
    <x v="1"/>
    <m/>
    <s v="2015-337"/>
    <d v="2015-06-13T00:00:00"/>
    <d v="2015-06-13T00:00:00"/>
    <n v="0"/>
    <s v="1-0287368"/>
    <s v="008"/>
    <s v="1314061936"/>
    <s v="ZAMBRANO SORNOZA JUAN RICARDO"/>
    <s v="M"/>
    <n v="22"/>
    <s v="DR. OROZCO EDWIN"/>
    <x v="276"/>
    <n v="4.58"/>
    <n v="201.63"/>
    <s v="001-002-000000457"/>
    <m/>
    <m/>
    <m/>
    <n v="-41563"/>
    <s v="POLICONTUSION (T02) + HERIDA CORTANTE DE RODILLA (S72) + HERIDA CORTANTE EN CEJA (S102)"/>
    <s v="T02"/>
    <s v="PACIENTE SUFRE ACCIDENTE DE TRANSITO, REFIERE QUE CONDUCIA SU MOTOCICLETA SE IMPACTO CONTRA TAXI CAYENDO SOBRE ASFALTO."/>
    <n v="1"/>
    <m/>
    <m/>
    <s v="VIVO "/>
    <m/>
  </r>
  <r>
    <n v="299"/>
    <x v="5"/>
    <x v="1"/>
    <m/>
    <s v="2015-338"/>
    <d v="2015-06-14T00:00:00"/>
    <d v="2015-06-14T00:00:00"/>
    <n v="0"/>
    <s v="1-0287370"/>
    <s v="008"/>
    <s v="2350893927"/>
    <s v="BAMBA TROYA JOSE FERNANDO"/>
    <s v="M"/>
    <n v="18"/>
    <s v="DR. QUIMBA LENIN"/>
    <x v="277"/>
    <n v="0"/>
    <n v="89.22"/>
    <s v="001-002-000000416"/>
    <m/>
    <m/>
    <m/>
    <n v="-41564"/>
    <s v="POLITRAUMATISMO (T00) + HERIDA EN RODILLA (S71)"/>
    <s v="T00"/>
    <s v="PACIENTE SUFRE ACCIDENTE DE TRANSITO, REFIERE CAIDA DESDE MOTOCICLETA EN MOVIMIENTO."/>
    <n v="1"/>
    <m/>
    <m/>
    <s v="VIVO "/>
    <m/>
  </r>
  <r>
    <n v="300"/>
    <x v="5"/>
    <x v="1"/>
    <m/>
    <s v="2015-339"/>
    <d v="2015-06-16T00:00:00"/>
    <d v="2015-06-16T00:00:00"/>
    <n v="0"/>
    <s v="1-0287373"/>
    <s v="008"/>
    <s v="2350235319"/>
    <s v="PINEDA CUSME DEREK CRISTHOFER "/>
    <s v="M"/>
    <n v="3"/>
    <s v="DR. ESPINOZA IGNACIO"/>
    <x v="278"/>
    <n v="16.03"/>
    <n v="101.17999999999999"/>
    <s v="001-002-000000439"/>
    <m/>
    <m/>
    <m/>
    <n v="-41566"/>
    <s v="FRACTURA DE LA CARA (S02)"/>
    <s v="S02"/>
    <s v="PACIENTE SUFRE ACCIDENTE DE TRANSITO, REFIERE ATROPELLAMIENTO POR UN AUTOMOVIL."/>
    <m/>
    <m/>
    <n v="1"/>
    <s v="VIVO "/>
    <m/>
  </r>
  <r>
    <n v="301"/>
    <x v="5"/>
    <x v="1"/>
    <m/>
    <s v="2015-340"/>
    <d v="2015-06-17T00:00:00"/>
    <d v="2015-06-17T00:00:00"/>
    <n v="0"/>
    <s v="1-0287374"/>
    <s v="008"/>
    <s v="1716731607"/>
    <s v="ZAMBRANO PARRALES ALBA MARILIN"/>
    <s v="F"/>
    <n v="33"/>
    <s v="DR. ESPINOZA IGNACIO"/>
    <x v="279"/>
    <n v="10.66"/>
    <n v="111.89"/>
    <s v="001-002-000000454"/>
    <m/>
    <m/>
    <m/>
    <n v="-41567"/>
    <s v="POLITRAUMATISMO (T00)"/>
    <s v="T00"/>
    <s v="PACIENTE SUFRE ACCIDENTE DE TRANSITO, REFIERE QUE VENIA DORMIDA COMO PASAJERA EN AUTO EL MISMO QUE PIRDE PISTA Y COLISIONA."/>
    <m/>
    <n v="1"/>
    <m/>
    <s v="VIVO "/>
    <m/>
  </r>
  <r>
    <n v="302"/>
    <x v="5"/>
    <x v="1"/>
    <m/>
    <s v="2015-341"/>
    <d v="2015-06-17T00:00:00"/>
    <d v="2015-06-17T00:00:00"/>
    <n v="0"/>
    <s v="1-0287376"/>
    <s v="008"/>
    <s v="0603180837"/>
    <s v="CAMINOS CHIPRE RICARDO JOSEPH"/>
    <s v="M"/>
    <n v="21"/>
    <s v="DR. JORDAN JUAN "/>
    <x v="280"/>
    <n v="26.69"/>
    <n v="137.39000000000001"/>
    <s v="001-002-000000423"/>
    <m/>
    <m/>
    <m/>
    <n v="-41567"/>
    <s v="TRAUMATISMO MULTIPLE (T07)"/>
    <s v="T07"/>
    <s v="PACIENTE SUFRE ACCIDENTE DE TRANSITO, REFIERE QUE CONDUCIA MOTOCICLETA Y CHOCO CONTRA TAXI QUE INVADIO CARRIL"/>
    <n v="1"/>
    <m/>
    <m/>
    <s v="VIVO "/>
    <m/>
  </r>
  <r>
    <n v="303"/>
    <x v="5"/>
    <x v="1"/>
    <m/>
    <s v="2015-342"/>
    <d v="2015-06-17T00:00:00"/>
    <d v="2015-06-17T00:00:00"/>
    <n v="0"/>
    <s v="1-0287377"/>
    <s v="008"/>
    <s v="1723108997"/>
    <s v="SEGURA ERAZO JORGE LUIS"/>
    <s v="M"/>
    <n v="17"/>
    <s v="DR. JORDAN JUAN "/>
    <x v="281"/>
    <n v="0"/>
    <n v="83.38"/>
    <s v="001-002-000000447"/>
    <m/>
    <m/>
    <m/>
    <n v="-41567"/>
    <s v="HERIDA DE LABIO SUPERIOR (S015)"/>
    <s v="S015"/>
    <s v="PACIENTE SUFRE ACCIDENTE DE TRANSITO, REFIERE CAIDA DESDE SU MOTO EN MOVIMIENTO."/>
    <n v="1"/>
    <m/>
    <m/>
    <s v="VIVO "/>
    <m/>
  </r>
  <r>
    <n v="304"/>
    <x v="5"/>
    <x v="1"/>
    <m/>
    <s v="2015-343"/>
    <d v="2015-06-18T00:00:00"/>
    <d v="2015-06-18T00:00:00"/>
    <n v="0"/>
    <m/>
    <s v="008"/>
    <s v="1711556355"/>
    <s v="ENDARA GUTIERREZ AMPARO LUCINDA "/>
    <s v="F"/>
    <n v="45"/>
    <s v="DR. OROZCO EDWIN"/>
    <x v="282"/>
    <m/>
    <n v="80.08"/>
    <m/>
    <m/>
    <m/>
    <m/>
    <n v="-41568"/>
    <s v="POLICONTUSION (T02) + HERIDA EN CODO IZQUIERDO (S52)"/>
    <s v="T02"/>
    <s v="PACIENTE SUFRE ACCIDENTE DE TRANSITO, REFIERE CAIDA DESDE SU MOTO EN MOVIMIENTO LUEGO DE QUE EXPLOTARA LA LLNATA DELANTERA."/>
    <n v="1"/>
    <m/>
    <m/>
    <s v="VIVO "/>
    <m/>
  </r>
  <r>
    <n v="305"/>
    <x v="5"/>
    <x v="0"/>
    <n v="11072609116"/>
    <s v="2015-344"/>
    <d v="2015-06-23T00:00:00"/>
    <d v="2015-06-23T00:00:00"/>
    <n v="0"/>
    <s v="1-0287326"/>
    <s v="008"/>
    <s v="1714377130"/>
    <s v="ARRIAGA VARGAS LUIS ALBERTO"/>
    <s v="M"/>
    <n v="37"/>
    <s v="DR. MACIAS ROLANDO "/>
    <x v="283"/>
    <n v="71.41"/>
    <n v="60.039999999999992"/>
    <s v="001-002-000000458"/>
    <m/>
    <d v="2015-09-14T00:00:00"/>
    <m/>
    <n v="81"/>
    <s v="CONTUSION HOMBRO DERECHO (S400) + LUXACION ACROMIO CLAVICULAR (S430)"/>
    <s v="S40"/>
    <s v="PACIENTE SUFRE ACCIDENTE DE TRANSITO, REFIERE COLISION CON OTRO VEHICULO MIENTRAS MANEJABA MOTOCICLETA ."/>
    <n v="1"/>
    <m/>
    <m/>
    <s v="VIVO "/>
    <s v="NOVACLINICA SANTA ANITA"/>
  </r>
  <r>
    <n v="306"/>
    <x v="5"/>
    <x v="1"/>
    <m/>
    <s v="2015-345"/>
    <d v="2015-06-20T00:00:00"/>
    <d v="2015-06-22T00:00:00"/>
    <n v="2"/>
    <s v="1-0287381"/>
    <s v="008"/>
    <s v="1309203758"/>
    <s v="VERGARA BERMELLO RAMON MONSERRATE "/>
    <s v="M"/>
    <n v="37"/>
    <s v="DR. CEVALLOS ALBERTO "/>
    <x v="284"/>
    <n v="42.23"/>
    <n v="404.33"/>
    <s v="001-002-000000449"/>
    <m/>
    <m/>
    <m/>
    <n v="-41570"/>
    <s v="HERIDA CORTANTE EN CABEZA (S010) + TRAUMA CRANEOENCEFALICO LEVE (S06) + TRAUMA RAQUIMEDULAR (S142)"/>
    <s v="S010"/>
    <s v="PACIENTE SUFRE ACCIDENTE DE TRANSITO, REFIERE QUE VIAJABA COMO COPILOTO EN MOTOCICLETA LA MISMA QUE PIERDE ESTABILIDAD Y CAE SOBRE LA CALZADA."/>
    <n v="1"/>
    <m/>
    <m/>
    <s v="VIVO "/>
    <s v="MEDICAL CUBA CENTER "/>
  </r>
  <r>
    <n v="307"/>
    <x v="5"/>
    <x v="1"/>
    <m/>
    <s v="2015-346"/>
    <d v="2015-06-24T00:00:00"/>
    <d v="2015-06-24T00:00:00"/>
    <n v="0"/>
    <s v="1-0287406"/>
    <s v="008"/>
    <s v="1103132385"/>
    <s v="SEAZ SOTO MAXIMO JULIO "/>
    <s v="M"/>
    <n v="41"/>
    <s v="DRA. MACIAS BEATRIZ "/>
    <x v="285"/>
    <n v="0"/>
    <n v="42.35"/>
    <s v="001-002-000000446"/>
    <m/>
    <m/>
    <m/>
    <n v="-41574"/>
    <s v="POLITRAUAMTISMO LEVE (T00)"/>
    <s v="T00"/>
    <s v="PACIENTE SUFRE ACCIDENTE DE TRANSITO, REFIERE QUE CAIDA DESDE MOTOCICLETA EN MOVIMIENTO."/>
    <n v="1"/>
    <m/>
    <m/>
    <s v="VIVO "/>
    <m/>
  </r>
  <r>
    <n v="308"/>
    <x v="5"/>
    <x v="5"/>
    <n v="10790393450"/>
    <s v="2015-347"/>
    <d v="2015-06-25T00:00:00"/>
    <d v="2015-06-26T00:00:00"/>
    <n v="1"/>
    <s v="1-0290704"/>
    <s v="008"/>
    <s v="1050243318"/>
    <s v="BRAVO CEDEÑO JOEL ANTONIO"/>
    <s v="M"/>
    <n v="15"/>
    <s v="DR. CUJILEMA OSCAR"/>
    <x v="286"/>
    <n v="19.02"/>
    <n v="114.83"/>
    <s v="001-002-000000462"/>
    <m/>
    <m/>
    <m/>
    <n v="-41575"/>
    <s v="TRAUMA MAXILOFACIAL (S045)"/>
    <s v="S045"/>
    <s v="PACIENTE SUFRE ACCIDENTE DE TRANSITO, REFIERE IMAPACTO CON OTRA MOTOCICLETA."/>
    <n v="1"/>
    <m/>
    <m/>
    <s v="VIVO "/>
    <m/>
  </r>
  <r>
    <n v="309"/>
    <x v="5"/>
    <x v="1"/>
    <m/>
    <s v="2015-348"/>
    <d v="2015-06-24T00:00:00"/>
    <d v="2015-06-25T00:00:00"/>
    <n v="1"/>
    <m/>
    <s v="008 "/>
    <s v="1719826297"/>
    <s v="CHICAIZA JAIME JUAN MANUEL"/>
    <s v="M"/>
    <n v="29"/>
    <s v="DR. IBARRA DANIEL "/>
    <x v="287"/>
    <m/>
    <n v="103.87"/>
    <m/>
    <m/>
    <m/>
    <m/>
    <n v="-41574"/>
    <s v="FRACTURA DE MIEMBRO INFERIOR (S02)"/>
    <s v="S02"/>
    <s v="PACIENTE SUFRE ACCIDENTE DE TRANSITO, REFIERE QUE SE TRANSPORTABA EN MOTO LA MISMA QUE CHOCO CONTRA UN AUTO."/>
    <n v="1"/>
    <m/>
    <m/>
    <s v="VIVO "/>
    <m/>
  </r>
  <r>
    <n v="310"/>
    <x v="5"/>
    <x v="1"/>
    <m/>
    <s v="2015-349"/>
    <d v="2015-06-28T00:00:00"/>
    <d v="2015-06-28T00:00:00"/>
    <n v="0"/>
    <m/>
    <s v="008"/>
    <s v="2300461155"/>
    <s v="GOMEZ CANDO EDWIN RENE"/>
    <s v="M"/>
    <n v="21"/>
    <s v="DR. HERNANDEZ EDISON "/>
    <x v="288"/>
    <m/>
    <n v="95.84"/>
    <m/>
    <m/>
    <m/>
    <m/>
    <n v="-41578"/>
    <s v="FRACTURA DE HUESOS DE LA CARA (S02) + TRAUMATISMO SUPERFICIALES QUE AFECTAN MULTIPLES REGIONES CUERPO (T00)"/>
    <s v="S02"/>
    <s v="PACIENTE SUFRE ACCIDENTE DE TRANSITO, REFIERE CAIDA MIENTRAS VIAJABA COMO ACOMPAÑANTE DE MOTOCICLETA EN MOVIMIENTO."/>
    <n v="1"/>
    <m/>
    <m/>
    <s v="VIVO "/>
    <m/>
  </r>
  <r>
    <n v="311"/>
    <x v="5"/>
    <x v="1"/>
    <m/>
    <s v="2015-350"/>
    <d v="2015-06-28T00:00:00"/>
    <d v="2015-06-28T00:00:00"/>
    <n v="0"/>
    <m/>
    <s v="008"/>
    <s v="1718140351"/>
    <s v="BRITO PINSON MIGUEL IGNACIO"/>
    <s v="M"/>
    <n v="27"/>
    <s v="DR. HERNANDEZ EDISON "/>
    <x v="288"/>
    <m/>
    <n v="95.84"/>
    <m/>
    <m/>
    <m/>
    <m/>
    <n v="-41578"/>
    <s v="FRACTURA DE HUESOS DE LA CARA (S02) + TRAUMATISMO SUPERFICIALES QUE AFECTAN MULTIPLES REGIONES CUERPO (T00)"/>
    <s v="S02"/>
    <s v="PACIENTE SUFRE ACCIDENTE DE TRANSITO, REFIERE CAIDA MIENTRAS VIAJABA COMO ACOMPAÑANTE DE MOTOCICLETA EN MOVIMIENTO."/>
    <n v="1"/>
    <m/>
    <m/>
    <s v="VIVO "/>
    <m/>
  </r>
  <r>
    <n v="312"/>
    <x v="5"/>
    <x v="1"/>
    <m/>
    <s v="2015-351"/>
    <d v="2015-06-19T00:00:00"/>
    <d v="2015-06-19T00:00:00"/>
    <n v="0"/>
    <s v="1-0287396"/>
    <s v="008"/>
    <s v="1312416660"/>
    <s v="ROSALES LOOR FREDDY ONOFRE"/>
    <s v="M"/>
    <n v="33"/>
    <s v="DR. OROZCO EDWIN"/>
    <x v="289"/>
    <n v="0"/>
    <n v="92.82"/>
    <s v="001-002-000000444"/>
    <m/>
    <m/>
    <m/>
    <n v="-41569"/>
    <s v="POLICONTUSION (T02) + DESCARTAR TRAUMA DE TORAX (S30)"/>
    <s v="T02"/>
    <s v="PACIENTE SUFRE ACCIDENTE DE TRANSITO, REFIERE SE IMPACTO CONTRA MURO DE CEMENTO MIENTRAS CONDUCIA UNA MOTOCICLETA."/>
    <n v="1"/>
    <m/>
    <m/>
    <s v="VIVO "/>
    <m/>
  </r>
  <r>
    <n v="313"/>
    <x v="5"/>
    <x v="1"/>
    <m/>
    <s v="2015-352"/>
    <d v="2015-06-20T00:00:00"/>
    <d v="2015-06-20T00:00:00"/>
    <n v="0"/>
    <s v="1-0287392"/>
    <s v="008"/>
    <s v="2350491847"/>
    <s v="CASA QUEZADA NAIDELIN PRISICILA"/>
    <s v="F"/>
    <n v="5"/>
    <s v="DR. CEVALLOS ALBERTO "/>
    <x v="290"/>
    <n v="22.11"/>
    <n v="20.6"/>
    <s v="001-002-000000425"/>
    <m/>
    <m/>
    <m/>
    <n v="-41570"/>
    <s v="POLITRAUMATISMO LEVE (S010)"/>
    <s v="S01"/>
    <s v="PACIENTE SUFRE ACCIDENTE DE TRANSITO, REFIERE ATROPELLAMIENTO POR VEHICULO DE LA POLICIA"/>
    <m/>
    <m/>
    <n v="1"/>
    <s v="VIVO "/>
    <m/>
  </r>
  <r>
    <n v="314"/>
    <x v="5"/>
    <x v="1"/>
    <m/>
    <s v="2015-353"/>
    <d v="2015-06-20T00:00:00"/>
    <d v="2015-06-20T00:00:00"/>
    <n v="0"/>
    <s v="1-0287394"/>
    <s v="008"/>
    <s v="1719076570"/>
    <s v="LLAMUCA GUINGLA JULIO HERNAN"/>
    <s v="M"/>
    <n v="29"/>
    <s v="DR. OROZCO EDWIN"/>
    <x v="291"/>
    <n v="25.41"/>
    <n v="91.94"/>
    <s v="001-002-000000435"/>
    <m/>
    <m/>
    <m/>
    <n v="-41570"/>
    <s v="POLICONTUSIONES (T02) + HEMATOMA SUBGALEAL (S101)"/>
    <s v="T02"/>
    <s v="PACIENTE SUFRE ACCIDENTE DE TRANSITO, REFIERE CAIDA MIENTRAS CIRCULABA EN ESTADO ETILICO EN MOTOCICLETA."/>
    <n v="1"/>
    <m/>
    <m/>
    <s v="VIVO "/>
    <m/>
  </r>
  <r>
    <n v="315"/>
    <x v="5"/>
    <x v="1"/>
    <m/>
    <s v="2015-354"/>
    <d v="2015-06-21T00:00:00"/>
    <d v="2015-06-21T00:00:00"/>
    <n v="0"/>
    <s v="1-0287397"/>
    <s v="008"/>
    <s v="1719076570"/>
    <s v="ZAMBRANO ALCIVAR DARWIN EDILFONSO"/>
    <s v="M"/>
    <n v="36"/>
    <s v="DR. CEVALLOS ALBERTO "/>
    <x v="209"/>
    <n v="3.29"/>
    <n v="51.7"/>
    <s v="001-002-000000452"/>
    <m/>
    <m/>
    <m/>
    <n v="-41571"/>
    <s v="TRAUMATISMO SUPERFICIAL EN TORAX (S203)"/>
    <s v="S203"/>
    <s v="PACIENTE SUFRE ACCIDENTE DE TRANSITO, REFIERE QUE VIAJABA COMO COPILOTO EN VEHICULO EL MISMO QUE SUFRE CHOQUE."/>
    <n v="1"/>
    <m/>
    <m/>
    <s v="VIVO "/>
    <m/>
  </r>
  <r>
    <n v="316"/>
    <x v="5"/>
    <x v="1"/>
    <m/>
    <s v="2015-355"/>
    <d v="2015-06-17T00:00:00"/>
    <d v="2015-06-21T00:00:00"/>
    <n v="4"/>
    <s v="1-0287399"/>
    <s v="008"/>
    <s v="1718140351"/>
    <s v="BRITO PINSON MIGUEL IGNACIO"/>
    <s v="M"/>
    <n v="27"/>
    <s v="DR. CHAMBA WASHINGTON "/>
    <x v="292"/>
    <n v="4.58"/>
    <n v="55.760000000000005"/>
    <s v="001-002-000000421"/>
    <m/>
    <m/>
    <m/>
    <n v="-41567"/>
    <s v="LESION DE LIGAMENTO CRUZADO ANTERIOR IZQUIERDO (S83)"/>
    <s v="S83"/>
    <s v="PACIENTE SUFRE ACCIDENTE DE TRANSITO, REFIERE QUE CIRCULABA EN MOTO EN UNA PERSECUCION PRODUCTO DEL CUAL PIERDE ESTABILIDAD Y CAE AL PAVIMENTO."/>
    <n v="1"/>
    <m/>
    <m/>
    <s v="VIVO "/>
    <m/>
  </r>
  <r>
    <n v="317"/>
    <x v="5"/>
    <x v="1"/>
    <m/>
    <s v="2015-356"/>
    <d v="2015-06-21T00:00:00"/>
    <d v="2015-06-21T00:00:00"/>
    <n v="0"/>
    <s v="1-0287400"/>
    <s v="008"/>
    <s v="2100796149"/>
    <s v="CARRILLO LOOR RICARDO DAMIAN"/>
    <s v="M"/>
    <n v="19"/>
    <s v="DR. BRAVO YURI "/>
    <x v="21"/>
    <n v="0"/>
    <n v="41.07"/>
    <s v="001-002-000000424"/>
    <m/>
    <m/>
    <m/>
    <n v="-41571"/>
    <s v="TRAUMA CRANEOENCEFALICO (S00)"/>
    <s v="S00"/>
    <s v="PACIENTE SUFRE ACCIDENTE DE TRANSITO, REFIERE CAIDA DESDE MOTOCICLETA EN MOVIMIENTO."/>
    <n v="1"/>
    <m/>
    <m/>
    <s v="VIVO "/>
    <m/>
  </r>
  <r>
    <n v="318"/>
    <x v="5"/>
    <x v="1"/>
    <m/>
    <s v="2015-357"/>
    <d v="2015-06-21T00:00:00"/>
    <d v="2015-06-21T00:00:00"/>
    <n v="0"/>
    <s v="1-0287402"/>
    <s v="008"/>
    <s v="0702468059"/>
    <s v="CASTILLO PAZ MANUEL OSWALDO"/>
    <s v="M"/>
    <n v="45"/>
    <s v="DR. JORDAN JUAN "/>
    <x v="293"/>
    <n v="0"/>
    <n v="85.02"/>
    <s v="001-002-000000426"/>
    <m/>
    <m/>
    <m/>
    <n v="-41571"/>
    <s v="HERIDA DE LA RODILLA (S40)"/>
    <s v="S40"/>
    <s v="PACIENTE SUFRE ACCIDENTE DE TRANSITO, REFIERE CAIDA DESDE MOTOCICLETA EN MOVIMIENTO."/>
    <n v="1"/>
    <m/>
    <m/>
    <s v="VIVO "/>
    <m/>
  </r>
  <r>
    <n v="319"/>
    <x v="5"/>
    <x v="1"/>
    <m/>
    <s v="2015-358"/>
    <d v="2015-06-21T00:00:00"/>
    <d v="2015-06-21T00:00:00"/>
    <n v="0"/>
    <s v="1-0287403"/>
    <s v="008"/>
    <s v="2300006620"/>
    <s v="BARRE CHAVARRIA WELLINGTON JUNIOR"/>
    <s v="M"/>
    <n v="24"/>
    <s v="DR. JORDAN JUAN "/>
    <x v="294"/>
    <n v="0"/>
    <n v="55.2"/>
    <s v="001-002-000000420"/>
    <m/>
    <m/>
    <m/>
    <n v="-41571"/>
    <s v="TRAUMATISMO SUPERFICIAL MULTIPLE (T01) + QUEMADURA DE SEGUNDO GRADO (L551)"/>
    <s v="T01"/>
    <s v="PACIENTE SUFRE ACCIDENTE DE TRANSITO, REFIERE CAIDA DESDE MOTOCICLETA EN MOVIMIENTO."/>
    <n v="1"/>
    <m/>
    <m/>
    <s v="VIVO "/>
    <m/>
  </r>
  <r>
    <n v="320"/>
    <x v="5"/>
    <x v="1"/>
    <m/>
    <s v="2015-359"/>
    <d v="2015-06-21T00:00:00"/>
    <d v="2015-06-21T00:00:00"/>
    <n v="0"/>
    <s v="1-0287391"/>
    <s v="008"/>
    <s v="2300841645"/>
    <s v="GARCIA SANCHEZ BRIGITTE NICOLE"/>
    <s v="F"/>
    <n v="12"/>
    <s v="DR. CEVALLOS ALBERTO "/>
    <x v="295"/>
    <n v="0"/>
    <n v="108.3"/>
    <s v="001-002-000000432"/>
    <m/>
    <m/>
    <m/>
    <n v="-41571"/>
    <s v="FRACTURA DE PIERNA (S82)"/>
    <s v="S82"/>
    <s v="PACIENTE SUFRE ACCIDENTE DE TRANSITO, REFIERE CAIDA DE VEHICULO EN MOVIMIENTO AL ABRIRSE LA PUERTA DEL CARRO PRODUCTO DEL CUAL CAE SOBRE LA CALZADA."/>
    <m/>
    <n v="1"/>
    <m/>
    <s v="VIVO "/>
    <m/>
  </r>
  <r>
    <n v="321"/>
    <x v="5"/>
    <x v="1"/>
    <m/>
    <s v="2015-360"/>
    <d v="2015-06-22T00:00:00"/>
    <d v="2015-06-22T00:00:00"/>
    <n v="0"/>
    <s v="1-0287393"/>
    <s v="008"/>
    <s v="2300482615"/>
    <s v="AGUAVIL AGUAVIL RAMON RODRIGO"/>
    <s v="M"/>
    <n v="24"/>
    <s v="DR. JORDAN JUAN "/>
    <x v="296"/>
    <n v="0"/>
    <n v="54.67"/>
    <s v="001-002-000000414"/>
    <m/>
    <m/>
    <m/>
    <n v="-41572"/>
    <s v="TRAUMATISMO SUPERFICIAL MULTIPLE (T07)"/>
    <s v="T07"/>
    <s v="PACIENTE SUFRE ACCIDENTE DE TRANSITO, REFIERE PERDIDA DE ESTABILIDAD Y POSTERIOR CAIDA DESDE MOTOCICLETA AL CONDUCIR EN ESTADO ETILICO."/>
    <n v="1"/>
    <m/>
    <m/>
    <s v="VIVO "/>
    <m/>
  </r>
  <r>
    <n v="322"/>
    <x v="5"/>
    <x v="1"/>
    <m/>
    <s v="2015-361"/>
    <d v="2015-06-22T00:00:00"/>
    <d v="2015-06-22T00:00:00"/>
    <n v="0"/>
    <s v="1-0287388"/>
    <s v="008"/>
    <s v="2300017668"/>
    <s v="ZAMBRANO RAMIREZ ANTHONY JOEL"/>
    <s v="M"/>
    <n v="12"/>
    <s v="DR. QUIMBA LENIN"/>
    <x v="225"/>
    <n v="0"/>
    <n v="41.44"/>
    <s v="001-002-000000455"/>
    <m/>
    <m/>
    <m/>
    <n v="-41572"/>
    <s v="FRACTURA DE RADIO DISTAL (S52)"/>
    <s v="S52"/>
    <s v="PACIENTE SUFRE ACCIDENTE DE TRANSITO, REFIERE PERDIDA DE ESTABILIDAD Y POSTERIOR CAIDA DESDE MOTOCICLETA."/>
    <n v="1"/>
    <m/>
    <m/>
    <s v="VIVO "/>
    <m/>
  </r>
  <r>
    <n v="323"/>
    <x v="5"/>
    <x v="1"/>
    <m/>
    <s v="2015-362"/>
    <d v="2015-06-26T00:00:00"/>
    <d v="2015-06-26T00:00:00"/>
    <n v="0"/>
    <s v="1-0287385"/>
    <s v="008"/>
    <s v="2300612229"/>
    <s v="CAICEDO TORRES ALAN ROBERTO"/>
    <s v="M"/>
    <n v="16"/>
    <s v="DR. YUNGAN LUIS "/>
    <x v="297"/>
    <n v="31.49"/>
    <n v="72.040000000000006"/>
    <s v="001-002-000000422"/>
    <m/>
    <m/>
    <m/>
    <n v="-41576"/>
    <s v="FRACTURA DE TIBIA (S822)"/>
    <s v="S822"/>
    <s v="PACIENTE SUFRE ACCIDENTE DE TRANSITO, REFIERE QUE VIAJABA EN EL BALDE DE UNA VOLQUETA DEL CUAL ES DESPEDIDO POR EL AIRE."/>
    <m/>
    <n v="1"/>
    <m/>
    <s v="VIVO "/>
    <m/>
  </r>
  <r>
    <n v="324"/>
    <x v="5"/>
    <x v="1"/>
    <m/>
    <s v="2015-363"/>
    <d v="2015-06-26T00:00:00"/>
    <d v="2015-06-26T00:00:00"/>
    <n v="0"/>
    <s v="1-0287388"/>
    <s v="008"/>
    <s v="1719262055"/>
    <s v="MEZA SALDARRIAGA MARIANA ELIZABETH"/>
    <s v="F"/>
    <m/>
    <s v="DR. YUNGAN LUIS "/>
    <x v="298"/>
    <n v="4.8600000000000003"/>
    <n v="71.070000000000007"/>
    <s v="001-002-000000436"/>
    <m/>
    <m/>
    <m/>
    <n v="-41576"/>
    <s v="TRAUMA DE PARTES BLANDAS (S90)"/>
    <s v="S90"/>
    <s v="PACIENTE SUFRE ACCIDENTE DE TRANSITO, REFIERE CAIDA DE MOTOCICLETA EN MOVIMIENTO RECIBIENDO GOLPES Y CORTES EN PIE IZQUIERDO."/>
    <n v="1"/>
    <m/>
    <m/>
    <s v="VIVO "/>
    <m/>
  </r>
  <r>
    <n v="325"/>
    <x v="5"/>
    <x v="2"/>
    <n v="11152798720"/>
    <s v="2015-365"/>
    <d v="2015-06-29T00:00:00"/>
    <d v="2015-06-30T00:00:00"/>
    <n v="1"/>
    <s v="1-0287299"/>
    <s v="165337"/>
    <s v="1313540575"/>
    <s v="PALMA MEDRANDA BELLA DE LA CRUZ"/>
    <s v="F"/>
    <n v="37"/>
    <s v="DR. ESPINOZA IGNACIO"/>
    <x v="299"/>
    <n v="69.03"/>
    <n v="794.81000000000006"/>
    <s v="001-002-000000459"/>
    <m/>
    <m/>
    <m/>
    <n v="-41579"/>
    <s v="TRAUMA CRANEOENCEFALICO GRAVE (S069) + HEMORRAGIA INTRACRANEAL (I629) + EDEMA CEREBRAL (S061)"/>
    <s v="S069"/>
    <s v="PACIENTE SUFRE ACCIDENTE DE TRANSITO, REFIERE CAIDA DE MOTOCICLETA EN MOVIMIENTO MIENTRAS IBA DE COPILOTO."/>
    <n v="1"/>
    <m/>
    <m/>
    <s v="VIVO "/>
    <s v="HOSPITAL IESS STO DGO"/>
  </r>
  <r>
    <n v="326"/>
    <x v="5"/>
    <x v="1"/>
    <m/>
    <s v="2015-366"/>
    <d v="2015-06-04T00:00:00"/>
    <d v="2015-06-04T00:00:00"/>
    <n v="0"/>
    <m/>
    <s v="008"/>
    <s v="1718930322"/>
    <s v="LOPEZ SANCHEZ JUAN CARLOS"/>
    <s v="M"/>
    <n v="67"/>
    <s v="DR. ESPINOZA IGNACIO"/>
    <x v="300"/>
    <m/>
    <n v="135.47"/>
    <m/>
    <m/>
    <m/>
    <m/>
    <n v="-41554"/>
    <s v="POLITRAUMATISMO (T00) + TRAUMA CRANEOENCEFALICO LEVE (S009)"/>
    <s v="T00"/>
    <s v="PACIENTE SUFRE ACCIDENTE DE TRANSITO, REFIERE CAIDA DEL BALDE DE UNA CAMIONETA EN MOVIMIENTO."/>
    <m/>
    <n v="1"/>
    <m/>
    <s v="VIVO "/>
    <m/>
  </r>
  <r>
    <n v="327"/>
    <x v="5"/>
    <x v="1"/>
    <m/>
    <s v="2015-367"/>
    <d v="2015-06-26T00:00:00"/>
    <d v="2015-06-26T00:00:00"/>
    <n v="0"/>
    <m/>
    <s v="008"/>
    <s v="NO TIENE"/>
    <s v="ESPEJO CUZME ROIBER SMITH"/>
    <s v="M"/>
    <n v="17"/>
    <s v="DR. MERO CRISTHIAN"/>
    <x v="301"/>
    <m/>
    <n v="172.37"/>
    <m/>
    <m/>
    <m/>
    <m/>
    <n v="-41576"/>
    <s v="FRACTURA EN TOBILLO (S00) "/>
    <s v="S00"/>
    <s v="PACIENTE SUFRE ACCIDENTE DE TRANSITO, REFIERE QUE IBA EN UNA MOTO Y SE ATRAVESO UN VEHICULO TIPO TAXI CON EL QUE SE IMPACTA DE LADO."/>
    <n v="1"/>
    <m/>
    <m/>
    <s v="VIVO "/>
    <m/>
  </r>
  <r>
    <n v="328"/>
    <x v="5"/>
    <x v="1"/>
    <m/>
    <s v="2015-368"/>
    <d v="2015-06-24T00:00:00"/>
    <d v="2015-06-24T00:00:00"/>
    <n v="0"/>
    <m/>
    <s v="325136"/>
    <s v="1314661230"/>
    <s v="CASANOVA DUEÑAS RUBEN DARIO"/>
    <s v="M"/>
    <n v="23"/>
    <s v="DR. ESPINOZA IGNACIO"/>
    <x v="302"/>
    <m/>
    <n v="145.43"/>
    <m/>
    <m/>
    <m/>
    <m/>
    <n v="-41574"/>
    <s v="POLITRAUMATISMO (T00) "/>
    <s v="T00"/>
    <s v="PACIENTE SUFRE ACCIDENTE DE TRANSITO, REFIERE QUE IBA MANEJANDO UNA MOTO Y SE IMPACTO DE FRENTE CONTRA UN VEHICULO."/>
    <n v="1"/>
    <m/>
    <m/>
    <s v="VIVO "/>
    <m/>
  </r>
  <r>
    <n v="329"/>
    <x v="5"/>
    <x v="1"/>
    <m/>
    <s v="2015-369"/>
    <d v="2015-06-26T00:00:00"/>
    <d v="2015-06-26T00:00:00"/>
    <n v="0"/>
    <m/>
    <s v="008"/>
    <s v="1208129443"/>
    <s v="BARRAGAN DIAZ MANUEL JACINTO"/>
    <s v="M"/>
    <n v="18"/>
    <s v="DR. MERO CRISTHIAN"/>
    <x v="303"/>
    <m/>
    <n v="41.56"/>
    <m/>
    <m/>
    <m/>
    <m/>
    <n v="-41576"/>
    <s v="POLITRAUMATISMO (T00) "/>
    <s v="T00"/>
    <s v="PACIENTE SUFRE ACCIDENTE DE TRANSITO MIENTRAS CONDUCIA MOTOCICLETA."/>
    <n v="1"/>
    <m/>
    <m/>
    <s v="VIVO "/>
    <m/>
  </r>
  <r>
    <n v="330"/>
    <x v="5"/>
    <x v="1"/>
    <m/>
    <s v="2015-370"/>
    <d v="2015-06-27T00:00:00"/>
    <d v="2015-06-27T00:00:00"/>
    <n v="0"/>
    <m/>
    <s v="298059"/>
    <s v="1724208788"/>
    <s v="CALDERON NAPA JOSSELYN TRINIDAD"/>
    <s v="F"/>
    <n v="20"/>
    <s v="DR. MERO CRISTHIAN"/>
    <x v="304"/>
    <m/>
    <n v="81.28"/>
    <m/>
    <m/>
    <m/>
    <m/>
    <n v="-41577"/>
    <s v="HERIDA DE RODILLA (S80) + FRACTURA DE ROTULA (S35)"/>
    <s v="S80"/>
    <s v="PACIENTE SUFRE ACCIDENTE DE TRANSITO, REFIERE CAIDA DE MOTO EN MOVIMIENTO."/>
    <n v="1"/>
    <m/>
    <m/>
    <s v="VIVO "/>
    <m/>
  </r>
  <r>
    <n v="331"/>
    <x v="5"/>
    <x v="1"/>
    <m/>
    <s v="2015-371"/>
    <d v="2015-06-27T00:00:00"/>
    <d v="2015-06-27T00:00:00"/>
    <n v="0"/>
    <m/>
    <s v="008"/>
    <s v="1726128950"/>
    <s v="PERALTA ZAMBRANO WALTER EDISON"/>
    <s v="M"/>
    <n v="23"/>
    <s v="DR. JORDAN JUAN "/>
    <x v="305"/>
    <m/>
    <n v="95.37"/>
    <m/>
    <m/>
    <m/>
    <m/>
    <n v="-41577"/>
    <s v="FRACTURA DE TIBIA (S822) + FRACTURA DE PERONE (S824) "/>
    <s v="S822"/>
    <s v="PACIENTE SUFRE ACCIDENTE DE TRANSITO, REFIERE CAIDA DESDE MOTOCICLETA EN MOVIMIENTO."/>
    <n v="1"/>
    <m/>
    <m/>
    <s v="VIVO "/>
    <m/>
  </r>
  <r>
    <n v="332"/>
    <x v="5"/>
    <x v="1"/>
    <m/>
    <s v="2015-372"/>
    <d v="2015-06-30T00:00:00"/>
    <d v="2015-06-30T00:00:00"/>
    <n v="0"/>
    <m/>
    <s v="319637"/>
    <s v="1721958641"/>
    <s v="MONTEROS VARGAS JORGE ALEX"/>
    <s v="M"/>
    <n v="26"/>
    <s v="DR. OROZCO EDWIN"/>
    <x v="205"/>
    <m/>
    <n v="41.83"/>
    <m/>
    <m/>
    <m/>
    <m/>
    <n v="-41580"/>
    <s v="TRAUMA DE HOMBRO (S23)"/>
    <s v="S23"/>
    <s v="PACIENTE SUFRE ACCIDENTE DE TRANSITO, REFIERE QUE IBA DE PEATON CRUZANDO LA CALLE Y FUE ARROLLADO POR UN VEHICULO EN MOVIMIENTO."/>
    <m/>
    <m/>
    <n v="1"/>
    <s v="VIVO "/>
    <m/>
  </r>
  <r>
    <n v="333"/>
    <x v="5"/>
    <x v="1"/>
    <m/>
    <s v="2015-373"/>
    <d v="2015-06-28T00:00:00"/>
    <d v="2015-06-28T00:00:00"/>
    <n v="0"/>
    <m/>
    <s v="008"/>
    <s v="1311663551"/>
    <s v="MARQUEZ ESTUPIÑAN PAOLO ERNESTO"/>
    <s v="M"/>
    <n v="20"/>
    <s v="DR. MERO CRISTHIAN"/>
    <x v="306"/>
    <m/>
    <n v="65.349999999999994"/>
    <m/>
    <m/>
    <m/>
    <m/>
    <n v="-41578"/>
    <s v="TRAUMA SUPERFICIAL DE LA CABEZA (S009)"/>
    <s v="S009"/>
    <s v="PACIENTE SUFRE ACCIDENTE DE TRANSITO, REFIERE QUE CIRCULABA EN MOTO Y SE IMPACTO CONTRA UN TAXI"/>
    <n v="1"/>
    <m/>
    <m/>
    <s v="VIVO "/>
    <m/>
  </r>
  <r>
    <n v="334"/>
    <x v="5"/>
    <x v="1"/>
    <m/>
    <s v="2015-374"/>
    <d v="2015-06-30T00:00:00"/>
    <d v="2015-07-01T00:00:00"/>
    <n v="1"/>
    <m/>
    <s v="008"/>
    <s v="0804355402"/>
    <s v="MINA CAIZA JAZMIN GABRIELA"/>
    <s v="F"/>
    <n v="23"/>
    <s v="DR. QUIMBA LENIN"/>
    <x v="307"/>
    <m/>
    <n v="129.19999999999999"/>
    <m/>
    <m/>
    <m/>
    <m/>
    <n v="-41580"/>
    <s v="FRACTURA DE TIBIA Y PERONE (S80) + HERIDA DE PIERNA (S82) "/>
    <s v="S80"/>
    <s v="PACIENTE SUFRE ACCIDENTE DE TRANSITO, REFIERE QUE VIAJABA DE COPILOTO EN MOTOCICLETA LA MISMA QUE SE IMPACTO CONTRA TRAILER."/>
    <n v="1"/>
    <m/>
    <m/>
    <s v="VIVO "/>
    <m/>
  </r>
  <r>
    <n v="335"/>
    <x v="5"/>
    <x v="1"/>
    <m/>
    <s v="2015-375"/>
    <d v="2015-06-26T00:00:00"/>
    <d v="2015-06-26T00:00:00"/>
    <n v="0"/>
    <m/>
    <s v="008"/>
    <s v="2300559958"/>
    <s v="BARRE MERA DIEGO FERNANDO"/>
    <s v="M"/>
    <n v="16"/>
    <s v="DR. CAMPUZANO MANUEL"/>
    <x v="308"/>
    <m/>
    <n v="242.9"/>
    <m/>
    <m/>
    <m/>
    <m/>
    <n v="-41576"/>
    <s v="FRACTURA DE CLAVICULA DERECHA (S420) + TRAUMA DE ABDOMEN (S30)"/>
    <s v="S420"/>
    <s v="PACIENTE SUFRE ACCIDENTE DE TRANSITO, REFIERE CAIDA DE MOTOCICLETA EN MOVIMIENTO."/>
    <n v="1"/>
    <m/>
    <m/>
    <s v="VIVO "/>
    <m/>
  </r>
  <r>
    <n v="336"/>
    <x v="5"/>
    <x v="1"/>
    <m/>
    <s v="2015-376"/>
    <d v="2015-06-28T00:00:00"/>
    <d v="2015-06-29T00:00:00"/>
    <n v="1"/>
    <m/>
    <s v="008"/>
    <s v="2351175738"/>
    <s v="BERMUDEZ ZAMBRANO DOMENICA SARAY"/>
    <s v="F"/>
    <s v="8 MESES"/>
    <s v="DRA. VALDERRAMA MARIA EUGENIA"/>
    <x v="309"/>
    <m/>
    <n v="141.26"/>
    <m/>
    <m/>
    <m/>
    <m/>
    <n v="-41578"/>
    <s v="TRAUMA CRANEAL MODERADO (S099)"/>
    <s v="S099"/>
    <s v="PACIENTE SUFRE ACCIDENTE DE TRANSITO, REFIERE QUE CIRCULABA JUNTO A SU PADRE EN UNA BICICLETA, LA MISMA QUE FUE IMPACTA POR UNA MOTOCICLETA."/>
    <m/>
    <m/>
    <n v="1"/>
    <s v="VIVO "/>
    <m/>
  </r>
  <r>
    <n v="337"/>
    <x v="5"/>
    <x v="1"/>
    <m/>
    <s v="2015-377"/>
    <d v="2015-06-27T00:00:00"/>
    <d v="2015-06-28T00:00:00"/>
    <n v="1"/>
    <m/>
    <s v="008"/>
    <s v="0802644781"/>
    <s v="QUINTERO MINA LUIS DAVID"/>
    <s v="M"/>
    <n v="25"/>
    <s v="DR. HERNANDEZ EDISON "/>
    <x v="310"/>
    <m/>
    <n v="245.96"/>
    <m/>
    <m/>
    <m/>
    <m/>
    <n v="-41577"/>
    <s v="TRAUMATISMOS SUPERFICIALES QUE AFECTAN MULTIPLES REGIONES (T00) + FRACTURAS AFECTAN MULTIPLES REGIONES (T02)"/>
    <s v="T00"/>
    <s v="PACIENTE SUFRE ACCIDENTE DE TRANSITO, REFIERE QUE CONDUCIA UNA MOTOCICLETA LA MISMA QUE SE CHOCA CONTRA UNA CAMIONETA."/>
    <n v="1"/>
    <m/>
    <m/>
    <s v="VIVO "/>
    <m/>
  </r>
  <r>
    <n v="338"/>
    <x v="5"/>
    <x v="1"/>
    <m/>
    <s v="2015-378"/>
    <d v="2015-06-28T00:00:00"/>
    <d v="2015-06-29T00:00:00"/>
    <n v="1"/>
    <s v="1-0289625"/>
    <s v="008"/>
    <s v="1718746082"/>
    <s v="QUISHPE ACOSTA MICHAEL DARIO"/>
    <s v="M"/>
    <n v="18"/>
    <s v="DR. HERNANDEZ EDISON "/>
    <x v="311"/>
    <n v="143.54"/>
    <n v="181.67"/>
    <s v="001-002-000000441"/>
    <m/>
    <m/>
    <m/>
    <n v="-41578"/>
    <s v="TRAUMATISMO INTRACRANEAL (S06) + TRAUMATISMOS SUPERFICIALES QUE AFECTAN MULTIPLES REGIONES CUERPO (T00)"/>
    <s v="S06"/>
    <s v="PACIENTE SUFRE ACCIDENTE DE TRANSITO, REFIERE QUE CIRCULABA EN MOTOCICLETA, LA MISMA QUE SE IMPACTO CONTRA UN PUENTE."/>
    <n v="1"/>
    <m/>
    <m/>
    <s v="VIVO "/>
    <m/>
  </r>
  <r>
    <n v="339"/>
    <x v="5"/>
    <x v="1"/>
    <m/>
    <s v="2015-379"/>
    <d v="2015-06-29T00:00:00"/>
    <d v="2015-06-30T00:00:00"/>
    <n v="1"/>
    <s v="1-0289666"/>
    <s v="008"/>
    <s v="2350786451"/>
    <s v="PRADO RODRIGUEZ MAHOLY ALEJANDRA"/>
    <s v="F"/>
    <n v="5"/>
    <s v="DRA. MOREIRA MELISSA"/>
    <x v="312"/>
    <n v="107.3"/>
    <n v="225.57"/>
    <s v="001-002-000000440"/>
    <m/>
    <m/>
    <m/>
    <n v="-41579"/>
    <s v="TRAUMA CRANEOENCEFALICO MODERADO (S06) + POLITRAUMATISMO (T00) + FRACTURA DE PIERNA DERECHA (S82)"/>
    <s v="S06"/>
    <s v="PACIENTE SUFRE ACCIDENTE DE TRANSITO, REFIERE QUE IBA DE PEATON JUNTO A SU FAMILIA Y SON ENVESTIDO POR UNA PLATAFORMA."/>
    <m/>
    <m/>
    <n v="1"/>
    <s v="VIVO "/>
    <m/>
  </r>
  <r>
    <n v="340"/>
    <x v="5"/>
    <x v="1"/>
    <m/>
    <s v="2015-380"/>
    <d v="2015-06-29T00:00:00"/>
    <d v="2015-06-30T00:00:00"/>
    <n v="1"/>
    <m/>
    <s v="008"/>
    <s v="1708819949"/>
    <s v="DELGADO INTRIAGO LOORIZEIDA NARCISA"/>
    <s v="F"/>
    <n v="49"/>
    <s v="DR. ZAMBRANO RICHARD "/>
    <x v="313"/>
    <m/>
    <n v="201.88"/>
    <m/>
    <m/>
    <m/>
    <m/>
    <n v="-41579"/>
    <s v="FRACTURA DE RODILLA (S831) + PASAJERO DE MOTOCICLETA LESIONADO (V291)"/>
    <s v="S831"/>
    <s v="PACIENTE SUFRE ACCIDENTE DE TRANSITO, REFIERE IMPACTO POR VEHICULO MIENTRAS SE MOVILIZABA EN MOTOCICLETA"/>
    <n v="1"/>
    <m/>
    <m/>
    <s v="VIVO "/>
    <m/>
  </r>
  <r>
    <n v="341"/>
    <x v="5"/>
    <x v="1"/>
    <m/>
    <s v="2015-381"/>
    <d v="2015-06-17T00:00:00"/>
    <d v="2015-06-21T00:00:00"/>
    <n v="4"/>
    <m/>
    <s v="008"/>
    <s v="2300306889"/>
    <s v="PAZ BAQUERIZO ANGEL DARIO"/>
    <s v="M"/>
    <n v="19"/>
    <s v="DR. JORDAN JUAN "/>
    <x v="314"/>
    <m/>
    <n v="269.26"/>
    <m/>
    <m/>
    <m/>
    <m/>
    <n v="-41567"/>
    <s v="TRAUMATISMO CRANEOENCEFALICO (S06)"/>
    <s v="S06"/>
    <s v="PACIENTE SUFRE ACCIDENTE DE TRANSITO, REFIERE CAIDA DESDE VEHICULO EN MOVIMIENTO."/>
    <m/>
    <n v="1"/>
    <m/>
    <s v="VIVO "/>
    <m/>
  </r>
  <r>
    <n v="342"/>
    <x v="5"/>
    <x v="1"/>
    <m/>
    <s v="2015-382"/>
    <d v="2015-06-28T00:00:00"/>
    <d v="2015-06-29T00:00:00"/>
    <n v="1"/>
    <m/>
    <s v="351554"/>
    <s v="1715810006"/>
    <s v="ALOMOTO PAGUANQUIZA JOSE XAVIER"/>
    <s v="M"/>
    <n v="31"/>
    <s v="DR. HERNANDEZ EDISON "/>
    <x v="315"/>
    <m/>
    <n v="255.25"/>
    <m/>
    <m/>
    <m/>
    <m/>
    <n v="-41578"/>
    <s v="FRACTURA HUESO MOLAR IZQUIERDO (S024) + FRACTURA HUESO DE LA CARA (S02) "/>
    <s v="S024"/>
    <s v="PACIENTE SUFRE ACCIDENTE DE TRANSITO, REFIERE QUE CIRCULABA EN MOTOCICLETA LA MISMA QUE SE IMPACTO CON UN VEHICULO ESTACIONADO."/>
    <n v="1"/>
    <m/>
    <m/>
    <s v="VIVO "/>
    <m/>
  </r>
  <r>
    <n v="343"/>
    <x v="5"/>
    <x v="1"/>
    <m/>
    <s v="2015-383"/>
    <d v="2015-06-05T00:00:00"/>
    <d v="2015-06-16T00:00:00"/>
    <n v="11"/>
    <s v="1-0290697"/>
    <s v="357833"/>
    <s v="1750029603"/>
    <s v="BAQUE GUTIERREZ BYRON ALEX"/>
    <s v="M"/>
    <n v="22"/>
    <s v="DR. DAQUILEMA JOSE"/>
    <x v="316"/>
    <n v="188.33"/>
    <n v="1014.89"/>
    <s v="001-002-000000417"/>
    <m/>
    <m/>
    <m/>
    <n v="-41555"/>
    <s v="POLITRAUMATISMO (T00) + TRAUMA CRANEOENCEFALICO MODERADO (S06)"/>
    <s v="T00"/>
    <s v="PACIENTE SUFRE ACCIDENTE DE TRANSITO, REFIERE CAIDA DE MOTOCICLETA EN MOVIMIENTO."/>
    <n v="1"/>
    <m/>
    <m/>
    <s v="VIVO "/>
    <m/>
  </r>
  <r>
    <n v="344"/>
    <x v="5"/>
    <x v="1"/>
    <m/>
    <s v="2015-385"/>
    <d v="2015-06-30T00:00:00"/>
    <d v="2015-07-06T00:00:00"/>
    <n v="6"/>
    <m/>
    <s v="008"/>
    <s v="1715776363"/>
    <s v="DELGADO GUILLEN NELSON BIENVENIDO"/>
    <s v="M"/>
    <n v="36"/>
    <s v="DR. IBARRA DANIEL "/>
    <x v="317"/>
    <m/>
    <n v="687.44"/>
    <m/>
    <m/>
    <m/>
    <m/>
    <n v="-41580"/>
    <s v="TRAUMA CRANEOENCEFALICO (S06) + POLICONTUSION (T02) + HEMORRAGIA SUBARACNOIDEA (I608)"/>
    <s v="S06"/>
    <s v="PACIENTE SUFRE ACCIDENTE DE TRANSITO, REFIERE QUE VIAJABA EN UNA BICICLETA Y FUE IMPACTADO POR UNA MOTOCICLETA"/>
    <m/>
    <m/>
    <n v="1"/>
    <s v="VIVO "/>
    <m/>
  </r>
  <r>
    <n v="345"/>
    <x v="5"/>
    <x v="1"/>
    <m/>
    <s v="2015-386"/>
    <d v="2015-06-22T00:00:00"/>
    <d v="2015-06-23T00:00:00"/>
    <n v="1"/>
    <s v="1-0290703"/>
    <s v="008"/>
    <s v="0600900716"/>
    <s v="YANES SEGUNDO FRANCISCO"/>
    <s v="M"/>
    <n v="64"/>
    <s v="DR. PONCE FRANZ"/>
    <x v="318"/>
    <n v="46.81"/>
    <n v="621.28"/>
    <s v="001-002-000000451"/>
    <m/>
    <m/>
    <m/>
    <n v="-41572"/>
    <s v="POLITRAUMATISMO (T00) + TRAUMA CRANEOENCEFALICO (S06) + HEMORRAGIA SUBARACNOIDEA (S066)"/>
    <s v="T00"/>
    <s v="PACIENTE SUFRE ACCIDENTE DE TRANSITO, REFIERE QUE CIRCULABA EN MOTOCICLETA LA MISMA QUE SE IMPACTO CON LA PARTE POSTERIOR DE UN VEHICULO LIVIANO."/>
    <n v="1"/>
    <m/>
    <m/>
    <s v="MUERTO"/>
    <m/>
  </r>
  <r>
    <n v="346"/>
    <x v="6"/>
    <x v="0"/>
    <n v="11072759388"/>
    <s v="2015-400"/>
    <d v="2015-07-09T00:00:00"/>
    <d v="2015-07-10T00:00:00"/>
    <n v="1"/>
    <m/>
    <s v="008"/>
    <s v="1720619202"/>
    <s v="LEMA HERRERA JOSE IGNACIO"/>
    <s v="M"/>
    <n v="28"/>
    <s v="DR. MERO CRISTHIAN"/>
    <x v="319"/>
    <m/>
    <n v="243.14"/>
    <m/>
    <m/>
    <m/>
    <m/>
    <m/>
    <s v="POLITRAUMATISMO (S00) + TRAUMATISMO CRANEOENCEFALICO MODERADO (S060) + FRACTURA MAXILAR INFERIOR (S026)"/>
    <s v="S00"/>
    <s v="PACIENTE SUFRE ACCIDENTE DE TRANSITO, REFIERE CAIDA DESDE MOTOCICLETA EN MOVIMIENTO."/>
    <n v="1"/>
    <m/>
    <m/>
    <s v="VIVO"/>
    <m/>
  </r>
  <r>
    <n v="347"/>
    <x v="6"/>
    <x v="1"/>
    <m/>
    <s v="2015-401"/>
    <d v="2015-07-13T00:00:00"/>
    <d v="2015-07-14T00:00:00"/>
    <n v="1"/>
    <m/>
    <s v="008"/>
    <s v="2300078496"/>
    <s v="TREJO PEREZ WILSON GEOVANNY"/>
    <s v="M"/>
    <n v="20"/>
    <s v="DR. MERO CRISTHIAN"/>
    <x v="320"/>
    <m/>
    <n v="133.69999999999999"/>
    <m/>
    <m/>
    <m/>
    <m/>
    <m/>
    <s v="SECUELAS DE TRAUMATISMO CRANEOENCEFALICO (S00) + HEMATOMA EPIDURIAL (I62)"/>
    <s v="S00"/>
    <s v="PACIENTE SUFRE ACCIDENTE DE TRANSITO, REFIERE CAIDA DESDE MOTOCICLETA EN MOVIMIENTO."/>
    <n v="1"/>
    <m/>
    <m/>
    <s v="VIVO"/>
    <s v="CLINICA PANAMERICANA"/>
  </r>
  <r>
    <n v="348"/>
    <x v="6"/>
    <x v="2"/>
    <n v="11152786444"/>
    <s v="2015-402"/>
    <d v="2015-07-12T00:00:00"/>
    <d v="2015-07-14T00:00:00"/>
    <n v="2"/>
    <m/>
    <s v="008"/>
    <s v="1302449317"/>
    <s v="RIVERA PONTE JOSE VICENTE"/>
    <s v="M"/>
    <n v="61"/>
    <s v="DR. YUNGAN LUIS"/>
    <x v="321"/>
    <m/>
    <n v="135.25"/>
    <m/>
    <m/>
    <m/>
    <m/>
    <m/>
    <s v="TRAUMATISMO CRANEOENCEFALICO MODERADO (S06)"/>
    <s v="S06"/>
    <s v="PACIENTE SUFRE ACCIDENTE DE TRANSITO, REFIERE QUE CONDUCIA SU MOTOCICLETA Y EN UNA CURVA PROCEDE A IMPACTAR A UNA MOTOCICLETA."/>
    <n v="1"/>
    <m/>
    <m/>
    <s v="VIVO"/>
    <s v="CLINICA PANAMERICANA"/>
  </r>
  <r>
    <n v="349"/>
    <x v="6"/>
    <x v="1"/>
    <m/>
    <s v="2015-403"/>
    <d v="2015-07-12T00:00:00"/>
    <d v="2015-07-15T00:00:00"/>
    <n v="3"/>
    <m/>
    <s v="008"/>
    <s v="1307718872"/>
    <s v="RENDON VELIZ JACINTA BARTOLA"/>
    <s v="F"/>
    <n v="50"/>
    <s v="DR. ZAMBRANO RICHARD"/>
    <x v="322"/>
    <m/>
    <n v="2067.79"/>
    <m/>
    <m/>
    <m/>
    <m/>
    <m/>
    <s v="TRAUMATISMO CRANEOENCEFALICO SEVERO (S069) + POLITRAUMATISMO GRAVE (T009)"/>
    <s v="S069"/>
    <s v="PACIENTE SUFRE ACCIDENTE DE TRANSITO, REFIERE QUE SE VENIA COMO PASAJERA EN TAXI, EL MISMO QUE COLISIONA CON OTRO VEHICULO TIPO TRAILER."/>
    <m/>
    <n v="1"/>
    <m/>
    <s v="VIVO"/>
    <s v="MEDICAL CUBA CENTER"/>
  </r>
  <r>
    <n v="350"/>
    <x v="6"/>
    <x v="1"/>
    <m/>
    <s v="2015-404"/>
    <d v="2015-07-01T00:00:00"/>
    <d v="2015-07-01T00:00:00"/>
    <n v="0"/>
    <m/>
    <s v="008"/>
    <s v="0803442284"/>
    <s v="PONCE BONILLA JOSE MIGUEL"/>
    <s v="M"/>
    <n v="26"/>
    <s v="DR. HERNANDEZ EDISON"/>
    <x v="323"/>
    <m/>
    <n v="78.239999999999995"/>
    <m/>
    <m/>
    <m/>
    <m/>
    <m/>
    <s v="FRACTURA DE OTROS HUESOS METACARPIANOS (S623) + CAIDA NO ESPECIFICADA (W19)"/>
    <s v="S623"/>
    <s v="PACIENTE SUFRE ACCIDENTE DE TRANSITO, REFIERE CAIDA DE MOTOCICLETA EN MOVIMIENTO."/>
    <n v="1"/>
    <m/>
    <m/>
    <s v="VIVO"/>
    <s v="HOSPITAL IESS SANTO DOMINGO"/>
  </r>
  <r>
    <n v="351"/>
    <x v="6"/>
    <x v="1"/>
    <m/>
    <s v="2015-405"/>
    <d v="2015-07-03T00:00:00"/>
    <d v="2015-07-04T00:00:00"/>
    <n v="1"/>
    <m/>
    <s v="008"/>
    <s v="S/C"/>
    <s v="LEMA CORREA JHON BERNARDO"/>
    <s v="M"/>
    <n v="8"/>
    <s v="DR. OROZCO EDWIN"/>
    <x v="324"/>
    <m/>
    <n v="189.94"/>
    <m/>
    <m/>
    <m/>
    <m/>
    <m/>
    <s v="HERIDA DE PIE CON PERDIDA DE SUSTANCIA (S92)  "/>
    <s v="S92"/>
    <s v="PACIENTE SUFRE ACCIDENTE DE TRANSITO, REFIERE APLASTAMIENTO POR LLANTA DE UN VEHICULO EN PIE DERECHO MIENTRAS CIRCULABA COMO PEATON."/>
    <m/>
    <m/>
    <n v="1"/>
    <s v="VIVO"/>
    <s v="HOSPITAL GENERAL SANTO DOMINGO"/>
  </r>
  <r>
    <n v="352"/>
    <x v="6"/>
    <x v="1"/>
    <m/>
    <s v="2015-406"/>
    <d v="2015-07-03T00:00:00"/>
    <d v="2015-07-04T00:00:00"/>
    <n v="1"/>
    <m/>
    <s v="008"/>
    <s v="1208232650"/>
    <s v="DUNE PACHECO ANA GABRIELA"/>
    <s v="F"/>
    <n v="20"/>
    <s v="DR. JORDAN JUAN"/>
    <x v="325"/>
    <m/>
    <n v="249.88"/>
    <m/>
    <m/>
    <m/>
    <m/>
    <m/>
    <s v="POLITRAUMATISMO (T09) + FRACTURA DE FEMUR EXPUESTO (S723) + FRACTURA DE TIBIA (S822)"/>
    <s v="T09"/>
    <s v="PACIENTE SUFRE ACCIDENTE DE TRANSITO, REFIERE CAIDA DESDE MOTOCICLETA POSTERIOR A SER CHOCADO POR AUTOMOVIL."/>
    <n v="1"/>
    <m/>
    <m/>
    <s v="VIVO"/>
    <s v="HOSPITAL VERDY CEVALLOS BALDA "/>
  </r>
  <r>
    <n v="353"/>
    <x v="6"/>
    <x v="1"/>
    <m/>
    <s v="2015-407"/>
    <d v="2015-07-07T00:00:00"/>
    <d v="2015-07-08T00:00:00"/>
    <n v="1"/>
    <m/>
    <s v="008"/>
    <s v="2300010945"/>
    <s v="ACURIO CHUAPANTA WILLIAN MESIAS"/>
    <s v="M"/>
    <n v="22"/>
    <s v="DR. CAMPUZANO MANUEL"/>
    <x v="326"/>
    <m/>
    <n v="236.67"/>
    <m/>
    <m/>
    <m/>
    <m/>
    <m/>
    <s v="FRACTURA DE MAXILAR INFERIOR (S026) + TRAUMATISMO MULTIPLE DE CABEZA (S097) "/>
    <s v="S026"/>
    <s v="PACIENTE SUFRE ACCIDENTE DE TRANSITO, REFIERE QUE CIRCULABA EN MOTOCICLETA LA MISMA  QUE SE IMPACTO FONTALMENTE CON OTRA MOTOCICLETA."/>
    <n v="1"/>
    <m/>
    <m/>
    <s v="VIVO"/>
    <s v="HOSPITAL RODRIGUEZ ZAMBRANO"/>
  </r>
  <r>
    <n v="354"/>
    <x v="6"/>
    <x v="1"/>
    <m/>
    <s v="2015-408"/>
    <d v="2015-07-08T00:00:00"/>
    <d v="2015-07-09T00:00:00"/>
    <n v="1"/>
    <m/>
    <s v="297582"/>
    <s v="0929125540"/>
    <s v="ZAMBRANO SANCHEZ JEAN CARLOS VLADIMIR"/>
    <s v="M"/>
    <n v="17"/>
    <s v="DR. GONZALEZ CESAR"/>
    <x v="327"/>
    <m/>
    <n v="492.37"/>
    <m/>
    <m/>
    <m/>
    <m/>
    <m/>
    <s v="TRAUMA CRANEOENCEFALICO (S06) + FRACTURA DE FEMUR (S72) + EDEMA CEREBRAL (S061)"/>
    <s v="S06"/>
    <s v="PACIENTE SUFRE ACCIDENTE DE TRANSITO, REFIERE QUE CIRCULABA EN MOTOCICLETA LA MISMA  QUE SE IMPACTO FONTALMENTE CON OTRA MOTOCICLETA."/>
    <n v="1"/>
    <m/>
    <m/>
    <s v="VIVO"/>
    <s v="HOSPITAL IESS SANTO DOMINGO"/>
  </r>
  <r>
    <n v="355"/>
    <x v="6"/>
    <x v="1"/>
    <m/>
    <s v="2015-409"/>
    <d v="2015-07-10T00:00:00"/>
    <d v="2015-07-11T00:00:00"/>
    <n v="1"/>
    <m/>
    <s v="008"/>
    <s v="1308137494"/>
    <s v="CEDEÑO ALCIVAR MANUEL ANTONIO"/>
    <s v="M"/>
    <n v="38"/>
    <s v="DR. CEVALLOS ALBERTO"/>
    <x v="328"/>
    <m/>
    <n v="324.77"/>
    <m/>
    <m/>
    <m/>
    <m/>
    <m/>
    <s v="POLITRAUMATISMO (T00) "/>
    <s v="T00"/>
    <s v="PACIENTE SUFRE ACCIDENTE DE TRANSITO, REFIERE QUE CIRCULABA EN MOTOCICLETA LA MISMA QUE SE IMPACTO CON UN  VEHICULO."/>
    <n v="1"/>
    <m/>
    <m/>
    <s v="VIVO"/>
    <s v="HOSPITAL IESS SANTO DOMINGO"/>
  </r>
  <r>
    <n v="356"/>
    <x v="6"/>
    <x v="1"/>
    <m/>
    <s v="2015-410"/>
    <d v="2015-07-07T00:00:00"/>
    <d v="2015-07-08T00:00:00"/>
    <n v="1"/>
    <m/>
    <s v="008"/>
    <s v="2300010945"/>
    <s v="ACURIO CHUAPANTA WILLIAN MESIAS"/>
    <s v="M"/>
    <n v="22"/>
    <s v="DR. CAMPUZANO MANUEL"/>
    <x v="329"/>
    <n v="512"/>
    <n v="200.01"/>
    <s v="001-002-000000413"/>
    <n v="27042"/>
    <d v="2015-09-24T00:00:00"/>
    <m/>
    <m/>
    <s v="FRACTURA DE MAXILAR INFERIOR (S026) + TRAUMATISMO MULTIPLE DE CABEZA (S097) "/>
    <s v="S026"/>
    <s v="PACIENTE SUFRE ACCIDENTE DE TRANSITO, REFIERE QUE CIRCULABA EN MOTOCICLETA LA MISMA  QUE SE IMPACTO FONTALMENTE CON OTRA MOTOCICLETA."/>
    <n v="1"/>
    <m/>
    <m/>
    <s v="VIVO"/>
    <s v="HOSPITAL RODRIGUEZ ZAMBRANO"/>
  </r>
  <r>
    <n v="357"/>
    <x v="6"/>
    <x v="1"/>
    <m/>
    <s v="2015-411"/>
    <d v="2015-07-11T00:00:00"/>
    <d v="2015-07-11T00:00:00"/>
    <n v="0"/>
    <m/>
    <s v="282106"/>
    <s v="2350408650"/>
    <s v="HERRERA MOROCHO ANTONY GERMAN"/>
    <s v="M"/>
    <n v="17"/>
    <s v="DR. CEVALLOS ALBERTO"/>
    <x v="330"/>
    <m/>
    <n v="482.14"/>
    <m/>
    <m/>
    <m/>
    <m/>
    <m/>
    <s v="TRAUMA CRANEO ENCEFALICO (S069) + HEMORRAGIA SUBARACNOIDEA (I609) + INTOXICACION ALCOHOLICA (Y919)"/>
    <s v="S069"/>
    <s v="PACIENTE SUFRE ACCIDENTE DE TRANSITO, REFIERE CAIDA DESDE MOTOCICLETA EN MOVIMIENTO MIENTRAS CIRCULABA EN ESTADO DE EMBRIAGUEZ."/>
    <n v="1"/>
    <m/>
    <m/>
    <s v="VIVO"/>
    <s v="HOSPITAL IESS SANTO DOMINGO"/>
  </r>
  <r>
    <n v="358"/>
    <x v="6"/>
    <x v="5"/>
    <n v="10790485325"/>
    <s v="2015-412"/>
    <d v="2015-07-11T00:00:00"/>
    <d v="2015-07-11T00:00:00"/>
    <n v="0"/>
    <m/>
    <s v="265682"/>
    <s v="0602224024"/>
    <s v="CARRASCO CARRASCO JUAN ELIAS"/>
    <s v="M"/>
    <n v="49"/>
    <s v="DR. ANDRANGO FRANKLIN"/>
    <x v="331"/>
    <m/>
    <n v="194.9"/>
    <m/>
    <m/>
    <m/>
    <m/>
    <m/>
    <s v="FRACTURA EXPUESTA GRADO II DE TIBIA (S822) + TRAUMA DE FEMUR (S817) + HERIDA EN PIERNA (S817) + TRAUMA INTRACRANEAL (S069)"/>
    <s v="S822"/>
    <s v="PACIENTE SUFRE ACCIDENTE DE TRANSITO, REFIERE QUE CIRCULABA EN MOTOCICLETA, LA MISMA QUE CHOCO CON OTRO VEHICULO."/>
    <n v="1"/>
    <m/>
    <m/>
    <s v="VIVO"/>
    <m/>
  </r>
  <r>
    <n v="359"/>
    <x v="6"/>
    <x v="1"/>
    <m/>
    <s v="2015-413"/>
    <d v="2015-07-01T00:00:00"/>
    <d v="2015-07-01T00:00:00"/>
    <n v="0"/>
    <m/>
    <s v="008"/>
    <s v="0800606642"/>
    <s v="ZUNIGA CAMPOS ANGEL GUSTAVO"/>
    <s v="M"/>
    <n v="55"/>
    <s v="DR. OROZCO EDWIN"/>
    <x v="332"/>
    <m/>
    <n v="138.63"/>
    <m/>
    <m/>
    <m/>
    <m/>
    <m/>
    <s v="POLICONTUSION (T02) + HERIDA DE DEDO DE MANO (S62) + HERIDA DE CEJA (S103)"/>
    <s v="T02"/>
    <s v="PACIENTE SUFRE ACCIDENTE DE TRANSITO, REFIERE QUE VIAJABA EN MOTOCICLETA LA MISMA QUE CHOCO CON UNA VOLQUETA."/>
    <n v="1"/>
    <m/>
    <m/>
    <s v="VIVO"/>
    <m/>
  </r>
  <r>
    <n v="360"/>
    <x v="6"/>
    <x v="1"/>
    <m/>
    <s v="2015-414"/>
    <d v="2015-07-01T00:00:00"/>
    <d v="2015-07-02T00:00:00"/>
    <n v="1"/>
    <m/>
    <s v="008"/>
    <s v="1723517494"/>
    <s v="FLORES BASTIDAS WILSON JAVIER"/>
    <s v="M"/>
    <n v="29"/>
    <s v="DRA. BAEZ MARIUXI"/>
    <x v="333"/>
    <m/>
    <n v="147.54"/>
    <m/>
    <m/>
    <m/>
    <m/>
    <m/>
    <s v="POLITRAUAMTISMO (T00) + HERIDA CORTANTE EN REGION FRONTAL (S011)"/>
    <s v="T00"/>
    <s v="PACIENTE SUFRE ACCIDENTE DE TRANSITO, REFIERE QUE CIRCULABA EN MOTOCICLETA LA MISMA QUE SE CHOCO FRONTALMENTE CONTRA AUTO."/>
    <n v="1"/>
    <m/>
    <m/>
    <s v="VIVO"/>
    <s v="MEDICAL CUBA CENTER"/>
  </r>
  <r>
    <n v="361"/>
    <x v="6"/>
    <x v="0"/>
    <n v="11072678644"/>
    <s v="2015-415"/>
    <d v="2015-07-02T00:00:00"/>
    <d v="2015-07-02T00:00:00"/>
    <n v="0"/>
    <m/>
    <s v="008"/>
    <s v="1206327460"/>
    <s v="ZAMBRANO MOREIRA JACKSON DARWIN"/>
    <s v="M"/>
    <n v="27"/>
    <s v="DR. IBARRA DANIEL "/>
    <x v="334"/>
    <m/>
    <n v="48.29"/>
    <m/>
    <m/>
    <m/>
    <m/>
    <m/>
    <s v="TRAUMA EN PARTES BLANDAS (M54)"/>
    <s v="M54"/>
    <s v="PACIENTE SUFRE ACCIDENTE DE TRANSITO, REFIERE CAIDA MIENTRAS CIRCULABA EN MOTOCICLETA."/>
    <n v="1"/>
    <m/>
    <m/>
    <s v="VIVO"/>
    <m/>
  </r>
  <r>
    <n v="362"/>
    <x v="6"/>
    <x v="1"/>
    <m/>
    <s v="2015-416"/>
    <d v="2015-07-03T00:00:00"/>
    <d v="2015-07-03T00:00:00"/>
    <n v="0"/>
    <m/>
    <s v="008"/>
    <s v="2300761547"/>
    <s v="ALCIVAR GILER ALEJANDRO JAVIER"/>
    <s v="M"/>
    <n v="10"/>
    <s v="DRA. SANTACRUZ CAROLINA"/>
    <x v="335"/>
    <m/>
    <n v="61.53"/>
    <m/>
    <m/>
    <m/>
    <m/>
    <m/>
    <s v="POLITRAUMATISMO (T00) + FRACTURA DE ANTEBRAZO (S52)"/>
    <s v="T00"/>
    <s v="PACIENTE SUFRE ACCIDENTE DE TRANSITO, REFIERE QUE AL CRUZAR LA CALLE NO SE PERCATA QUE VENIA UN VEHICULO, EL MISMO QUE LO ROZA HACIENDOLO SALIR DESPEDIDO CONTRA LA CALZADA."/>
    <m/>
    <m/>
    <n v="1"/>
    <s v="VIVO"/>
    <m/>
  </r>
  <r>
    <n v="363"/>
    <x v="6"/>
    <x v="1"/>
    <m/>
    <s v="2015-417"/>
    <d v="2015-07-04T00:00:00"/>
    <d v="2015-07-04T00:00:00"/>
    <n v="0"/>
    <m/>
    <s v="008"/>
    <s v="2300420771"/>
    <s v="CAGUA RAMIREZ CARLOS EDUARDO"/>
    <s v="M"/>
    <n v="21"/>
    <s v="DR. ANDRANGO FRANKLIN"/>
    <x v="336"/>
    <m/>
    <n v="104.32"/>
    <m/>
    <m/>
    <m/>
    <m/>
    <m/>
    <s v="HERIDA EN RODILLA (S810)"/>
    <s v="S81"/>
    <s v="PACIENTE SUFRE ACCIDENTE DE TRANSITO, REFIERE QUE MIENTRAS CIRCULABA EN BICICLETA FUE IMPACTADO POR MOTOCICLISTA."/>
    <m/>
    <m/>
    <n v="1"/>
    <s v="VIVO"/>
    <m/>
  </r>
  <r>
    <n v="364"/>
    <x v="6"/>
    <x v="1"/>
    <m/>
    <s v="2015-418"/>
    <d v="2015-07-04T00:00:00"/>
    <d v="2015-07-04T00:00:00"/>
    <n v="0"/>
    <m/>
    <s v="008"/>
    <s v="1719072173"/>
    <s v="AGUILAR MUÑOZ EDWAR DAVID"/>
    <s v="M"/>
    <n v="18"/>
    <s v="DR. JORDAN JUAN"/>
    <x v="337"/>
    <m/>
    <n v="104.85"/>
    <m/>
    <m/>
    <m/>
    <m/>
    <m/>
    <s v="POLITRAUMATISMO (T00) + TRAUMA DE MANO (S60)"/>
    <s v="T00"/>
    <s v="PACIENTE SUFRE ACCIDENTE DE TRANSITO, REFIERE QUE VIAJABA COMO COPILOTO EN MOTOCICLETA JUNTO CON DOS PERSONAS PRODUCTO DE LO CUAL PIERDEN EL EQUILIBRIO QUE PROVOCA CAIDA."/>
    <n v="1"/>
    <m/>
    <m/>
    <s v="VIVO"/>
    <m/>
  </r>
  <r>
    <n v="365"/>
    <x v="6"/>
    <x v="1"/>
    <m/>
    <s v="2015-419"/>
    <d v="2015-07-05T00:00:00"/>
    <d v="2015-07-05T00:00:00"/>
    <n v="0"/>
    <m/>
    <s v="008"/>
    <s v="1725069692"/>
    <s v="TOAPANTA SIMBAÑA CARLOS JULIO"/>
    <s v="M"/>
    <n v="25"/>
    <s v="DR. HERNANDEZ EDISON"/>
    <x v="338"/>
    <m/>
    <n v="77.599999999999994"/>
    <m/>
    <m/>
    <m/>
    <m/>
    <m/>
    <s v="FRACTURA DE CLAVICULA DERECHA (S420) + TRAUMATISMO SUPERFICIAL AFECTAN REGIONES DEL CUERPO (T00)"/>
    <s v="S42"/>
    <s v="PACIENTE SUFRE ACCIDENTE DE TRANSITO, REFIERE QUE VIAJABA COMO COPILOTO EN MOTOCICLETA Y APARENTEMENTE SUFRIO CAIDA DE LA MISMA."/>
    <n v="1"/>
    <m/>
    <m/>
    <s v="VIVO"/>
    <m/>
  </r>
  <r>
    <n v="366"/>
    <x v="6"/>
    <x v="1"/>
    <m/>
    <s v="2015-420"/>
    <d v="2015-07-06T00:00:00"/>
    <d v="2015-07-06T00:00:00"/>
    <n v="0"/>
    <m/>
    <s v="008"/>
    <s v="0801947383"/>
    <s v="PORRAS ANGULO MARIA JOHANNA"/>
    <s v="F"/>
    <n v="38"/>
    <s v="DR. IBARRA DANIEL "/>
    <x v="339"/>
    <m/>
    <n v="99.5"/>
    <m/>
    <m/>
    <m/>
    <m/>
    <m/>
    <s v="HERIDA DE MANO (S61)"/>
    <s v="S61"/>
    <s v="PACIENTE SUFRE ACCIDENTE DE TRANSITO, REFIERE CAIDA DE MOTOCICLETA EN MOVIMIENTO."/>
    <n v="1"/>
    <m/>
    <m/>
    <s v="VIVO"/>
    <m/>
  </r>
  <r>
    <n v="367"/>
    <x v="6"/>
    <x v="1"/>
    <m/>
    <s v="2015-421"/>
    <d v="2015-07-06T00:00:00"/>
    <d v="2015-07-06T00:00:00"/>
    <n v="0"/>
    <m/>
    <s v="008"/>
    <s v="1719426312"/>
    <s v="HERRERA CHILA WELLINGTON BOLIVAR"/>
    <s v="M"/>
    <n v="34"/>
    <s v="DR. CORDOVA DARWIN "/>
    <x v="340"/>
    <m/>
    <n v="61.75"/>
    <m/>
    <m/>
    <m/>
    <m/>
    <m/>
    <s v="TRAUMA SUPERFICIAL DE RODILLA IZQUIERDA (S80)"/>
    <s v="S80"/>
    <s v="PACIENTE SUFRE ACCIDENTE DE TRANSITO, REFIERE GOLPE POR AUTOMOVIL EN MOVIMIENTO."/>
    <m/>
    <n v="1"/>
    <m/>
    <s v="VIVO"/>
    <m/>
  </r>
  <r>
    <n v="368"/>
    <x v="6"/>
    <x v="1"/>
    <m/>
    <s v="2015-422"/>
    <d v="2015-07-06T00:00:00"/>
    <d v="2015-07-07T00:00:00"/>
    <n v="1"/>
    <m/>
    <s v="008"/>
    <s v="0802931055"/>
    <s v="FAVATA PORRAS ALAN JOSEPH"/>
    <s v="M"/>
    <n v="14"/>
    <s v="DRA. BOLAÑOS GABRIELA"/>
    <x v="341"/>
    <m/>
    <n v="149.63999999999999"/>
    <m/>
    <m/>
    <m/>
    <m/>
    <m/>
    <s v="POLITRAUMATISMO (T00) + TRAUMA CRANEOENCEFALICO (S00)"/>
    <s v="T00"/>
    <s v="PACIENTE SUFRE ACCIDENTE DE TRANSITO, REFIERE QUE VIAJABA EN AUTO Y AL TRATAR DE EVITAR  ARROLLAR A UN PERRO EL AUTOMOVIL DA TRES VUELTAS DE CAMPANA."/>
    <m/>
    <n v="1"/>
    <m/>
    <s v="VIVO"/>
    <m/>
  </r>
  <r>
    <n v="369"/>
    <x v="6"/>
    <x v="1"/>
    <m/>
    <s v="2015-423"/>
    <d v="2015-07-06T00:00:00"/>
    <d v="2015-07-07T00:00:00"/>
    <n v="1"/>
    <m/>
    <s v="008"/>
    <s v="1302434640"/>
    <s v="LOPEZ ZAMBRANO HUMBERTO AMABLE "/>
    <s v="M"/>
    <n v="65"/>
    <s v="DR. ROMERO CRISTHIAN "/>
    <x v="342"/>
    <m/>
    <n v="602.95000000000005"/>
    <m/>
    <m/>
    <m/>
    <m/>
    <m/>
    <s v="POLITRAUMATISMO GRAVE (T00) + CHOQUE HIPOVOLEMICO (R571)"/>
    <s v="T00"/>
    <s v="PACIENTE SUFRE ACCIDENTE DE TRANSITO, REFIERE QUE FUE ATROPELLADO POR UN TAXI QUE SE DIO A LA FUGA"/>
    <m/>
    <m/>
    <n v="1"/>
    <s v="VIVO"/>
    <m/>
  </r>
  <r>
    <n v="370"/>
    <x v="6"/>
    <x v="1"/>
    <m/>
    <s v="2015-424"/>
    <d v="2015-07-01T00:00:00"/>
    <d v="2015-07-01T00:00:00"/>
    <n v="0"/>
    <m/>
    <s v="008"/>
    <s v="2350098048"/>
    <s v="VASQUEZ ARCURIA ADAN DANIEL"/>
    <s v="M"/>
    <n v="4"/>
    <s v="DR. HERNANDEZ EDISON"/>
    <x v="343"/>
    <m/>
    <n v="104.47"/>
    <m/>
    <m/>
    <m/>
    <m/>
    <m/>
    <s v="HERIDA DE LA CABEZA (S01) + CAIDA NO ESPECIFICADA (W19)"/>
    <s v="S01"/>
    <s v="PACIENTE SUFRE ACCIDENTE DE TRANSITO, REFIERE CAIDA DESDE CAMIONETA EN MOVIMIENTO."/>
    <m/>
    <n v="1"/>
    <m/>
    <s v="VIVO"/>
    <m/>
  </r>
  <r>
    <n v="371"/>
    <x v="6"/>
    <x v="1"/>
    <m/>
    <s v="2015-425"/>
    <d v="2015-07-08T00:00:00"/>
    <d v="2015-07-08T00:00:00"/>
    <n v="0"/>
    <m/>
    <s v="73369"/>
    <s v="1304618893"/>
    <s v="ZAMBRANO ZAMBRANO JOSE BENITO"/>
    <s v="M"/>
    <n v="68"/>
    <s v="DR. YUNGAN LUIS"/>
    <x v="225"/>
    <m/>
    <n v="41.44"/>
    <m/>
    <m/>
    <m/>
    <m/>
    <m/>
    <s v="POLITRAUMATISMO (T00)"/>
    <s v="T00"/>
    <s v="PACIENTE SUFRE ACCIDENTE DE TRANSITO, REFIERE QUE MIENTRAS CRUZABA LA CALLE FUE ARROLLADO POR CAMIONETA."/>
    <m/>
    <m/>
    <n v="1"/>
    <s v="VIVO"/>
    <m/>
  </r>
  <r>
    <n v="372"/>
    <x v="6"/>
    <x v="1"/>
    <m/>
    <s v="2015-426"/>
    <d v="2015-07-08T00:00:00"/>
    <d v="2015-07-08T00:00:00"/>
    <n v="0"/>
    <m/>
    <s v="008"/>
    <s v="2300670425"/>
    <s v="VARGAS BURBANO JONATHAN JESUS"/>
    <s v="M"/>
    <n v="17"/>
    <s v="DR. YUNGAN LUIS"/>
    <x v="344"/>
    <m/>
    <n v="47.31"/>
    <m/>
    <m/>
    <m/>
    <m/>
    <m/>
    <s v="POLITRAUMATISMO (T00)"/>
    <s v="T00"/>
    <s v="PACIENTE SUFRE ACCIDENTE DE TRANSITO, REFIERE QUE MIENTRAS CRUZABA LA CALLE FUE ARROLLADO POR UNA MOTO "/>
    <m/>
    <m/>
    <n v="1"/>
    <s v="VIVO"/>
    <m/>
  </r>
  <r>
    <n v="373"/>
    <x v="6"/>
    <x v="1"/>
    <m/>
    <s v="2015-427"/>
    <d v="2015-07-08T00:00:00"/>
    <d v="2015-07-08T00:00:00"/>
    <n v="0"/>
    <m/>
    <s v="008"/>
    <s v="1751804426"/>
    <s v="GUANOTOA PEREIRA KEVIN IVAN"/>
    <s v="M"/>
    <n v="21"/>
    <s v="DR. YUNGAN LUIS"/>
    <x v="345"/>
    <m/>
    <n v="64.69"/>
    <m/>
    <m/>
    <m/>
    <m/>
    <m/>
    <s v="POLITRAUMATISMO (T00)"/>
    <s v="T00"/>
    <s v="PACIENTE SUFRE ACCIDENTE DE TRANSITO, REFIERE QUE MIENTRAS CONDUCIA UNA MOTO FUE  IMPACTADO POR UNA AUTO TIPO TAXI."/>
    <n v="1"/>
    <m/>
    <m/>
    <s v="VIVO"/>
    <m/>
  </r>
  <r>
    <n v="374"/>
    <x v="6"/>
    <x v="1"/>
    <m/>
    <s v="2015-428"/>
    <d v="2015-07-09T00:00:00"/>
    <d v="2015-07-09T00:00:00"/>
    <n v="0"/>
    <m/>
    <s v="008"/>
    <s v="1307878247"/>
    <s v="BASURTO VERA IVAN RICHALI"/>
    <s v="M"/>
    <n v="41"/>
    <s v="DR. GONZALEZ CESAR"/>
    <x v="346"/>
    <m/>
    <n v="157.6"/>
    <m/>
    <m/>
    <m/>
    <m/>
    <m/>
    <s v="POLITRAUMATISMO (T00) + FRACTURA DE HUMERO PROXIMAL (S42)"/>
    <s v="T00"/>
    <s v="PACIENTE SUFRE ACCIDENTE DE TRANSITO, REFIERE QUE MIENTRAS CONDUCIA UNA MOTO COLISIONA CONTRA DOS PERSONAS QUE ESTABAN PELEANDO."/>
    <n v="1"/>
    <m/>
    <m/>
    <s v="VIVO"/>
    <m/>
  </r>
  <r>
    <n v="375"/>
    <x v="6"/>
    <x v="1"/>
    <m/>
    <s v="2015-429"/>
    <d v="2015-07-09T00:00:00"/>
    <d v="2015-07-09T00:00:00"/>
    <n v="0"/>
    <m/>
    <s v="008"/>
    <s v="1723573414"/>
    <s v="SALAZAR ARMIJO MISHELL YAJAIRA"/>
    <s v="F"/>
    <n v="17"/>
    <s v="DR.  ROMAN LEONARDO "/>
    <x v="347"/>
    <m/>
    <n v="69.5"/>
    <m/>
    <m/>
    <m/>
    <m/>
    <m/>
    <s v="TRAUMA CRANEOENCEFALICO LEVE (S069) + POLITRAUMATISMO (T009)"/>
    <s v="S06"/>
    <s v="PACIENTE SUFRE ACCIDENTE DE TRANSITO, REFIERE QUE MIENTRAS IBA COMO COPILOTO DE MOTOCICLETA COLISIONA CON VEHICULO TIPO TAXI."/>
    <n v="1"/>
    <m/>
    <m/>
    <s v="VIVO"/>
    <m/>
  </r>
  <r>
    <n v="376"/>
    <x v="6"/>
    <x v="1"/>
    <m/>
    <s v="2015-430"/>
    <d v="2015-07-10T00:00:00"/>
    <d v="2015-07-10T00:00:00"/>
    <n v="0"/>
    <m/>
    <s v="008"/>
    <s v="2300141690"/>
    <s v="MONTIEL MONTOYA WAGNER JAIR"/>
    <s v="M"/>
    <n v="14"/>
    <s v="DR. CEVALLOS ALBERTO"/>
    <x v="177"/>
    <m/>
    <n v="42.29"/>
    <m/>
    <m/>
    <m/>
    <m/>
    <m/>
    <s v="POLITRAUMATISMO LEVE (T00)"/>
    <s v="T00"/>
    <s v="PACIENTE SUFRE ACCIDENTE DE TRANSITO, REFIERE CAIDA DE MOTOCICLETA EN MOVIMIENTO."/>
    <n v="1"/>
    <m/>
    <m/>
    <s v="VIVO"/>
    <m/>
  </r>
  <r>
    <n v="377"/>
    <x v="6"/>
    <x v="1"/>
    <m/>
    <s v="2015-431"/>
    <d v="2015-07-10T00:00:00"/>
    <d v="2015-07-10T00:00:00"/>
    <n v="0"/>
    <m/>
    <s v="008"/>
    <s v="1702965847"/>
    <s v="ENRIQUEZ BRITO CARLOS ABDON"/>
    <s v="M"/>
    <n v="65"/>
    <s v="DR. IBARRA DANIEL "/>
    <x v="348"/>
    <m/>
    <n v="73.58"/>
    <m/>
    <m/>
    <m/>
    <m/>
    <m/>
    <s v="LESION DE PARTES BLANDAS (S01)"/>
    <s v="S01"/>
    <s v="PACIENTE SUFRE ACCIDENTE DE TRANSITO, REFIERE CAIDA DESDE MOTOCICLETA EN MOVIMIENTO."/>
    <n v="1"/>
    <m/>
    <m/>
    <s v="VIVO"/>
    <m/>
  </r>
  <r>
    <n v="378"/>
    <x v="6"/>
    <x v="1"/>
    <m/>
    <s v="2015-432"/>
    <d v="2015-07-12T00:00:00"/>
    <d v="2015-07-12T00:00:00"/>
    <n v="0"/>
    <m/>
    <s v="008"/>
    <s v="1726033358"/>
    <s v="TUFIÑO MORA ANGEL EDILBERTO"/>
    <s v="M"/>
    <n v="26"/>
    <s v="DR. CUJILEMA OSCAR"/>
    <x v="349"/>
    <m/>
    <n v="168"/>
    <m/>
    <m/>
    <m/>
    <m/>
    <m/>
    <s v="HERIDA EXPUESTA DE ANTEBRAZO (S51) + FRACTURA DE CLAVICULA (S420)"/>
    <s v="S51"/>
    <s v="PACIENTE SUFRE ACCIDENTE DE TRANSITO, REFIERE QUE MANEJABA SU MOTOCICLETA EN ESTADO ETILICO PRODUCTO DEL CUAL PIERDE EL EQUILIBRIO Y CAE A LA CALZADA."/>
    <n v="1"/>
    <m/>
    <m/>
    <s v="VIVO"/>
    <m/>
  </r>
  <r>
    <n v="379"/>
    <x v="6"/>
    <x v="4"/>
    <n v="11160232850"/>
    <s v="2015-433"/>
    <d v="2015-07-11T00:00:00"/>
    <d v="2015-07-12T00:00:00"/>
    <n v="1"/>
    <m/>
    <s v="213569"/>
    <s v="2350594061"/>
    <s v="MALDONADO SANCHEZ PABLO ALEXANDER"/>
    <s v="M"/>
    <n v="9"/>
    <s v="DRA. CORNEJO MAGALY"/>
    <x v="350"/>
    <m/>
    <n v="147.84"/>
    <m/>
    <m/>
    <m/>
    <m/>
    <m/>
    <s v="TRAUMA CRANEOENCEFALICO MODERADO (S00)"/>
    <s v="S00"/>
    <s v="PACIENTE SUFRE ACCIDENTE DE TRANSITO SIENDO IMPACTADO DE FORMA FRONTAL POR CAMIONETA CAUSANDO EXPULSION DE CUERPO SOBRE SUPERFICIE DURA (CARRETERA)"/>
    <m/>
    <m/>
    <n v="1"/>
    <s v="VIVO"/>
    <m/>
  </r>
  <r>
    <n v="380"/>
    <x v="6"/>
    <x v="1"/>
    <m/>
    <s v="2015-434"/>
    <d v="2015-07-12T00:00:00"/>
    <d v="2015-07-14T00:00:00"/>
    <n v="2"/>
    <m/>
    <s v="008"/>
    <s v="2300717952"/>
    <s v="DELGADO ARIAS JEFFERSON ANTONIO"/>
    <s v="M"/>
    <n v="3"/>
    <s v="DR. MEDRANO FREDDY"/>
    <x v="351"/>
    <m/>
    <n v="160.96"/>
    <m/>
    <m/>
    <m/>
    <m/>
    <m/>
    <s v="POLITRAUMATISMO (T00)"/>
    <s v="T00"/>
    <s v="PACIENTE SUFRE ACCIDENTE DE TRANSITO, REFIERE ARROLLAMIENTO POR UNA MOTO."/>
    <m/>
    <m/>
    <n v="1"/>
    <s v="VIVO"/>
    <m/>
  </r>
  <r>
    <n v="381"/>
    <x v="6"/>
    <x v="1"/>
    <m/>
    <s v="2015-435"/>
    <d v="2015-07-13T00:00:00"/>
    <d v="2015-07-14T00:00:00"/>
    <n v="1"/>
    <m/>
    <s v="008"/>
    <s v="1719336917"/>
    <s v="FARIAS FALCONEZ KAREN LISSETH"/>
    <s v="F"/>
    <n v="18"/>
    <s v="DR. HERNANDEZ EDISON"/>
    <x v="352"/>
    <m/>
    <n v="170.57"/>
    <m/>
    <m/>
    <m/>
    <m/>
    <m/>
    <s v="FRACTURA COLUMNA VERTEBRAL NIVEL NO ESPECIFICADO (T08) + OCUPANTE DE AUTOMOVIL LESIONADO COLISION CAMIONETA"/>
    <s v="T08"/>
    <s v="PACIENTE SUFRE APARENTEMENTE ACCIDNETE DE TRANSITO, MIENTRAS VIAJABA COMO OCUPANTE DE UN TAXI EN PARTE POSTERIOR, SEGÚN INDICA IMPACTO EN PARTE POSTERIOR DEL TAXI APARENTEMENTE POR UNA CAMIONETA"/>
    <m/>
    <n v="1"/>
    <m/>
    <s v="VIVO"/>
    <m/>
  </r>
  <r>
    <n v="382"/>
    <x v="6"/>
    <x v="1"/>
    <m/>
    <s v="2015-436"/>
    <d v="2015-07-12T00:00:00"/>
    <d v="2015-07-13T00:00:00"/>
    <n v="1"/>
    <m/>
    <s v="008"/>
    <s v="2250047590"/>
    <s v="VERA MOREIRA ANGELO RAFAEL"/>
    <s v="M"/>
    <n v="15"/>
    <s v="DR. GONZALEZ CESAR"/>
    <x v="353"/>
    <m/>
    <n v="491.62"/>
    <m/>
    <m/>
    <m/>
    <m/>
    <m/>
    <s v="TRAUMA CRANEOENCEFALICO SEVERO (S066) + FRCATURA DE LA BOVEDA CRANEAL (S020)"/>
    <s v="S066"/>
    <s v="PACIENTE SUFRE ACCIDENTE DE TRANSITO, REFIERE QUE IBA EN UNA MOTOCICLETA, LA MISMA QUE SE IMPACTO CON OTRA MOTOCICLETA "/>
    <n v="1"/>
    <m/>
    <m/>
    <s v="VIVO"/>
    <m/>
  </r>
  <r>
    <n v="383"/>
    <x v="6"/>
    <x v="1"/>
    <m/>
    <s v="2015-437"/>
    <d v="2015-07-13T00:00:00"/>
    <d v="2015-07-14T00:00:00"/>
    <n v="1"/>
    <m/>
    <s v="008"/>
    <s v="1307805190"/>
    <s v="TOLEDO GONGORA ONESIMO DE LA CRUZ"/>
    <s v="M"/>
    <n v="18"/>
    <s v="DR. ZAMBRANO RICHARD"/>
    <x v="354"/>
    <m/>
    <n v="96.4"/>
    <m/>
    <m/>
    <m/>
    <m/>
    <m/>
    <s v="POLITRAUMATISMO (T00)"/>
    <s v="T00"/>
    <s v=" PACIENTE SUFRE ACCIDENTE DE TRANSITO, REFIERE QUE IBA EN UNA MOTOCICLETA, LA MISMA QUE FUE IMPACTADA POR CON OTRA MOTOCICLETA."/>
    <n v="1"/>
    <m/>
    <m/>
    <s v="VIVO"/>
    <m/>
  </r>
  <r>
    <n v="384"/>
    <x v="6"/>
    <x v="1"/>
    <m/>
    <s v="2015-438"/>
    <d v="2015-07-29T00:00:00"/>
    <d v="2015-07-30T00:00:00"/>
    <n v="1"/>
    <m/>
    <s v="008"/>
    <s v="0928403245"/>
    <s v="PALMA TUAREZ RICARDO ALEXANDER"/>
    <s v="M"/>
    <n v="22"/>
    <s v="DR. HERNANDEZ EDISON"/>
    <x v="355"/>
    <m/>
    <n v="272.87"/>
    <m/>
    <m/>
    <m/>
    <m/>
    <m/>
    <s v="FRACTURA DE FEMUR IZQUIERDO (S72) + FRACTURA DE PIERNA IZQUIERDA (S829) "/>
    <s v="S72"/>
    <s v="PACIENTE SUFRE ACCIDENTE DE TRANSITO, REFIERE QUE IBA DE COPILOTO EN UNA MOTOCICLETA LA MISMA QUE COLISIONO CONTRA UN CAMION."/>
    <n v="1"/>
    <m/>
    <m/>
    <s v="VIVO"/>
    <s v="NOVACLINICA SANTA ANITA"/>
  </r>
  <r>
    <n v="385"/>
    <x v="6"/>
    <x v="1"/>
    <m/>
    <s v="2015-439"/>
    <d v="2015-07-14T00:00:00"/>
    <d v="2015-07-14T00:00:00"/>
    <n v="0"/>
    <m/>
    <s v="008"/>
    <s v="0801924416"/>
    <s v="AVILA ROMERO JUAN MANUEL"/>
    <s v="M"/>
    <n v="38"/>
    <s v="DR. ESPINOZA IGNACIO "/>
    <x v="356"/>
    <m/>
    <n v="108.18"/>
    <m/>
    <m/>
    <m/>
    <m/>
    <m/>
    <s v="TRAUMA DE TORAX (S20) + POLITRAUMATISMO (T00)"/>
    <s v="S20"/>
    <s v="PACIENTE SUFRE ACCIDENTE DE TRANSITO, REFIERE QUE IBA COMO PASAJERO DE VEHICULO EN MOVIMIENTO Y SUFRE APLASTAMIENTO EN TORAX."/>
    <m/>
    <n v="1"/>
    <m/>
    <s v="VIVO"/>
    <m/>
  </r>
  <r>
    <n v="386"/>
    <x v="6"/>
    <x v="1"/>
    <m/>
    <s v="2015-440"/>
    <d v="2015-07-25T00:00:00"/>
    <d v="2015-07-25T00:00:00"/>
    <n v="0"/>
    <m/>
    <s v="008"/>
    <s v="1310889256"/>
    <s v="ANDRADE ALCIVAR JOSE LUIS"/>
    <s v="M"/>
    <n v="23"/>
    <s v="DR. BETANCOURT JOSE LUIS "/>
    <x v="357"/>
    <m/>
    <n v="57.43"/>
    <m/>
    <m/>
    <m/>
    <m/>
    <m/>
    <s v="HERIDA CORTANTE EN RODILLA DERECHA (S83)"/>
    <s v="S83"/>
    <s v="PACIENTE SUFRE ACCIDENTE DE TRANSITO, REFIERE CAIDA DE SU MOTOCICLETA CON IMPACTO EN RODILLA"/>
    <n v="1"/>
    <m/>
    <m/>
    <s v="VIVO"/>
    <m/>
  </r>
  <r>
    <n v="387"/>
    <x v="6"/>
    <x v="1"/>
    <m/>
    <s v="2015-441"/>
    <d v="2015-07-24T00:00:00"/>
    <d v="2015-07-24T00:00:00"/>
    <n v="0"/>
    <m/>
    <s v="008"/>
    <s v="1717454233"/>
    <s v="JIMENEZ JIMENEZ JUAN CARLOS"/>
    <s v="M"/>
    <n v="34"/>
    <s v="DR. YUNGAN LUIS"/>
    <x v="358"/>
    <m/>
    <n v="68.260000000000005"/>
    <m/>
    <m/>
    <m/>
    <m/>
    <m/>
    <s v="HERIDA DE DEDO (S62)"/>
    <s v="S62"/>
    <s v="PACIENTE SUFRE ACCIDENTE DE TRANSITO, REFIERE QUE MIENTRAS CONDUCIA SU MOTO EN UNA CURVA SE IMPACTO EN LA PARTE POSTERIOR DE UNA CAMION."/>
    <n v="1"/>
    <m/>
    <m/>
    <s v="VIVO"/>
    <m/>
  </r>
  <r>
    <n v="388"/>
    <x v="6"/>
    <x v="0"/>
    <n v="11072817071"/>
    <s v="2015-442"/>
    <d v="2015-07-20T00:00:00"/>
    <d v="2015-07-20T00:00:00"/>
    <n v="0"/>
    <m/>
    <s v="008"/>
    <s v="2300128770"/>
    <s v="MOPOSITA CHILUIZA JORGE EFRAIN"/>
    <s v="M"/>
    <n v="25"/>
    <s v="DR. CUJILEMA OSCAR"/>
    <x v="359"/>
    <m/>
    <n v="56.15"/>
    <m/>
    <m/>
    <m/>
    <m/>
    <m/>
    <s v="POLITRAUMATISMO (T00) "/>
    <s v="T00"/>
    <s v="PACIENTE SUFRE ACCIDENTE DE TRANSITO, REFIERE CAIDA DE MOTOCICLETA EN MOVIMIENTO."/>
    <n v="1"/>
    <m/>
    <m/>
    <s v="VIVO"/>
    <m/>
  </r>
  <r>
    <n v="389"/>
    <x v="6"/>
    <x v="1"/>
    <m/>
    <s v="2015-443"/>
    <d v="2015-07-15T00:00:00"/>
    <d v="2015-07-15T00:00:00"/>
    <n v="0"/>
    <m/>
    <s v="110252"/>
    <s v="2350861619"/>
    <s v="TENORIO BALARESO GADIEL STEVEN"/>
    <s v="M"/>
    <n v="2"/>
    <s v="DRA. CASTILLO ROCIO"/>
    <x v="360"/>
    <m/>
    <n v="73.94"/>
    <m/>
    <m/>
    <m/>
    <m/>
    <m/>
    <s v="TRAUMA CRANEOENCEFALICO LEVE (S06) + POLITRAUMATISMO (T00)"/>
    <s v="S06"/>
    <s v="PACIENTE SUFRE ACCIDENTE DE TRANSITO, REFIERE QUE IBA COMO PASAJERO EN MOTO, LA MISMA QUE CHOCO CONTRA UNA CAMION."/>
    <n v="1"/>
    <m/>
    <m/>
    <s v="VIVO"/>
    <m/>
  </r>
  <r>
    <n v="390"/>
    <x v="6"/>
    <x v="3"/>
    <n v="10862721644"/>
    <s v="2015-444"/>
    <d v="2015-07-16T00:00:00"/>
    <d v="2015-07-16T00:00:00"/>
    <n v="0"/>
    <m/>
    <s v="1710144633"/>
    <s v="1710144633"/>
    <s v="JARAMILLO DELGADO LUIS ALBERTO"/>
    <s v="M"/>
    <n v="47"/>
    <s v="DR. ZABRANO DAMIAN "/>
    <x v="361"/>
    <m/>
    <n v="70.510000000000005"/>
    <m/>
    <m/>
    <m/>
    <m/>
    <m/>
    <s v="TRAUMA CRANEOENCEFALICO MODERADO (S64)"/>
    <s v="S64"/>
    <s v="PACIENTE SUFRE ACCIDENTE DE TRANSITO, REFIERE CAIDA DE MOTOCICLETA EN MOVIMIENTO LUEGO DE PERDER ESTABILIDAD."/>
    <n v="1"/>
    <m/>
    <m/>
    <s v="VIVO"/>
    <m/>
  </r>
  <r>
    <n v="391"/>
    <x v="6"/>
    <x v="1"/>
    <m/>
    <s v="2015-445"/>
    <d v="2015-07-17T00:00:00"/>
    <d v="2015-07-17T00:00:00"/>
    <n v="0"/>
    <m/>
    <s v="008"/>
    <s v="2101032510"/>
    <s v="BONES KLINGER ROMMEL ROLANDO"/>
    <s v="M"/>
    <n v="15"/>
    <s v="DR. HERNANDEZ EDISON"/>
    <x v="362"/>
    <m/>
    <n v="92.91"/>
    <m/>
    <m/>
    <m/>
    <m/>
    <m/>
    <s v="HERIDA DE RODILLA DERECHA (S810) + MOTOCICLISTA LESIONADO EN ACCIDENTE NO ESPECIFICADO (V299)"/>
    <s v="S81"/>
    <s v="PACIENTE SUFRE ACCIDENTE DE TRANSITO, REFIERE CAIDA DE MOTOCICLETA EN MOVIMIENTO LUEGO DE PERDER ESTABILIDAD."/>
    <n v="1"/>
    <m/>
    <m/>
    <s v="VIVO"/>
    <m/>
  </r>
  <r>
    <n v="392"/>
    <x v="6"/>
    <x v="1"/>
    <m/>
    <s v="2015-446"/>
    <d v="2015-07-17T00:00:00"/>
    <d v="2015-07-17T00:00:00"/>
    <n v="0"/>
    <m/>
    <s v="117397"/>
    <s v="2300709306"/>
    <s v="CAMPOVERDE ZAMBRANO MIGUEL ALFREDO"/>
    <s v="M"/>
    <n v="19"/>
    <s v="DR. BETANCOURT JOSE LUIS "/>
    <x v="363"/>
    <m/>
    <n v="89.87"/>
    <m/>
    <m/>
    <m/>
    <m/>
    <m/>
    <s v="POLITRAUMATISMO (T00) + TRAUMA CRANEAL MODERADO (S06)"/>
    <s v="T00"/>
    <s v="PACIENTE SUFRE ACCIDENTE DE TRANSITO, REFIERE CAIDA DE MOTOCICLETA EN MOVIMIENTO LUEGO DE PERDER ESTABILIDAD AL EVITAR ATROPELLAR A UN CAN."/>
    <n v="1"/>
    <m/>
    <m/>
    <s v="VIVO"/>
    <m/>
  </r>
  <r>
    <n v="393"/>
    <x v="6"/>
    <x v="1"/>
    <m/>
    <s v="2015-447"/>
    <d v="2015-07-17T00:00:00"/>
    <d v="2015-07-17T00:00:00"/>
    <n v="0"/>
    <m/>
    <s v="008"/>
    <s v="2350565012"/>
    <s v="REA CHISAGUANO ERICA NAHILY"/>
    <s v="F"/>
    <n v="13"/>
    <s v="DR. BETANCOURT JOSE LUIS "/>
    <x v="364"/>
    <m/>
    <n v="104.62"/>
    <m/>
    <m/>
    <m/>
    <m/>
    <m/>
    <s v="TRAUMA DE PIE IZQUIERDO (S90)"/>
    <s v="S90"/>
    <s v="PACIENTE SUFRE ACCIDENTE DE TRANSITO, REFIERE APLASTAMIENTO EN PIE POR PARTE DE RUEDA DE CAMIONETA CUANDO INTENTABA CRUZAR LA CALLE."/>
    <m/>
    <m/>
    <n v="1"/>
    <s v="VIVO"/>
    <m/>
  </r>
  <r>
    <n v="394"/>
    <x v="6"/>
    <x v="1"/>
    <m/>
    <s v="2015-448"/>
    <d v="2015-07-17T00:00:00"/>
    <d v="2015-07-17T00:00:00"/>
    <n v="0"/>
    <m/>
    <s v="008"/>
    <s v="2300541972"/>
    <s v="MACIAS MINA ALISTER ALBERTO"/>
    <s v="M"/>
    <n v="14"/>
    <s v="DR. HERNANDEZ EDISON"/>
    <x v="365"/>
    <m/>
    <n v="41.5"/>
    <m/>
    <m/>
    <m/>
    <m/>
    <m/>
    <s v="TRAUMATISMOS SUPERFICIALES MULTIPLES (T00) + MOTOCICLISTA LESIONADO EN ACCIDENTE (V28)"/>
    <s v="T00"/>
    <s v="PACIENTE SUFRE ACCIDENTE DE TRANSITO, REFIERE CAIDA DESDE MOTOCICLETA EN MOVIMIENTO."/>
    <n v="1"/>
    <m/>
    <m/>
    <s v="VIVO"/>
    <m/>
  </r>
  <r>
    <n v="395"/>
    <x v="6"/>
    <x v="1"/>
    <m/>
    <s v="2015-449"/>
    <d v="2015-07-17T00:00:00"/>
    <d v="2015-07-17T00:00:00"/>
    <n v="0"/>
    <m/>
    <s v="008"/>
    <s v="0802750794"/>
    <s v="DAZA CEDEÑO ANTONIA MARGARITA"/>
    <s v="F"/>
    <n v="34"/>
    <s v="DR. MACIAS ROLANDO "/>
    <x v="366"/>
    <m/>
    <n v="41.26"/>
    <m/>
    <m/>
    <m/>
    <m/>
    <m/>
    <s v="TRAUMA DE RODILLA (S800)"/>
    <s v="S80"/>
    <s v="PACIENTE SUFRE ACCIDENTE DE TRANSITO, REFIERE RECIBIR IMPACTO EN PIERNA IZQUIERDA CON LA PARTE POSTERIOR DE UNA FURGONETA."/>
    <m/>
    <m/>
    <n v="1"/>
    <s v="VIVO"/>
    <m/>
  </r>
  <r>
    <n v="396"/>
    <x v="6"/>
    <x v="1"/>
    <m/>
    <s v="2015-450"/>
    <d v="2015-07-18T00:00:00"/>
    <d v="2015-07-18T00:00:00"/>
    <n v="0"/>
    <m/>
    <s v="234705"/>
    <s v="2300055643"/>
    <s v="QUETAMA CHAVEZ BYRON DANIEL"/>
    <s v="M"/>
    <n v="23"/>
    <s v="DR. BETANCOURT JOSE LUIS "/>
    <x v="367"/>
    <m/>
    <n v="107.89"/>
    <m/>
    <m/>
    <m/>
    <m/>
    <m/>
    <s v="HERIDA CORTANTE EN PIERNA IZQUIERDA (S631)"/>
    <s v="S63"/>
    <s v="PACIENTE SUFRE ACCIDENTE DE TRANSITO, REFIERE QUE FUE IMPACTADO POR UN TAXI MIENTRAS CONDUCIA UNA MOTOCICLETA ."/>
    <n v="1"/>
    <m/>
    <m/>
    <s v="VIVO"/>
    <m/>
  </r>
  <r>
    <n v="397"/>
    <x v="6"/>
    <x v="1"/>
    <m/>
    <s v="2015-451"/>
    <d v="2015-07-18T00:00:00"/>
    <d v="2015-07-18T00:00:00"/>
    <n v="0"/>
    <m/>
    <s v="008"/>
    <s v="0201876927"/>
    <s v="HINOJOZA JIMENEZ WASHINGTON NARCISO"/>
    <s v="M"/>
    <n v="29"/>
    <s v="DR. YUNGAN LUIS"/>
    <x v="368"/>
    <m/>
    <n v="55.14"/>
    <m/>
    <m/>
    <m/>
    <m/>
    <m/>
    <s v="POLITRAUMATISMO (T00) + MOTOCICLISTA LESIONADO POR AUTOMOVIL (V230)"/>
    <s v="T00"/>
    <s v="PACIENTE SUFRE ACCIDENTE DE TRANSITO, REFIERE CAIDA DESDE MOTOCICLETA EN MOVIMIENTO LUEGO DE EVITAR IMPACTARSE CONTRA VEHICULO PRODUCTO DEL CUAL PIERDE ESTABILIDAD Y CONTROL."/>
    <n v="1"/>
    <m/>
    <m/>
    <s v="VIVO"/>
    <m/>
  </r>
  <r>
    <n v="398"/>
    <x v="6"/>
    <x v="1"/>
    <m/>
    <s v="2015-452"/>
    <d v="2015-07-18T00:00:00"/>
    <d v="2015-07-18T00:00:00"/>
    <n v="0"/>
    <m/>
    <s v="008"/>
    <s v="1351138407"/>
    <s v="GARCIA MENDOZA JOSE JEAMPIERRE"/>
    <s v="M"/>
    <n v="7"/>
    <s v="DRA. BOLAÑOS GABRIELA"/>
    <x v="369"/>
    <m/>
    <n v="67.900000000000006"/>
    <m/>
    <m/>
    <m/>
    <m/>
    <m/>
    <s v="FRACTURA DE CUBITO Y RADIO DERECHO (S524)"/>
    <s v="S52"/>
    <s v="PACIENTE SUFRE ACCIDENTE DE TRANSITO, REFIERE QUE IBA EN MOTOCICLETA LA MISMA QUE FUE IMPACTADA POR BUS."/>
    <n v="1"/>
    <m/>
    <m/>
    <s v="VIVO"/>
    <m/>
  </r>
  <r>
    <n v="399"/>
    <x v="6"/>
    <x v="1"/>
    <m/>
    <s v="2015-453"/>
    <d v="2015-07-18T00:00:00"/>
    <d v="2015-07-18T00:00:00"/>
    <n v="0"/>
    <m/>
    <s v="008"/>
    <s v="1724719644"/>
    <s v="SANCHEZ CEDILLO ANDRES PATRICIO"/>
    <s v="M"/>
    <n v="23"/>
    <s v="DR. ESPINOZA IGNACIO "/>
    <x v="370"/>
    <m/>
    <n v="88.16"/>
    <m/>
    <m/>
    <m/>
    <m/>
    <m/>
    <s v="POLITRAUMATISMO (T00) + HERIDA DE CODO (S510)"/>
    <s v="T00"/>
    <s v="PACIENTE SUFRE ACCIDENTE DE TRANSITO, REFIERE QUE IBA MANEJANDO SU MOTO Y SUFRE CAIDA EN UN HUECO."/>
    <n v="1"/>
    <m/>
    <m/>
    <s v="VIVO"/>
    <m/>
  </r>
  <r>
    <n v="400"/>
    <x v="6"/>
    <x v="1"/>
    <m/>
    <s v="2015-454"/>
    <d v="2015-07-18T00:00:00"/>
    <d v="2015-07-18T00:00:00"/>
    <n v="0"/>
    <m/>
    <s v="008"/>
    <s v="1714848361"/>
    <s v="SILVA ESPAÑA MERCY ELIZABETH"/>
    <s v="F"/>
    <n v="22"/>
    <s v="DR. BETANCOURT JOSE LUIS "/>
    <x v="371"/>
    <m/>
    <n v="131.78"/>
    <m/>
    <m/>
    <m/>
    <m/>
    <m/>
    <s v="POLITRAUMATISMO LEVE (T00)"/>
    <s v="T00"/>
    <s v="PACIENTE SUFRE ACCIDENTE DE TRANSITO, REFIERE CAIDA DESDE MOTOCICLETA EN MOVIMIENTO LUEGO DE PERDER PISTA."/>
    <n v="1"/>
    <m/>
    <m/>
    <s v="VIVO"/>
    <m/>
  </r>
  <r>
    <n v="401"/>
    <x v="6"/>
    <x v="1"/>
    <m/>
    <s v="2015-455"/>
    <d v="2015-07-18T00:00:00"/>
    <d v="2015-07-18T00:00:00"/>
    <n v="0"/>
    <m/>
    <s v="008"/>
    <s v="1305817890"/>
    <s v="MUÑOZ ROSADO LUIS ELOY"/>
    <s v="M"/>
    <n v="47"/>
    <s v="DR. MEDRANO FREDDY"/>
    <x v="372"/>
    <m/>
    <n v="84.48"/>
    <m/>
    <m/>
    <m/>
    <m/>
    <m/>
    <s v="POLITRAUMATISMO (T00)"/>
    <s v="T00"/>
    <s v="PACIENTE SUFRE ACCIDENTE DE TRANSITO, REFIERE QUE VIAJABA COMO PASAJERO EN TRANSPORTE PUBLICO Y ESTE SUFRE VOLCAMIENTO."/>
    <m/>
    <n v="1"/>
    <m/>
    <s v="VIVO"/>
    <m/>
  </r>
  <r>
    <n v="402"/>
    <x v="6"/>
    <x v="1"/>
    <m/>
    <s v="2015-456"/>
    <d v="2015-07-18T00:00:00"/>
    <d v="2015-07-18T00:00:00"/>
    <n v="0"/>
    <m/>
    <s v="008"/>
    <s v="1711817666"/>
    <s v="REINOSO CESAR ANIBAL"/>
    <s v="M"/>
    <n v="56"/>
    <s v="DR. ROMERO CRISTHIAN "/>
    <x v="373"/>
    <m/>
    <n v="199.78"/>
    <m/>
    <m/>
    <m/>
    <m/>
    <m/>
    <s v="TRAUMA DE TORAX (S20) + FRACTURA DE ANTEBRAZO (S52) + HERIDA DE RODILLA (S81)"/>
    <s v="S20"/>
    <s v="PACIENTE SUFRE ACCIDENTE DE TRANSITO, REFIERE QUE FUE ATROPELLADO POR UN VEHICULO NO IDENTIFICADO AL TRATAR DE CRUZAR LA CARRETERA."/>
    <m/>
    <m/>
    <n v="1"/>
    <s v="VIVO"/>
    <m/>
  </r>
  <r>
    <n v="403"/>
    <x v="6"/>
    <x v="1"/>
    <m/>
    <s v="2015-457"/>
    <d v="2015-07-19T00:00:00"/>
    <d v="2015-07-19T00:00:00"/>
    <n v="0"/>
    <m/>
    <s v="008"/>
    <s v="1310438641"/>
    <s v="LOPEZ ZAMBRANO ANGEL ALEXANDER"/>
    <s v="M"/>
    <n v="29"/>
    <s v="DR. JORDAN JUAN"/>
    <x v="374"/>
    <m/>
    <n v="59.39"/>
    <m/>
    <m/>
    <m/>
    <m/>
    <m/>
    <s v="POLITRAUMATISMO SUPERFICIAL (T009)"/>
    <s v="T00"/>
    <s v="PACIENTE SUFRE ACCIDENTE DE TRANSITO, REFIERE CAIDA DESDE MOTOCICLETA EN MOVIMIENTO."/>
    <n v="1"/>
    <m/>
    <m/>
    <s v="VIVO"/>
    <m/>
  </r>
  <r>
    <n v="404"/>
    <x v="6"/>
    <x v="1"/>
    <m/>
    <s v="2015-458"/>
    <d v="2015-07-19T00:00:00"/>
    <d v="2015-07-19T00:00:00"/>
    <n v="0"/>
    <m/>
    <s v="008"/>
    <s v="1716523780"/>
    <s v="VERDEZOTO SOLORZANO JEFFERSON RUBEN"/>
    <s v="M"/>
    <n v="27"/>
    <s v="DR. IBARRA DANIEL "/>
    <x v="375"/>
    <m/>
    <n v="41.29"/>
    <m/>
    <m/>
    <m/>
    <m/>
    <m/>
    <s v="TRAUMA CRANEOENCEFALICO LEVE (S009)"/>
    <s v="S00"/>
    <s v="PACIENTE SUFRE ACCIDENTE DE TRANSITO, REFIERE CAIDA DESDE MOTOCICLETA EN MOVIMIENTO."/>
    <n v="1"/>
    <m/>
    <m/>
    <s v="VIVO"/>
    <m/>
  </r>
  <r>
    <n v="405"/>
    <x v="6"/>
    <x v="0"/>
    <n v="11072651579"/>
    <s v="2015-459"/>
    <d v="2015-07-20T00:00:00"/>
    <d v="2015-07-20T00:00:00"/>
    <n v="0"/>
    <m/>
    <s v="008"/>
    <s v="0709958042"/>
    <s v="OCHOA VITE MARCO ANTONIO"/>
    <s v="M"/>
    <n v="43"/>
    <s v="DR. VILLAGOMEZ DAVID"/>
    <x v="376"/>
    <m/>
    <n v="65.489999999999995"/>
    <m/>
    <m/>
    <m/>
    <m/>
    <m/>
    <s v="FRACTURA DE CLAVICULA (S461)"/>
    <s v="S46"/>
    <s v="PACIENTE SUFRE ACCIDENTE DE TRANSITO, REFIERE CAIDA DESDE MOTOCICLETA EN MOVIMIENTO"/>
    <n v="1"/>
    <m/>
    <m/>
    <s v="VIVO "/>
    <m/>
  </r>
  <r>
    <n v="406"/>
    <x v="6"/>
    <x v="1"/>
    <m/>
    <s v="2015-460"/>
    <d v="2015-07-20T00:00:00"/>
    <d v="2015-07-20T00:00:00"/>
    <n v="0"/>
    <m/>
    <s v="008"/>
    <s v="0101711000"/>
    <s v="LUCERO BLANCA ROBERTINA"/>
    <s v="F"/>
    <n v="61"/>
    <s v="DR. IBARRA DANIEL "/>
    <x v="377"/>
    <m/>
    <n v="71.540000000000006"/>
    <m/>
    <m/>
    <m/>
    <m/>
    <m/>
    <s v="POLITRAUMATISMO LEVE (T009)"/>
    <s v="T00"/>
    <s v="PACIENTE SUFRE ACCIDENTE DE TRANSITO, REFIERE QUE FUE ATROPELLADO POR MOTOCICLETA."/>
    <n v="1"/>
    <m/>
    <m/>
    <s v="VIVO"/>
    <m/>
  </r>
  <r>
    <n v="407"/>
    <x v="6"/>
    <x v="1"/>
    <m/>
    <s v="2015-461"/>
    <d v="2015-07-20T00:00:00"/>
    <d v="2015-07-20T00:00:00"/>
    <n v="0"/>
    <m/>
    <s v="008"/>
    <s v="1205941345"/>
    <s v="ZAMBRANO PINARGOTE LUIS GABRIEL"/>
    <s v="M"/>
    <n v="29"/>
    <s v="DR. CUJILEMA OSCAR"/>
    <x v="378"/>
    <m/>
    <n v="113.47"/>
    <m/>
    <m/>
    <m/>
    <m/>
    <m/>
    <s v="TRAUMA EN RODILLA IZQUIERDA (S514)"/>
    <s v="S51"/>
    <s v="PACIENTE SUFRE ACCIDENTE DE TRANSITO, REFIERE CAIDA DESDE MOTOCICLETA EN MOVIMIENTO LUEGO DE PATINAR Y PERDER EL EQUILIBRIO."/>
    <n v="1"/>
    <m/>
    <m/>
    <s v="VIVO"/>
    <m/>
  </r>
  <r>
    <n v="408"/>
    <x v="6"/>
    <x v="0"/>
    <n v="11072651579"/>
    <s v="2015-462"/>
    <d v="2015-07-20T00:00:00"/>
    <d v="2015-07-20T00:00:00"/>
    <n v="0"/>
    <m/>
    <s v="008"/>
    <s v="1706160916"/>
    <s v="VILLACIS RUIZ BALVINA MARISOL"/>
    <s v="F"/>
    <n v="45"/>
    <s v="DR. VILLAGOMEZ DAVID"/>
    <x v="379"/>
    <m/>
    <n v="130.41"/>
    <m/>
    <m/>
    <m/>
    <m/>
    <m/>
    <s v="POLITRAUMATISMO LEVE (T009) + TRAUMA DE TOBILLO (S997)"/>
    <s v="S99"/>
    <s v="PACIENTE SUFRE ACCIDENTE DE TRANSITO, REFIERE CAIDA DESDE MOTOCICLETA EN MOVIMIENTO LUEGO DE PERDER EL EQUILIBRIO."/>
    <n v="1"/>
    <m/>
    <m/>
    <s v="VIVO"/>
    <m/>
  </r>
  <r>
    <n v="409"/>
    <x v="6"/>
    <x v="1"/>
    <m/>
    <s v="2015-463"/>
    <d v="2015-07-21T00:00:00"/>
    <d v="2015-07-21T00:00:00"/>
    <n v="0"/>
    <m/>
    <s v="008"/>
    <s v="2350464273"/>
    <s v="CEDEÑO CAICEDO MARIA JOSE"/>
    <s v="F"/>
    <n v="8"/>
    <s v="DR. IBARRA DANIEL "/>
    <x v="173"/>
    <m/>
    <n v="60.98"/>
    <m/>
    <m/>
    <m/>
    <m/>
    <m/>
    <s v="ESGUINCE GRADO I (S93)"/>
    <s v="S93"/>
    <s v="PACIENTE SUFRE ACCIDENTE DE TRANSITO, REFIERE QUE SUFRIO APLASTAMIENTO DE PIE POR UN VEHICULO"/>
    <m/>
    <m/>
    <n v="1"/>
    <s v="VIVO"/>
    <m/>
  </r>
  <r>
    <n v="410"/>
    <x v="6"/>
    <x v="1"/>
    <m/>
    <s v="2015-464"/>
    <d v="2015-07-22T00:00:00"/>
    <d v="2015-07-22T00:00:00"/>
    <n v="0"/>
    <m/>
    <s v="120555"/>
    <s v="1718760737"/>
    <s v="MERINO ANDRADE BRYAN ALEXANDER"/>
    <s v="M"/>
    <n v="20"/>
    <s v="DR. IBARRA DANIEL "/>
    <x v="380"/>
    <m/>
    <n v="41.6"/>
    <m/>
    <m/>
    <m/>
    <m/>
    <m/>
    <s v="TRAUMA RODILLA (S88)"/>
    <s v="S88"/>
    <s v="PACIENTE SUFRE ACCIDENTE DE TRANSITO, REFIERE CHOQUE CONTRA FILO DE ASFALTO MIENTRAS CIRCULABA EN MOTOCICLETA"/>
    <n v="1"/>
    <m/>
    <m/>
    <s v="VIVO"/>
    <m/>
  </r>
  <r>
    <n v="411"/>
    <x v="6"/>
    <x v="1"/>
    <m/>
    <s v="2015-465"/>
    <d v="2015-07-22T00:00:00"/>
    <d v="2015-07-22T00:00:00"/>
    <n v="0"/>
    <m/>
    <s v="008"/>
    <s v="2300438468"/>
    <s v="MERO POSLIGUA LENIN JOSE"/>
    <s v="M"/>
    <n v="19"/>
    <s v="DR. MEDRANO FREDDY"/>
    <x v="381"/>
    <m/>
    <n v="51.17"/>
    <m/>
    <m/>
    <m/>
    <m/>
    <m/>
    <s v="TRAUMA CRANEOENCEFALICO LEVE (S099)"/>
    <s v="S099"/>
    <s v="PACIENTE SUFRE ACCIDENTE DE TRANSITO, REFIERE CAIDA DESDE MOTOCICLETA EN MOVIMIENTO."/>
    <n v="1"/>
    <m/>
    <m/>
    <s v="VIVO"/>
    <m/>
  </r>
  <r>
    <n v="412"/>
    <x v="6"/>
    <x v="1"/>
    <m/>
    <s v="2015-466"/>
    <d v="2015-07-23T00:00:00"/>
    <d v="2015-07-23T00:00:00"/>
    <n v="0"/>
    <m/>
    <s v="345777"/>
    <s v="1708572605"/>
    <s v="GUERRERO ACHIÑA CARLOS ELOY"/>
    <s v="M"/>
    <n v="57"/>
    <s v="DRA. FIGUEROA DULIA"/>
    <x v="382"/>
    <m/>
    <n v="55"/>
    <m/>
    <m/>
    <m/>
    <m/>
    <m/>
    <s v="TRAUMA LEVE DE TORAX (S29)"/>
    <s v="S29"/>
    <s v="PACIENTE SUFRE ACCIDENTE DE TRANSITO, REFIERE QUE IBA EN UNA MOTO Y SE CHOCO CONTRA UN TAXI "/>
    <n v="1"/>
    <m/>
    <m/>
    <s v="VIVO"/>
    <m/>
  </r>
  <r>
    <n v="413"/>
    <x v="6"/>
    <x v="1"/>
    <m/>
    <s v="2015-467"/>
    <d v="2015-07-24T00:00:00"/>
    <d v="2015-07-24T00:00:00"/>
    <n v="0"/>
    <m/>
    <s v="008"/>
    <s v="1710761139"/>
    <s v="CHUQUI LARGO SEGUNDO RAMIRO"/>
    <s v="M"/>
    <n v="51"/>
    <s v="DRA. FIGUEROA DULIA"/>
    <x v="21"/>
    <m/>
    <n v="41.07"/>
    <m/>
    <m/>
    <m/>
    <m/>
    <m/>
    <s v="FRACTURA DE TIBIA Y PERONE (S82)"/>
    <s v="S822"/>
    <s v="PACIENTE SUFRE ACCIDENTE DE TRANSITO, REFIERE QUE FUE IMPACTADO POR VEHICULO EN MOVIMIENTO."/>
    <m/>
    <m/>
    <n v="1"/>
    <s v="VIVO"/>
    <m/>
  </r>
  <r>
    <n v="414"/>
    <x v="6"/>
    <x v="1"/>
    <m/>
    <s v="2015-468"/>
    <d v="2015-07-24T00:00:00"/>
    <d v="2015-07-24T00:00:00"/>
    <n v="0"/>
    <m/>
    <s v="267661"/>
    <s v="1724416514"/>
    <s v="DIAS CAMPOVERDE DANNY JAVIER"/>
    <s v="M"/>
    <n v="26"/>
    <s v="DR. YUNGAN LUIS"/>
    <x v="383"/>
    <m/>
    <n v="45.82"/>
    <m/>
    <m/>
    <m/>
    <m/>
    <m/>
    <s v="POLITRAUMATISMO (T00)"/>
    <s v="T00"/>
    <s v="PACIENTE SUFRE ACCIDENTE DE TRANSITO, REFIERE PERDIDA DEL EQUILIBRIO DE LA MOTO EN LA QUE CIRCULABA LUEGO DE EXPLOTAR LA LLANTA DELANTERA PARA POSTERIOR CHOCARSE CONTRA CAMION."/>
    <n v="1"/>
    <m/>
    <m/>
    <s v="VIVO"/>
    <m/>
  </r>
  <r>
    <n v="415"/>
    <x v="6"/>
    <x v="1"/>
    <m/>
    <s v="2015-469"/>
    <d v="2015-07-25T00:00:00"/>
    <d v="2015-07-25T00:00:00"/>
    <n v="0"/>
    <m/>
    <s v="008"/>
    <s v="1710774637"/>
    <s v="LOOR ALCIVAR JOSE CRISTOBAL "/>
    <s v="M"/>
    <n v="47"/>
    <s v="DR. GONZALEZ CESAR"/>
    <x v="219"/>
    <m/>
    <n v="68.540000000000006"/>
    <m/>
    <m/>
    <m/>
    <m/>
    <m/>
    <s v="POLITRAUMATISMO (T00) + TRAUMATISMO CRANEO ENCEFALICO (S069) + FRCATURAS MULTIPLES DE COSTILLAS (S224)"/>
    <s v="T00"/>
    <s v="PACIENTE SUFRE ACCIDENTE DE TRANSITO, REFIERE QUE CIRCULABA EN MOTOCICLETA Y SE IMPACTO CONTRA OTRO VEHICULO"/>
    <n v="1"/>
    <m/>
    <m/>
    <s v="MUERTO"/>
    <m/>
  </r>
  <r>
    <n v="416"/>
    <x v="6"/>
    <x v="1"/>
    <m/>
    <s v="2015-470"/>
    <d v="2015-07-25T00:00:00"/>
    <d v="2015-07-25T00:00:00"/>
    <n v="0"/>
    <m/>
    <s v="348014"/>
    <s v="1716440779"/>
    <s v="VIEJO PALADINES GUSTAVO ADOLFO"/>
    <s v="M"/>
    <n v="34"/>
    <s v="DR. MIRANDA PATRICIO"/>
    <x v="384"/>
    <m/>
    <n v="41.12"/>
    <m/>
    <m/>
    <m/>
    <m/>
    <m/>
    <s v="FRACTURA DE TOBILLO (S92)"/>
    <s v="S92"/>
    <s v="PACIENTE SUFRE ACCIDENTE DE TRANSITO, REFIERE CAIDA DESDE MOTOCICLETA EN MOVIMIENTO."/>
    <n v="1"/>
    <m/>
    <m/>
    <s v="VIVO"/>
    <m/>
  </r>
  <r>
    <n v="417"/>
    <x v="6"/>
    <x v="1"/>
    <m/>
    <s v="2015-471"/>
    <d v="2015-07-26T00:00:00"/>
    <d v="2015-07-26T00:00:00"/>
    <n v="0"/>
    <m/>
    <s v="008"/>
    <s v="2350021313"/>
    <s v="MORALES PAREDES DAVID GABRIEL"/>
    <s v="M"/>
    <n v="22"/>
    <s v="DR. BETANCOURT JOSE LUIS "/>
    <x v="224"/>
    <m/>
    <n v="41.78"/>
    <m/>
    <m/>
    <m/>
    <m/>
    <m/>
    <s v="EGUINCE DE TOBILLO (S934)"/>
    <s v="S934"/>
    <s v="PACIENTE SUFRE ACCIDENTE DE TRANSITO, REFIERE QUE FUE ENVESTIDO POR AUTOMOVIL MIENTRAS CONDUCE MOTOCICLETA"/>
    <n v="1"/>
    <m/>
    <m/>
    <s v="VIVO"/>
    <m/>
  </r>
  <r>
    <n v="418"/>
    <x v="6"/>
    <x v="1"/>
    <m/>
    <s v="2015-472"/>
    <d v="2015-07-28T00:00:00"/>
    <d v="2015-07-28T00:00:00"/>
    <n v="0"/>
    <m/>
    <s v="191713"/>
    <s v="1308715976"/>
    <s v="ZAMBRANO POSLIGUA MERCEDES AUXILIADORA"/>
    <s v="F"/>
    <n v="40"/>
    <s v="DR. IBARRA DANIEL "/>
    <x v="385"/>
    <m/>
    <n v="74.56"/>
    <m/>
    <m/>
    <m/>
    <m/>
    <m/>
    <s v="TRAUMA DE PIE (S80)"/>
    <s v="S80"/>
    <s v="PACIENTE SUFRE ACCIDENTE DE TRANSITO, REFIERE CAIDA DESDE MOTOCICLETA EN MOVIMIENTO."/>
    <n v="1"/>
    <m/>
    <m/>
    <s v="VIVO"/>
    <m/>
  </r>
  <r>
    <n v="419"/>
    <x v="6"/>
    <x v="1"/>
    <m/>
    <s v="2015-473"/>
    <d v="2015-07-28T00:00:00"/>
    <d v="2015-07-28T00:00:00"/>
    <n v="0"/>
    <m/>
    <s v="008"/>
    <s v="1203078892"/>
    <s v="BANCHON ENRIQUEZ TEMPORO JUVENAL"/>
    <s v="M"/>
    <n v="45"/>
    <s v="DR. YUNGAN LUIS"/>
    <x v="386"/>
    <m/>
    <n v="76.790000000000006"/>
    <m/>
    <m/>
    <m/>
    <m/>
    <m/>
    <s v="TRAUMATISMO DE RODILLA IZQUIERDA (S80)"/>
    <s v="S80"/>
    <s v="PACIENTE SUFRE ACCIDENTE DE TRANSITO, REFIERE QUE CIRCULABA COMO COPILOTO EN MOTOCICLETA LA MISMA QUE PIERDE ESTABILIDAD Y CAE AL PAVIMENTO."/>
    <n v="1"/>
    <m/>
    <m/>
    <s v="VIVO"/>
    <m/>
  </r>
  <r>
    <n v="420"/>
    <x v="6"/>
    <x v="1"/>
    <m/>
    <s v="2015-474"/>
    <d v="2015-07-29T00:00:00"/>
    <d v="2015-07-29T00:00:00"/>
    <n v="0"/>
    <m/>
    <s v="008"/>
    <s v="2351173527"/>
    <s v="VILLAREAL MEJIA DOMINICK JOEL"/>
    <s v="M"/>
    <n v="1"/>
    <s v="DRA. LARA YOCONDA"/>
    <x v="387"/>
    <m/>
    <n v="76.19"/>
    <m/>
    <m/>
    <m/>
    <m/>
    <m/>
    <s v="TRAUMATISMO DE CRANEO (S00) + TRAUMA FACIAL (S00) + TRAUMA SUPERFICIAL DE LABIO INFERIOR (S005)"/>
    <s v="S00"/>
    <s v="PACIENTE SUFRE ACCIDENTE DE TRANSITO, REFIERE CAIDA DESDE LA PARTE DE POSTERIOR DE UN CAMION"/>
    <m/>
    <n v="1"/>
    <m/>
    <s v="VIVO"/>
    <m/>
  </r>
  <r>
    <n v="421"/>
    <x v="6"/>
    <x v="1"/>
    <m/>
    <s v="2015-475"/>
    <d v="2015-07-29T00:00:00"/>
    <d v="2015-07-29T00:00:00"/>
    <n v="0"/>
    <m/>
    <s v="008"/>
    <s v="1720173945"/>
    <s v="CUICHAN SIMBA STALIN GABRIEL"/>
    <s v="M"/>
    <n v="24"/>
    <s v="DR. MERO CRISTHIAN"/>
    <x v="388"/>
    <m/>
    <n v="95.59"/>
    <m/>
    <m/>
    <m/>
    <m/>
    <m/>
    <s v="HERIDA CORTANTE EN ANTEBRAZO (S411)"/>
    <s v="S411"/>
    <s v="PACIENTE SUFRE ACCIDENTE DE TRANSITO, REFIERE QUE IBA COMO PASAJERO EN CAMION EL MISMO QUE SUFRE VOLCAMIENTO."/>
    <m/>
    <n v="1"/>
    <m/>
    <s v="VIVO"/>
    <m/>
  </r>
  <r>
    <n v="422"/>
    <x v="6"/>
    <x v="1"/>
    <m/>
    <s v="2015-476"/>
    <d v="2015-07-30T00:00:00"/>
    <d v="2015-07-30T00:00:00"/>
    <n v="0"/>
    <m/>
    <s v="008"/>
    <s v="1709298572"/>
    <s v="SANTOS PARRALES WALTER"/>
    <s v="M"/>
    <n v="48"/>
    <s v="DR. IBARRA DANIEL "/>
    <x v="389"/>
    <m/>
    <n v="42.53"/>
    <m/>
    <m/>
    <m/>
    <m/>
    <m/>
    <s v="LUXACION ACROMIOCLAVICULAR IZQUIERDA (S431)"/>
    <s v="S431"/>
    <s v="PACIENTE SUFRE ACCIDENTE DE TRANSITO, REFIERE QUE CONDUCIA SU MOTO Y FUE IMPACTADO POR CAMIONETA"/>
    <n v="1"/>
    <m/>
    <m/>
    <s v="VIVO"/>
    <m/>
  </r>
  <r>
    <n v="423"/>
    <x v="6"/>
    <x v="1"/>
    <m/>
    <s v="2015-477"/>
    <d v="2015-07-31T00:00:00"/>
    <d v="2015-07-30T00:00:00"/>
    <n v="0"/>
    <m/>
    <s v="008"/>
    <s v="1722565171"/>
    <s v="VILLA CRUZ ROBERTO CARLOS"/>
    <s v="M"/>
    <n v="25"/>
    <s v="DR. OROZCO EDWIN"/>
    <x v="390"/>
    <m/>
    <n v="55.67"/>
    <m/>
    <m/>
    <m/>
    <m/>
    <m/>
    <s v="POLICONTUSION (T002)"/>
    <s v="T002"/>
    <s v="PACIENTE SUFRE ACCIDENTE DE TRANSITO, REFIERE QUE CONDUCIA SU MOTO Y SE IMPACTO CON OTRA MOTOCICLETA"/>
    <n v="1"/>
    <m/>
    <m/>
    <s v="VIVO"/>
    <m/>
  </r>
  <r>
    <n v="424"/>
    <x v="6"/>
    <x v="1"/>
    <m/>
    <s v="2015-478"/>
    <d v="2015-07-31T00:00:00"/>
    <d v="2015-07-31T00:00:00"/>
    <n v="0"/>
    <m/>
    <s v="008"/>
    <s v="1755543087"/>
    <s v="PINILLA TAPIA JEFFERSON JAIRO"/>
    <s v="M"/>
    <n v="18"/>
    <s v="DR. OROZCO EDWIN"/>
    <x v="391"/>
    <m/>
    <n v="43.31"/>
    <m/>
    <m/>
    <m/>
    <m/>
    <m/>
    <s v="TRAUMA DE HOMBRO (S27) + A DESCARTAR FRACTURA CLAVICULAR (S24) "/>
    <s v="S27"/>
    <s v="PACIENTE SUFRE ACCIDENTE DE TRANSITO, REFIERE QUE VIAJABA EN MOTO Y SE IMPACTO CON OTRA MOTOCICLETA"/>
    <n v="1"/>
    <m/>
    <m/>
    <s v="VIVO"/>
    <m/>
  </r>
  <r>
    <n v="425"/>
    <x v="6"/>
    <x v="1"/>
    <m/>
    <s v="2015-479"/>
    <d v="2015-07-19T00:00:00"/>
    <d v="2015-07-20T00:00:00"/>
    <n v="1"/>
    <m/>
    <s v="008"/>
    <s v="1100867934"/>
    <s v="CORDOVA APOLO JUANA TRINIDAD"/>
    <s v="F"/>
    <n v="55"/>
    <s v="DR. OROZCO EDWIN"/>
    <x v="392"/>
    <m/>
    <n v="532.79999999999995"/>
    <m/>
    <m/>
    <m/>
    <m/>
    <m/>
    <s v="TRAUNMA CRANEOENCEFALICO (S00) + POLICONTUSION (T00) + A DESCARTAR HEMATOMA EPIDURAL (S03)"/>
    <s v="S00"/>
    <s v="PACIENTE SUFRE ACCIDENTE DE TRANSITO, REFIERE QUE VIAJABA EN MOTOCICLETA  Y SE IMPACTO CON OTRA MOTOCICLETA"/>
    <n v="1"/>
    <m/>
    <m/>
    <s v="VIVO"/>
    <s v="CLINICA PANAMERICANA"/>
  </r>
  <r>
    <n v="426"/>
    <x v="6"/>
    <x v="1"/>
    <m/>
    <s v="2015-480"/>
    <d v="2015-07-21T00:00:00"/>
    <d v="2015-07-21T00:00:00"/>
    <n v="0"/>
    <m/>
    <s v="008"/>
    <s v="1719071738"/>
    <s v="BARREIRO BARREIRO JUAN XAVIER"/>
    <s v="M"/>
    <n v="24"/>
    <s v="DR. GONZALEZ CESAR"/>
    <x v="393"/>
    <m/>
    <n v="374.54"/>
    <m/>
    <m/>
    <m/>
    <m/>
    <m/>
    <s v="SHOCK HIPOVOLEMICO (R571) + POLITRAUMATISMO (T009) + MOTOCICLISTA LESIONADO POR COLISION (V24)"/>
    <s v="R571"/>
    <s v="PACIENTE SUFRE ACCIDENTE DE TRANSITO, REFIERE QUE VIAJABA EN MOTO Y SE IMPACTO CON OTRO VEHICULO"/>
    <n v="1"/>
    <m/>
    <m/>
    <s v="VIVO"/>
    <m/>
  </r>
  <r>
    <n v="427"/>
    <x v="6"/>
    <x v="1"/>
    <m/>
    <s v="2015-481"/>
    <d v="2015-07-19T00:00:00"/>
    <d v="2015-07-21T00:00:00"/>
    <n v="2"/>
    <m/>
    <s v="008"/>
    <s v="2300089394"/>
    <s v="ESPINOZA GUTIERREZ EDWIN EDUARDO"/>
    <s v="M"/>
    <n v="25"/>
    <s v="DR. CAMPUZANO MANUEL"/>
    <x v="394"/>
    <m/>
    <n v="366.14"/>
    <m/>
    <m/>
    <m/>
    <m/>
    <m/>
    <s v="TRAUMATISMOS MULTIPLES (T07) + TRAUMA CRANEOENCEFALICO LEVE (S01)"/>
    <s v="T07"/>
    <s v="PACIENTE SUFRE ACCIDENTE DE TRANSITO, REFIERE CAIDA DESDE MOTOCICLETA EN MOVIMIENTO."/>
    <n v="1"/>
    <m/>
    <m/>
    <s v="VIVO"/>
    <m/>
  </r>
  <r>
    <n v="428"/>
    <x v="6"/>
    <x v="1"/>
    <m/>
    <s v="2015-482"/>
    <d v="2015-07-27T00:00:00"/>
    <d v="2015-07-28T00:00:00"/>
    <n v="1"/>
    <m/>
    <s v="140372"/>
    <s v="1208194082"/>
    <s v="ANCHUNDIA SANCHEZ JEFFERSON ORLANDO"/>
    <s v="M"/>
    <n v="21"/>
    <s v="DR. CAMPUZANO MANUEL"/>
    <x v="395"/>
    <m/>
    <n v="498.58"/>
    <m/>
    <m/>
    <m/>
    <m/>
    <m/>
    <s v="TRAUMATISMO INTRACRANEAL (S069) + FRACTURA DE LA EPIFISIS INFERIORES DE RADIO Y CUBITO (S526)"/>
    <s v="S069"/>
    <s v="PACIENTE SUFRE ACCIDENTE DE TRANSITO, REFIERE CAIDA DESDE MOTOCICLETA EN MOVIMIENTO."/>
    <n v="1"/>
    <m/>
    <m/>
    <s v="VIVO"/>
    <m/>
  </r>
  <r>
    <n v="429"/>
    <x v="6"/>
    <x v="1"/>
    <m/>
    <s v="2015-483"/>
    <d v="2015-07-28T00:00:00"/>
    <d v="2015-07-28T00:00:00"/>
    <n v="0"/>
    <m/>
    <s v="008"/>
    <s v="SIN CEDULA"/>
    <s v="CHEME QUIÑONEZ RAMONA ARACELY"/>
    <s v="M"/>
    <n v="39"/>
    <s v="DR. CUJILEMA OSCAR"/>
    <x v="396"/>
    <m/>
    <n v="67.510000000000005"/>
    <m/>
    <m/>
    <m/>
    <m/>
    <m/>
    <s v="TRAUMA EN RODILLA DERECHA (S80)"/>
    <s v="S80"/>
    <s v="PACIENTE SUFRE ACCIDENTE DE TRANSITO, REFIERE QUE VIAJABA EN BUS Y SUFRE GOLPE POR CIERRE INTEMPESTIVO DE PUERTA METALICA."/>
    <m/>
    <n v="1"/>
    <m/>
    <s v="VIVO"/>
    <m/>
  </r>
  <r>
    <n v="430"/>
    <x v="6"/>
    <x v="1"/>
    <m/>
    <s v="2015-484"/>
    <d v="2015-07-28T00:00:00"/>
    <d v="2015-07-28T00:00:00"/>
    <n v="0"/>
    <m/>
    <s v="008"/>
    <s v="1723690739"/>
    <s v="DE LA CRUZ ZAMBRANO EDWIN RAMON"/>
    <s v="M"/>
    <n v="25"/>
    <s v="DR. IBARRA DANIEL "/>
    <x v="397"/>
    <m/>
    <n v="93.46"/>
    <m/>
    <m/>
    <m/>
    <m/>
    <m/>
    <s v="TRAUMATISMO DE CABEZA (S099) "/>
    <s v="S099"/>
    <s v="PACIENTE SUFRE ACCIDENTE DE TRANSITO, REFIERE CAIDA DE MOTOCICLETA EN MOVIMIENTO."/>
    <n v="1"/>
    <m/>
    <m/>
    <s v="VIVO"/>
    <m/>
  </r>
  <r>
    <n v="431"/>
    <x v="6"/>
    <x v="1"/>
    <m/>
    <s v="2015-485"/>
    <d v="2015-07-23T00:00:00"/>
    <d v="2015-07-23T00:00:00"/>
    <n v="0"/>
    <m/>
    <s v="008"/>
    <s v="1752311215"/>
    <s v="VACA VILLAREAL ALINA VICTORIA"/>
    <s v="F"/>
    <n v="6"/>
    <s v="DRA. VALDERRAMA MARIA"/>
    <x v="170"/>
    <m/>
    <n v="56.62"/>
    <m/>
    <m/>
    <m/>
    <m/>
    <m/>
    <s v="TRAUMATISMO SUPERFICIALES QUE AFECTAN MULTIPLES REGIONES DEL CUERPO (T00)"/>
    <s v="T00"/>
    <s v="PACIENTE SUFRE ACCIDENTE DE TRANSITO, REFIERE QUE FUE IMPACTADA POR UN VEHICULO AL MOMENTO EN QUE CRUZABA LA CALLE"/>
    <m/>
    <m/>
    <n v="1"/>
    <s v="VIVO"/>
    <m/>
  </r>
  <r>
    <n v="432"/>
    <x v="6"/>
    <x v="1"/>
    <m/>
    <s v="2015-486"/>
    <d v="2015-07-13T00:00:00"/>
    <d v="2015-07-15T00:00:00"/>
    <n v="2"/>
    <m/>
    <s v="008"/>
    <s v="1308196342"/>
    <s v="CEVALLOS BRIONES JACINTO BIENVENIDO"/>
    <s v="M"/>
    <n v="42"/>
    <s v="DR. ROMAN LEONARDO"/>
    <x v="398"/>
    <s v="OBJECION TOTAL POR LIMITE DEL MONTO"/>
    <n v="0"/>
    <m/>
    <m/>
    <m/>
    <m/>
    <m/>
    <s v="TRAUMATISMO CRANEOENCEFALICO MODERADO (S069) + TRAUMA MACIZO FACIAL (S009)"/>
    <s v="S069"/>
    <s v="PACIENTE SUFRE ACCIDENTE DE TRANSITO, REFIERE QUE FUE ARROLLADO POR VEHICULO EN MOVIMIENTO"/>
    <m/>
    <m/>
    <n v="1"/>
    <s v="VIVO"/>
    <s v="HOSPITAL EUGENIO ESPEJO"/>
  </r>
  <r>
    <n v="433"/>
    <x v="6"/>
    <x v="1"/>
    <m/>
    <s v="2015-487"/>
    <d v="2015-07-13T00:00:00"/>
    <d v="2015-07-15T00:00:00"/>
    <n v="2"/>
    <m/>
    <s v="008"/>
    <s v="1308196342"/>
    <s v="CEVALLOS BRIONES JACINTO BIENVENIDO"/>
    <s v="M"/>
    <n v="42"/>
    <s v="DR. ROMAN LEONARDO"/>
    <x v="399"/>
    <m/>
    <n v="398.45"/>
    <m/>
    <m/>
    <m/>
    <m/>
    <m/>
    <s v="TRAUMATISMO CRANEOENCEFALICO MODERADO (S069) + TRAUMA MACIZO FACIAL (S009)"/>
    <s v="S069"/>
    <s v="PACIENTE SUFRE ACCIDENTE DE TRANSITO, REFIERE QUE FUE ARROLLADO POR VEHICULO EN MOVIMIENTO"/>
    <m/>
    <m/>
    <n v="1"/>
    <s v="VIVO"/>
    <s v="HOSPITAL EUGENIO ESPEJO"/>
  </r>
  <r>
    <n v="434"/>
    <x v="6"/>
    <x v="1"/>
    <m/>
    <s v="2015-488"/>
    <d v="2015-07-21T00:00:00"/>
    <d v="2015-07-21T00:00:00"/>
    <n v="0"/>
    <m/>
    <s v="008"/>
    <s v="1723851356"/>
    <s v="COVEÑA REYES VICTOR HUGO"/>
    <s v="M"/>
    <n v="27"/>
    <s v="DRA. UZHO KATHERINE"/>
    <x v="400"/>
    <m/>
    <n v="168.74"/>
    <m/>
    <m/>
    <m/>
    <m/>
    <m/>
    <s v="TRAUMA FACIAL (S045) + TRAUMA CERVICAL (S134)"/>
    <s v="S045"/>
    <s v="PACIENTE SUFRE ACCIDENTE DE TRANSITO, REFIERE CAIDA DESDE MOTOCICLETA EN MOVIMIENTO."/>
    <n v="1"/>
    <m/>
    <m/>
    <s v="VIVO"/>
    <s v="HOSPITAL PABLO ARTURO SUAREZ"/>
  </r>
  <r>
    <n v="435"/>
    <x v="6"/>
    <x v="1"/>
    <m/>
    <s v="2015-489"/>
    <d v="2015-07-21T00:00:00"/>
    <d v="2015-07-21T00:00:00"/>
    <n v="0"/>
    <m/>
    <s v="008"/>
    <s v="1723851356"/>
    <s v="COVEÑA REYES VICTOR HUGO"/>
    <s v="M"/>
    <n v="27"/>
    <s v="DRA. UZHO KATHERINE"/>
    <x v="401"/>
    <m/>
    <n v="409.17"/>
    <m/>
    <m/>
    <m/>
    <m/>
    <m/>
    <s v="TRAUMA FACIAL (S045) + TRAUMA CERVICAL (S134)"/>
    <s v="S045"/>
    <s v="PACIENTE SUFRE ACCIDENTE DE TRANSITO, REFIERE CAIDA DESDE MOTOCICLETA EN MOVIMIENTO."/>
    <n v="1"/>
    <m/>
    <m/>
    <s v="VIVO"/>
    <s v="HOSPITAL PABLO ARTURO SUAREZ"/>
  </r>
  <r>
    <n v="436"/>
    <x v="6"/>
    <x v="2"/>
    <m/>
    <s v="2015-490"/>
    <d v="2015-07-22T00:00:00"/>
    <d v="2015-07-23T00:00:00"/>
    <n v="1"/>
    <m/>
    <s v="1306635093"/>
    <s v="1306635093"/>
    <s v="SALDARRIAGA VELEZ VERONICA DEL ROCIO"/>
    <s v="F"/>
    <n v="38"/>
    <s v="DR. IBARRA DANIEL "/>
    <x v="402"/>
    <m/>
    <n v="256.70999999999998"/>
    <m/>
    <m/>
    <m/>
    <m/>
    <m/>
    <s v="FRACTURA DE MIEMBRO INFERIOR (T02)"/>
    <s v="T02"/>
    <s v="PACIENTE SUFRE ACCIDENTE DE TRANSITO, REFIERE APLASTAMIENTO POR PARTE DE UN VEHICULO."/>
    <m/>
    <m/>
    <n v="1"/>
    <s v="VIVO"/>
    <s v="HOSPITAL EUGENIO ESPEJO"/>
  </r>
  <r>
    <n v="437"/>
    <x v="6"/>
    <x v="2"/>
    <m/>
    <s v="2015-491"/>
    <d v="2015-07-22T00:00:00"/>
    <d v="2015-07-23T00:00:00"/>
    <n v="1"/>
    <m/>
    <s v="1306635093"/>
    <s v="1306635093"/>
    <s v="SALDARRIAGA VELEZ VERONICA DEL ROCIO"/>
    <s v="F"/>
    <n v="38"/>
    <s v="DR. IBARRA DANIEL "/>
    <x v="403"/>
    <m/>
    <n v="360.93"/>
    <m/>
    <m/>
    <m/>
    <m/>
    <m/>
    <s v="FRACTURA DE MIEMBRO INFERIOR (T02)"/>
    <s v="T02"/>
    <s v="PACIENTE SUFRE ACCIDENTE DE TRANSITO, REFIERE APLASTAMIENTO POR PARTE DE UN VEHICULO."/>
    <m/>
    <m/>
    <n v="1"/>
    <s v="VIVO"/>
    <s v="HOSPITAL EUGENIO ESPEJO"/>
  </r>
  <r>
    <n v="438"/>
    <x v="6"/>
    <x v="1"/>
    <m/>
    <s v="2015-492"/>
    <d v="2015-07-12T00:00:00"/>
    <d v="2015-07-12T00:00:00"/>
    <n v="0"/>
    <m/>
    <s v="008"/>
    <s v="1207487180"/>
    <s v="MOREIRA GARCIA JOSE RAMON"/>
    <s v="M"/>
    <n v="22"/>
    <s v="DR. YUNGAN LUIS"/>
    <x v="404"/>
    <m/>
    <n v="50.33"/>
    <m/>
    <m/>
    <m/>
    <m/>
    <m/>
    <s v="POLITRAUMATISMO (T00)"/>
    <s v="T00"/>
    <s v="PACIENTE SUFRE ACCIDENTE DE TRANSITO, REFIERE ARROLLAMIENTO POR UNA MOTO."/>
    <m/>
    <m/>
    <n v="1"/>
    <s v="VIVO"/>
    <m/>
  </r>
  <r>
    <n v="439"/>
    <x v="6"/>
    <x v="1"/>
    <m/>
    <s v="2015-493"/>
    <d v="2015-07-28T00:00:00"/>
    <d v="2015-07-28T00:00:00"/>
    <n v="0"/>
    <m/>
    <s v="008"/>
    <s v="SIN CEDULA"/>
    <s v="HURTADO VILLAGOMEZ BRITANNY"/>
    <s v="F"/>
    <n v="1"/>
    <s v="DRA. MENDOZA CISNE"/>
    <x v="405"/>
    <m/>
    <n v="73.680000000000007"/>
    <m/>
    <m/>
    <m/>
    <m/>
    <m/>
    <s v="TRAUMATISMO SUPERFICIAL DE LA CABEZA (S007) "/>
    <s v="S007"/>
    <s v="PACIENTE SUFRE ACCIDENTE DE TRANSITO, REFIERE QUE VIAJABA EN EN VEHICULO EL MISMO QUE SUFRE VOLCAMIENTO IMPACTANDOSE CONTRA UN ARBOL."/>
    <m/>
    <n v="1"/>
    <m/>
    <s v="VIVO"/>
    <m/>
  </r>
  <r>
    <n v="440"/>
    <x v="6"/>
    <x v="1"/>
    <m/>
    <s v="2015-494"/>
    <d v="2015-07-09T00:00:00"/>
    <d v="2015-07-28T00:00:00"/>
    <n v="19"/>
    <m/>
    <s v="008"/>
    <s v="2300021884"/>
    <s v="CEVALLOS ESMERALDAS CARLOS ANTHONY"/>
    <s v="M"/>
    <n v="12"/>
    <s v="DR. MACIAS ROLANDO "/>
    <x v="406"/>
    <m/>
    <n v="1707.77"/>
    <m/>
    <m/>
    <m/>
    <m/>
    <m/>
    <s v="TRAUMA DE MANO (S62)"/>
    <s v="S62"/>
    <s v="PACIENTE REFIERE QUE MIENTRAS SE SUBIA A UNA MOTO EL SE ENCONTRABA MAL SENTADO Y LA MOTO ARRANCA PACIENTE CAE Y APOYA SUS BRAZOS PERO UN VEHICULO COMPRIME SU MANO DERECHA IMPOSIBILITANDO MOVIMIENTO."/>
    <n v="1"/>
    <m/>
    <m/>
    <s v="VIVO "/>
    <m/>
  </r>
  <r>
    <n v="441"/>
    <x v="6"/>
    <x v="3"/>
    <n v="10862685319"/>
    <s v="2015-495"/>
    <d v="2015-07-31T00:00:00"/>
    <d v="2015-08-11T00:00:00"/>
    <n v="11"/>
    <m/>
    <s v="008"/>
    <s v="1720391067"/>
    <s v="TOALA SALBATIERRA PATRICIO UCLIDES"/>
    <s v="M"/>
    <n v="31"/>
    <s v="DR. ANDRANGO FRANKLIN"/>
    <x v="407"/>
    <m/>
    <n v="2014.5"/>
    <m/>
    <m/>
    <m/>
    <m/>
    <m/>
    <s v="FRACTURA DE TIBIA Y PERONE IZQUEIRDA (S82) + TRAUMA DE MANO IZQUIERDA (S63)"/>
    <s v="S822"/>
    <s v="PACIENTE SUFRE ACCIDENTE DE TRANSITO, REFIERE QUE CIRCULABA COMO CONDUCTOR DE MOTOCICLETA Y SE CHOCO CONTRA OTRO VEHICULO PEQUEÑO."/>
    <n v="1"/>
    <m/>
    <m/>
    <s v="VIVO"/>
    <m/>
  </r>
  <r>
    <n v="442"/>
    <x v="7"/>
    <x v="1"/>
    <m/>
    <s v="2015-500"/>
    <d v="2015-08-23T00:00:00"/>
    <d v="2015-08-23T00:00:00"/>
    <n v="0"/>
    <m/>
    <s v="008"/>
    <s v="1203533516"/>
    <s v="MORA VERA ANGEL ARAHON"/>
    <s v="M"/>
    <n v="58"/>
    <s v="DRA. MENDOZA CISNE"/>
    <x v="408"/>
    <m/>
    <m/>
    <m/>
    <m/>
    <m/>
    <m/>
    <m/>
    <s v="POLITRAUMATISMO (T00) + FRACTURA DE CADERA (S32)"/>
    <s v="T00"/>
    <s v="HIJO REFIERE QUE TESTIGOS REFIEREN QUE MIENTRAS SE TRANSPORTABAN EN LA PARTE POSTERIOR DE UN CAMION ES GOLPEADO POR UNA RAMA EN EL PECHO"/>
    <m/>
    <n v="1"/>
    <m/>
    <s v="VIVO"/>
    <s v="NOVACLINICA SANTA ANITA"/>
  </r>
  <r>
    <n v="443"/>
    <x v="7"/>
    <x v="1"/>
    <m/>
    <s v="2015-501"/>
    <d v="2015-08-23T00:00:00"/>
    <d v="2015-08-23T00:00:00"/>
    <n v="0"/>
    <m/>
    <s v="008"/>
    <s v="1314439256"/>
    <s v="VERA BETANCOURT LUIS ADRIAN"/>
    <s v="M"/>
    <n v="16"/>
    <s v="DRA. CRUZ CRISTINA "/>
    <x v="409"/>
    <m/>
    <m/>
    <m/>
    <m/>
    <m/>
    <m/>
    <m/>
    <s v="FRACTURA DE CLAVICULA DERECHA (S42)"/>
    <s v="S42"/>
    <s v="PACIENTE VIAJABA COMO CONDUCTOR DE MOTOCICLETA Y SUFRE ACCIDENTE DE TRANSITO, SE DESCONOCE LA CAUSA"/>
    <n v="1"/>
    <m/>
    <m/>
    <s v="VIVO"/>
    <m/>
  </r>
  <r>
    <n v="444"/>
    <x v="7"/>
    <x v="1"/>
    <m/>
    <s v="2015-502"/>
    <d v="2015-08-01T00:00:00"/>
    <d v="2015-08-01T00:00:00"/>
    <n v="0"/>
    <m/>
    <s v="008"/>
    <s v="1311653941"/>
    <s v="CHAVARRIA MUÑOZ LIMBERT ANTONIO"/>
    <s v="M"/>
    <n v="32"/>
    <s v="DR. ANDRANGO FRANKLIN"/>
    <x v="410"/>
    <m/>
    <m/>
    <m/>
    <m/>
    <m/>
    <m/>
    <m/>
    <s v="FRACTURA DE CLAVICULA DERECHA (S42)"/>
    <s v="S42"/>
    <s v="PACIENTE SUFRE ACCIDENTE DE TRANSITO, REFIERE QUE CIRCULABA EN MOTOCICLETA Y SE CHOCO CONTRA OTRO VEHICULO "/>
    <n v="1"/>
    <m/>
    <m/>
    <s v="VIVO"/>
    <m/>
  </r>
  <r>
    <n v="445"/>
    <x v="7"/>
    <x v="1"/>
    <m/>
    <s v="2015-503"/>
    <d v="2015-08-01T00:00:00"/>
    <d v="2015-08-01T00:00:00"/>
    <n v="0"/>
    <m/>
    <s v="008"/>
    <s v="2350955395"/>
    <s v="HIDALGO CASTILLO MARIA DANIELA "/>
    <s v="F"/>
    <n v="9"/>
    <s v="DRA. ENRIQUEZ GISSELLE"/>
    <x v="411"/>
    <m/>
    <m/>
    <m/>
    <m/>
    <m/>
    <m/>
    <m/>
    <s v="TRAUMA SUPERFICIAL DE ABDOMEN (S30)"/>
    <s v="S30"/>
    <s v="PACIENTE SUFRE CAIDA DE AUTOBUS EN MOVIMIENTO"/>
    <m/>
    <n v="1"/>
    <m/>
    <s v="VIVO"/>
    <m/>
  </r>
  <r>
    <n v="446"/>
    <x v="7"/>
    <x v="1"/>
    <m/>
    <s v="2015-504"/>
    <d v="2015-08-01T00:00:00"/>
    <d v="2015-08-01T00:00:00"/>
    <n v="0"/>
    <m/>
    <s v="008"/>
    <s v="1718764077"/>
    <s v="MARCILLO VELASQUEZ JONNY ANDRES"/>
    <s v="M"/>
    <n v="30"/>
    <s v="DR. CUJILEMA OSCAR"/>
    <x v="412"/>
    <m/>
    <m/>
    <m/>
    <m/>
    <m/>
    <m/>
    <m/>
    <s v="LUXACION DE HOMBRO DERECHO (S40)"/>
    <s v="S40"/>
    <s v="PACIENTE SUFRE ACCIDENTE DE TRANSITO, REFIERE CAIDA DESDE MOTOCICLETA EN MOVIMIENTO."/>
    <n v="1"/>
    <m/>
    <m/>
    <s v="VIVO"/>
    <m/>
  </r>
  <r>
    <n v="447"/>
    <x v="7"/>
    <x v="1"/>
    <m/>
    <s v="2015-505"/>
    <d v="2015-08-02T00:00:00"/>
    <d v="2015-08-02T00:00:00"/>
    <n v="0"/>
    <m/>
    <s v="008"/>
    <s v="2300570229"/>
    <s v="MARTINEZ GARZON JOSE DARIO"/>
    <s v="M"/>
    <n v="20"/>
    <s v="DR. MERO CRISTHIAN"/>
    <x v="413"/>
    <m/>
    <m/>
    <m/>
    <m/>
    <m/>
    <m/>
    <m/>
    <s v="TRAUMATISMO LEVE (S00)"/>
    <s v="S00"/>
    <s v="PACIENTE SUFRE ACCIDENTE DE TRANSITO, REFIERE CAIDA DESDE MOTOCICLETA EN MOVIMIENTO  MIENTRAS SE MOVILIZABA EN CALIDAD DE PASAJERO."/>
    <n v="1"/>
    <m/>
    <m/>
    <s v="VIVO"/>
    <m/>
  </r>
  <r>
    <n v="448"/>
    <x v="7"/>
    <x v="1"/>
    <m/>
    <s v="2015-506"/>
    <d v="2015-08-03T00:00:00"/>
    <d v="2015-08-03T00:00:00"/>
    <n v="0"/>
    <m/>
    <s v="008"/>
    <s v="1721599080"/>
    <s v="ARMIJO VASQUEZ GUILLERMO FERNANDO"/>
    <s v="M"/>
    <n v="29"/>
    <s v="DR. ESPINOZA IGNACIO "/>
    <x v="414"/>
    <m/>
    <m/>
    <m/>
    <m/>
    <m/>
    <m/>
    <m/>
    <s v="LUXACION DE HOMBRO DERECHO (S40)"/>
    <s v="S40"/>
    <s v="PACIENTE IBA MANEJANDO SU MOTO CUANDO FRENA BUS QUE IBA ADELANTE Y SUFRE TRAUMATISMO EN RODILLA, ACUDE A SUBCENTRO DE SALUD DE LA CONCORDIA."/>
    <n v="1"/>
    <m/>
    <m/>
    <s v="VIVO"/>
    <m/>
  </r>
  <r>
    <n v="449"/>
    <x v="7"/>
    <x v="5"/>
    <n v="10790451375"/>
    <s v="2015-507"/>
    <d v="2015-08-04T00:00:00"/>
    <d v="2015-08-04T00:00:00"/>
    <n v="0"/>
    <m/>
    <s v="008"/>
    <s v="1723232177"/>
    <s v="PINTO ANDRADE CINDY ZULAY"/>
    <s v="F"/>
    <n v="27"/>
    <s v="DR. OROZCO EDWIN"/>
    <x v="415"/>
    <m/>
    <m/>
    <m/>
    <m/>
    <m/>
    <m/>
    <m/>
    <s v="D/C TRAUMA DE TORAX(S20) + DC TRAUMA DE CADERA (S709) + POLICONTUSION (T00)"/>
    <s v="S20"/>
    <s v="PACIENTE MIENTRAS CONDUCIA MOTOCICLETA CON CASCO DE PROTECCION, SE PEGA MUCHO AL FILO DE LA VIA Y SE RESBALA EN ARENA, POSTERIOR AL CUAL SUFRE IMPACTO LATERAL IZQUIERDO CONTRA LA CUNETA."/>
    <n v="1"/>
    <m/>
    <m/>
    <s v="VIVO"/>
    <m/>
  </r>
  <r>
    <n v="450"/>
    <x v="7"/>
    <x v="1"/>
    <m/>
    <s v="2015-508"/>
    <d v="2015-08-04T00:00:00"/>
    <d v="2015-08-05T00:00:00"/>
    <n v="1"/>
    <m/>
    <s v="297582"/>
    <s v="SD"/>
    <s v="AGUAVIL CALAZACON JUAN GERARDO"/>
    <s v="M"/>
    <n v="16"/>
    <s v="DR. CAMPUZANO MANUEL"/>
    <x v="416"/>
    <m/>
    <m/>
    <m/>
    <m/>
    <m/>
    <m/>
    <m/>
    <s v="HERIDA DE LA RODILLA (S810) + FRACTURA DE LA EPIFISIS INFERIOR DE LA TIBIA (S823)"/>
    <s v="S810"/>
    <s v="PACIENTE SUFRE ACCIDENTE DE TRANSITO, REFIERE CAIDA DESDE MOTOCICLETA EN MOVIMIENTO."/>
    <n v="1"/>
    <m/>
    <m/>
    <s v="VIVO"/>
    <m/>
  </r>
  <r>
    <n v="451"/>
    <x v="7"/>
    <x v="1"/>
    <m/>
    <s v="2015-509"/>
    <d v="2015-08-04T00:00:00"/>
    <d v="2015-08-04T00:00:00"/>
    <n v="0"/>
    <m/>
    <s v="008"/>
    <s v="1710380690"/>
    <s v="RUIZ GUANO WASHINGTON MANUEL"/>
    <s v="M"/>
    <n v="47"/>
    <s v="DR. ESPINOZA IGNACIO "/>
    <x v="417"/>
    <m/>
    <m/>
    <m/>
    <m/>
    <m/>
    <m/>
    <m/>
    <s v="POLITRAUMATISMO (T00) + FRACTURA DE TIBIA (S822)"/>
    <s v="T00"/>
    <s v="PACIENTE SUFRE ACCIDENTE DE TRANSITO, REFIERE CAIDA DESDE MOTOCICLETA EN MOVIMIENTO, LUEGO DE PERDER EL EQUILIBRIO."/>
    <n v="1"/>
    <m/>
    <m/>
    <s v="VIVO"/>
    <m/>
  </r>
  <r>
    <n v="452"/>
    <x v="7"/>
    <x v="1"/>
    <m/>
    <s v="2015-510"/>
    <d v="2015-08-04T00:00:00"/>
    <d v="2015-08-04T00:00:00"/>
    <n v="0"/>
    <m/>
    <s v="008"/>
    <s v="2350586091"/>
    <s v="CEVALLOS ZAMBRANO JOHN ERIC"/>
    <s v="M"/>
    <n v="18"/>
    <s v="DR. CAMPUZANO MANUEL"/>
    <x v="368"/>
    <m/>
    <m/>
    <m/>
    <m/>
    <m/>
    <m/>
    <m/>
    <s v="CONTUSION ANTEBRAZO DERECHO (S602)"/>
    <s v="S62"/>
    <s v="PACIENTE SUFRE ACCIDENTE DE TRANSITO, REFIERE CAIDA DESDE MOTOCICLETA EN MOVIMIENTO."/>
    <n v="1"/>
    <m/>
    <m/>
    <s v="VIVO"/>
    <m/>
  </r>
  <r>
    <n v="453"/>
    <x v="7"/>
    <x v="1"/>
    <m/>
    <s v="2015-511"/>
    <d v="2015-08-04T00:00:00"/>
    <d v="2015-08-04T00:00:00"/>
    <n v="0"/>
    <m/>
    <s v="282106"/>
    <s v="1716464910"/>
    <s v="BASTIDAS ALCIVAR EDDER JOFFRE"/>
    <s v="M"/>
    <n v="33"/>
    <s v="DR. OROZCO EDWIN"/>
    <x v="418"/>
    <m/>
    <m/>
    <m/>
    <m/>
    <m/>
    <m/>
    <m/>
    <s v="LUMBALGIA (M544) + CONTUSION DE PIE (S90)"/>
    <s v="M54"/>
    <s v="PACIENTE SUFRE ACCIDENTE DE TRANSITO, REFIERE CAIDA DESDE MOTOCICLETA EN MOVIMIENTO."/>
    <n v="1"/>
    <m/>
    <m/>
    <s v="VIVO"/>
    <m/>
  </r>
  <r>
    <n v="454"/>
    <x v="7"/>
    <x v="1"/>
    <m/>
    <s v="2015-512"/>
    <d v="2015-08-06T00:00:00"/>
    <d v="2015-08-06T00:00:00"/>
    <n v="0"/>
    <m/>
    <s v="265682"/>
    <s v="1350885966"/>
    <s v="BRIONES VELEZ WASHINGTON GABRIEL"/>
    <s v="M"/>
    <n v="24"/>
    <s v="DR. MACIAS ROLANDO "/>
    <x v="419"/>
    <m/>
    <m/>
    <m/>
    <m/>
    <m/>
    <m/>
    <m/>
    <s v="FRACTURA DE 5TO METACARPIANO (S623)"/>
    <s v="S62"/>
    <s v="PACIENTE SUFRE ACCIDENTE DE TRANSITO, REFIERE CAIDA DESDE MOTOCICLETA EN MOVIMIENTO."/>
    <n v="1"/>
    <m/>
    <m/>
    <s v="VIVO"/>
    <m/>
  </r>
  <r>
    <n v="455"/>
    <x v="7"/>
    <x v="1"/>
    <m/>
    <s v="2015-513"/>
    <d v="2015-08-08T00:00:00"/>
    <d v="2015-08-08T00:00:00"/>
    <n v="0"/>
    <m/>
    <s v="008"/>
    <s v="1704881653"/>
    <s v="BENAVIDES LUIS ANTONIO"/>
    <s v="M"/>
    <n v="62"/>
    <s v="DRA. ZAVALA CECILIA"/>
    <x v="420"/>
    <m/>
    <m/>
    <m/>
    <m/>
    <m/>
    <m/>
    <m/>
    <s v="FRACTURA DE CLAVICULA DERECHA (S43)"/>
    <s v="S42"/>
    <s v="PACIENTE SUFRE ACCIDENTE DE TRANSITO, REFIERE QUE FUE ATROPELLADO POR UN CARRO POR LO QUE CAYO AL PAVIMENTO."/>
    <m/>
    <m/>
    <n v="1"/>
    <s v="VIVO"/>
    <m/>
  </r>
  <r>
    <n v="456"/>
    <x v="7"/>
    <x v="1"/>
    <m/>
    <s v="2015-514"/>
    <d v="2015-08-08T00:00:00"/>
    <d v="2015-08-08T00:00:00"/>
    <n v="0"/>
    <m/>
    <s v="008"/>
    <s v="1317462065"/>
    <s v="ZAMBRANO ZAMBRANO ROSELIS SABRINA"/>
    <s v="F"/>
    <n v="20"/>
    <s v="DR. SANCHEZ RICHARD"/>
    <x v="421"/>
    <m/>
    <m/>
    <m/>
    <m/>
    <m/>
    <m/>
    <m/>
    <s v="CONTUSION DE RODILLA (S800) + PASAJERO DE MOTOCICLETA LESIONADO (V205)"/>
    <s v="S800"/>
    <s v="PACIENTE SUFRE ACCIDENTE DE TRANSITO, REFIERE CAIDA DE MOTOCICLETA EN MOVIMIENTO MIENTRAS SE TRASLADABA COMO PASAJERO TRAS IMPACTAR A ANIMAL QUE SE ENCONTRABA EN LA VIA."/>
    <n v="1"/>
    <m/>
    <m/>
    <s v="VIVO"/>
    <m/>
  </r>
  <r>
    <n v="457"/>
    <x v="7"/>
    <x v="1"/>
    <m/>
    <s v="2015-515"/>
    <d v="2015-08-08T00:00:00"/>
    <d v="2015-08-08T00:00:00"/>
    <n v="0"/>
    <m/>
    <s v="008"/>
    <s v="0917193989"/>
    <s v="VERA PALOMEQUE MONICA JANNETH"/>
    <s v="F"/>
    <n v="36"/>
    <s v="DR. CAMPUZANO MANUEL"/>
    <x v="422"/>
    <m/>
    <m/>
    <m/>
    <m/>
    <m/>
    <m/>
    <m/>
    <s v="CONTUSION DE DEDOS DE LA MANO SIN DAÑO DE UÑA (S600)"/>
    <s v="S600"/>
    <s v="PACIENTE SUFRE ACCIDENTE DE TRANSITO, REFIERE APLASTAMIENTO DE MANO DERECHA POR UN BUS."/>
    <m/>
    <m/>
    <n v="1"/>
    <s v="VIVO"/>
    <m/>
  </r>
  <r>
    <n v="458"/>
    <x v="7"/>
    <x v="1"/>
    <m/>
    <s v="2015-516"/>
    <d v="2015-08-08T00:00:00"/>
    <d v="2015-08-08T00:00:00"/>
    <n v="0"/>
    <m/>
    <s v="008"/>
    <s v="1351450737"/>
    <s v="GARCES LOZA FERNANDA ESTEFANIA"/>
    <s v="F"/>
    <n v="17"/>
    <s v="DR. CAMPUZANO MANUEL"/>
    <x v="423"/>
    <m/>
    <m/>
    <m/>
    <m/>
    <m/>
    <m/>
    <m/>
    <s v="TRAUMATISMOS MULTIPLES SUPERFICIALES (T009) + TRAUMTISMO SUPERFICIAL DE LA CABEZA (S009)"/>
    <s v="T009"/>
    <s v="PACIENTE SUFRE ACCIDENTE DE TRANSITO, REFIERE CAIDA DESDE MOTOCICLETA EN MOVIMIENTO."/>
    <n v="1"/>
    <m/>
    <m/>
    <s v="VIVO"/>
    <m/>
  </r>
  <r>
    <n v="459"/>
    <x v="7"/>
    <x v="1"/>
    <m/>
    <s v="2015-517"/>
    <d v="2015-08-08T00:00:00"/>
    <d v="2015-08-08T00:00:00"/>
    <n v="0"/>
    <m/>
    <s v="008"/>
    <s v="1718732744"/>
    <s v="COTERA VERA ALEXIS JAVIER"/>
    <s v="M"/>
    <n v="23"/>
    <s v="DR. CAMPUZANO MANUEL"/>
    <x v="424"/>
    <m/>
    <m/>
    <m/>
    <m/>
    <m/>
    <m/>
    <m/>
    <s v="CONTUSION EN RODILLA (S800)"/>
    <s v="S800"/>
    <s v="PACIENTE SUFRE ACCIDENTE DE TRANSITO, REFIERE CAIDA DESDE MOTOCICLETA EN MOVIMIENTO."/>
    <n v="1"/>
    <m/>
    <m/>
    <s v="VIVO"/>
    <m/>
  </r>
  <r>
    <n v="460"/>
    <x v="7"/>
    <x v="1"/>
    <m/>
    <s v="2015-518"/>
    <d v="2015-08-08T00:00:00"/>
    <d v="2015-08-08T00:00:00"/>
    <n v="0"/>
    <m/>
    <s v="0201532280"/>
    <s v="0201532280"/>
    <s v="VARGAS ESTRADA CARLOS ESPERIDION"/>
    <s v="M"/>
    <n v="34"/>
    <s v="DR. MIRANDA PATRICIO"/>
    <x v="425"/>
    <m/>
    <m/>
    <m/>
    <m/>
    <m/>
    <m/>
    <m/>
    <s v="FRACTURA DE TIBIA Y PERONE DERECHA (S822) "/>
    <s v="S822"/>
    <s v="PACIENTE SUFRE ACCIDENTE DE TRANSITO, REFIERE CAIDA DESDE MOTOCICLETA EN MOVIMIENTO, LUEGO DE IR EN CALIDAD DE PASAJERO Y RECIBIR IMPACTO DIRECTO POR UN AUTOMOVIL."/>
    <n v="1"/>
    <m/>
    <m/>
    <s v="VIVO"/>
    <m/>
  </r>
  <r>
    <n v="461"/>
    <x v="7"/>
    <x v="1"/>
    <m/>
    <s v="2015-519"/>
    <d v="2015-08-09T00:00:00"/>
    <d v="2015-08-09T00:00:00"/>
    <n v="0"/>
    <m/>
    <s v="008"/>
    <s v="0803841428"/>
    <s v="PIANCHICHE AÑAPA ARTURO "/>
    <s v="M"/>
    <n v="26"/>
    <s v="DR. ALAVA ERIC"/>
    <x v="21"/>
    <m/>
    <m/>
    <m/>
    <m/>
    <m/>
    <m/>
    <m/>
    <s v="POLITRAUMATISMO (T00) + TRAUMA DE RODILLA (S899)"/>
    <s v="T00"/>
    <s v="PACIENTE SUFRE ACCIDENTE DE TRANSITO, REFIERE CAIDA DESDE MOTOCICLETA EN MOVIMIENTO."/>
    <n v="1"/>
    <m/>
    <m/>
    <s v="VIVO"/>
    <m/>
  </r>
  <r>
    <n v="462"/>
    <x v="7"/>
    <x v="1"/>
    <m/>
    <s v="2015-520"/>
    <d v="2015-08-09T00:00:00"/>
    <d v="2015-08-09T00:00:00"/>
    <n v="0"/>
    <m/>
    <s v="196897"/>
    <s v="1721809034"/>
    <s v="BAEZ JIMENEZ LUIS ALFREDO"/>
    <s v="M"/>
    <n v="24"/>
    <s v="DR. ZAMBRANO DAMIAN "/>
    <x v="426"/>
    <m/>
    <m/>
    <m/>
    <m/>
    <m/>
    <m/>
    <m/>
    <s v="POLITRAUMATISMO (T00)"/>
    <s v="T00"/>
    <s v="PACIENTE SUFRE ACCIDENTE DE TRANSITO, REFIERE CAIDA DESDE MOTOCICLETA EN MOVIMIENTO."/>
    <n v="1"/>
    <m/>
    <m/>
    <s v="VIVO"/>
    <m/>
  </r>
  <r>
    <n v="463"/>
    <x v="7"/>
    <x v="1"/>
    <m/>
    <s v="2015-521"/>
    <d v="2015-08-09T00:00:00"/>
    <d v="2015-08-09T00:00:00"/>
    <n v="0"/>
    <m/>
    <s v="008"/>
    <s v="0802422592"/>
    <s v="BARRE CUSME JORGE MARIO"/>
    <s v="M"/>
    <n v="31"/>
    <s v="DR. YUNGAN LUIS"/>
    <x v="427"/>
    <m/>
    <m/>
    <m/>
    <m/>
    <m/>
    <m/>
    <m/>
    <s v="POLITRAUMATISMO (T00) + HERIDA EN PIERNA IZQUIERDA (S818)"/>
    <s v="T00"/>
    <s v="PACIENTE SUFRE ACCIDENTE DE TRANSITO, REFIERE QUE CONDUCIA UNA MOTO Y EN UNA CURVA SUFRE IMPACTO CON UN AUTO."/>
    <n v="1"/>
    <m/>
    <m/>
    <s v="VIVO"/>
    <m/>
  </r>
  <r>
    <n v="464"/>
    <x v="7"/>
    <x v="1"/>
    <m/>
    <s v="2015-522"/>
    <d v="2015-08-09T00:00:00"/>
    <d v="2015-08-10T00:00:00"/>
    <n v="1"/>
    <m/>
    <s v="008"/>
    <s v="1718630419"/>
    <s v="AGUAVIL AGUAVIL ALFONSO VICENTE"/>
    <s v="M"/>
    <n v="33"/>
    <s v="DR. ALAVA ERIC"/>
    <x v="428"/>
    <m/>
    <m/>
    <m/>
    <m/>
    <m/>
    <m/>
    <m/>
    <s v="TRAUMATISMOS MULTIPLES NO ESPECIFICADOS (T07) + MOTOCICLISTA LESIONADO EN ACCIDENTE DE TRANSPORTE SIN COLISION: CONDUCTOR LESIONADO EN ACCIDENTE DE TRANSITO (V284)"/>
    <s v="T07"/>
    <s v="PACIENTE SUFRE ACCIDENTE DE TRANSITO EN MOTOCICLETA, SE ENCONTRABA COMO ACOMPAÑANTE MOTO SUFRE PISTA EN VIA PUBLICA"/>
    <n v="1"/>
    <m/>
    <m/>
    <s v="VIVO"/>
    <m/>
  </r>
  <r>
    <n v="465"/>
    <x v="7"/>
    <x v="1"/>
    <m/>
    <s v="2015-523"/>
    <d v="2015-08-09T00:00:00"/>
    <d v="2015-08-10T00:00:00"/>
    <n v="1"/>
    <m/>
    <s v="331684"/>
    <s v="2300228505"/>
    <s v="MOREIRA MUÑOZ WILLIAN FERNANDO"/>
    <s v="M"/>
    <n v="20"/>
    <s v="DR. ROMERO CRISTHIAN "/>
    <x v="429"/>
    <m/>
    <m/>
    <m/>
    <m/>
    <m/>
    <m/>
    <m/>
    <s v="TRAUMA DE CRANEO LEVE (S06) + HERIDA EN CUERO CABELLUDO (S010)"/>
    <s v="S06"/>
    <s v="PACIENTE SUFRE ACCIDENTE DE TRANSITO, REFIERE QUE SE MOVILIZABA EN BICICLETA CUANDO FUE ATROPELLADO POR UNA CAMIONETA."/>
    <m/>
    <m/>
    <n v="1"/>
    <s v="VIVO"/>
    <m/>
  </r>
  <r>
    <n v="466"/>
    <x v="7"/>
    <x v="1"/>
    <m/>
    <s v="2015-524"/>
    <d v="2015-08-09T00:00:00"/>
    <d v="2015-08-09T00:00:00"/>
    <n v="0"/>
    <m/>
    <s v="008"/>
    <s v="0924341399"/>
    <s v="LOPEZ VALDEZ ERICK RUBEN"/>
    <s v="M"/>
    <n v="20"/>
    <s v="DR. ROMAN LEONARDO"/>
    <x v="430"/>
    <m/>
    <m/>
    <m/>
    <m/>
    <m/>
    <m/>
    <m/>
    <s v="AMPUTACION TRAUMATICA DE LA PIERNA, NIVEL NO ESPECIFICADO (S889) + OTRA RUPTURA ESPONTANEA DEL (DE LOS) LIGAMENTO(S) DE LA RODILLA (M236)"/>
    <s v="S889"/>
    <s v="PACIENTE SUFRE ACCIDENTE DE TRANSITO, REFIERE QUE SE MOVILIZABA EN MOTOCICLETA Y PIERDE EL CONTROL, Y SE IMPACTA CONTRA PAVIMENTO"/>
    <n v="1"/>
    <m/>
    <m/>
    <s v="VIVO"/>
    <m/>
  </r>
  <r>
    <n v="467"/>
    <x v="7"/>
    <x v="1"/>
    <m/>
    <s v="2015-525"/>
    <d v="2015-08-09T00:00:00"/>
    <d v="2015-08-09T00:00:00"/>
    <n v="0"/>
    <m/>
    <s v="008"/>
    <s v="0600706386"/>
    <s v="GUTIERREZ JUAN CELIO"/>
    <s v="M"/>
    <n v="73"/>
    <s v="DR. ROMAN LEONARDO"/>
    <x v="431"/>
    <m/>
    <m/>
    <m/>
    <m/>
    <m/>
    <m/>
    <m/>
    <s v="POLITRAUMATISMO (T00) + TRAUMACRANEOENCEFALICO LEVE (S063) + HIPERTENSION ARTERIAL (I10)"/>
    <s v="T00"/>
    <s v="PACIENTE SUFRE ACCIDENTE DE TRANSITO, REFIERE QUE CONDUCIA UNA MOTOCICLETA Y SE IMPACTO FONTALAMENTE CON OTRA MOTO."/>
    <n v="1"/>
    <m/>
    <m/>
    <s v="VIVO"/>
    <m/>
  </r>
  <r>
    <n v="468"/>
    <x v="7"/>
    <x v="1"/>
    <m/>
    <s v="2015-526"/>
    <d v="2015-08-09T00:00:00"/>
    <d v="2015-08-09T00:00:00"/>
    <n v="0"/>
    <m/>
    <s v="337968"/>
    <s v="2300749773"/>
    <s v="GANCHOZO URGILES MAYKEL ANTONIO"/>
    <s v="M"/>
    <n v="6"/>
    <s v="DRA. BALDERRAMA MARIA "/>
    <x v="432"/>
    <m/>
    <m/>
    <m/>
    <m/>
    <m/>
    <m/>
    <m/>
    <s v="TRAUMATISMO SUPERFICIAL DE LA CABEZA (S00)"/>
    <s v="S00"/>
    <s v="PACIENTE SUFRE ACCIDENTE DE TRANSITO, REFIERE QUE CRUZA LA CALLE Y ES IMPACTADO POR MOTO"/>
    <m/>
    <m/>
    <n v="1"/>
    <s v="VIVO"/>
    <m/>
  </r>
  <r>
    <n v="469"/>
    <x v="7"/>
    <x v="1"/>
    <m/>
    <s v="2015-527"/>
    <d v="2015-08-10T00:00:00"/>
    <d v="2015-08-10T00:00:00"/>
    <n v="0"/>
    <m/>
    <s v="326663"/>
    <s v="1101018065"/>
    <s v="CHAMBA VALDEZ LEOPOLDO SEBASTIAN"/>
    <s v="M"/>
    <n v="95"/>
    <s v="DRA. ORMAZA JIMENA"/>
    <x v="433"/>
    <m/>
    <m/>
    <m/>
    <m/>
    <m/>
    <m/>
    <m/>
    <s v="TRAUMATISMO CRANEOENCEFALICO LEVE (T00)"/>
    <s v="T00"/>
    <s v="PACIENTE SUFRE ACCIDENTE DE TRANSITO, REFIERE QUE AL CRUZAR LA CALLE FUE ATROPELLADO POR UN CARRO DESCONOCIDO."/>
    <m/>
    <m/>
    <n v="1"/>
    <s v="VIVO"/>
    <m/>
  </r>
  <r>
    <n v="470"/>
    <x v="7"/>
    <x v="1"/>
    <m/>
    <s v="2015-528"/>
    <d v="2015-08-13T00:00:00"/>
    <d v="2015-08-13T00:00:00"/>
    <n v="0"/>
    <m/>
    <s v="008"/>
    <s v="1315108504"/>
    <s v="MACIAS FALCONES JIMMY GUSTAVO"/>
    <s v="M"/>
    <n v="24"/>
    <s v="DR. CUJILEMA OSCAR"/>
    <x v="434"/>
    <m/>
    <m/>
    <m/>
    <m/>
    <m/>
    <m/>
    <m/>
    <s v="POLITRAUMATISMO (T00)"/>
    <s v="T00"/>
    <s v="PACIENTE SUFRE ACCIDENTE DE TRANSITO, REFIERE CAIDA DESDE MOTOCICLETA EN MOVIMIENTO."/>
    <n v="1"/>
    <m/>
    <m/>
    <s v="VIVO"/>
    <m/>
  </r>
  <r>
    <n v="471"/>
    <x v="7"/>
    <x v="1"/>
    <m/>
    <s v="2015-529"/>
    <d v="2015-08-13T00:00:00"/>
    <d v="2015-08-13T00:00:00"/>
    <n v="0"/>
    <m/>
    <s v="206652"/>
    <s v="0602296790"/>
    <s v="FREIRE FREIRE MARIA FLORIPES"/>
    <s v="F"/>
    <n v="48"/>
    <s v="DR. MIRANDA PATRICIO"/>
    <x v="435"/>
    <m/>
    <m/>
    <m/>
    <m/>
    <m/>
    <m/>
    <m/>
    <s v="HERIDA DEL BRAZO (S411)"/>
    <s v="S411"/>
    <s v="PACIENTE REFIERE QUE SUFRE CAIDA AL BAJARSE DEL BUS URBANO."/>
    <m/>
    <n v="1"/>
    <m/>
    <s v="VIVO"/>
    <m/>
  </r>
  <r>
    <n v="472"/>
    <x v="7"/>
    <x v="1"/>
    <m/>
    <s v="2015-530"/>
    <d v="2015-08-13T00:00:00"/>
    <d v="2015-08-13T00:00:00"/>
    <n v="0"/>
    <m/>
    <s v="100505"/>
    <s v="1720834025"/>
    <s v="ANGULO OSTAIZA ERWIN BLADIMIR"/>
    <s v="M"/>
    <n v="26"/>
    <s v="DRA. FIGUEROA DULIA"/>
    <x v="436"/>
    <m/>
    <m/>
    <m/>
    <m/>
    <m/>
    <m/>
    <m/>
    <s v="POLITRAUMATISMO MODERADO (S098)"/>
    <s v="S098"/>
    <s v="PACIENTE SUFRE ACCIDENTE DE TRANSITO, REFIERE CAIDA DESDE MOTOCICLETA EN MOVIMIENTO, POSTERIOR A SER CHOCADO POR UN VEHICULO."/>
    <n v="1"/>
    <m/>
    <m/>
    <s v="VIVO"/>
    <m/>
  </r>
  <r>
    <n v="473"/>
    <x v="7"/>
    <x v="1"/>
    <m/>
    <s v="2015-531"/>
    <d v="2015-08-09T00:00:00"/>
    <d v="2015-08-09T00:00:00"/>
    <n v="0"/>
    <m/>
    <s v="008"/>
    <s v="2300331085"/>
    <s v="ESPIN CARRION EDUARDO EFRAIN "/>
    <s v="M"/>
    <n v="17"/>
    <s v="DR. YUNGAN LUIS"/>
    <x v="437"/>
    <m/>
    <m/>
    <m/>
    <m/>
    <m/>
    <m/>
    <m/>
    <s v="POLITRAUMATISMO (T00) + HERIDA EN CODO "/>
    <s v="T00"/>
    <s v="PACIENTE MIENTRAS CONDUCIA SU MOTO, SUFRE IMPACTO LATERAL CAUSADO POR TAXI, SIENDO EXPULSADO HACIA EL PAVIMENTO"/>
    <n v="1"/>
    <m/>
    <m/>
    <s v="VIVO"/>
    <m/>
  </r>
  <r>
    <n v="474"/>
    <x v="7"/>
    <x v="1"/>
    <m/>
    <s v="2015-532"/>
    <d v="2015-08-14T00:00:00"/>
    <d v="2015-08-14T00:00:00"/>
    <n v="0"/>
    <m/>
    <s v="333862"/>
    <s v="2350067290"/>
    <s v="GARCES SOLORZANO ESTEFANY DARLENI"/>
    <s v="F"/>
    <n v="19"/>
    <s v="DR. BETANCOURT JOSE LUIS "/>
    <x v="438"/>
    <m/>
    <m/>
    <m/>
    <m/>
    <m/>
    <m/>
    <m/>
    <s v="POLITRAUMATISMO (S00)"/>
    <s v="S00"/>
    <s v="PACIENTE SUFRE ACCIDENTE DE TRANSITO, REFIERE COLISION CONTRA AUTOMOVIL MIENTRAS VIAJABA COMO PASAJERO EN MOTOCILCETA."/>
    <n v="1"/>
    <m/>
    <m/>
    <s v="VIVO"/>
    <m/>
  </r>
  <r>
    <n v="475"/>
    <x v="7"/>
    <x v="1"/>
    <m/>
    <s v="2015-533"/>
    <d v="2015-08-14T00:00:00"/>
    <d v="2015-08-14T00:00:00"/>
    <n v="0"/>
    <m/>
    <s v="008"/>
    <s v="2300499148"/>
    <s v="SALTOS ZAMBRANO CRISTIAN GABRIEL"/>
    <s v="M"/>
    <n v="23"/>
    <s v="DR. BETANCOURT JOSE LUIS "/>
    <x v="439"/>
    <m/>
    <m/>
    <m/>
    <m/>
    <m/>
    <m/>
    <m/>
    <s v="POLITRAUMATISMO (S00)"/>
    <s v="S00"/>
    <s v="PACIENTE SUFRE ACCIDENTE DE TRANSITO, REFIERE COLISION CONTRA AUTOMOVIL MIENTRAS CONDUCIA UNA MOTOCICLETA."/>
    <n v="1"/>
    <m/>
    <m/>
    <s v="VIVO"/>
    <m/>
  </r>
  <r>
    <n v="476"/>
    <x v="7"/>
    <x v="1"/>
    <m/>
    <s v="2015-534"/>
    <d v="2015-08-16T00:00:00"/>
    <d v="2015-08-16T00:00:00"/>
    <n v="0"/>
    <m/>
    <s v="008"/>
    <s v="1714134192"/>
    <s v="POTES NARVAEZ JOHN WILLIAM"/>
    <s v="M"/>
    <n v="39"/>
    <s v="DR. CAMPUZANO MANUEL"/>
    <x v="440"/>
    <m/>
    <m/>
    <m/>
    <m/>
    <m/>
    <m/>
    <m/>
    <s v="FRACTURA DE LA DIAFISIS DEL HUMERO (S423)"/>
    <s v="S423"/>
    <s v="PACIENTE SUFRE ACCIDENTE DE TRANSITO, REFIERE CAIDA DESDE UNA MOTOCICLETA EN MOVIMIENTO LUEGO DE EVITAR CHOCAR CON UN PERRO QUE SE ENCONTRABA EN EL CAMINO."/>
    <n v="1"/>
    <m/>
    <m/>
    <s v="VIVO"/>
    <m/>
  </r>
  <r>
    <n v="477"/>
    <x v="7"/>
    <x v="1"/>
    <m/>
    <s v="2015-535"/>
    <d v="2015-08-16T00:00:00"/>
    <d v="2015-08-16T00:00:00"/>
    <n v="0"/>
    <m/>
    <s v="008"/>
    <s v="1720197068"/>
    <s v="TOAPANTA PILA EUGENIO FERNANDO"/>
    <s v="M"/>
    <n v="24"/>
    <s v="DR. CAMPUZANO MANUEL"/>
    <x v="205"/>
    <m/>
    <m/>
    <m/>
    <m/>
    <m/>
    <m/>
    <m/>
    <s v="TRAUMATISMO DE CODO (S24)"/>
    <s v="S24"/>
    <s v="PACIENTE SUFRE ACCIDENTE DE TRANSITO, REFIERE CAIDA DESDE UNA MOTOCICLETA EN MOVIMIENTO."/>
    <n v="1"/>
    <m/>
    <m/>
    <s v="VIVO"/>
    <m/>
  </r>
  <r>
    <n v="478"/>
    <x v="7"/>
    <x v="1"/>
    <m/>
    <s v="2015-536"/>
    <d v="2015-08-16T00:00:00"/>
    <d v="2015-08-17T00:00:00"/>
    <n v="1"/>
    <m/>
    <s v="008"/>
    <s v="1203978257"/>
    <s v="GARAY CANTO CARLOS MANUEL"/>
    <s v="M"/>
    <n v="40"/>
    <s v="DR. CAMPUZANO MANUEL"/>
    <x v="441"/>
    <m/>
    <m/>
    <m/>
    <m/>
    <m/>
    <m/>
    <m/>
    <s v="FRACTURA DEL MAXILAR INFERIOR (S026)"/>
    <s v="S026"/>
    <s v="PACIENTE SUFRE ACCIDENTE DE TRANSITO, REFIERE CAIDA DESDE UNA MOTOCICLETA EN MOVIMIENTO."/>
    <n v="1"/>
    <m/>
    <m/>
    <s v="VIVO"/>
    <m/>
  </r>
  <r>
    <n v="479"/>
    <x v="7"/>
    <x v="3"/>
    <n v="1086268501"/>
    <s v="2015-537"/>
    <d v="2015-08-13T00:00:00"/>
    <d v="2015-08-13T00:00:00"/>
    <n v="0"/>
    <m/>
    <s v="107774"/>
    <s v="1724334162"/>
    <s v="RODRIGUEZ CONDOY CARLOS ANDRES"/>
    <s v="M"/>
    <n v="23"/>
    <s v="DR. YUNGAN LUIS"/>
    <x v="442"/>
    <m/>
    <m/>
    <m/>
    <m/>
    <m/>
    <m/>
    <m/>
    <s v="POLITRAUMATISMO (T00) + FRACTURA DE CLAVICULA (S420)"/>
    <s v="S420"/>
    <s v="PACIENTE SUFRE ACCIDENTE DE TRANSITO, REFIERE CAIDA DESDE UNA MOTOCICLETA EN MOVIMIENTO LUEGO DE PERDER EL EQUILIBRIO. "/>
    <n v="1"/>
    <m/>
    <m/>
    <s v="VIVO"/>
    <m/>
  </r>
  <r>
    <n v="480"/>
    <x v="7"/>
    <x v="1"/>
    <m/>
    <s v="2015-538"/>
    <d v="2015-08-17T00:00:00"/>
    <d v="2015-08-17T00:00:00"/>
    <n v="0"/>
    <m/>
    <s v="70614"/>
    <s v="1719617126"/>
    <s v="MANTUANO LUCAS PATRICIA VERONICA"/>
    <s v="F"/>
    <n v="31"/>
    <s v="DR. MIRANDA PATRICIO"/>
    <x v="443"/>
    <m/>
    <m/>
    <m/>
    <m/>
    <m/>
    <m/>
    <m/>
    <s v="POLICONTUSIONES LEVE (T009)"/>
    <s v="T009"/>
    <s v="PACIENTE REGRESA NUEVAMENTE INDICANDO QUE SUFRE ACCIDENTE DE TRANSITO EN VIA PUBLICA POR APARENTE PERDIDA DEL CONTROL DEL VEHICULO (MOTOCICLETA) "/>
    <n v="1"/>
    <m/>
    <m/>
    <s v="VIVO"/>
    <m/>
  </r>
  <r>
    <n v="481"/>
    <x v="7"/>
    <x v="3"/>
    <n v="10862552133"/>
    <s v="2015-539"/>
    <d v="2015-08-17T00:00:00"/>
    <d v="2015-08-17T00:00:00"/>
    <n v="0"/>
    <m/>
    <s v="008"/>
    <s v="1723993893"/>
    <s v="HONORES ALVARADO CARLOS REIMUNDO"/>
    <s v="M"/>
    <n v="25"/>
    <s v="DR. OROZCO EDWIN"/>
    <x v="444"/>
    <m/>
    <m/>
    <m/>
    <m/>
    <m/>
    <m/>
    <m/>
    <s v="HERIDA CORTANTE PROFUNDA DE BRAZO (S41)"/>
    <s v="S411"/>
    <s v="PACIENTE SUFRE ACCIDENTE DE TRANSITO, REFIERE QUE VIAJABA EN UNA MOTOCICLETA Y FUE IMPACTADO POR UNA CAMIONETA."/>
    <n v="1"/>
    <m/>
    <m/>
    <s v="VIVO"/>
    <m/>
  </r>
  <r>
    <n v="482"/>
    <x v="7"/>
    <x v="1"/>
    <m/>
    <s v="2015-540"/>
    <d v="2015-08-17T00:00:00"/>
    <d v="2015-08-17T00:00:00"/>
    <n v="0"/>
    <m/>
    <s v="097565"/>
    <s v="2300125776"/>
    <s v="PEREIRA CAPUZ DEICY MARICELA "/>
    <s v="F"/>
    <n v="22"/>
    <s v="DR. CUJILEMA OSCAR"/>
    <x v="445"/>
    <m/>
    <m/>
    <m/>
    <m/>
    <m/>
    <m/>
    <m/>
    <s v="TRAUMA EN HOMBRO DERECHO (S40)"/>
    <s v="S40"/>
    <s v="PACIENTE SUFRE ACCIDENTE DE TRANSITO, REFIERE CAIDA DESDE MOTOCICLETA EN MOVIMIENTO MIENTRAS VIAJABA COMO COPILOTO."/>
    <n v="1"/>
    <m/>
    <m/>
    <s v="VIVO"/>
    <m/>
  </r>
  <r>
    <n v="483"/>
    <x v="7"/>
    <x v="1"/>
    <m/>
    <s v="2015-541"/>
    <d v="2015-08-18T00:00:00"/>
    <d v="2015-08-18T00:00:00"/>
    <n v="0"/>
    <m/>
    <s v="008"/>
    <s v="2300009475"/>
    <s v="PAZ ZAMBRANO BRYAN ANTONIO "/>
    <s v="M"/>
    <n v="19"/>
    <s v="DR. MIRANDA PATRICIO"/>
    <x v="446"/>
    <m/>
    <m/>
    <m/>
    <m/>
    <m/>
    <m/>
    <m/>
    <s v="POLICONTUSIONES LEVE (T009)"/>
    <s v="T009"/>
    <s v="PACIENTE REFIERE QUE HACE +- 1 HORA PRESENTA DOLOR EN FOSA ILIACA IZQUIERDA DE MODERADA INTENSIDAD TENIENDO COMO CAUSA APARENTE CAIDA DE MOTO EN MOVIMIENTO SIENDO DESPLAZADO POR AUTOMOVIL  "/>
    <n v="1"/>
    <m/>
    <m/>
    <s v="VIVO"/>
    <m/>
  </r>
  <r>
    <n v="484"/>
    <x v="7"/>
    <x v="1"/>
    <m/>
    <s v="2015-542"/>
    <d v="2015-08-18T00:00:00"/>
    <d v="2015-08-18T00:00:00"/>
    <n v="0"/>
    <m/>
    <s v="008"/>
    <s v="2300009483"/>
    <s v="RAMIREZ ZAMBRANO DARWIN ADRIAN "/>
    <s v="M"/>
    <n v="19"/>
    <s v="DRA. ORMAZA JIMENA"/>
    <x v="389"/>
    <m/>
    <m/>
    <m/>
    <m/>
    <m/>
    <m/>
    <m/>
    <s v="POLICONTUSIONES LEVE (T009)"/>
    <s v="T009"/>
    <s v="PACIENTE ACUDE A EMERGENCIA POR PRESENTAR DOLOR DE GRAN INTENSIDAD A NIVEL DEL HOMBRO IZQUIERDO + ESCORACIONES A NIVEL DE AMBOS HOMBROS Y A NIVEL DE RODILLA DERECHA POSTERIOR A ACCIDENTE DE TRANSITO MOTO EN MOVIMIENTO"/>
    <n v="1"/>
    <m/>
    <m/>
    <s v="VIVO"/>
    <m/>
  </r>
  <r>
    <n v="485"/>
    <x v="7"/>
    <x v="1"/>
    <m/>
    <s v="2015-543"/>
    <d v="2015-08-17T00:00:00"/>
    <d v="2015-08-18T00:00:00"/>
    <n v="1"/>
    <m/>
    <s v="008"/>
    <s v="1717696098"/>
    <s v="ZAMBRANO RUIZ JOSE MIGUEL"/>
    <s v="M"/>
    <n v="32"/>
    <s v="DR. ROMERO CRISTHIAN "/>
    <x v="447"/>
    <m/>
    <m/>
    <m/>
    <m/>
    <m/>
    <m/>
    <m/>
    <s v="TRAUMA DE ABDOMEN (S30) + HERIDA DE PIERNA (S81)"/>
    <s v="S30"/>
    <s v="PACIENTE SUFRE ACCIDENTE DE TRANSITO, REFIERE QUE CONDUCIA VEHICULO Y SE IMPACTO CONTRA UNA CAMIONETA DE FRENTE."/>
    <m/>
    <n v="1"/>
    <m/>
    <s v="VIVO"/>
    <m/>
  </r>
  <r>
    <n v="486"/>
    <x v="7"/>
    <x v="1"/>
    <m/>
    <s v="2015-544"/>
    <d v="2015-08-18T00:00:00"/>
    <d v="2015-08-18T00:00:00"/>
    <n v="0"/>
    <m/>
    <s v="008"/>
    <s v="2350174732"/>
    <s v="CEVALLOS VACA SOLANGE BELEN "/>
    <s v="F"/>
    <n v="3"/>
    <s v="DRA. ORMAZA JIMENA"/>
    <x v="448"/>
    <m/>
    <m/>
    <m/>
    <m/>
    <m/>
    <m/>
    <m/>
    <s v="TRAUMA CRANEO ENCEFALICO LEVE (S00)"/>
    <s v="S00"/>
    <s v="PACIENTE QUE ES TRAIDA POR FAMILIAR POR PRESENTAR LACERACION A NIVEL DE LA MEJILLA IZQUIERDA + HEMATOMA EN LA MISMA ZONA POSTERIOR A UN ACCIDENTE DE TRANSITO SEGÚN REFIERE EL FAMILIAR"/>
    <n v="1"/>
    <m/>
    <m/>
    <s v="VIVO"/>
    <m/>
  </r>
  <r>
    <n v="487"/>
    <x v="7"/>
    <x v="1"/>
    <m/>
    <s v="2015-545"/>
    <d v="2015-08-20T00:00:00"/>
    <d v="2015-08-20T00:00:00"/>
    <n v="0"/>
    <m/>
    <s v="008"/>
    <s v="2300362395"/>
    <s v="ZAMBRANO CALLE KATTY JAZMIN"/>
    <s v="F"/>
    <n v="21"/>
    <s v="DRA. ESCALONA DAYAMY"/>
    <x v="449"/>
    <m/>
    <m/>
    <m/>
    <m/>
    <m/>
    <m/>
    <m/>
    <s v="TRAUMA CRANEAL LEVE (S009)"/>
    <s v="S009"/>
    <s v="PACIENTE REFIERE QUE TRANSITABA EN SU AUTO CUANDO OTRO VEHICULO LE CHOCAN POR DETRÁS OCASIONANDOTRAUMA A NIVEL OCCIPITOTEMPORAL IZQUIERDA "/>
    <m/>
    <n v="1"/>
    <m/>
    <s v="VIVO"/>
    <m/>
  </r>
  <r>
    <n v="488"/>
    <x v="7"/>
    <x v="1"/>
    <m/>
    <s v="2015-546"/>
    <d v="2015-08-20T00:00:00"/>
    <d v="2015-08-21T00:00:00"/>
    <n v="1"/>
    <m/>
    <s v="008"/>
    <s v="1803558061"/>
    <s v="CHUVA PINZON BYRON RUBEN "/>
    <s v="M"/>
    <n v="21"/>
    <s v="DR. JORDAN JUAN"/>
    <x v="450"/>
    <m/>
    <m/>
    <m/>
    <m/>
    <m/>
    <m/>
    <m/>
    <s v="POLITRAUMATISMO(T00)+FRACTURA DE FEMUR (S71)+FRACTURA MAXILAR INFERIOR(S02)"/>
    <s v="T00"/>
    <s v="PACIENTE ES ENCONTRADO EN LA VIA PUBLICA A POCOS METROS DE MOTOCICLETA DE LA QUE CONDUCIA EN ESTADO DE ALTERACION DE LA CONCIENCIA, PORTERIOR A REFERIR IMPACTO DE VEHICULO MIENTRAS CONDUCIA  "/>
    <n v="1"/>
    <m/>
    <m/>
    <s v="VIVO"/>
    <s v="NOVACLINICA SANTA ANITA"/>
  </r>
  <r>
    <n v="489"/>
    <x v="7"/>
    <x v="1"/>
    <m/>
    <s v="2015-547"/>
    <d v="2015-08-21T00:00:00"/>
    <d v="2015-08-21T00:00:00"/>
    <n v="0"/>
    <m/>
    <s v="302360"/>
    <s v="1721663324"/>
    <s v="VEGA MADRUÑERO JANETH ESTEFANIA"/>
    <s v="F"/>
    <n v="21"/>
    <s v="DR. CUJILEMA OSCAR"/>
    <x v="451"/>
    <m/>
    <m/>
    <m/>
    <m/>
    <m/>
    <m/>
    <m/>
    <s v="TRAUMA DE PELVIS (S320)"/>
    <s v="S320"/>
    <s v="PACIENTE SUFRE ACCIDENTE DE TRANSITO, REFIERE IMPACTO POR VEHICULO MIENTRAS DEAMBULABA EN LA CARRETERA."/>
    <m/>
    <m/>
    <n v="1"/>
    <s v="VIVO"/>
    <m/>
  </r>
  <r>
    <n v="490"/>
    <x v="7"/>
    <x v="1"/>
    <m/>
    <s v="2015-548"/>
    <d v="2015-08-22T00:00:00"/>
    <d v="2015-08-22T00:00:00"/>
    <n v="0"/>
    <m/>
    <s v="277211"/>
    <s v="1722474556"/>
    <s v="OCHOA MERO KARINA ALEXANDRA"/>
    <s v="F"/>
    <n v="23"/>
    <s v="DR. BETANCOURT JOSE LUIS "/>
    <x v="452"/>
    <m/>
    <m/>
    <m/>
    <m/>
    <m/>
    <m/>
    <m/>
    <s v="FRACTURA DE LOS HUESOS DE LA NARIZ (S022) + FRACTURA DEL HOMBRO Y DEL BRAZO (S42)"/>
    <s v="S022"/>
    <s v="PACIENTE SUFRE ACCIDENTE DE TRANSITO, REFIERE IMPACTO CONTRA ALUMBRADO PUBLICO MIENTRAS VIAJABA COMO COPILOTO."/>
    <n v="1"/>
    <m/>
    <m/>
    <s v="VIVO"/>
    <m/>
  </r>
  <r>
    <n v="491"/>
    <x v="7"/>
    <x v="1"/>
    <m/>
    <s v="2015-549"/>
    <d v="2015-08-21T00:00:00"/>
    <d v="2015-08-21T00:00:00"/>
    <n v="0"/>
    <m/>
    <s v="008"/>
    <s v="1311124547"/>
    <s v="TRIVIÑO CHILA ARTURO RAMIREZ"/>
    <s v="M"/>
    <n v="34"/>
    <s v="DR. CUJILEMA OSCAR"/>
    <x v="21"/>
    <m/>
    <m/>
    <m/>
    <m/>
    <m/>
    <m/>
    <m/>
    <s v="FRACTURA DE PERONE IZQUIERDA (S81)"/>
    <s v="S810"/>
    <s v="PACIENTE SUFRE ACCIDENTE DE TRANSITO, REFIERE CAIDA DESDE MOTOCICLETA EN MOVIMIENTO."/>
    <n v="1"/>
    <m/>
    <m/>
    <s v="VIVO"/>
    <m/>
  </r>
  <r>
    <n v="492"/>
    <x v="7"/>
    <x v="1"/>
    <m/>
    <s v="2015-550"/>
    <d v="2015-08-21T00:00:00"/>
    <d v="2015-08-22T00:00:00"/>
    <n v="1"/>
    <m/>
    <s v="008"/>
    <s v="2300844798"/>
    <s v="REALPE VELEZ ERXON GUSTAVO"/>
    <s v="M"/>
    <n v="14"/>
    <s v="DR. CUJILEMA OSCAR"/>
    <x v="453"/>
    <m/>
    <m/>
    <m/>
    <m/>
    <m/>
    <m/>
    <m/>
    <s v="POLITRAUMATISMO (T00) + FRACTURA DE PRIMER DEDO FALANGE DISTAL (T003)"/>
    <s v="T00"/>
    <s v="PACIENTE SUFRE ACCIDENTE DE TRANSITO, REFIERE ARROLLAMIENTO POR UN VEHICULO DESCONOCIDO MIENTRAS CIRCULABA EN SU BICICLETA."/>
    <m/>
    <m/>
    <n v="1"/>
    <s v="VIVO"/>
    <m/>
  </r>
  <r>
    <n v="493"/>
    <x v="7"/>
    <x v="1"/>
    <m/>
    <s v="2015-551"/>
    <d v="2015-08-22T00:00:00"/>
    <d v="2015-08-23T00:00:00"/>
    <n v="1"/>
    <m/>
    <s v="008"/>
    <s v="2350564536"/>
    <s v="LALANGUI TRUJILLO RAMON ESTUARDO"/>
    <s v="M"/>
    <n v="17"/>
    <s v="DRA. UZHO KATHERINE"/>
    <x v="454"/>
    <m/>
    <m/>
    <m/>
    <m/>
    <m/>
    <m/>
    <m/>
    <s v="POLITRAUMATISMO (T00) + FRACTURA DE HUMERO (S420) + LUXACION DE CLAVICULA (S420)"/>
    <s v="T00"/>
    <s v="PACIENTE SUFRE ACCIDENTE DE TRANSITO, REFIERE CAIDA DESDE MOTOCICLETA EN MOVIMIENTO MIENTRAS CIRCUALABA EN CALIDAD DE PASAJERO."/>
    <n v="1"/>
    <m/>
    <m/>
    <s v="VIVO"/>
    <m/>
  </r>
  <r>
    <n v="494"/>
    <x v="7"/>
    <x v="1"/>
    <m/>
    <s v="2015-552"/>
    <d v="2015-08-22T00:00:00"/>
    <d v="2015-08-22T00:00:00"/>
    <n v="0"/>
    <m/>
    <s v="008"/>
    <s v="1308068202"/>
    <s v="BERMUDEZ ZAMBRANO JENNY MARIA"/>
    <s v="F"/>
    <n v="39"/>
    <s v="DRA. UZHO KATHERINE"/>
    <x v="455"/>
    <m/>
    <m/>
    <m/>
    <m/>
    <m/>
    <m/>
    <m/>
    <s v="POLITRAUMATISMO (T00) + TRAUMA CRANEOENCEFALICO (S069) + FRACTURA DE FEMUR (S722) + FRACTURA DE HUMERO (S422)"/>
    <s v="T00"/>
    <s v="PACIENTE SUFRE ACCIDENTE DE TRANSITO, REFIERE QUE IBA COMO COPILOTO DE MOTOCICLETA LA MISMA QUE CHOCO POSTE."/>
    <n v="1"/>
    <m/>
    <m/>
    <s v="VIVO"/>
    <m/>
  </r>
  <r>
    <n v="495"/>
    <x v="7"/>
    <x v="1"/>
    <m/>
    <s v="2015-553"/>
    <d v="2015-08-21T00:00:00"/>
    <d v="2015-08-21T00:00:00"/>
    <n v="0"/>
    <m/>
    <s v="189250"/>
    <s v="2300485097"/>
    <s v="ALARCON MORILLO ANTHONY PAUL"/>
    <s v="M"/>
    <n v="15"/>
    <s v="DR. ZAMBRANO DAMIAN "/>
    <x v="456"/>
    <m/>
    <m/>
    <m/>
    <m/>
    <m/>
    <m/>
    <m/>
    <s v="HERIDA DE BRAZO IZQUIERDO (S40)"/>
    <s v="S40"/>
    <s v="PACIENTE SUFRE ACCIDENTE DE TRANSITO, REFIERE CAIDA DESDE MOTO AL TRATAR DE ESQUIVAR A UN PERRO."/>
    <n v="1"/>
    <m/>
    <m/>
    <s v="VIVO"/>
    <m/>
  </r>
  <r>
    <n v="496"/>
    <x v="7"/>
    <x v="1"/>
    <m/>
    <s v="2015-554"/>
    <d v="2015-08-23T00:00:00"/>
    <d v="2015-08-23T00:00:00"/>
    <n v="0"/>
    <m/>
    <s v="008"/>
    <s v="1800487553"/>
    <s v="TORRES MORENO CARLOS ALBERTO"/>
    <s v="M"/>
    <n v="72"/>
    <s v="DR. BETANCOURT JOSE LUIS "/>
    <x v="457"/>
    <m/>
    <m/>
    <m/>
    <m/>
    <m/>
    <m/>
    <m/>
    <s v="POLITRAUMATISMO (T00)"/>
    <s v="T00"/>
    <s v="PACIENTE SUFRE ACCIDENTE DE TRANSITO, REFIERE VOLCAMIENTO POR PERDIDA DE PISTA MIENTRAS CONDUCIA VEHICULO"/>
    <m/>
    <n v="1"/>
    <m/>
    <s v="VIVO"/>
    <m/>
  </r>
  <r>
    <n v="497"/>
    <x v="7"/>
    <x v="1"/>
    <m/>
    <s v="2015-555"/>
    <d v="2015-08-23T00:00:00"/>
    <d v="2015-08-23T00:00:00"/>
    <n v="0"/>
    <m/>
    <s v="308439"/>
    <s v="1721959524"/>
    <s v="MARTINEZ ZHINGRE JORGE RENAN"/>
    <s v="M"/>
    <n v="29"/>
    <s v="DR. MIRANDA ROBERTO"/>
    <x v="458"/>
    <m/>
    <m/>
    <m/>
    <m/>
    <m/>
    <m/>
    <m/>
    <s v="HERIDA CORTANTE A NIVEL DE ANTEBRAZO IZQUIERDO (S518)"/>
    <s v="S518"/>
    <s v="PACIENTE SUFRE ACCIDENTE DE TRANSITO, REFIERE QUE CIRCULABA EN MOTOCICLETA Y SEFRIO CHOQUE CONTRA OTRA MOTO."/>
    <n v="1"/>
    <m/>
    <m/>
    <s v="VIVO"/>
    <m/>
  </r>
  <r>
    <n v="498"/>
    <x v="7"/>
    <x v="1"/>
    <m/>
    <s v="2015-556"/>
    <d v="2015-08-23T00:00:00"/>
    <d v="2015-08-23T00:00:00"/>
    <n v="0"/>
    <m/>
    <s v="008"/>
    <s v="0803115856"/>
    <s v="PARRALES LOOR JOFFRE RUBEN"/>
    <s v="M"/>
    <n v="25"/>
    <s v="DR. IBARRA DANIEL "/>
    <x v="33"/>
    <m/>
    <m/>
    <m/>
    <m/>
    <m/>
    <m/>
    <m/>
    <s v="FRACTURA DE PIE (S82)"/>
    <s v="S822"/>
    <s v="PACIENTE SUFRE ACCIDENTE DE TRANSITO, REFIERE CAIDA DESD MOTOCICLETA EN MOVIMIENTO."/>
    <n v="1"/>
    <m/>
    <m/>
    <s v="VIVO"/>
    <m/>
  </r>
  <r>
    <n v="499"/>
    <x v="7"/>
    <x v="1"/>
    <m/>
    <s v="2015-557"/>
    <d v="2015-08-23T00:00:00"/>
    <d v="2015-08-23T00:00:00"/>
    <n v="0"/>
    <m/>
    <s v="45792"/>
    <s v="1703180974"/>
    <s v="PAREDES LOPEZ GLORIA MARINA"/>
    <s v="F"/>
    <n v="62"/>
    <s v="DR. CRUZ CRISTINA"/>
    <x v="459"/>
    <m/>
    <m/>
    <m/>
    <m/>
    <m/>
    <m/>
    <m/>
    <s v="FRACTURA DE CLAVICULA (S42)"/>
    <s v="S42"/>
    <s v="PACIENTE SUFRE ACCIDENTE DE TRANSITO, REFIERE QUE IBA COMO COPILOTO EN VEHICULO EL MISMO QUE PERDIO PISTA Y SUFRIO VOLCAMIENTO."/>
    <n v="1"/>
    <m/>
    <m/>
    <s v="VIVO"/>
    <m/>
  </r>
  <r>
    <n v="500"/>
    <x v="7"/>
    <x v="1"/>
    <m/>
    <s v="2015-558"/>
    <d v="2015-08-06T00:00:00"/>
    <d v="2015-08-06T00:00:00"/>
    <n v="0"/>
    <m/>
    <s v="311204"/>
    <s v="1302603533"/>
    <s v="BUSTOS HUGO VENANCIO"/>
    <s v="M"/>
    <n v="73"/>
    <s v="DR. ESPINOZA IGNACIO "/>
    <x v="460"/>
    <m/>
    <m/>
    <m/>
    <m/>
    <m/>
    <m/>
    <m/>
    <s v="TRAUMA CRANEOENCEFALICO SEVERO (S069) + HEMORRAGIA INTRACRANEAL (I629)"/>
    <s v="s069"/>
    <s v="PACIENTE SUFRE ACCIDENTE DE TRANSITO, REFIERE ATROPELLAMIENTO DE UNA MOTO QUEDANDO EL PISO."/>
    <m/>
    <m/>
    <n v="1"/>
    <s v="FALLECIDO"/>
    <m/>
  </r>
  <r>
    <n v="501"/>
    <x v="7"/>
    <x v="1"/>
    <m/>
    <s v="2015-559"/>
    <d v="2015-08-25T00:00:00"/>
    <d v="2015-08-25T00:00:00"/>
    <n v="0"/>
    <m/>
    <s v="279287"/>
    <s v="2300501661"/>
    <s v="CEDEÑO CONFORME ELENA MARIBEL"/>
    <s v="F"/>
    <n v="20"/>
    <s v="DR. OROZCO EDWIN"/>
    <x v="177"/>
    <m/>
    <m/>
    <m/>
    <m/>
    <m/>
    <m/>
    <m/>
    <s v="LUXACION, ESGUINCE Y TORCEDURA DE ARTICULACIONES Y LIGAMENTOS DE LA CINTURA ESCAPULAR (S43)"/>
    <s v="S43"/>
    <s v="PACIENTE SUFRE ACCIDENTE DE TRANSITO, REFIERE QUE POR NO IMPACTAR A UNA MASCOTA EN UNA MANEOBRA SUFRE CAIDA."/>
    <n v="1"/>
    <m/>
    <m/>
    <s v="VIVO"/>
    <m/>
  </r>
  <r>
    <n v="502"/>
    <x v="7"/>
    <x v="3"/>
    <n v="10862676353"/>
    <s v="2015-560"/>
    <d v="2015-08-29T00:00:00"/>
    <d v="2015-08-29T00:00:00"/>
    <n v="0"/>
    <m/>
    <s v="168592"/>
    <s v="2300238355"/>
    <s v="CHICAIZA GARZON GENESIS DAYANA"/>
    <s v="F"/>
    <n v="15"/>
    <s v="DR. CAMPUZANO MANUEL"/>
    <x v="461"/>
    <m/>
    <m/>
    <m/>
    <m/>
    <m/>
    <m/>
    <m/>
    <s v="TRAUMATISMO INTRACRANEAL (S069) + HERIDAS MULTIPLES DE LA CABEZA (S017) "/>
    <s v="S069"/>
    <s v="PACIENTE SUFRE ACCIDENTE DE TRANSITO, REFIERE CAIDA DESDE MOTOCICLETA EN MOVIMIENTO MIENTRAS CIRCULABA COMO PASAJERO."/>
    <n v="1"/>
    <m/>
    <m/>
    <s v="VIVO"/>
    <m/>
  </r>
  <r>
    <n v="503"/>
    <x v="7"/>
    <x v="1"/>
    <m/>
    <s v="2015-561"/>
    <d v="2015-08-25T00:00:00"/>
    <d v="2015-08-25T00:00:00"/>
    <n v="0"/>
    <m/>
    <s v="137167"/>
    <s v="2300412612"/>
    <s v="CAMPOVERDE NARANJO DONOVAN DONATO"/>
    <s v="M"/>
    <n v="7"/>
    <s v="DR. LEONARDO ROMAN"/>
    <x v="462"/>
    <m/>
    <m/>
    <m/>
    <m/>
    <m/>
    <m/>
    <m/>
    <s v="TRAUMATISMO DEL PIE Y DEL TOBILLO, NO ESPECIFICADO (S999)+HERIDAS DE OTRAS PARTES DEL PIE (S913)"/>
    <s v="S999"/>
    <s v="PACIENTE SUFRE ACCIDENTE DE TRANSITO, REFIERE QUE VENIA COMO COPILOTO Y FUERON IMPACTADOS MANIOBTRA SUFRE CAIDA"/>
    <n v="1"/>
    <m/>
    <m/>
    <s v="VIVO"/>
    <m/>
  </r>
  <r>
    <n v="504"/>
    <x v="7"/>
    <x v="1"/>
    <m/>
    <s v="2015-562"/>
    <d v="2015-08-25T00:00:00"/>
    <d v="2015-08-25T00:00:00"/>
    <n v="0"/>
    <m/>
    <s v="008"/>
    <s v="2300657653"/>
    <s v="CEDEÑO SANCHEZ JESSICA LORENA"/>
    <s v="F"/>
    <n v="23"/>
    <s v="DR. LEONARDO ROMAN"/>
    <x v="463"/>
    <m/>
    <m/>
    <m/>
    <m/>
    <m/>
    <m/>
    <m/>
    <s v="TRAUMATISMOS SUPERFICIALES MULTIPLES, NO ESPECIFICADOS (T009)"/>
    <s v="T009"/>
    <s v="PACIENTE SUFRE ACCIDENTE DE TRANSITO, REFIERE QUE VENIA COMO ACOMPAÑANTE EN MOTOCICLETA CUANDO LA LLANTA TRASERA EXPLOTO Y PIERDEN CONTROL IMPACTANDOSE CON PAVIMENTO"/>
    <n v="1"/>
    <m/>
    <m/>
    <s v="VIVO"/>
    <m/>
  </r>
  <r>
    <n v="505"/>
    <x v="7"/>
    <x v="1"/>
    <m/>
    <s v="2015-563"/>
    <d v="2015-08-25T00:00:00"/>
    <d v="2015-08-25T00:00:00"/>
    <n v="0"/>
    <m/>
    <s v="008"/>
    <s v="1724090137"/>
    <s v="CEDEÑO SANCHEZ BETTY JESSENIA"/>
    <s v="F"/>
    <n v="19"/>
    <s v="DR. OROZCO EDWIN"/>
    <x v="464"/>
    <m/>
    <m/>
    <m/>
    <m/>
    <m/>
    <m/>
    <m/>
    <s v="POLITRAUMATISMO LEVE (T00)"/>
    <s v="T00"/>
    <s v="PACIENTE SUFRE ACCIDENTE DE TRANSITO, REFIERE CAIDA DESDE MOTOCICLETA EN MOVIMIENTO MIENTRAS CIRCULABA COMO PASAJERO."/>
    <n v="1"/>
    <m/>
    <m/>
    <s v="VIVO"/>
    <m/>
  </r>
  <r>
    <n v="506"/>
    <x v="7"/>
    <x v="1"/>
    <m/>
    <s v="2015-564"/>
    <d v="2015-08-25T00:00:00"/>
    <d v="2015-08-25T00:00:00"/>
    <n v="0"/>
    <m/>
    <s v="008"/>
    <s v="2100162458"/>
    <s v="CORAL PAUCAR SEGUNDO GUILLERMO"/>
    <s v="M"/>
    <n v="21"/>
    <s v="DR. CUJILEMA OSCAR"/>
    <x v="465"/>
    <m/>
    <m/>
    <m/>
    <m/>
    <m/>
    <m/>
    <m/>
    <s v="HERIDA DE DEDOS DE PIE DERECHO (S92) + A DESCARTAR FRACTURA DE DEDOS DEL PIE (S925)"/>
    <s v="S92"/>
    <s v="PACIENTE SUFRE ACCIDENTE DE TRANSITO, REFIERE QUE CONDUCIA UNA MOTOCICLETA LA MISMA QUE FUE REBASADA POR UN VEHICULO CON IMPACTO LATERAL. "/>
    <n v="1"/>
    <m/>
    <m/>
    <s v="VIVO"/>
    <m/>
  </r>
  <r>
    <n v="507"/>
    <x v="7"/>
    <x v="1"/>
    <m/>
    <s v="2015-565"/>
    <d v="2015-08-26T00:00:00"/>
    <d v="2015-08-26T00:00:00"/>
    <n v="0"/>
    <m/>
    <s v="008"/>
    <s v="1703432979"/>
    <s v="MALDONADO TINOCO LUIS HERNANDO"/>
    <s v="M"/>
    <n v="64"/>
    <s v="DR. MERO CRISTHIAN"/>
    <x v="466"/>
    <m/>
    <m/>
    <m/>
    <m/>
    <m/>
    <m/>
    <m/>
    <s v="FRACTURA A NIVEL DE LA MUNECA Y DE LA MANO (S62)"/>
    <s v="S62"/>
    <s v="PACIENTE SUFRE ACCIDENTE DE TRANSITO, REFIERE CAIDA DESDE MOTOCICLETA EN MOVIMIENTO "/>
    <n v="1"/>
    <m/>
    <m/>
    <s v="VIVO"/>
    <m/>
  </r>
  <r>
    <n v="508"/>
    <x v="7"/>
    <x v="1"/>
    <m/>
    <s v="2015-566"/>
    <d v="2015-08-26T00:00:00"/>
    <d v="2015-08-26T00:00:00"/>
    <n v="0"/>
    <m/>
    <s v="289607"/>
    <s v="2300453897"/>
    <s v="ARBOLEDA BEIRA VANESSA CAROLINA"/>
    <s v="F"/>
    <n v="19"/>
    <s v="DR. MERO CRISTHIAN"/>
    <x v="467"/>
    <m/>
    <m/>
    <m/>
    <m/>
    <m/>
    <m/>
    <m/>
    <s v="TRAUMATISMO LEVE (S01)"/>
    <s v="S01"/>
    <s v="PACIENTE SUFRE ACCIDENTE DE TRANSITO, REFIERE QUECIRCULABA EN UNA MOTOCICLETA LA MISMA QUE CHOCO CONTRA AUTO. "/>
    <n v="1"/>
    <m/>
    <m/>
    <s v="VIVO"/>
    <m/>
  </r>
  <r>
    <n v="509"/>
    <x v="8"/>
    <x v="1"/>
    <m/>
    <s v="2015-567"/>
    <d v="2015-08-25T00:00:00"/>
    <d v="2015-08-25T00:00:00"/>
    <n v="0"/>
    <m/>
    <s v="008"/>
    <s v="1702811140"/>
    <s v="BOLAÑOS DIAZ JORGE RAUL"/>
    <s v="M"/>
    <n v="66"/>
    <s v="DR. OROZCO EDWIN"/>
    <x v="468"/>
    <m/>
    <m/>
    <m/>
    <m/>
    <m/>
    <m/>
    <m/>
    <s v="TRAUMATISMOS DE NERVIOS QUE AFECTAN MULTIPLES REGIONES DEL CUERPO (T062) + FRACTURA DE HUESOS DEL CRANEO Y DE LA CARA (S02)"/>
    <s v="T062"/>
    <s v="PACIENTE SUFRE ACCIDENTE DE TRANSITO, REFIERE CAIDA DE MOTOCICLETA EN MOVIMIENTO "/>
    <n v="1"/>
    <m/>
    <m/>
    <s v="VIVO"/>
    <m/>
  </r>
  <r>
    <n v="510"/>
    <x v="8"/>
    <x v="1"/>
    <m/>
    <s v="2015-568"/>
    <d v="2015-08-26T00:00:00"/>
    <d v="2015-08-26T00:00:00"/>
    <n v="0"/>
    <m/>
    <s v="008"/>
    <s v="1726041500"/>
    <s v="JUMBO BALSECA HERBERT FRANCISCO"/>
    <s v="M"/>
    <n v="21"/>
    <s v="DR. ANDRANGO FRANKLIN"/>
    <x v="469"/>
    <m/>
    <m/>
    <m/>
    <m/>
    <m/>
    <m/>
    <m/>
    <s v="FRACTURA DE ANTEBRAZO DERECHO (S52)"/>
    <s v="S52"/>
    <s v="PACIENTE SUFRE ACCIDENTE DE TRANSITO, REFIERE CAIDA DESDE MOTOCICLETA EN MOVIMIENTO  LUEGO DE PERDER LA ESTABILIDAD."/>
    <n v="1"/>
    <m/>
    <m/>
    <s v="VIVO"/>
    <m/>
  </r>
  <r>
    <n v="511"/>
    <x v="8"/>
    <x v="1"/>
    <m/>
    <s v="2015-569"/>
    <d v="2015-08-27T00:00:00"/>
    <d v="2015-08-27T00:00:00"/>
    <n v="0"/>
    <m/>
    <s v="186758"/>
    <s v="1715361885"/>
    <s v="GUALLICHICO TIPAN ROSA RAMONA"/>
    <s v="F"/>
    <n v="36"/>
    <s v="DR. ESPINOZA IGNACIO "/>
    <x v="233"/>
    <m/>
    <m/>
    <m/>
    <m/>
    <m/>
    <m/>
    <m/>
    <s v="POLITRAUMATISMO (T00)"/>
    <s v="T00"/>
    <s v="PACIENTE SUFRE ACCIDENTE DE TRANSITO, REFIERE CAIDA DESDE MOTOCICLETA EN MOVIMIENTO."/>
    <n v="1"/>
    <m/>
    <m/>
    <s v="VIVO"/>
    <m/>
  </r>
  <r>
    <n v="512"/>
    <x v="8"/>
    <x v="1"/>
    <m/>
    <s v="2015-570"/>
    <d v="2015-08-29T00:00:00"/>
    <d v="2015-08-29T00:00:00"/>
    <n v="0"/>
    <m/>
    <s v="008"/>
    <s v="1723444434"/>
    <s v="JAMA RAMOS JORGE FERNANDO"/>
    <s v="M"/>
    <n v="30"/>
    <s v="DRA ESCAÑERA DAYAMI"/>
    <x v="470"/>
    <m/>
    <m/>
    <m/>
    <m/>
    <m/>
    <m/>
    <m/>
    <s v="POLITRAUMATISMO (T00)"/>
    <s v="T00"/>
    <s v="PACIENTE SUFRE ACCIDENTE DE TRANSITO, REFIERE CAIDA DESDE MOTOCICLETA EN MOVIMIENTO"/>
    <n v="1"/>
    <m/>
    <m/>
    <s v="VIVO"/>
    <m/>
  </r>
  <r>
    <n v="513"/>
    <x v="8"/>
    <x v="1"/>
    <m/>
    <s v="2015-571"/>
    <d v="2015-08-29T00:00:00"/>
    <d v="2015-08-29T00:00:00"/>
    <n v="0"/>
    <m/>
    <s v="008"/>
    <s v="2100162458"/>
    <s v="CORAL PAUCAR SEGUNDO GUILLERMO"/>
    <s v="M"/>
    <n v="21"/>
    <s v="DRA. ZAMBRANO LORENA "/>
    <x v="471"/>
    <m/>
    <m/>
    <m/>
    <m/>
    <m/>
    <m/>
    <m/>
    <s v="INFECCION DE HERIDA (O86)"/>
    <s v="O86"/>
    <s v="PACIENTE SUFRE ACCIDENTE DE TRANSITO, REFIERE CAIDA DESDE MOTOCICLETA EN MOVIMIENTO."/>
    <n v="1"/>
    <m/>
    <m/>
    <s v="VIVO"/>
    <m/>
  </r>
  <r>
    <n v="514"/>
    <x v="8"/>
    <x v="1"/>
    <m/>
    <s v="2015-572"/>
    <d v="2015-08-31T00:00:00"/>
    <d v="2015-08-31T00:00:00"/>
    <n v="0"/>
    <m/>
    <s v="008"/>
    <s v="SD"/>
    <s v="ALAVA AVEIGA DAYLAN ANDRES"/>
    <s v="M"/>
    <n v="3"/>
    <s v="DR. ESPINOZA IGNACIO "/>
    <x v="472"/>
    <m/>
    <m/>
    <m/>
    <m/>
    <m/>
    <m/>
    <m/>
    <s v="LUXACION DE CODO (S531) + FRACTURA DE CODO (S521)"/>
    <s v="S531"/>
    <s v="PACIENTE SUFRE ACCIDENTE DE TRANSITO, REFIERE VOLCAMIENTO DE VEHICULO MIENTRAS SE MOVILIZABA EN CALIDAD DE PASAJERO."/>
    <m/>
    <n v="1"/>
    <m/>
    <s v="VIVO"/>
    <s v="HOSPITAL GENERAL SANTO DOMINGO"/>
  </r>
  <r>
    <n v="515"/>
    <x v="8"/>
    <x v="1"/>
    <m/>
    <s v="2015-573"/>
    <d v="2015-08-25T00:00:00"/>
    <d v="2015-08-26T00:00:00"/>
    <n v="1"/>
    <m/>
    <s v="234268"/>
    <s v="1310303779"/>
    <s v="ALMEIDA SOLORZANO RAMON ORLEY"/>
    <s v="M"/>
    <n v="35"/>
    <s v="DR. ROMERO CRISTHIAN "/>
    <x v="473"/>
    <m/>
    <m/>
    <m/>
    <m/>
    <m/>
    <m/>
    <m/>
    <s v="TRAUMATISMO DE CRANEO (S06)"/>
    <s v="S06"/>
    <s v="PACIENTE SUFRE ACCIDENTE DE TRANSITO, REFIERE CAIDA DESDE MOTOCICLETA EN MOVIMIENTO LUEGO DE PERDER PISTA."/>
    <n v="1"/>
    <m/>
    <m/>
    <s v="VIVO"/>
    <m/>
  </r>
  <r>
    <n v="516"/>
    <x v="8"/>
    <x v="1"/>
    <m/>
    <s v="2015-574"/>
    <d v="2015-08-23T00:00:00"/>
    <d v="2015-08-26T00:00:00"/>
    <n v="3"/>
    <m/>
    <s v="008"/>
    <s v="1315413987"/>
    <s v="ZAMBRANO AVEIGA CARLOS ALFREDO"/>
    <s v="M"/>
    <n v="13"/>
    <s v="DR. ESPINOZA IGNACIO "/>
    <x v="474"/>
    <m/>
    <m/>
    <m/>
    <m/>
    <m/>
    <m/>
    <m/>
    <s v="TRAUMATISMO CRANEOENCEFALICO LEVE (S06) + TRAUMA DE TORAX CERRADO (S20) + CONTUSION PULMONAR (S00)"/>
    <s v="S06"/>
    <s v="PACIENTE SUFRE ACCIDENTE DE TRANSITO, REFIERE QUE IBA MANEJANDO LA MOTO DE LA MADRE Y SON EMPUJADOS POR UNOS ASALTANTES."/>
    <n v="1"/>
    <m/>
    <m/>
    <s v="VIVO"/>
    <m/>
  </r>
  <r>
    <n v="517"/>
    <x v="7"/>
    <x v="1"/>
    <m/>
    <s v="2015-576"/>
    <d v="2015-08-07T00:00:00"/>
    <d v="2015-08-07T00:00:00"/>
    <n v="0"/>
    <m/>
    <s v="008"/>
    <n v="1205725458"/>
    <s v="CANCHINGRE GARCIA KLEBER RENE"/>
    <s v="M"/>
    <n v="30"/>
    <s v="DR. MIRANDA PATRICIO"/>
    <x v="408"/>
    <m/>
    <m/>
    <m/>
    <m/>
    <m/>
    <m/>
    <m/>
    <s v="POLITRAUMATISMO (T00)"/>
    <s v="T00"/>
    <s v="PACIENTE SUFRE ACCIDENTE DE TRANSITO, REFIERE CAIDA DESDE MOTOCICLETA EN MOVIMIENTO."/>
    <n v="1"/>
    <m/>
    <m/>
    <s v="VIVO"/>
    <m/>
  </r>
  <r>
    <n v="518"/>
    <x v="9"/>
    <x v="1"/>
    <m/>
    <s v="2015-590"/>
    <d v="2015-09-06T00:00:00"/>
    <d v="2015-09-07T00:00:00"/>
    <n v="1"/>
    <m/>
    <s v="008"/>
    <s v="1102696430"/>
    <s v="PINEDA OBANDO COVER VICENTE"/>
    <s v="M"/>
    <n v="44"/>
    <s v="DR. CUJILEMA OSCAR"/>
    <x v="475"/>
    <m/>
    <m/>
    <m/>
    <m/>
    <m/>
    <m/>
    <m/>
    <s v="FRACTURA DE CALCANEO (S42)"/>
    <s v="S42"/>
    <s v="PACIENTE SUFRE ACCIDENTE DE TRANSITO, REFIERE QUE ESTABA MANEJANDO UNA MOTOCICLETA Y SE IMPACTO CON OTRO VEHICULO."/>
    <n v="1"/>
    <m/>
    <m/>
    <s v="VIVO"/>
    <s v="NOVACLINICA SANTA ANITA"/>
  </r>
  <r>
    <n v="519"/>
    <x v="9"/>
    <x v="1"/>
    <m/>
    <s v="2015-591"/>
    <d v="2015-09-04T00:00:00"/>
    <d v="2015-09-04T00:00:00"/>
    <n v="0"/>
    <m/>
    <s v="15657"/>
    <s v="1306211317"/>
    <s v="RUIZ PEREIRA ELENA FLORIDALVA "/>
    <s v="F"/>
    <n v="49"/>
    <s v="DR. IBARRA DANIEL"/>
    <x v="233"/>
    <m/>
    <m/>
    <m/>
    <m/>
    <m/>
    <m/>
    <m/>
    <s v="FRACTURA DE MUÑECA IZQUIERDA (S628) + FRACTURA DE DEDO MEDIO (S626)"/>
    <s v="S628"/>
    <s v="PACIENTE SUFRE ACCIDENTE DE TRANSITO, REFIERE CAIDA DESDE MOTOCICLETA EN MOVIMIENTO LUEGO DE IMPACTO CON VEHICULO."/>
    <n v="1"/>
    <m/>
    <m/>
    <s v="VIVO"/>
    <m/>
  </r>
  <r>
    <n v="520"/>
    <x v="9"/>
    <x v="1"/>
    <m/>
    <s v="2015-592"/>
    <d v="2015-09-04T00:00:00"/>
    <d v="2015-09-04T00:00:00"/>
    <n v="0"/>
    <m/>
    <s v="008"/>
    <s v="1315327930"/>
    <s v="BRAVO VITE LUIS EMILIO"/>
    <s v="M"/>
    <n v="19"/>
    <s v="DR. IBARRA DANIEL"/>
    <x v="476"/>
    <m/>
    <m/>
    <m/>
    <m/>
    <m/>
    <m/>
    <m/>
    <s v="TRAUMA MENOR (S57)"/>
    <s v="S57"/>
    <s v="PACIENTE SUFRE ACCIDENTE DE TRANSITO, REFIERE CAIDA DESDE MOTOCICLETA EN MOVIMIENTO."/>
    <n v="1"/>
    <m/>
    <m/>
    <s v="VIVO"/>
    <m/>
  </r>
  <r>
    <n v="521"/>
    <x v="9"/>
    <x v="1"/>
    <m/>
    <s v="2015-593"/>
    <d v="2015-09-01T00:00:00"/>
    <d v="2015-09-02T00:00:00"/>
    <n v="1"/>
    <m/>
    <s v="008"/>
    <s v="SIN CEDULA"/>
    <s v="MOSQUERA CASTILLO LUIS GUILLERMO"/>
    <s v="M"/>
    <n v="18"/>
    <s v="DR. JORDAN JUAN"/>
    <x v="477"/>
    <m/>
    <m/>
    <m/>
    <m/>
    <m/>
    <m/>
    <m/>
    <s v="POLICONTUSION (T09) + TRAUMA VESICAL (S372) + FRCATURA DE PELVIS (S32)"/>
    <s v="T09"/>
    <s v="PACIENTE SUFRE ACCIDENTE DE TRANSITO, REFIERE CAIDA DESDE TRAILER EN MOVIMIENTO."/>
    <m/>
    <n v="1"/>
    <m/>
    <s v="VIVO"/>
    <m/>
  </r>
  <r>
    <n v="522"/>
    <x v="9"/>
    <x v="1"/>
    <m/>
    <s v="2015-594"/>
    <d v="2015-09-03T00:00:00"/>
    <d v="2015-09-03T00:00:00"/>
    <n v="0"/>
    <m/>
    <s v="008"/>
    <s v="1105134249"/>
    <s v="SANCHEZ YUNGA FREDDY ROLANDO"/>
    <s v="M"/>
    <n v="25"/>
    <s v="DR. OROZCO EDWIN"/>
    <x v="478"/>
    <m/>
    <m/>
    <m/>
    <m/>
    <m/>
    <m/>
    <m/>
    <s v="POLICONTUSION (T009)"/>
    <s v="T0009"/>
    <s v="PACIENTE SUFRE ACCIDENTE DE TRANSITO, REFIERE QUE CIRCULABA COMO COPILOTO DE UNA MOTOCICLETA Y SE IMPACTO CON EL ASFALTO POR NO ARROLLAR UNA MASCOTA."/>
    <n v="1"/>
    <m/>
    <m/>
    <s v="VIVO"/>
    <m/>
  </r>
  <r>
    <n v="523"/>
    <x v="9"/>
    <x v="1"/>
    <m/>
    <s v="2015-595"/>
    <d v="2015-09-04T00:00:00"/>
    <d v="2015-09-04T00:00:00"/>
    <n v="0"/>
    <m/>
    <s v="008"/>
    <s v="0401803960"/>
    <s v="SALAZAR ZAMBRANO CRISTIAN SANTIAGO"/>
    <s v="M"/>
    <n v="24"/>
    <s v="DR. MERO CRISTHIAN"/>
    <x v="479"/>
    <m/>
    <m/>
    <m/>
    <m/>
    <m/>
    <m/>
    <m/>
    <s v="FRACTURA DE DIAFISIS DE FEMUR DERECHO (S72)"/>
    <s v="S72"/>
    <s v="PACIENTE SUFRE ACCIDENTE DE TRANSITO, REFIERE VIAJABA COMO PASAJERO EN MOTO Y PIERDE ESTABILIDAD POR GOLPE DE OTRO VEHICULO."/>
    <n v="1"/>
    <m/>
    <m/>
    <s v="VIVO"/>
    <s v="NOVACLINICA SANTA ANITA"/>
  </r>
  <r>
    <n v="524"/>
    <x v="9"/>
    <x v="1"/>
    <m/>
    <s v="2015-596"/>
    <d v="2015-09-04T00:00:00"/>
    <d v="2015-09-04T00:00:00"/>
    <n v="0"/>
    <m/>
    <s v="008"/>
    <s v="1724203094"/>
    <s v="URETA SANCHEZ LUIS FABRICIO"/>
    <s v="M"/>
    <n v="23"/>
    <s v="DR. ROMERO CRISTHIAN "/>
    <x v="480"/>
    <m/>
    <m/>
    <m/>
    <m/>
    <m/>
    <m/>
    <m/>
    <s v="TRAUMA CRANEOENCEFALICO GRAVE (S00) + TRAUMA ORGANOS INTRAABDOMINALES (S369) + HEMORRAGIA INTRACEREBRAL (I62)"/>
    <s v="S00"/>
    <s v="PACIENTE SUFRE ACCIDENTE DE TRANSITO, REFIERE CAIDA DESDE MOTOCICLETA EN MOVIMIENTO LUEGO DE PERDER PISTA."/>
    <n v="1"/>
    <m/>
    <m/>
    <s v="FALLECIDO"/>
    <m/>
  </r>
  <r>
    <n v="525"/>
    <x v="9"/>
    <x v="1"/>
    <m/>
    <s v="2015-597"/>
    <d v="2015-09-05T00:00:00"/>
    <d v="2015-09-05T00:00:00"/>
    <n v="0"/>
    <m/>
    <s v="106730"/>
    <s v="1716694383"/>
    <s v="SANCHEZ MORALES FREDY DANIEL"/>
    <s v="M"/>
    <n v="35"/>
    <s v="DR. OROZCO EDWIN"/>
    <x v="481"/>
    <m/>
    <m/>
    <m/>
    <m/>
    <m/>
    <m/>
    <m/>
    <s v="HERIDA CORTANTE DEL PABELLON AURICULAR (S013)"/>
    <s v="S013"/>
    <s v="PACIENTE SUFRE ACCIDENTE DE TRANSITO, REFIERE QUE CONDUCIA VEHICULO Y SE QUEDO DORMIDO PRODUCTO DEL CUAL SE IMPACTO CON EL BORDE DE LA VIA."/>
    <m/>
    <n v="1"/>
    <m/>
    <s v="VIVO"/>
    <m/>
  </r>
  <r>
    <n v="526"/>
    <x v="9"/>
    <x v="1"/>
    <m/>
    <s v="2015-598"/>
    <d v="2015-09-05T00:00:00"/>
    <d v="2015-09-05T00:00:00"/>
    <n v="0"/>
    <m/>
    <s v="008"/>
    <s v="1721269114"/>
    <s v="CUADRO GARCIA GEISON MAURICIO"/>
    <s v="M"/>
    <n v="22"/>
    <s v="DR. ANDRANGO FRANKLIN"/>
    <x v="173"/>
    <m/>
    <m/>
    <m/>
    <m/>
    <m/>
    <m/>
    <m/>
    <s v="TRAUMA DE TOBILLO IZQUIERDO (S93)"/>
    <s v="S93"/>
    <s v="PACIENTE SUFRE ACCIDENTE DE TRANSITO, REFIERE CAIDA DESDE MOTOCICLETA EN MOVIMIENTO LUEGO DE EVITAR CHOQUE CON OTRO VEHICULO."/>
    <n v="1"/>
    <m/>
    <m/>
    <s v="VIVO"/>
    <m/>
  </r>
  <r>
    <n v="527"/>
    <x v="9"/>
    <x v="1"/>
    <m/>
    <s v="2015-599"/>
    <d v="2015-09-05T00:00:00"/>
    <d v="2015-09-07T00:00:00"/>
    <n v="2"/>
    <m/>
    <s v="008"/>
    <s v="0924405277"/>
    <s v="AVILA BUENO PATRICIO JAVIER"/>
    <s v="M"/>
    <n v="31"/>
    <s v="DR. MONTESDEOCA ERIC"/>
    <x v="482"/>
    <m/>
    <m/>
    <m/>
    <m/>
    <m/>
    <m/>
    <m/>
    <s v="TRAUMA DE CRANEO GRAVE (S06) + POLITRAUMATISMO GRAVE (T00) + FRACTURA DE PELVIS (S32) + FRACTURA DE FEMUR (S72)"/>
    <s v="S06"/>
    <s v="PACIENTE SUFRE ACCIDENTE DE TRANSITO, REFIERE QUE CONDUCIA MOTOCICLETA LA CUAL CHOCA FRONTALMENTE CONTRA UN TAXI."/>
    <n v="1"/>
    <m/>
    <m/>
    <s v="FALLECIDO"/>
    <m/>
  </r>
  <r>
    <n v="528"/>
    <x v="9"/>
    <x v="1"/>
    <m/>
    <s v="2015-600"/>
    <d v="2015-09-06T00:00:00"/>
    <d v="2015-09-06T00:00:00"/>
    <n v="0"/>
    <m/>
    <s v="008"/>
    <s v="1710949312"/>
    <s v="BARAHONA ANGEL ARCENIO"/>
    <s v="M"/>
    <n v="45"/>
    <s v="DR. HERNANDEZ EDISON"/>
    <x v="483"/>
    <m/>
    <m/>
    <m/>
    <m/>
    <m/>
    <m/>
    <m/>
    <s v="CONTUSION TOBILLO DERECHO (S900) + FRACTURA DE PIERNA E INCRUSTE DE TOBILLO DERECHO (S82) + ESGUINCE TOBILLO DERCHO (S93)"/>
    <s v="S900"/>
    <s v="PACIENTE SUFRE ACCIDENTE DE TRANSITO, REFIERE QUE CONDUCIA MOTOCICLETA LA CUAL CHOCA CONTRA OTRA MOTOCICLETA."/>
    <n v="1"/>
    <m/>
    <m/>
    <s v="VIVO"/>
    <m/>
  </r>
  <r>
    <n v="529"/>
    <x v="9"/>
    <x v="1"/>
    <m/>
    <s v="2015-601"/>
    <d v="2015-09-06T00:00:00"/>
    <d v="2015-09-06T00:00:00"/>
    <n v="0"/>
    <m/>
    <s v="33829"/>
    <s v="1707683783"/>
    <s v="ZAMBRANO ZAMBRANO ANGEL GABRIEL"/>
    <s v="M"/>
    <n v="67"/>
    <s v="DR. HERNANDEZ EDISON"/>
    <x v="484"/>
    <m/>
    <m/>
    <m/>
    <m/>
    <m/>
    <m/>
    <m/>
    <s v="TRAUMATISMOS SUPERFICIALES QUE AFECTAN MULTIPLES REGIONES (T00) "/>
    <s v="T00"/>
    <s v="PACIENTE SUFRE ACCIDENTE DE TRANSITO, REFIERE QUE FUE ARROLLADO POR UN TAXI EN LA VIA PUBLICA."/>
    <m/>
    <m/>
    <n v="1"/>
    <s v="VIVO"/>
    <m/>
  </r>
  <r>
    <n v="530"/>
    <x v="9"/>
    <x v="1"/>
    <m/>
    <s v="2015-602"/>
    <d v="2015-09-07T00:00:00"/>
    <d v="2015-09-07T00:00:00"/>
    <n v="0"/>
    <m/>
    <s v="184582"/>
    <s v="1714849807"/>
    <s v="SOLIS CHAVEZ LISBETH JASSMIN"/>
    <s v="F"/>
    <n v="32"/>
    <s v="DR. MERO CRISTHIAN"/>
    <x v="485"/>
    <m/>
    <m/>
    <m/>
    <m/>
    <m/>
    <m/>
    <m/>
    <s v="TRAUMATISMO LEVE (S00) + BRONQUITIS AGUDA (J20)"/>
    <s v="S00"/>
    <s v="PACIENTE SUFRE ACCIDENTE DE TRANSITO, REFIERE CAIDA DESDE MOTOCICLETA EN MOVIMIENTO POSTERIOR A CHOCAR CON AUTO."/>
    <n v="1"/>
    <m/>
    <m/>
    <s v="VIVO"/>
    <m/>
  </r>
  <r>
    <n v="531"/>
    <x v="9"/>
    <x v="1"/>
    <m/>
    <s v="2015-603"/>
    <d v="2015-09-09T00:00:00"/>
    <d v="2015-09-09T00:00:00"/>
    <n v="0"/>
    <m/>
    <s v="008"/>
    <s v="1721506002"/>
    <s v="HERRERA FREIRE MARCIA DOLORES"/>
    <s v="F"/>
    <n v="29"/>
    <s v="DRA, ARRIOLA CARMEN"/>
    <x v="486"/>
    <m/>
    <m/>
    <m/>
    <m/>
    <m/>
    <m/>
    <m/>
    <s v="DORSALGIA NO ESPECIFICA (M549)"/>
    <s v="M549"/>
    <s v="PACIENTE SUFRE ACCIDENTE DE TRANSITO, REFIERE QUE CIRCULABA EN UN CARRO Y CHOCO CONTRA UNA AMBULANCIA"/>
    <m/>
    <n v="1"/>
    <m/>
    <s v="VIVO"/>
    <m/>
  </r>
  <r>
    <n v="532"/>
    <x v="9"/>
    <x v="1"/>
    <m/>
    <s v="2015-604"/>
    <d v="2015-09-09T00:00:00"/>
    <d v="2015-09-09T00:00:00"/>
    <n v="0"/>
    <m/>
    <s v="008"/>
    <s v="0905877924"/>
    <s v="FREIRE PAREDES MARIA CLOTILDE"/>
    <s v="F"/>
    <n v="57"/>
    <s v="DRA. ESCALONA DAYAMY"/>
    <x v="487"/>
    <m/>
    <m/>
    <m/>
    <m/>
    <m/>
    <m/>
    <m/>
    <s v="POLITRAUAMTISMO (T07) + CONTUSIONES MULTIPLES SUPERFICIALES (T00)"/>
    <s v="T07"/>
    <s v="PACIENTE SUFRE ACCIDENTE DE TRANSITO, REFIERE IMPACTO POR AMBULANCIA MIENTRAS CIRCULABA EN UN CARRO."/>
    <m/>
    <n v="1"/>
    <m/>
    <s v="VIVO"/>
    <m/>
  </r>
  <r>
    <n v="533"/>
    <x v="9"/>
    <x v="1"/>
    <m/>
    <s v="2015-605"/>
    <d v="2015-09-10T00:00:00"/>
    <d v="2015-09-10T00:00:00"/>
    <n v="0"/>
    <m/>
    <s v="324835"/>
    <s v="2350403040"/>
    <s v="BAÑO RONQUILLO EDISSON GUALBERTO"/>
    <s v="M"/>
    <n v="21"/>
    <s v="DR. CUJILEMA OSCAR"/>
    <x v="488"/>
    <m/>
    <m/>
    <m/>
    <m/>
    <m/>
    <m/>
    <m/>
    <s v="FRACTURA DE CLAVICULA (S62)"/>
    <s v="S628"/>
    <s v="PACIENTE SUFRE ACCIDENTE DE TRANSITO, REFIERE CAIDA DEDE MOTOCICLETA EN MOVIMIENTO."/>
    <n v="1"/>
    <m/>
    <m/>
    <s v="VIVO"/>
    <m/>
  </r>
  <r>
    <n v="534"/>
    <x v="9"/>
    <x v="1"/>
    <m/>
    <s v="2015-606"/>
    <d v="2015-09-11T00:00:00"/>
    <d v="2015-09-11T00:00:00"/>
    <n v="0"/>
    <m/>
    <s v="008"/>
    <s v="2300325624"/>
    <s v="ARBOLEDA PALACIOS JOSUE ALEXANDER "/>
    <s v="M"/>
    <n v="8"/>
    <s v="DR. MACIAS ROLANDO"/>
    <x v="489"/>
    <m/>
    <m/>
    <m/>
    <m/>
    <m/>
    <m/>
    <m/>
    <s v="POLICONTUSION LEVE (T00)"/>
    <s v="T00"/>
    <s v="PACIENTE SUFRE ACCIDENTE DE TRANSITO, REFIERE CAIDA DESDE MOTOCICLETA EN MOVIMIENTO."/>
    <n v="1"/>
    <m/>
    <m/>
    <s v="VIVO"/>
    <m/>
  </r>
  <r>
    <n v="535"/>
    <x v="9"/>
    <x v="1"/>
    <m/>
    <s v="2015-607"/>
    <d v="2015-09-11T00:00:00"/>
    <d v="2015-09-11T00:00:00"/>
    <n v="0"/>
    <m/>
    <s v="008"/>
    <s v="0704006873"/>
    <s v="CHAMAIDAN PANCHANA RUFINO YIMAEL"/>
    <s v="M"/>
    <n v="32"/>
    <s v="DR. BETANCOURT JOSE LUIS "/>
    <x v="490"/>
    <m/>
    <m/>
    <m/>
    <m/>
    <m/>
    <m/>
    <m/>
    <s v="FRACTURA DE CLAVICULA (S42)"/>
    <s v="S42"/>
    <s v="PACIENTE SUFRE ACCIDENTE DE TRANSITO, REFIERE CAIDA DESDE MOTOCICLETA EN MOVIMIENTO POR PERDIDA DEL EQUILIBRIO."/>
    <n v="1"/>
    <m/>
    <m/>
    <s v="VIVO"/>
    <m/>
  </r>
  <r>
    <n v="536"/>
    <x v="9"/>
    <x v="1"/>
    <m/>
    <s v="2015-608"/>
    <d v="2015-09-12T00:00:00"/>
    <d v="2015-09-12T00:00:00"/>
    <n v="0"/>
    <m/>
    <s v="008"/>
    <s v="1719971713"/>
    <s v="ESPIN MOREIRA LADY LAURA"/>
    <s v="F"/>
    <n v="15"/>
    <s v="DR. IBARRA DANIEL"/>
    <x v="491"/>
    <m/>
    <m/>
    <m/>
    <m/>
    <m/>
    <m/>
    <m/>
    <s v="TORCEDURA DE ESGUINCE (S93)"/>
    <s v="S93"/>
    <s v="PACIENTE SUFRE ACCIDENTE DE TRANSITO, REFIERE CAIDA DESDE MOTOCICLETA EN MOVIMIENTO."/>
    <n v="1"/>
    <m/>
    <m/>
    <s v="VIVO"/>
    <m/>
  </r>
  <r>
    <n v="537"/>
    <x v="9"/>
    <x v="1"/>
    <m/>
    <s v="2015-609"/>
    <d v="2015-09-12T00:00:00"/>
    <d v="2015-09-12T00:00:00"/>
    <n v="0"/>
    <m/>
    <s v="008"/>
    <s v="1706891973"/>
    <s v="CASTILLO SCALZULLI GIUSEPPE GIACOMO"/>
    <s v="M"/>
    <n v="47"/>
    <s v="DR. IBARRA DANIEL"/>
    <x v="492"/>
    <m/>
    <m/>
    <m/>
    <m/>
    <m/>
    <m/>
    <m/>
    <s v="TRAUMA LEVE (S29)"/>
    <s v="S29"/>
    <s v="PACIENTE SUFRE ACCIDENTE DE TRANSITO, REFIERE CAIDA DESDE MOTOCICLETA EN MOVIMIENTO."/>
    <n v="1"/>
    <m/>
    <m/>
    <s v="VIVO"/>
    <m/>
  </r>
  <r>
    <n v="538"/>
    <x v="9"/>
    <x v="1"/>
    <m/>
    <s v="2015-610"/>
    <d v="2015-09-12T00:00:00"/>
    <d v="2015-09-12T00:00:00"/>
    <n v="0"/>
    <m/>
    <s v="008"/>
    <s v="13136026864"/>
    <s v="ANGUISACA VASQUEZ JULIO LORENZO"/>
    <s v="M"/>
    <n v="28"/>
    <s v="DRA. CRUZ CRISTINA"/>
    <x v="493"/>
    <m/>
    <m/>
    <m/>
    <m/>
    <m/>
    <m/>
    <m/>
    <s v="TRAUMA DE TORAX (S20) + FRACTURA EXPUESTA DE ROTULA (S820)+ FRACTURA EXPUESTA DE TIBIA (S821)"/>
    <s v="S20"/>
    <s v="PACIENTE SUFRE ACCIDENTE DE TRANSITO, REFIERE QUE VIAJABA EN MOTOCICLETA Y FUE IMAPCTADO POR VEHICULO DESCONOCIDO"/>
    <n v="1"/>
    <m/>
    <m/>
    <s v="VIVO"/>
    <m/>
  </r>
  <r>
    <n v="539"/>
    <x v="9"/>
    <x v="1"/>
    <m/>
    <s v="2015-611"/>
    <d v="2015-09-12T00:00:00"/>
    <d v="2015-09-12T00:00:00"/>
    <n v="0"/>
    <m/>
    <s v="008"/>
    <s v="2300846637"/>
    <s v="TISALEMA GUAMAN DANIELA MISHELL"/>
    <s v="F"/>
    <n v="10"/>
    <s v="DRA. C RUZ CRISTINA"/>
    <x v="176"/>
    <m/>
    <m/>
    <m/>
    <m/>
    <m/>
    <m/>
    <m/>
    <s v="POLITRAUMATISMO (T00)"/>
    <s v="T00"/>
    <s v="PACIENTE SUFRE ACCIDENTE DE TRANSITO, REFIERE QUE FUE ATROPELLADO POR MOTOCICLETA MIENTRAS CRUZABA LA CALZADA"/>
    <m/>
    <m/>
    <n v="1"/>
    <s v="VIVO"/>
    <m/>
  </r>
  <r>
    <n v="540"/>
    <x v="9"/>
    <x v="1"/>
    <m/>
    <s v="2015-612"/>
    <d v="2015-09-12T00:00:00"/>
    <d v="2015-09-13T00:00:00"/>
    <n v="1"/>
    <m/>
    <s v="008"/>
    <s v="2300362577"/>
    <s v="CUJI DELGADO EMILIANA FAVIOLA"/>
    <s v="F"/>
    <n v="28"/>
    <s v="DR. ZAMBRANO RICHARD"/>
    <x v="494"/>
    <m/>
    <m/>
    <m/>
    <m/>
    <m/>
    <m/>
    <m/>
    <s v="POLITRAUMATISMO (T00)"/>
    <s v="T00"/>
    <s v="PACIENTE SUFRE ACCIDENTE DE TRANSITO, REFIERE CAIDA DESDE MOTOCICLETA EN MOVIMIENTO."/>
    <n v="1"/>
    <m/>
    <m/>
    <s v="VIVO"/>
    <m/>
  </r>
  <r>
    <n v="541"/>
    <x v="9"/>
    <x v="6"/>
    <n v="11130549292"/>
    <s v="2015-613"/>
    <d v="2015-09-17T00:00:00"/>
    <d v="2015-09-17T00:00:00"/>
    <n v="0"/>
    <m/>
    <s v="008"/>
    <s v="0850202888"/>
    <s v="LARA VERA KELVIN EMILIO"/>
    <s v="M"/>
    <n v="19"/>
    <s v="DR. BETANCOURT JOSE LUIS "/>
    <x v="495"/>
    <m/>
    <m/>
    <m/>
    <m/>
    <m/>
    <m/>
    <m/>
    <s v="FRACTURA DE TIBIA Y PERONE EXPUESTA GRADO II (S82)"/>
    <s v="S82"/>
    <s v="PACIENTE SUFRE ACCIDENTE DE TRANSITO, REFIERE QUE COLISIONO CONTRA AUTOMOVIL MIENTRAS VIAJABA EN MOTOCICLETA."/>
    <n v="1"/>
    <m/>
    <m/>
    <s v="VIVO"/>
    <m/>
  </r>
  <r>
    <n v="542"/>
    <x v="9"/>
    <x v="1"/>
    <m/>
    <s v="2015-614"/>
    <d v="2015-09-13T00:00:00"/>
    <d v="2015-09-13T00:00:00"/>
    <n v="0"/>
    <m/>
    <s v="008"/>
    <s v="0929561751"/>
    <s v="VIVAS VITE HECTOR PEDRO"/>
    <s v="M"/>
    <n v="25"/>
    <s v="DR. BETANCOURT JOSE LUIS "/>
    <x v="496"/>
    <m/>
    <m/>
    <m/>
    <m/>
    <m/>
    <m/>
    <m/>
    <s v="TRAUMA LEVE (S24)"/>
    <s v="S24"/>
    <s v="PACIENTE SUFRE ACCIDENTE DE TRANSITO, REFIERE QUE COLISIONO CONTRA AUTOMOVIL MIENTRAS VIAJABA EN MOTOCICLETA."/>
    <n v="1"/>
    <m/>
    <m/>
    <s v="VIVO"/>
    <m/>
  </r>
  <r>
    <n v="543"/>
    <x v="9"/>
    <x v="1"/>
    <m/>
    <s v="2015-615"/>
    <d v="2015-09-13T00:00:00"/>
    <d v="2015-09-13T00:00:00"/>
    <n v="0"/>
    <m/>
    <s v="008"/>
    <s v="2351022187"/>
    <s v="VILLA FLORES KEVIN MARCELO"/>
    <s v="M"/>
    <n v="16"/>
    <s v="DR. CAMPUZANO MANUEL"/>
    <x v="497"/>
    <m/>
    <m/>
    <m/>
    <m/>
    <m/>
    <m/>
    <m/>
    <s v="CONTUSION DE HOMBRO (S400) + PEATON LESIONADO EN ACCIDENTE DE TRANSITO (V093)"/>
    <s v="S400"/>
    <s v="PACIENTE SUFRE ACCIDENTE DE TRANSITO, REFIERE QUE FUE ATROPELLADO POR UN VEHICULO."/>
    <m/>
    <m/>
    <n v="1"/>
    <s v="VIVO"/>
    <m/>
  </r>
  <r>
    <n v="544"/>
    <x v="9"/>
    <x v="1"/>
    <m/>
    <s v="2015-616"/>
    <d v="2015-09-14T00:00:00"/>
    <d v="2015-09-14T00:00:00"/>
    <n v="0"/>
    <m/>
    <s v="008"/>
    <s v="2350965709"/>
    <s v="QUIÑONEZ BRAVO ANGEL ISMAEL"/>
    <s v="M"/>
    <n v="5"/>
    <s v="DR. ORTEGA GEOVANNY"/>
    <x v="498"/>
    <m/>
    <m/>
    <m/>
    <m/>
    <m/>
    <m/>
    <m/>
    <s v="FRACTURA DE TIBIA (S812)"/>
    <s v="S812"/>
    <s v="PACIENTE SUFRE ACCIDENTE DE TRANSITO, REFIERE CAIDA DESDE MOTOCICLETA EN MOVIMIENTO."/>
    <n v="1"/>
    <m/>
    <m/>
    <s v="VIVO"/>
    <m/>
  </r>
  <r>
    <n v="545"/>
    <x v="9"/>
    <x v="1"/>
    <m/>
    <s v="2015-617"/>
    <d v="2015-09-14T00:00:00"/>
    <d v="2015-09-14T00:00:00"/>
    <n v="0"/>
    <m/>
    <s v="198707"/>
    <s v="2300193782"/>
    <s v="MEJIA CEDEÑO KELVIN ANTONIO"/>
    <s v="M"/>
    <n v="22"/>
    <s v="DR. HERNANDEZ EDISON"/>
    <x v="499"/>
    <m/>
    <m/>
    <m/>
    <m/>
    <m/>
    <m/>
    <m/>
    <s v="CONTUSION RODILLA IZQUIERDA (S800) + MOTOCICLISTA LESIONADO POR ACCIDENTE DE TRANSITO (V299)"/>
    <s v="S800"/>
    <s v="PACIENTE SUFRE ACCIDENTE DE TRANSITO, REFIERE CAIDA DESDE MOTOCICLETA EN MOVIMIENTO."/>
    <n v="1"/>
    <m/>
    <m/>
    <s v="VIVO"/>
    <m/>
  </r>
  <r>
    <n v="546"/>
    <x v="9"/>
    <x v="1"/>
    <m/>
    <s v="2015-618"/>
    <d v="2015-09-15T00:00:00"/>
    <d v="2015-09-15T00:00:00"/>
    <n v="0"/>
    <m/>
    <s v="008"/>
    <s v="1718665423"/>
    <s v="ARELLANO TIGSE CRISTIAN ANDRES"/>
    <s v="M"/>
    <n v="18"/>
    <s v="DR. MERO CRISTHIAN"/>
    <x v="500"/>
    <m/>
    <m/>
    <m/>
    <m/>
    <m/>
    <m/>
    <m/>
    <s v="HERIDA EN PIERNA DERECHA (S10)"/>
    <s v="S10"/>
    <s v="PACIENTE SUFRE ACCIDENTE DE TRANSITO, REFIERE CAIDA DESDE MOTOCICLETA EN MOVIMIENTO."/>
    <n v="1"/>
    <m/>
    <m/>
    <s v="VIVO"/>
    <m/>
  </r>
  <r>
    <n v="547"/>
    <x v="9"/>
    <x v="1"/>
    <m/>
    <s v="2015-619"/>
    <d v="2015-09-15T00:00:00"/>
    <d v="2015-09-15T00:00:00"/>
    <n v="0"/>
    <m/>
    <s v="136903"/>
    <s v="1306622679"/>
    <s v="MOREIRA TERESA OFELIA"/>
    <s v="F"/>
    <n v="48"/>
    <s v="DR. MERO CRISTHIAN"/>
    <x v="501"/>
    <m/>
    <m/>
    <m/>
    <m/>
    <m/>
    <m/>
    <m/>
    <s v="POLITRAUMATISMO (T00)"/>
    <s v="T00"/>
    <s v="PACIENTE SUFRE ACCIDENTE DE TRANSITO, REFIERE QUE IBA DE PASAJERO EN UN VEHICULO EL MISMO QUE SUFRIO VOLCAMIENTO."/>
    <m/>
    <n v="1"/>
    <m/>
    <s v="VIVO"/>
    <m/>
  </r>
  <r>
    <n v="548"/>
    <x v="9"/>
    <x v="1"/>
    <m/>
    <s v="2015-620"/>
    <d v="2015-09-20T00:00:00"/>
    <d v="2015-09-21T00:00:00"/>
    <n v="1"/>
    <m/>
    <s v="170781"/>
    <s v="1723869788"/>
    <s v="BELTRAN LOVATO MARCO VINICIO"/>
    <s v="M"/>
    <n v="25"/>
    <s v="DR. ROMERO CRISTHIAN "/>
    <x v="502"/>
    <m/>
    <m/>
    <m/>
    <m/>
    <m/>
    <m/>
    <m/>
    <s v="TRAUMA DE CRANEO LEVE (S06) + TRAUMA DE ABDOMEN (S30) + FRACTURA DE FEMUR (S72)"/>
    <s v="S06"/>
    <s v="PACIENTE SUFRE ACCIDENTE DE TRANSITO, REFIERE QUE SE IMAPACTO CONTRA UN CAMION MIENTRAS VIAJABA EN UNA CAMIONETA."/>
    <m/>
    <n v="1"/>
    <m/>
    <s v="VIVO"/>
    <m/>
  </r>
  <r>
    <n v="549"/>
    <x v="9"/>
    <x v="1"/>
    <m/>
    <s v="2015-621"/>
    <d v="2015-09-16T00:00:00"/>
    <d v="2015-09-16T00:00:00"/>
    <n v="0"/>
    <m/>
    <s v="008"/>
    <s v="2350582603"/>
    <s v="CANCHINGRE CALVA BELLA ANABEL"/>
    <s v="F"/>
    <n v="16"/>
    <s v="DR. BETANCOURT JOSE LUIS "/>
    <x v="503"/>
    <m/>
    <m/>
    <m/>
    <m/>
    <m/>
    <m/>
    <m/>
    <s v="POLITRAUMATISMO (T00)"/>
    <s v="T00"/>
    <s v="PACIENTE SUFRE ACCIDENTE DE TRANSITO, REFIERE QUE FUE ATROPELLADO POR MOTOCICLETA."/>
    <m/>
    <m/>
    <n v="1"/>
    <s v="VIVO"/>
    <m/>
  </r>
  <r>
    <n v="550"/>
    <x v="9"/>
    <x v="1"/>
    <m/>
    <s v="2015-622"/>
    <d v="2015-09-17T00:00:00"/>
    <d v="2015-09-17T00:00:00"/>
    <n v="0"/>
    <m/>
    <s v="103948"/>
    <s v="1712108255"/>
    <s v="MONTESDEOCA MANTILLA MARIBEL PILAR"/>
    <s v="F"/>
    <n v="45"/>
    <s v="DR. YUNGAN LUIS"/>
    <x v="504"/>
    <m/>
    <m/>
    <m/>
    <m/>
    <m/>
    <m/>
    <m/>
    <s v="FRACTURA DE TERCIO MEDIO DE TIBIA IZQUIERDA (S82)"/>
    <s v="S82"/>
    <s v="PACIENTE SUFRE ACCIDENTE DE TRANSITO, REFIERE CAIDA DESDE MOTOCICLETA EN MOVIMIENTO LUEGO DE PERDER PISTA. "/>
    <n v="1"/>
    <m/>
    <m/>
    <s v="VIVO"/>
    <m/>
  </r>
  <r>
    <n v="551"/>
    <x v="9"/>
    <x v="1"/>
    <m/>
    <s v="2015-623"/>
    <d v="2015-09-17T00:00:00"/>
    <d v="2015-09-17T00:00:00"/>
    <n v="0"/>
    <m/>
    <s v="008"/>
    <s v="1308690450"/>
    <s v="BRAVO VERA GLENDA ASUCENA"/>
    <s v="F"/>
    <n v="37"/>
    <s v="DR. LLORENTE KEVIN"/>
    <x v="505"/>
    <m/>
    <m/>
    <m/>
    <m/>
    <m/>
    <m/>
    <m/>
    <s v="HERIDA DE CUERO CABELLUDO (S01) + OTROS TRAUMATISMOS SUPERFICIALES (S10)"/>
    <s v="S013"/>
    <s v="PACIENTE SUFRE ACCIDENTE DE TRANSITO, REFIERE QUE IBA DE ACOMPAÑANTE EN MOTOCICLETA LA MISMA QUE FUE IMPACTADA POR CAMIONETA."/>
    <n v="1"/>
    <m/>
    <m/>
    <s v="VIVO"/>
    <s v="CENTRO DE ATENCION AMBULATORIA IESS"/>
  </r>
  <r>
    <n v="552"/>
    <x v="9"/>
    <x v="1"/>
    <m/>
    <s v="2015-624"/>
    <d v="2015-09-18T00:00:00"/>
    <d v="2015-09-18T00:00:00"/>
    <n v="0"/>
    <m/>
    <s v="008"/>
    <s v="1711020584"/>
    <s v="HUERTA MORA MERY FABIOLA"/>
    <s v="F"/>
    <n v="41"/>
    <s v="DR. BETANCOURT JOSE LUIS "/>
    <x v="506"/>
    <m/>
    <m/>
    <m/>
    <m/>
    <m/>
    <m/>
    <m/>
    <s v="POLITRAUMATISMO (T00)"/>
    <s v="T00"/>
    <s v="PACIENTE SUFRE ACCIDENTE DE TRANSITO, REFIERE QUE IBA COMO PASAJERO EN VEHICULO EL MISMO QUE SUFRE VOLCAMIENTO."/>
    <m/>
    <n v="1"/>
    <m/>
    <s v="VIVO"/>
    <m/>
  </r>
  <r>
    <n v="553"/>
    <x v="9"/>
    <x v="1"/>
    <m/>
    <s v="2015-625"/>
    <d v="2015-09-18T00:00:00"/>
    <d v="2015-09-18T00:00:00"/>
    <n v="0"/>
    <m/>
    <s v="008"/>
    <s v="23300244783"/>
    <s v="VERGARA ROSADO DANIEL HUMBERTO"/>
    <s v="M"/>
    <n v="22"/>
    <s v="DR. ZAMBRANO DAMIAN"/>
    <x v="281"/>
    <m/>
    <m/>
    <m/>
    <m/>
    <m/>
    <m/>
    <m/>
    <s v="FRACTURA EXPUESTA DE PIE DERECHO (S90)"/>
    <s v="S900"/>
    <s v="PACIENTE SUFRE ACCIDENTE DE TRANSITO, REFIERE APLASTAMIENTO DE PIE DERECHO POR AUTOBUS EN MOVIMIENTO"/>
    <m/>
    <m/>
    <n v="1"/>
    <s v="VIVO"/>
    <s v="NOVACLINICA SANTA ANITA"/>
  </r>
  <r>
    <n v="554"/>
    <x v="9"/>
    <x v="5"/>
    <n v="10790495785"/>
    <s v="2015-626"/>
    <d v="2015-09-23T00:00:00"/>
    <d v="2015-09-24T00:00:00"/>
    <n v="1"/>
    <m/>
    <s v="008"/>
    <s v="0803870732"/>
    <s v="AVEIGA PALMA JANDRY ESNEIDER"/>
    <s v="M"/>
    <n v="17"/>
    <s v="DR. MONTESDEOCA ERIC"/>
    <x v="507"/>
    <m/>
    <m/>
    <m/>
    <m/>
    <m/>
    <m/>
    <m/>
    <s v="POLITRAUMATISMO (T00) + TRAUMA CRANEAL GRAVE (S06) + TRAUMATISMO POR APLASTAMUIENTO DE CABEZA (S070)"/>
    <s v="T00"/>
    <s v="PACIENTE SUFRE ACCIDENTE DE TRANSITO, REFIERE QUE SE MOVILIZABA EN MOTOCICLETA EL MISMO QUE SE IMPACTA CONTRA VEHICULO PESADO."/>
    <n v="1"/>
    <m/>
    <m/>
    <s v="VIVO"/>
    <s v="NOVACLINICA SANTA ANITA"/>
  </r>
  <r>
    <n v="555"/>
    <x v="9"/>
    <x v="1"/>
    <m/>
    <s v="2015-627"/>
    <d v="2015-09-20T00:00:00"/>
    <d v="2015-09-20T00:00:00"/>
    <n v="0"/>
    <m/>
    <s v="008"/>
    <s v="1720611639"/>
    <s v="BORJA YANZA IVAN MARCELO"/>
    <s v="M"/>
    <n v="30"/>
    <s v="DR. GONZALEZ CESAR"/>
    <x v="508"/>
    <m/>
    <m/>
    <m/>
    <m/>
    <m/>
    <m/>
    <m/>
    <s v="FRACTURA EXPUESTA DE METATARSIANO (S923) + POLITRAUMATISMO (T00)"/>
    <s v="S923"/>
    <s v="PACIENTE SUFRE ACCIDENTE DE TRANSITO, REFIERE CAIDA DESDE MOTOCICLETA EN MOVIMIENTO."/>
    <n v="1"/>
    <m/>
    <m/>
    <s v="VIVO"/>
    <s v="NOVACLINICA SANTA ANITA"/>
  </r>
  <r>
    <n v="556"/>
    <x v="9"/>
    <x v="1"/>
    <m/>
    <s v="2015-628"/>
    <d v="2015-09-19T00:00:00"/>
    <d v="2015-09-19T00:00:00"/>
    <n v="0"/>
    <m/>
    <s v="008"/>
    <s v="2350049504"/>
    <s v="SILVA MORALES BRYAN JOSIAS"/>
    <s v="M"/>
    <n v="7"/>
    <s v="DR. MACIAS ROLANDO"/>
    <x v="509"/>
    <m/>
    <m/>
    <m/>
    <m/>
    <m/>
    <m/>
    <m/>
    <s v="PIE TRAUMATICO IZQUIERDO (S52)"/>
    <s v="S52"/>
    <s v="PACIENTE SUFRE ACCIDENTE DE TRANSITO, REFIERE QUE VIAJABA DE COPILOTO Y SUFRIO ATRAPAMIENTO DEL TALON IZQUIERDO POR PARTE DE LAS RUEDAS."/>
    <n v="1"/>
    <m/>
    <m/>
    <s v="VIVO"/>
    <m/>
  </r>
  <r>
    <n v="557"/>
    <x v="9"/>
    <x v="1"/>
    <m/>
    <s v="2015-629"/>
    <d v="2015-09-19T00:00:00"/>
    <d v="2015-09-19T00:00:00"/>
    <n v="0"/>
    <m/>
    <s v="008"/>
    <s v="1717505026"/>
    <s v="GAIBOR ESTRADA EDWIN JHONATHAN "/>
    <s v="M"/>
    <n v="22"/>
    <s v="DR. MERO CRISTHIAN"/>
    <x v="510"/>
    <m/>
    <m/>
    <m/>
    <m/>
    <m/>
    <m/>
    <m/>
    <s v="TRAUMATISMO DE RODILLA (S89)"/>
    <s v="S89"/>
    <s v="PACIENTE SUFRE ACCIDENTE DE TRANSITO, REFIERE CAIDA DESDE MOTOCICLETA EN MOVIMIENTO."/>
    <n v="1"/>
    <m/>
    <m/>
    <s v="VIVO"/>
    <m/>
  </r>
  <r>
    <n v="558"/>
    <x v="9"/>
    <x v="1"/>
    <m/>
    <s v="2015-630"/>
    <d v="2015-09-19T00:00:00"/>
    <d v="2015-09-20T00:00:00"/>
    <n v="1"/>
    <m/>
    <s v="008"/>
    <s v="1723571459"/>
    <s v="CONDOY MASHINGASHI FRANKLIN AMABLE"/>
    <s v="M"/>
    <n v="25"/>
    <s v="DR. ESPINOZA IGNACIO"/>
    <x v="511"/>
    <m/>
    <m/>
    <m/>
    <m/>
    <m/>
    <m/>
    <m/>
    <s v="TRAUMA INTRACRANEAL (S060)"/>
    <s v="S060"/>
    <s v="PACIENTE SUFRE ACCIDENTE DE TRANSITO, REFIERE CAIDA DESDE MOTOCICLETA EN MOVIMIENTO LUEGO DE PERDER EL EQUILIBRIO."/>
    <n v="1"/>
    <m/>
    <m/>
    <s v="VIVO"/>
    <m/>
  </r>
  <r>
    <n v="559"/>
    <x v="9"/>
    <x v="1"/>
    <m/>
    <s v="2015-631"/>
    <d v="2015-09-23T00:00:00"/>
    <d v="2015-09-26T00:00:00"/>
    <n v="3"/>
    <m/>
    <s v="008"/>
    <s v="1725737041"/>
    <s v="CEDEÑO CEDEÑO ADRIANA ISABEL"/>
    <s v="F"/>
    <n v="17"/>
    <s v="DR. ESPINOZA IGNACIO"/>
    <x v="512"/>
    <m/>
    <m/>
    <m/>
    <m/>
    <m/>
    <m/>
    <m/>
    <s v="POLITRAUAMTISMO (T00) + TRAUMA MAXILAR INFERIOR (S026) + TRAUMATISMO CRANEOENCEFALICO LEVE (S06) + FRACTURA MALAR (S24)"/>
    <s v="T00"/>
    <s v="PACIENTE SUFRE ACCIDENTE DE TRANSITO, REFIERE QUE CIRCULBA COMO COPILOTO EN UNA MOTO CICLETA LA MISMA QUE COLISIONO CON OTRA MOTOCICLETA."/>
    <n v="1"/>
    <m/>
    <m/>
    <s v="VIVO"/>
    <s v="HOSPITAL INGLES"/>
  </r>
  <r>
    <n v="560"/>
    <x v="9"/>
    <x v="1"/>
    <m/>
    <s v="2015-632"/>
    <d v="2015-09-20T00:00:00"/>
    <d v="2015-09-20T00:00:00"/>
    <n v="0"/>
    <m/>
    <s v="008"/>
    <s v="2300114358"/>
    <s v="MARCILLO LOOR EDISON MANUEL"/>
    <s v="M"/>
    <n v="21"/>
    <s v="DR. CEVALLOS ALBERTO"/>
    <x v="513"/>
    <m/>
    <m/>
    <m/>
    <m/>
    <m/>
    <m/>
    <m/>
    <s v="POLITRAUMATISMO LEVE (S00)"/>
    <s v="S00"/>
    <s v="PACIENTE SUFRE ACCIDENTE DE TRANSITO, REFIERE QUE CIRCULABA EN MOTOCICLETA Y FUE IMPACTADO POR OTRO VEHICULO."/>
    <n v="1"/>
    <m/>
    <m/>
    <s v="VIVO"/>
    <m/>
  </r>
  <r>
    <n v="561"/>
    <x v="9"/>
    <x v="1"/>
    <m/>
    <s v="2015-633"/>
    <d v="2015-09-20T00:00:00"/>
    <d v="2015-09-20T00:00:00"/>
    <n v="0"/>
    <m/>
    <s v="008"/>
    <s v="0929497139"/>
    <s v="GARCIA ARAY VICTOR MANUEL"/>
    <s v="M"/>
    <n v="16"/>
    <s v="DRA. ORMAZA JIMENA"/>
    <x v="514"/>
    <m/>
    <m/>
    <m/>
    <m/>
    <m/>
    <m/>
    <m/>
    <s v="TRAUMATISMO SUPERFICIAL DE LA CABEZA (S00)"/>
    <s v="S00"/>
    <s v="PACIENTE SUFRE ACCIDENTE DE TRANSITO, REFIERE CAIDA DESDE MOTOCICLETA EN MOVIMIENTO."/>
    <n v="1"/>
    <m/>
    <m/>
    <s v="VIVO"/>
    <m/>
  </r>
  <r>
    <n v="562"/>
    <x v="9"/>
    <x v="1"/>
    <m/>
    <s v="2015-634"/>
    <d v="2015-09-20T00:00:00"/>
    <d v="2015-09-20T00:00:00"/>
    <n v="0"/>
    <m/>
    <s v="364476"/>
    <s v="1718634049"/>
    <s v="CABREJO AGUIRRE JOSELYN SUYIN"/>
    <s v="F"/>
    <n v="19"/>
    <s v="DR. CEVALLOS ALBERTO"/>
    <x v="515"/>
    <m/>
    <m/>
    <m/>
    <m/>
    <m/>
    <m/>
    <m/>
    <s v="FRACTURA DE PIE (S028)"/>
    <s v="S028"/>
    <s v="PACIENTE SUFRE ACCIDENTE DE TRANSITO, REFIERE CAIDA DESDE MOTOCICLETA AL SER IMPACTADO POR OTRO VEHICULO."/>
    <n v="1"/>
    <m/>
    <m/>
    <s v="VIVO"/>
    <m/>
  </r>
  <r>
    <n v="563"/>
    <x v="9"/>
    <x v="1"/>
    <m/>
    <s v="2015-635"/>
    <d v="2015-09-21T00:00:00"/>
    <d v="2015-09-21T00:00:00"/>
    <n v="0"/>
    <m/>
    <s v="008"/>
    <s v="1710291947"/>
    <s v="MUÑOZ MUESES MARIA EUGENIA"/>
    <s v="F"/>
    <n v="46"/>
    <s v="DR. BETANCOURT JOSE LUIS "/>
    <x v="516"/>
    <m/>
    <m/>
    <m/>
    <m/>
    <m/>
    <m/>
    <m/>
    <s v="POLITRAUMATISMO (T00)"/>
    <s v="T00"/>
    <s v="PACIENTE SUFRE ACCIDENTE DE TRANSITO, REFIERE QUE FUE ATROPELLADO POR UN VEHICULO."/>
    <m/>
    <m/>
    <n v="1"/>
    <s v="VIVO"/>
    <m/>
  </r>
  <r>
    <n v="564"/>
    <x v="9"/>
    <x v="1"/>
    <m/>
    <s v="2015-636"/>
    <d v="2015-09-21T00:00:00"/>
    <d v="2015-09-21T00:00:00"/>
    <n v="0"/>
    <m/>
    <s v="324609"/>
    <s v="8170311263"/>
    <s v="TORRES CANGRJO MARIA JOBITA"/>
    <s v="F"/>
    <n v="38"/>
    <s v="DR. BETANCOURT JOSE LUIS "/>
    <x v="517"/>
    <m/>
    <m/>
    <m/>
    <m/>
    <m/>
    <m/>
    <m/>
    <s v="POLITRAUMATISMO (T00)"/>
    <s v="T00"/>
    <s v="PACIENTE SUFRE ACCIDENTE DE TRANSITO, REFIERE QUE FUE ATROPELLADO POR UN AUTOMOVIL LUEGO DE BAJARSE DE UN BUS."/>
    <m/>
    <m/>
    <n v="1"/>
    <s v="VIVO"/>
    <m/>
  </r>
  <r>
    <n v="565"/>
    <x v="9"/>
    <x v="1"/>
    <m/>
    <s v="2015-637"/>
    <d v="2015-09-23T00:00:00"/>
    <d v="2015-09-23T00:00:00"/>
    <n v="0"/>
    <m/>
    <s v="008"/>
    <s v="1710115120"/>
    <s v="YUMBO PANTOJA JOSE LUIS"/>
    <s v="M"/>
    <n v="44"/>
    <s v="DRA. CRUZ CRISTINA"/>
    <x v="518"/>
    <m/>
    <m/>
    <m/>
    <m/>
    <m/>
    <m/>
    <m/>
    <s v="POLITRAUMATISMO (T00) + TERAUNMA DE TORAX (S23) + FRACTURA DE HOMBRO (S428)"/>
    <s v="T00"/>
    <s v="PACIENTE SUFRE ACCIDENTE DE TRANSITO, REFIERE QUE IBA MANEJANDO SU BICICLETA CUANDO SUFRIO IMPACTO DE UNA MOTO PRODUCTO DEL CUAL CAYO A LA CALZADA."/>
    <m/>
    <m/>
    <n v="1"/>
    <s v="VIVO"/>
    <m/>
  </r>
  <r>
    <n v="566"/>
    <x v="9"/>
    <x v="1"/>
    <m/>
    <s v="2015-638"/>
    <d v="2015-09-24T00:00:00"/>
    <d v="2015-09-24T00:00:00"/>
    <n v="0"/>
    <m/>
    <s v="008"/>
    <s v="1724775257"/>
    <s v="ROMO SOSA DANIEL ANTONIO"/>
    <s v="M"/>
    <n v="21"/>
    <s v="DR. BETANCOURT JOSE LUIS "/>
    <x v="519"/>
    <m/>
    <m/>
    <m/>
    <m/>
    <m/>
    <m/>
    <m/>
    <s v="TRAUMA DE RODILLA DERECHA (S837)"/>
    <s v="S837"/>
    <s v="PACIENTE SUFRE ACCIDENTE DE TRANSITO, REFIERE CAIDA DESDE MOTOCICLETA EN MOVIMIENTO DESPUES DE CHOCAR CONTRA UN PERRO."/>
    <n v="1"/>
    <m/>
    <m/>
    <s v="VIVO"/>
    <m/>
  </r>
  <r>
    <n v="567"/>
    <x v="9"/>
    <x v="1"/>
    <m/>
    <s v="2015-639"/>
    <d v="2015-09-25T00:00:00"/>
    <d v="2015-09-25T00:00:00"/>
    <n v="0"/>
    <m/>
    <s v="008"/>
    <s v="1309225587"/>
    <s v="ZAMBRANO ROMERO WILSON LEODAN"/>
    <s v="M"/>
    <n v="34"/>
    <s v="DRA. ESCALONA DAYAMY"/>
    <x v="442"/>
    <m/>
    <m/>
    <m/>
    <m/>
    <m/>
    <m/>
    <m/>
    <s v="TRAUMA DE TORAX (S42)"/>
    <s v="S42"/>
    <s v="PACIENTE SUFRE ACCIDENTE DE TRANSITO, REFIERE CAIDA DESDE MOTOCICLETA EN MOVIMIENTO LUEGO DE QUE UNA PIEDRA HIZO QUE LA LLANTA RESBALARA."/>
    <n v="1"/>
    <m/>
    <m/>
    <s v="VIVO"/>
    <m/>
  </r>
  <r>
    <n v="568"/>
    <x v="9"/>
    <x v="1"/>
    <m/>
    <s v="2015-640"/>
    <d v="2015-09-25T00:00:00"/>
    <d v="2015-09-25T00:00:00"/>
    <n v="0"/>
    <m/>
    <s v="008"/>
    <s v="1719785832"/>
    <s v="LOPEZ VARGAS XIMENA PATRICIA"/>
    <s v="F"/>
    <n v="28"/>
    <s v="DRA. ESCALONA DAYAMY"/>
    <x v="520"/>
    <m/>
    <m/>
    <m/>
    <m/>
    <m/>
    <m/>
    <m/>
    <s v="POLITRAUMATISMO (T00)"/>
    <s v="T00"/>
    <s v="PACIENTE SUFRE ACCIDENTE DE TRANSITO, REFIERE QUE SE ENCONTRABA CRUZANDO LA CALLE CUANDO EL SEMAFORO ESTABA EN ROJO Y LUEGO UN TRAILER PASABA Y LA ATROPELLO."/>
    <m/>
    <m/>
    <n v="1"/>
    <s v="VIVO"/>
    <s v="HOSPITAL EUGENIO ESPEJO"/>
  </r>
  <r>
    <n v="569"/>
    <x v="9"/>
    <x v="1"/>
    <m/>
    <s v="2015-641"/>
    <d v="2015-09-25T00:00:00"/>
    <d v="2015-09-26T00:00:00"/>
    <n v="1"/>
    <m/>
    <s v="30045"/>
    <s v="2300184732"/>
    <s v="CEDEÑO VARGAS WILSON JAVIER"/>
    <s v="M"/>
    <n v="18"/>
    <s v="DRA. ESCALONA DAYAMY"/>
    <x v="521"/>
    <m/>
    <m/>
    <m/>
    <m/>
    <m/>
    <m/>
    <m/>
    <s v="POLITRAUMATIZADO (S00)"/>
    <s v="S00"/>
    <s v="PACIENTE SUFRE ACCIDENTE DE TRANSITO, REFIERE CAIDA DESDE MOTOCICLETA EN MOVIMIENTO AL ESTAR EN ESTADO DE EMBRIAGUEZ."/>
    <n v="1"/>
    <m/>
    <m/>
    <s v="VIVO"/>
    <m/>
  </r>
  <r>
    <n v="570"/>
    <x v="9"/>
    <x v="1"/>
    <m/>
    <s v="2015-642"/>
    <d v="2015-09-26T00:00:00"/>
    <d v="2015-09-26T00:00:00"/>
    <n v="0"/>
    <m/>
    <s v="008"/>
    <s v="2350841041"/>
    <s v="VELIZ CEDEÑO LEODAN ENMANUEL"/>
    <s v="M"/>
    <n v="4"/>
    <s v="DR. ZAMBRANO DAMIAN"/>
    <x v="522"/>
    <m/>
    <m/>
    <m/>
    <m/>
    <m/>
    <m/>
    <m/>
    <s v="TRAUMA DEL PIE (S90)"/>
    <s v="S90"/>
    <s v="PACIENTE SUFRE ACCIDENTE DE TRANSITO, REFIERE ATROPELLAMIENTO POR UNA MOTOCICLETA."/>
    <m/>
    <m/>
    <n v="1"/>
    <s v="VIVO"/>
    <m/>
  </r>
  <r>
    <n v="571"/>
    <x v="9"/>
    <x v="1"/>
    <m/>
    <s v="2015-643"/>
    <d v="2015-09-26T00:00:00"/>
    <d v="2015-09-27T00:00:00"/>
    <n v="1"/>
    <m/>
    <s v="1303371429"/>
    <s v="1303371429"/>
    <s v="BAQUE BOZADA WILLIAM BOLIVAR"/>
    <s v="M"/>
    <n v="55"/>
    <s v="DR. ZAMBRANO DAMIAN"/>
    <x v="523"/>
    <m/>
    <m/>
    <m/>
    <m/>
    <m/>
    <m/>
    <m/>
    <s v="POLITRAUMATISMO (S09) + HERIDA SUPERFICIAL DE LA CABEZA (S02)"/>
    <s v="S09"/>
    <s v="PACIENTE SUFRE ACCIDENTE DE TRANSITO, REFIERE IMPACTO DE AUTO EN MOVIMIENTO SOBRE LA MOTOCICLETA EN LA QUE SE MOVILIZABA."/>
    <n v="1"/>
    <m/>
    <m/>
    <s v="VIVO"/>
    <m/>
  </r>
  <r>
    <n v="572"/>
    <x v="9"/>
    <x v="1"/>
    <m/>
    <s v="2015-644"/>
    <d v="2015-09-27T00:00:00"/>
    <d v="2015-09-27T00:00:00"/>
    <n v="0"/>
    <m/>
    <s v="008"/>
    <s v="1708815442"/>
    <s v="CARDENAS COSTA JOSE CORNELIO"/>
    <s v="M"/>
    <n v="48"/>
    <s v="DR. ZAMBRANO DAMIAN"/>
    <x v="524"/>
    <m/>
    <m/>
    <m/>
    <m/>
    <m/>
    <m/>
    <m/>
    <s v="HERIDA DE MANO SUPERFICIAL (S610)"/>
    <s v="S610"/>
    <s v="PACIENTE SUFRE ACCIDENTE DE TRANSITO, REFIERE CAIDA DESDE MOTOCICLETA EN MOVIMIENTO."/>
    <n v="1"/>
    <m/>
    <m/>
    <s v="VIVO"/>
    <m/>
  </r>
  <r>
    <n v="573"/>
    <x v="9"/>
    <x v="1"/>
    <m/>
    <s v="2015-645"/>
    <d v="2015-09-27T00:00:00"/>
    <d v="2015-09-27T00:00:00"/>
    <n v="0"/>
    <m/>
    <s v="008"/>
    <s v="1723273189"/>
    <s v="BUELE PINEDA ANDRE FABRICIO"/>
    <s v="M"/>
    <n v="25"/>
    <s v="DR. MERO CRISTHIAN"/>
    <x v="525"/>
    <m/>
    <m/>
    <m/>
    <m/>
    <m/>
    <m/>
    <m/>
    <s v="HERIDA DE RODILLA (S810) + FRACTURA DE TIBIA (S82) "/>
    <s v="S810"/>
    <s v="PACIENTE SUFRE ACCIDENTE DE TRANSITO, REFIERE CAIDA DESDE MOTOCICLETA EN MOVIMIENTO POSTERIOR A CHOQUE CON AUTOMOVIL."/>
    <n v="1"/>
    <m/>
    <m/>
    <s v="VIVO"/>
    <m/>
  </r>
  <r>
    <n v="574"/>
    <x v="10"/>
    <x v="1"/>
    <m/>
    <s v="2015-660"/>
    <d v="2015-10-02T00:00:00"/>
    <d v="2015-10-02T00:00:00"/>
    <n v="0"/>
    <s v="1-0304140"/>
    <s v="008"/>
    <s v="2350127235"/>
    <s v="ONTANEDA SACTA JELIDY JOHANNA"/>
    <s v="F"/>
    <n v="7"/>
    <s v="DR. MEDRANO FREDDY"/>
    <x v="526"/>
    <n v="4.68"/>
    <n v="103.97"/>
    <m/>
    <m/>
    <m/>
    <m/>
    <m/>
    <s v="POLITRAUMATISMO (T00) + ACCIDENTE DE TRANSITO COMO PEATON (V09)"/>
    <s v="T00"/>
    <s v="PACIENTE SUFRE ACCIDENTE DE TRANSITO, REFIERE QUE CIRCULABA COMO PEATON Y FUE ATROPELLADO POR MOTOCICLISTA."/>
    <m/>
    <m/>
    <n v="1"/>
    <s v="VIVO"/>
    <m/>
  </r>
  <r>
    <n v="575"/>
    <x v="10"/>
    <x v="1"/>
    <m/>
    <s v="2015-661"/>
    <d v="2015-10-11T00:00:00"/>
    <d v="2015-10-11T00:00:00"/>
    <n v="0"/>
    <s v="1-0304107"/>
    <s v="008"/>
    <s v="2350354896"/>
    <s v="TORRES SANCHEZ BRIANNA NICOLE"/>
    <s v="F"/>
    <n v="3"/>
    <s v="DR. MEDRANO FREDDY"/>
    <x v="527"/>
    <n v="0.38"/>
    <n v="135.04"/>
    <m/>
    <m/>
    <m/>
    <m/>
    <m/>
    <s v="TRAUMA CRANEOENCEFALICO (S06) + ACCIDENTE DE TRANSITO COMO PASAJERO DE MOTOCICLETA"/>
    <s v="S06"/>
    <s v="PACIENTE SUFRE ACCIDENTE DE TRANSITO, REFIERE QUE MIENTRAS VIAJABA DE PASAJERA EN MOTOCICLETA JUNTO CON OTROS FAMILARES NO LLEVABAN CASCOS NINGUNO SE IMPACTARON CONTRA UN VEHICULO."/>
    <n v="1"/>
    <m/>
    <m/>
    <s v="VIVO"/>
    <m/>
  </r>
  <r>
    <n v="576"/>
    <x v="10"/>
    <x v="1"/>
    <m/>
    <s v="2015-662"/>
    <d v="2015-10-10T00:00:00"/>
    <d v="2015-10-11T00:00:00"/>
    <n v="1"/>
    <m/>
    <s v="368492"/>
    <s v="171786203"/>
    <s v="GORDILLO RAMIREZ JAVIER ALEXANDER"/>
    <s v="M"/>
    <n v="35"/>
    <s v="DR. ROMERO CRISTHIAN "/>
    <x v="528"/>
    <m/>
    <m/>
    <m/>
    <m/>
    <m/>
    <m/>
    <m/>
    <s v="FRACTURA DE FEMUR (S72) + FRACTURA DE MUÑECA (S52)"/>
    <s v="S72"/>
    <s v="PACIENTE SUFRE ACCIDENTE DE TRANSITO, REFIERE QUE MIENTRAS CONDUCIA MOTOCICLETA INAVDE CARRILY SE IMPACTA CONTRA UNA CAMIONETAPOR LO CUAL SUFRE VARIOS TRAUMAS."/>
    <n v="1"/>
    <m/>
    <m/>
    <s v="VIVO"/>
    <s v="MEDICAL CUBA CENTER"/>
  </r>
  <r>
    <n v="577"/>
    <x v="10"/>
    <x v="1"/>
    <m/>
    <s v="2015-663"/>
    <d v="2015-10-14T00:00:00"/>
    <d v="2015-10-14T00:00:00"/>
    <n v="0"/>
    <m/>
    <s v="008"/>
    <s v="1313560318"/>
    <s v="MUÑOZ MUÑOZ ITALO LEONARDO"/>
    <s v="M"/>
    <n v="22"/>
    <s v="DR. ALCIVAR ALAND"/>
    <x v="529"/>
    <m/>
    <m/>
    <m/>
    <m/>
    <m/>
    <m/>
    <m/>
    <s v="TRAUMA CRANEOENCEFALICO (S06) + HEMORRAGIA INTRACRANEAL (I610) + FRACTURA DE LA BASE DEL CRANEO (S021)"/>
    <s v="S06"/>
    <s v="PACIENTE SUFRE ACCIDENTE DE TRANSITO, REFIERE VOLCAMIENTO AL CAER DE UN PUENTE A UN RIO MIENTRAS CIRCULABA EN UN VEHICULO."/>
    <m/>
    <n v="1"/>
    <m/>
    <s v="VIVO"/>
    <s v="MEDICAL CUBA CENTER"/>
  </r>
  <r>
    <n v="578"/>
    <x v="10"/>
    <x v="1"/>
    <m/>
    <s v="2015-664"/>
    <d v="2015-10-01T00:00:00"/>
    <d v="2015-10-01T00:00:00"/>
    <n v="0"/>
    <m/>
    <s v="008"/>
    <s v="2350310443"/>
    <s v="CRESPO PASTUÑA WILMER JAVIER"/>
    <s v="M"/>
    <n v="14"/>
    <s v="DR. MERO CRISTHIAN"/>
    <x v="530"/>
    <m/>
    <m/>
    <m/>
    <m/>
    <m/>
    <m/>
    <m/>
    <s v="FRACTURA DE LA DIAFISIS DEL HUMERO (S424)"/>
    <s v="S424"/>
    <s v="PACIENTE SUFRE ACCIDENTE DE TRANSITO, REFIERE CAIDA DESDE MOTOCICLETA EN MOVIMIENTO LUEGO DE CHOCAR CON OTRA MOTOCICLETA."/>
    <n v="1"/>
    <m/>
    <m/>
    <s v="VIVO"/>
    <m/>
  </r>
  <r>
    <n v="579"/>
    <x v="10"/>
    <x v="1"/>
    <m/>
    <s v="2015-665"/>
    <d v="2015-10-02T00:00:00"/>
    <d v="2015-10-02T00:00:00"/>
    <n v="0"/>
    <m/>
    <s v="008"/>
    <s v="1710160142"/>
    <s v="MURILLO BARZALLO INES CECILIA"/>
    <s v="F"/>
    <n v="44"/>
    <s v="DR. MEDRANO FREDDY"/>
    <x v="531"/>
    <m/>
    <m/>
    <m/>
    <m/>
    <m/>
    <m/>
    <m/>
    <s v="TRAUMA LUMBAR (S320)"/>
    <s v="S320"/>
    <s v="PACIENTE SUFRE ACCIDENTE DE TRANSITO, REFIERE QUE SE ENCONTRABA SENTADA SOBRE MOTOCICLETA SUFRE GOLPE CON MANUBRIO DE OTRA MOTO EN MOVIMIENTO."/>
    <n v="1"/>
    <m/>
    <m/>
    <s v="VIVO"/>
    <m/>
  </r>
  <r>
    <n v="580"/>
    <x v="10"/>
    <x v="1"/>
    <m/>
    <s v="2015-666"/>
    <d v="2015-10-04T00:00:00"/>
    <d v="2015-10-04T00:00:00"/>
    <n v="0"/>
    <m/>
    <s v="008"/>
    <s v="1751814383"/>
    <s v="ARTOS MERINO EDISON GEOVANNY"/>
    <s v="M"/>
    <n v="20"/>
    <s v="DR. YUNGAN LUIS"/>
    <x v="532"/>
    <m/>
    <m/>
    <m/>
    <m/>
    <m/>
    <m/>
    <m/>
    <s v="POLITRAUMATISMO (T00) + HERIDA EN MUSLO (S73)"/>
    <s v="T00"/>
    <s v="PACIENTE SUFRE ACCIDENTE DE TRANSITO, REFIERE CAIDA DESDE MOTOCICLETA EN MOVIMIENTO LUEGO DE QUE TOCAR EL CAJON DE UN CARRO PRODUCTO DEL CUAL PIERDE EL EQUILIBRIO."/>
    <n v="1"/>
    <m/>
    <m/>
    <s v="VIVO"/>
    <m/>
  </r>
  <r>
    <n v="581"/>
    <x v="10"/>
    <x v="1"/>
    <m/>
    <s v="2015-667"/>
    <d v="2015-10-03T00:00:00"/>
    <d v="2015-10-03T00:00:00"/>
    <n v="0"/>
    <m/>
    <s v="008"/>
    <s v="2300159981"/>
    <s v="ALVAREZ ACOSTA JUAN CARLOS"/>
    <s v="M"/>
    <n v="46"/>
    <s v="DR. ZAMBRANO RICHARD"/>
    <x v="533"/>
    <m/>
    <m/>
    <m/>
    <m/>
    <m/>
    <m/>
    <m/>
    <s v="TRAUMA CRANEOENCEFALICO (S06) + HEMORRAGIA SUBARACNOIDEA TRAUMATICA (S067) + FRACTURA DE TIBIA Y PERONE (S823)"/>
    <s v="S06"/>
    <s v="PACIENTE SUFRE ACCIDENTE DE TRANSITO, REFIERE QUE FUE ENCONTRADO AL PIE DE LA CARRETERA POR PERSONAL PARAMEDICO CON ANTECEDENTES DE HABER SIDO ATROPELLADO. "/>
    <m/>
    <m/>
    <n v="1"/>
    <s v="VIVO"/>
    <m/>
  </r>
  <r>
    <n v="582"/>
    <x v="10"/>
    <x v="1"/>
    <m/>
    <s v="2015-668"/>
    <d v="2015-10-11T00:00:00"/>
    <d v="2015-10-11T00:00:00"/>
    <n v="0"/>
    <m/>
    <s v="151781"/>
    <s v="2350428385"/>
    <s v="TAPIA MATUTE LUIS ALFONSO"/>
    <s v="M"/>
    <n v="19"/>
    <s v="DR. ZAMBRANO RICHARD"/>
    <x v="534"/>
    <m/>
    <m/>
    <m/>
    <m/>
    <m/>
    <m/>
    <m/>
    <s v="HERIDA EN RODILLA (S810) + LESION DE LIGAMENTO DE RODILLA (S83)"/>
    <s v="S810"/>
    <s v="PACIENTE SUFRE ACCIDENTE DE TRANSITO, REFIERE PERDIDA DE PISTA Y CAIDA DESDE MOTOCICLETA EN MOVIMIENTO."/>
    <n v="1"/>
    <m/>
    <m/>
    <s v="VIVO"/>
    <m/>
  </r>
  <r>
    <n v="583"/>
    <x v="10"/>
    <x v="1"/>
    <m/>
    <s v="2015-669"/>
    <d v="2015-10-04T00:00:00"/>
    <d v="2015-10-04T00:00:00"/>
    <n v="0"/>
    <m/>
    <s v="008"/>
    <s v="1307750750"/>
    <s v="SALDARRIAGA LOPEZ JACINTO ROQUE"/>
    <s v="M"/>
    <n v="42"/>
    <s v="DR. ZAMBRANO RICHARD"/>
    <x v="535"/>
    <m/>
    <m/>
    <m/>
    <m/>
    <m/>
    <m/>
    <m/>
    <s v="HERIDA EN PIE (S93)"/>
    <s v="S93"/>
    <s v="PACIENTE SUFRE ACCIDENTE DE TRANSITO, REFIERE TRAUAMTISMO EN PIE DERECHO POSTERIOR A CAIDA DESDE MOTOCICLETA EN MOVIMIENTO."/>
    <n v="1"/>
    <m/>
    <m/>
    <s v="VIVO"/>
    <m/>
  </r>
  <r>
    <n v="584"/>
    <x v="10"/>
    <x v="1"/>
    <m/>
    <s v="2015-670"/>
    <d v="2015-10-18T00:00:00"/>
    <d v="2015-10-19T00:00:00"/>
    <n v="1"/>
    <m/>
    <s v="008"/>
    <s v="1305711085"/>
    <s v="ARTEAGA DOMIGUEZ ANGEL ANTONIO"/>
    <s v="M"/>
    <n v="41"/>
    <s v="DR. ZAMBRANO RICHARD"/>
    <x v="536"/>
    <m/>
    <m/>
    <m/>
    <m/>
    <m/>
    <m/>
    <m/>
    <s v="TRAUMA DE CRANEO SEVERO (S06) + FRACTURA DE HUESOS DE CRANEO (S029)"/>
    <s v="S06"/>
    <s v="PACIENTE SUFRE ACCIDENTE DE TRANSITO, REFIERE QUE CONDUCIA MOTOCICLETA Y CAE EN UNA ALCANTARILLA PROVOCANDOSE FUERTES GOLPES CONTRA UN MURO."/>
    <n v="1"/>
    <m/>
    <m/>
    <s v="VIVO"/>
    <s v="NOVACLINICA SANTA ANITA"/>
  </r>
  <r>
    <n v="585"/>
    <x v="10"/>
    <x v="1"/>
    <m/>
    <s v="2015-671"/>
    <d v="2015-10-04T00:00:00"/>
    <d v="2015-10-04T00:00:00"/>
    <n v="0"/>
    <m/>
    <s v="008"/>
    <s v="2300119571"/>
    <s v="CAMACHO SAQUINGA ROXANA CCILIA"/>
    <s v="F"/>
    <n v="18"/>
    <s v="DR. CUJILEMA OSCAR"/>
    <x v="537"/>
    <m/>
    <m/>
    <m/>
    <m/>
    <m/>
    <m/>
    <m/>
    <s v="TRAUMA EN RODILLA DERECHA (S80)"/>
    <s v="S80"/>
    <s v="PACIENTE SUFRE ACCIDENTE DE TRANSITO, REFIERE CAIDA DESDE MOTOCICLETA EN MOVIMIENTO."/>
    <n v="1"/>
    <m/>
    <m/>
    <s v="VIVO"/>
    <m/>
  </r>
  <r>
    <n v="586"/>
    <x v="10"/>
    <x v="1"/>
    <m/>
    <s v="2015-672"/>
    <d v="2015-10-04T00:00:00"/>
    <d v="2015-10-04T00:00:00"/>
    <n v="0"/>
    <m/>
    <s v="243412"/>
    <s v="1717506750"/>
    <s v="JORDAN VILLAMIL JUAN PABLO"/>
    <s v="M"/>
    <n v="31"/>
    <s v="DR. ZAMBRANO RICHARD"/>
    <x v="538"/>
    <m/>
    <m/>
    <m/>
    <m/>
    <m/>
    <m/>
    <m/>
    <s v="POLITRAUAMTISMO (T00)"/>
    <s v="T00"/>
    <s v="PACIENTE SUFRE ACCIDENTE DE TRANSITO, REFIERE CAIDA DESDE MOTOCICLETA QUE CONDUCIA."/>
    <n v="1"/>
    <m/>
    <m/>
    <s v="VIVO"/>
    <m/>
  </r>
  <r>
    <n v="587"/>
    <x v="10"/>
    <x v="1"/>
    <m/>
    <s v="2015-673"/>
    <d v="2015-10-05T00:00:00"/>
    <d v="2015-10-05T00:00:00"/>
    <n v="0"/>
    <m/>
    <s v="008"/>
    <s v="1724857477"/>
    <s v="GARCIA ZAPATA WILSON JESUS"/>
    <s v="M"/>
    <n v="21"/>
    <s v="DR. OROZCO EDWIN"/>
    <x v="539"/>
    <m/>
    <m/>
    <m/>
    <m/>
    <m/>
    <m/>
    <m/>
    <s v="TRAUMA DE TOBILLO (S90)"/>
    <s v="S90"/>
    <s v="PACIENTE SUFRE ACCIDENTE DE TRANSITO, REFIERE CAIDA DESDE MOTOCICLETA EN MOVIMIENTO."/>
    <n v="1"/>
    <m/>
    <m/>
    <s v="VIVO"/>
    <m/>
  </r>
  <r>
    <n v="588"/>
    <x v="10"/>
    <x v="1"/>
    <m/>
    <s v="2015-674"/>
    <d v="2015-10-05T00:00:00"/>
    <d v="2015-10-05T00:00:00"/>
    <n v="0"/>
    <m/>
    <s v="008"/>
    <s v="1251324727"/>
    <s v="VALENCIA LEONES IVAN LEONARDO"/>
    <s v="M"/>
    <n v="43"/>
    <s v="DR. MEDRANO FREDDY"/>
    <x v="540"/>
    <m/>
    <m/>
    <m/>
    <m/>
    <m/>
    <m/>
    <m/>
    <s v="POLITRAUMATISMO (T00) + ACCIDENTE DE TRANSITO COMO PASAJERO DE MOTOCICLETA (V29)"/>
    <s v="T00"/>
    <s v="PACIENTE SUFRE ACCIDENTE DE TRANSITO, REFIERE QUE CIRCCULABA COMO PASAJERO EN MOTOCICLETA LA MISMA QUE SE CHOCA CON OTRO AUTOMOTOR."/>
    <n v="1"/>
    <m/>
    <m/>
    <s v="VIVO"/>
    <m/>
  </r>
  <r>
    <n v="589"/>
    <x v="10"/>
    <x v="1"/>
    <m/>
    <s v="2015-675"/>
    <d v="2015-10-08T00:00:00"/>
    <d v="2015-10-08T00:00:00"/>
    <n v="0"/>
    <m/>
    <s v="302860"/>
    <s v="1705934626"/>
    <s v="ESTACIO JACINTO"/>
    <s v="M"/>
    <n v="67"/>
    <s v="DR. MEDRANO FREDDY"/>
    <x v="541"/>
    <m/>
    <m/>
    <m/>
    <m/>
    <m/>
    <m/>
    <m/>
    <s v="FRACTURA DE TIBIA (S823) + PEATON LESIONADO POR MOTOCICLETA (V020)"/>
    <s v="S823"/>
    <s v="PACIENTE SUFRE ACCIDENTE DE TRANSITO, REFIERE QUE TRANSITABA POR VIA PUBLICA SUFRE ATROPELLAMIENTO POR MOTOCICLETA."/>
    <m/>
    <m/>
    <n v="1"/>
    <s v="VIVO"/>
    <m/>
  </r>
  <r>
    <n v="590"/>
    <x v="10"/>
    <x v="1"/>
    <m/>
    <s v="2015-676"/>
    <d v="2015-10-09T00:00:00"/>
    <d v="2015-10-09T00:00:00"/>
    <n v="0"/>
    <m/>
    <s v="008"/>
    <s v="2300476492"/>
    <s v="PLUA VERDUGA JEFFERSON JAVIER"/>
    <s v="M"/>
    <n v="21"/>
    <s v="DR. OROZCO EDWIN"/>
    <x v="542"/>
    <m/>
    <m/>
    <m/>
    <m/>
    <m/>
    <m/>
    <m/>
    <s v="POLICONTUSION (T009) + MOTOCICLISTA LESIONADO (V20)"/>
    <s v="T009"/>
    <s v="PACIENTE SUFRE ACCIDENTE DE TRANSITO, REFIERE QUE CIRCULABA EN MOTOCICLETA Y SE LE CRUZO EN EL CAMINO UNA MASCOTA, PRODUCTO DEL CUAL PIERDE ESTABILIDAD Y CAE."/>
    <n v="1"/>
    <m/>
    <m/>
    <s v="VIVO"/>
    <m/>
  </r>
  <r>
    <n v="591"/>
    <x v="10"/>
    <x v="1"/>
    <m/>
    <s v="2015-677"/>
    <d v="2015-10-09T00:00:00"/>
    <d v="2015-10-09T00:00:00"/>
    <n v="0"/>
    <m/>
    <s v="008"/>
    <s v="1311007957"/>
    <s v="AGUIRRE SOLARTE JORGE ALEXANDER"/>
    <s v="M"/>
    <n v="27"/>
    <s v="DR. OROZCO EDWIN"/>
    <x v="497"/>
    <m/>
    <m/>
    <m/>
    <m/>
    <m/>
    <m/>
    <m/>
    <s v="POLICONTUSION (T009) + DESCARTAR TRAUAM DE ABDOMEN"/>
    <s v="T009"/>
    <s v="PACIENTE SUFRE ACCIDENTE DE TRANSITO, REFIERE QUE CIRCULABA COMO COPILOTO EN MOTOCICLETA LA MISMA QUE SE IMPACTA CONTRA LA CUNETA DE LA VIA Y SUFRE CAIDA."/>
    <n v="1"/>
    <m/>
    <m/>
    <s v="VIVO"/>
    <m/>
  </r>
  <r>
    <n v="592"/>
    <x v="10"/>
    <x v="1"/>
    <m/>
    <s v="2015-678"/>
    <d v="2015-10-09T00:00:00"/>
    <d v="2015-10-09T00:00:00"/>
    <n v="0"/>
    <m/>
    <s v="008"/>
    <s v="1718599804"/>
    <s v="MALLA GUAYLLAS STEVEN ALEXANDER"/>
    <s v="M"/>
    <n v="20"/>
    <s v="DR. OROZCO EDWIN"/>
    <x v="543"/>
    <m/>
    <m/>
    <m/>
    <m/>
    <m/>
    <m/>
    <m/>
    <s v="HERIDA EN MANO (S63)"/>
    <s v="S63"/>
    <s v="PACIENTE SUFRE ACCIDENTE DE TRANSITO, REFIERE CAIDA DESDE MOTOCICLETA EN MOVIMIENTO."/>
    <n v="1"/>
    <m/>
    <m/>
    <s v="VIVO"/>
    <m/>
  </r>
  <r>
    <n v="593"/>
    <x v="10"/>
    <x v="1"/>
    <m/>
    <s v="2015-679"/>
    <d v="2015-10-09T00:00:00"/>
    <d v="2015-10-09T00:00:00"/>
    <n v="0"/>
    <m/>
    <s v="008"/>
    <s v="2300269541"/>
    <s v="ANGULO HURTADO DAVID RAUL"/>
    <s v="M"/>
    <n v="19"/>
    <s v="DR. OROZCO EDWIN"/>
    <x v="544"/>
    <m/>
    <m/>
    <m/>
    <m/>
    <m/>
    <m/>
    <m/>
    <s v="POLICONTUSION (T009)"/>
    <s v="T009"/>
    <s v="PACIENTE SUFRE ACCIDENTE DE TRANSITO, REFIERE CAIDA DESDE MOTOCICLETA EN MOVIMIENTO MIENTRAS CIRCULABA COMO COPILOTO. "/>
    <n v="1"/>
    <m/>
    <m/>
    <s v="VIVO"/>
    <m/>
  </r>
  <r>
    <n v="594"/>
    <x v="10"/>
    <x v="1"/>
    <m/>
    <s v="2015-680"/>
    <d v="2015-10-09T00:00:00"/>
    <d v="2015-10-09T00:00:00"/>
    <n v="0"/>
    <m/>
    <s v="008"/>
    <s v="2300665409"/>
    <s v="GALARZA ALCIVAR RICARDO CESAR"/>
    <s v="M"/>
    <n v="20"/>
    <s v="DR. GONZALEZ CESAR"/>
    <x v="545"/>
    <m/>
    <m/>
    <m/>
    <m/>
    <m/>
    <m/>
    <m/>
    <s v="TRAUMA CRANEAL MODERADO (S069) + FRACTURA DE FEMUR (S72) + FRCATURA DE TIBIA Y PERONE (S82)"/>
    <s v="S069"/>
    <s v="PACIENTE SUFRE ACCIDENTE DE TRANSITO, REFIERE COLISION CONTRA VEHICULO PESADO MIENTRAS CIRCULABA EN SU MOTOCICLETA."/>
    <n v="1"/>
    <m/>
    <m/>
    <s v="VIVO"/>
    <m/>
  </r>
  <r>
    <n v="595"/>
    <x v="10"/>
    <x v="1"/>
    <m/>
    <s v="2015-681"/>
    <d v="2015-10-10T00:00:00"/>
    <d v="2015-10-10T00:00:00"/>
    <n v="0"/>
    <m/>
    <s v="337618"/>
    <s v="1724338551"/>
    <s v="LOOR MENDOZA JOHANNA EDUVIGE"/>
    <s v="F"/>
    <n v="27"/>
    <s v="DR. ZAMBRANO RICHARD"/>
    <x v="496"/>
    <m/>
    <m/>
    <m/>
    <m/>
    <m/>
    <m/>
    <m/>
    <s v="TRAUMA CRANEOENCEFALICO (S00)"/>
    <s v="S00"/>
    <s v="PACIENTE SUFRE ACCIDENTE DE TRANSITO, REFIERE CAIDA DESDE MOTOCICLETA EN MOVIMIENTO."/>
    <n v="1"/>
    <m/>
    <m/>
    <s v="VIVO"/>
    <m/>
  </r>
  <r>
    <n v="596"/>
    <x v="10"/>
    <x v="1"/>
    <m/>
    <s v="2015-682"/>
    <d v="2015-10-10T00:00:00"/>
    <d v="2015-10-10T00:00:00"/>
    <n v="0"/>
    <m/>
    <s v="338269"/>
    <s v="2351173832"/>
    <s v="SALAS LOOR WILLIAN SEBASTIAN"/>
    <s v="M"/>
    <n v="1"/>
    <s v="DR. IBARRA DANIEL"/>
    <x v="546"/>
    <m/>
    <m/>
    <m/>
    <m/>
    <m/>
    <m/>
    <m/>
    <s v="TRAUMA SUPERFICIAL (S20)"/>
    <s v="S20"/>
    <s v="PACIENTE SUFRE ACCIDENTE DE TRANSITO, REFIERE CAIDA DESDE MOTOCICLETA EN MOVIMIENTO."/>
    <n v="1"/>
    <m/>
    <m/>
    <s v="VIVO"/>
    <m/>
  </r>
  <r>
    <n v="597"/>
    <x v="10"/>
    <x v="1"/>
    <m/>
    <s v="2015-683"/>
    <d v="2015-10-11T00:00:00"/>
    <d v="2015-10-11T00:00:00"/>
    <n v="0"/>
    <m/>
    <s v="008"/>
    <s v="2300638059"/>
    <s v="GUTIERREZ BAUTISTA PACO DAVID"/>
    <s v="M"/>
    <n v="12"/>
    <s v="DR. ANDRANGO FRANKLIN"/>
    <x v="547"/>
    <m/>
    <m/>
    <m/>
    <m/>
    <m/>
    <m/>
    <m/>
    <s v="HERIDA EN RODILLA (S81)"/>
    <s v="S81"/>
    <s v="PACIENTE SUFRE ACCIDENTE DE TRANSITO, REFIERE CAIDA DESDE MOTOCICLETA EN MOVIMIENTO."/>
    <n v="1"/>
    <m/>
    <m/>
    <s v="VIVO"/>
    <m/>
  </r>
  <r>
    <n v="598"/>
    <x v="10"/>
    <x v="1"/>
    <m/>
    <s v="2015-684"/>
    <d v="2015-10-11T00:00:00"/>
    <d v="2015-10-11T00:00:00"/>
    <n v="0"/>
    <m/>
    <s v="008"/>
    <s v="1312431040"/>
    <s v="ZAMBRANO QUIJIJE FABIAN EDILBERTO"/>
    <s v="M"/>
    <n v="23"/>
    <s v="DR. IBARRA DANIEL"/>
    <x v="548"/>
    <m/>
    <m/>
    <m/>
    <m/>
    <m/>
    <m/>
    <m/>
    <s v="TRAUMA CRANEAL LEVE (S008)"/>
    <s v="S008"/>
    <s v="PACIENTE SUFRE ACCIDENTE DE TRANSITO, REFIERE CAIDA DESDE MOTOCICLETA EN MOVIMIENTO."/>
    <n v="1"/>
    <m/>
    <m/>
    <s v="VIVO"/>
    <m/>
  </r>
  <r>
    <n v="599"/>
    <x v="10"/>
    <x v="1"/>
    <m/>
    <s v="2015-685"/>
    <d v="2015-10-13T00:00:00"/>
    <d v="2015-10-13T00:00:00"/>
    <n v="0"/>
    <m/>
    <s v="008"/>
    <s v="2351047762"/>
    <s v="CAISA GUALAN JANDRY JOSUE"/>
    <s v="M"/>
    <n v="8"/>
    <s v="DRA. MOREIRA MELISSA"/>
    <x v="549"/>
    <m/>
    <m/>
    <m/>
    <m/>
    <m/>
    <m/>
    <m/>
    <s v="TRAUMA CRANEOENCEFALICO LEVE (S00) + FRACTURA DE PIERNA (S82)"/>
    <s v="S00"/>
    <s v="PACIENTE SUFRE ACCIDENTE DE TRANSITO, REFIERE QUE SE ENCONTRABA CRUZANDO LA CALLE Y FUE EMBESTIDO POR UNA MOTO."/>
    <m/>
    <m/>
    <n v="1"/>
    <s v="VIVO"/>
    <m/>
  </r>
  <r>
    <n v="600"/>
    <x v="10"/>
    <x v="1"/>
    <m/>
    <s v="2015-686"/>
    <d v="2015-10-24T00:00:00"/>
    <d v="2015-10-24T00:00:00"/>
    <n v="0"/>
    <m/>
    <s v="008"/>
    <s v="1716317464"/>
    <s v="RIVERA HERRERA ALEJANDRO PATRICIO"/>
    <s v="M"/>
    <n v="36"/>
    <s v="DR. JORDAN JUAN"/>
    <x v="498"/>
    <m/>
    <m/>
    <m/>
    <m/>
    <m/>
    <m/>
    <m/>
    <s v="POLITRAUAMTISMO (T00) + TRAUMATISMO DE MUÑECA (S09)"/>
    <s v="T00"/>
    <s v="PACIENTE SUFRE ACCIDENTE DE TRANSITO, REFIERE CAIDA DESDE MOTOCICLETA EN MOVIMIENTO, MIENTRAS VIAJABA COMO COPILOTO."/>
    <n v="1"/>
    <m/>
    <m/>
    <s v="VIVO"/>
    <s v="NOVACLINICA SANTA ANITA"/>
  </r>
  <r>
    <n v="601"/>
    <x v="10"/>
    <x v="1"/>
    <m/>
    <s v="2015-687"/>
    <d v="2015-10-14T00:00:00"/>
    <d v="2015-10-14T00:00:00"/>
    <n v="0"/>
    <m/>
    <s v="008"/>
    <s v="1718763434"/>
    <s v="AGUAVIL AGUAVIL ROSA FLORA"/>
    <s v="F"/>
    <n v="32"/>
    <s v="DR. ALCIVAR ALAND"/>
    <x v="550"/>
    <m/>
    <m/>
    <m/>
    <m/>
    <m/>
    <m/>
    <m/>
    <s v="TRAUMA DE ABDOMEN (S36) + TRAUMA SUPERFICIAL (S82)"/>
    <s v="S823"/>
    <s v="PACIENTE SUFRE ACCIDENTE DE TRANSITO, REFIERE CAIDA DESDE MOTOCICLETA EN MOVIMIENTO, MIENTRAS CIRCULABA COMO ACOMPAÑANTE."/>
    <n v="1"/>
    <m/>
    <m/>
    <s v="VIVO"/>
    <m/>
  </r>
  <r>
    <n v="602"/>
    <x v="10"/>
    <x v="1"/>
    <m/>
    <s v="2015-688"/>
    <d v="2015-10-16T00:00:00"/>
    <d v="2015-10-16T00:00:00"/>
    <n v="0"/>
    <m/>
    <s v="008"/>
    <s v="1718763434"/>
    <s v="JIMENEZ ZAMBRANO ALISSON MAOLY"/>
    <s v="F"/>
    <n v="2"/>
    <s v="DR. ZAMBRANO RICHARD"/>
    <x v="551"/>
    <m/>
    <m/>
    <m/>
    <m/>
    <m/>
    <m/>
    <m/>
    <s v="HERIDA EN CUERO CABELLUDO (S01)"/>
    <s v="S01"/>
    <s v="PACIENTE SUFRE ACCIDENTE DE TRANSITO, REFIERE QUE VIAJABA EN ASIENTO POSTERIOR DE VEHICULO EL MISMO QUE SE IMPACTA CON OTRO VEHICULO ESTACIONADO."/>
    <m/>
    <n v="1"/>
    <m/>
    <s v="VIVO"/>
    <m/>
  </r>
  <r>
    <n v="603"/>
    <x v="10"/>
    <x v="1"/>
    <m/>
    <s v="2015-689"/>
    <d v="2015-10-16T00:00:00"/>
    <d v="2015-10-16T00:00:00"/>
    <n v="0"/>
    <m/>
    <s v="008"/>
    <s v="1312719477"/>
    <s v="ZAMBRANO LOOR PAOLA ELIZABETH"/>
    <s v="F"/>
    <n v="29"/>
    <s v="DR. ZAMBRANO RICHARD"/>
    <x v="552"/>
    <m/>
    <m/>
    <m/>
    <m/>
    <m/>
    <m/>
    <m/>
    <s v="TRAUMATISMO EN HOMBRO (S43)"/>
    <s v="S43"/>
    <s v="PACIENTE SUFRE ACCIDENTE DE TRANSITO, REFIERE QUE VIAJABA COMO COPILOTO EN VEHICULO EL MISMO QUE COLISIONO CON OTRO VEHICULO."/>
    <m/>
    <n v="1"/>
    <m/>
    <s v="VIVO"/>
    <m/>
  </r>
  <r>
    <n v="604"/>
    <x v="10"/>
    <x v="1"/>
    <m/>
    <s v="2015-690"/>
    <d v="2015-10-17T00:00:00"/>
    <d v="2015-10-17T00:00:00"/>
    <n v="0"/>
    <m/>
    <s v="008"/>
    <s v="2350450934"/>
    <s v="BENAVIDES PANTOJA WLADIMIR ALEXANDER"/>
    <s v="M"/>
    <n v="20"/>
    <s v="DR. MACIAS ROLANDO"/>
    <x v="553"/>
    <m/>
    <m/>
    <m/>
    <m/>
    <m/>
    <m/>
    <m/>
    <s v="HERIDA EN BRAZO (S411)"/>
    <s v="S4111"/>
    <s v="PACIENTE SUFRE ACCIDENTE DE TRANSITO, REFIERE CAIDA DESDE MOTOCICLETA EN MOVIMIENTO."/>
    <n v="1"/>
    <m/>
    <m/>
    <s v="VIVO"/>
    <m/>
  </r>
  <r>
    <n v="605"/>
    <x v="10"/>
    <x v="1"/>
    <m/>
    <s v="2015-691"/>
    <d v="2015-10-17T00:00:00"/>
    <d v="2015-10-18T00:00:00"/>
    <n v="1"/>
    <m/>
    <s v="80661"/>
    <s v="1719724757"/>
    <s v="CARDENAS REIBAN FAUSTO FREDDY"/>
    <s v="M"/>
    <n v="27"/>
    <s v="DR. MERO CRISTHIAN"/>
    <x v="554"/>
    <m/>
    <m/>
    <m/>
    <m/>
    <m/>
    <m/>
    <m/>
    <s v="QUEMADURA DE SEGUNDO GRADO PROFUNDA (T290)"/>
    <s v="T290"/>
    <s v="PACIENTE SUFRE ACCIDENTE DE TRANSITO, REFIERE COLISON CON OTRO VEHICULO E IGNICION LUEGO DE CIRCULAR CON ALIENTO SUGESTIVO A ALCOHOL."/>
    <m/>
    <n v="1"/>
    <m/>
    <s v="VIVO"/>
    <s v="HOSPITAL IESS SANTO DOMINGO"/>
  </r>
  <r>
    <n v="606"/>
    <x v="10"/>
    <x v="1"/>
    <m/>
    <s v="2015-692"/>
    <d v="2015-10-17T00:00:00"/>
    <d v="2015-10-18T00:00:00"/>
    <n v="1"/>
    <m/>
    <s v="008"/>
    <s v="1718505900"/>
    <s v="BAREN CHIPRE JOSE JAIRO"/>
    <s v="M"/>
    <n v="34"/>
    <s v="DR. MERO CRISTHIAN"/>
    <x v="555"/>
    <m/>
    <m/>
    <m/>
    <m/>
    <m/>
    <m/>
    <m/>
    <s v="TRAUMATISMO CRANEOENCEFALICO MODERADO (T00)"/>
    <s v="T00"/>
    <s v="PACIENTE SUFRE ACCIDENTE DE TRANSITO, REFIERE VOLCAMIENTO DE VEHICULO CUANDO SE TRANSPORTABA EN CALIDAD DE PASAJERO."/>
    <m/>
    <n v="1"/>
    <m/>
    <s v="VIVO"/>
    <m/>
  </r>
  <r>
    <n v="607"/>
    <x v="10"/>
    <x v="1"/>
    <m/>
    <s v="2015-693"/>
    <d v="2015-10-18T00:00:00"/>
    <d v="2015-10-18T00:00:00"/>
    <n v="0"/>
    <m/>
    <s v="008"/>
    <s v="1313026682"/>
    <s v="DELGADO GRACIA FRANKLIN ANDRES"/>
    <s v="M"/>
    <n v="24"/>
    <s v="DR. MERO CRISTHIAN"/>
    <x v="556"/>
    <m/>
    <m/>
    <m/>
    <m/>
    <m/>
    <m/>
    <m/>
    <s v="FRACTURA DE CUBITO Y RADIO (S528)"/>
    <s v="S528"/>
    <s v="PACIENTE SUFRE ACCIDENTE DE TRANSITO, REFIERE CAIDA DESDE MOTOCICLETA EN MOVIMIENTO."/>
    <n v="1"/>
    <m/>
    <m/>
    <s v="VIVO"/>
    <m/>
  </r>
  <r>
    <n v="608"/>
    <x v="10"/>
    <x v="1"/>
    <m/>
    <s v="2015-694"/>
    <d v="2015-10-16T00:00:00"/>
    <d v="2015-10-17T00:00:00"/>
    <n v="1"/>
    <m/>
    <s v="008"/>
    <s v="1718996109"/>
    <s v="VICENTE OGONA OLGER RODRIGO"/>
    <s v="M"/>
    <n v="34"/>
    <s v="DR. HERNANDEZ EDISON"/>
    <x v="557"/>
    <m/>
    <m/>
    <m/>
    <m/>
    <m/>
    <m/>
    <m/>
    <s v="TRAUMATISMO CRANEOENCEFALICO SEVERO (S069) + TRAUMATISMO ABDOMINAL CERRADO (S399) + CHOQUE NO ESPECIFICADO (R579)"/>
    <s v="S069"/>
    <s v="PACIENTE SUFRE ACCIDENTE DE TRANSITO, REFIERE CAIDA DESDE MOTOCICLETA EN MOVIMIENTO."/>
    <n v="1"/>
    <m/>
    <m/>
    <s v="FALLECIDO"/>
    <m/>
  </r>
  <r>
    <n v="609"/>
    <x v="10"/>
    <x v="1"/>
    <m/>
    <s v="2015-695"/>
    <d v="2015-10-18T00:00:00"/>
    <d v="2015-10-18T00:00:00"/>
    <n v="0"/>
    <m/>
    <s v="008"/>
    <s v="0917897449"/>
    <s v="CABEZAS SANCHEZ JOSE ANSELMO"/>
    <s v="M"/>
    <n v="39"/>
    <s v="DR. ZAMBRANO RICHARD"/>
    <x v="558"/>
    <m/>
    <m/>
    <m/>
    <m/>
    <m/>
    <m/>
    <m/>
    <s v="HERIDA DE RODILLA (S01)"/>
    <s v="S01"/>
    <s v="PACIENTE SUFRE ACCIDENTE DE TRANSITO, REFIERE CAIDA DESDE MOTOCICLETA EN MOVIMIENTO."/>
    <n v="1"/>
    <m/>
    <m/>
    <s v="VIVO"/>
    <m/>
  </r>
  <r>
    <n v="610"/>
    <x v="10"/>
    <x v="1"/>
    <m/>
    <s v="2015-696"/>
    <d v="2015-10-17T00:00:00"/>
    <d v="2015-10-17T00:00:00"/>
    <n v="0"/>
    <m/>
    <s v="008"/>
    <s v="1723056147"/>
    <s v="RODRIGUEZ ZAMBRANO JIMMY ROBERTO"/>
    <s v="M"/>
    <n v="27"/>
    <s v="DR. GONZALEZ CESAR"/>
    <x v="559"/>
    <m/>
    <m/>
    <m/>
    <m/>
    <m/>
    <m/>
    <m/>
    <s v="MUERTE SIN ASISTENCIA (R98)"/>
    <s v="R98"/>
    <s v="PACIENTE SUFRE ACCIDENTE DE TRANSITO, REFIERE QUE CIRCULABA EN MOTOCICLETA Y COLISIONO CONTRA VEHICULO PESADO."/>
    <n v="1"/>
    <m/>
    <m/>
    <s v="FALLECIDO"/>
    <m/>
  </r>
  <r>
    <n v="611"/>
    <x v="10"/>
    <x v="1"/>
    <m/>
    <s v="2015-697"/>
    <d v="2015-10-19T00:00:00"/>
    <d v="2015-10-19T00:00:00"/>
    <n v="0"/>
    <m/>
    <s v="008"/>
    <s v="1208583466"/>
    <s v="CUSME MARQUEZ DAMIAN ENRIQUE"/>
    <s v="M"/>
    <n v="16"/>
    <s v="DR. MEDRANO FREDDY"/>
    <x v="560"/>
    <m/>
    <m/>
    <m/>
    <m/>
    <m/>
    <m/>
    <m/>
    <s v="POLITRAUMATISMO (T00) + HERIDA DE CABEZA (S010) + ACCIDENTE EN MOTOCICLETA (V20)"/>
    <s v="T00"/>
    <s v="PACIENTE SUFRE ACCIDENTE DE TRANSITO, REFIERE CAIDA DESDE MOTOCICLETA EN MOVIMIENTO."/>
    <n v="1"/>
    <m/>
    <m/>
    <s v="VIVO"/>
    <m/>
  </r>
  <r>
    <n v="612"/>
    <x v="10"/>
    <x v="1"/>
    <m/>
    <s v="2015-698"/>
    <d v="2015-10-19T00:00:00"/>
    <d v="2015-10-19T00:00:00"/>
    <n v="0"/>
    <m/>
    <s v="008"/>
    <s v="1721724282"/>
    <s v="LOMBEIDA LOMBEIDA JANNETH XIMENA"/>
    <s v="F"/>
    <n v="29"/>
    <s v="DR. ZAMBRANO RICHARD"/>
    <x v="561"/>
    <m/>
    <m/>
    <m/>
    <m/>
    <m/>
    <m/>
    <m/>
    <s v="FRACTURA DE EPIFISIS DISTAL DE PERONE (S824)"/>
    <s v="S824"/>
    <s v="PACIENTE SUFRE ACCIDENTE DE TRANSITO, REFIERE QUE MIENTRAS CIRCULABA MANEJANDO MOTO UNA VOLQUETA LE CIERRA EL PASO PRODUCTO DEL CUAL CAE AL PAVIMENTO."/>
    <n v="1"/>
    <m/>
    <m/>
    <s v="VIVO"/>
    <m/>
  </r>
  <r>
    <n v="613"/>
    <x v="10"/>
    <x v="1"/>
    <m/>
    <s v="2015-699"/>
    <d v="2015-10-20T00:00:00"/>
    <d v="2015-10-20T00:00:00"/>
    <n v="0"/>
    <m/>
    <s v="124579"/>
    <s v="S/C"/>
    <s v="PADILLA LOPEZ WILFRIDO GILBERTO"/>
    <s v="M"/>
    <n v="50"/>
    <s v="DR. HERNANDEZ EDISON"/>
    <x v="562"/>
    <m/>
    <m/>
    <m/>
    <m/>
    <m/>
    <m/>
    <m/>
    <s v="FRACTURA DE FEMUR DERECHO (S72) + POLITRAUMATISMO (T00) + PEATON LESIONADO EN ACCIDENTE DE TRANSITO (V01)"/>
    <s v="S72"/>
    <s v="PACIENTE SUFRE ACCIDENTE DE TRANSITO, REFIERE QUE FUE ATROPELLADO POR UN VEHICULO DESCONOCIDO MIENTRAS CRUZABA LA CALLE."/>
    <m/>
    <m/>
    <n v="1"/>
    <s v="VIVO"/>
    <m/>
  </r>
  <r>
    <n v="614"/>
    <x v="10"/>
    <x v="1"/>
    <m/>
    <s v="2015-700"/>
    <d v="2015-10-20T00:00:00"/>
    <d v="2015-10-21T00:00:00"/>
    <n v="1"/>
    <m/>
    <s v="124579"/>
    <s v="2300466469"/>
    <s v="LARA FARIAS JUAN CARLOS"/>
    <s v="M"/>
    <n v="21"/>
    <s v="DR. HERNANDEZ EDISON"/>
    <x v="563"/>
    <m/>
    <m/>
    <m/>
    <m/>
    <m/>
    <m/>
    <m/>
    <s v="TRAUAMTISMOS SUPERFICIALES QUE AFECTAN MULTIPLES REGIONES (T00) + TRAUMATISMO DE PELVIS (S30)"/>
    <s v="T00"/>
    <s v="PACIENTE SUFRE ACCIDENTE DE TRANSITO, REFIERE CHOQUE LATERAL CONTRA UNA CAMIIONETA MIENTRAS CIRCULABA EN UNA MOTOCICLETA."/>
    <n v="1"/>
    <m/>
    <m/>
    <s v="VIVO"/>
    <m/>
  </r>
  <r>
    <n v="615"/>
    <x v="10"/>
    <x v="1"/>
    <m/>
    <s v="2015-701"/>
    <d v="2015-10-25T00:00:00"/>
    <d v="2015-10-25T00:00:00"/>
    <n v="0"/>
    <m/>
    <s v="008"/>
    <s v="1715804959"/>
    <s v="ORTIZ SANCHEZ HUGO MARCELO"/>
    <s v="M"/>
    <n v="35"/>
    <s v="DR. MERO CRISTHIAN"/>
    <x v="564"/>
    <m/>
    <m/>
    <m/>
    <m/>
    <m/>
    <m/>
    <m/>
    <s v="TRAUMATISMO LEVE (T00)"/>
    <s v="T00"/>
    <s v="PACIENTE SUFRE ACCIDENTE DE TRANSITO, REFIERE CAIDA POR VOLCAMIENTO DESDE MOTOCICLETA EN MOVIMIENTO."/>
    <n v="1"/>
    <m/>
    <m/>
    <s v="VIVO"/>
    <m/>
  </r>
  <r>
    <n v="616"/>
    <x v="10"/>
    <x v="1"/>
    <m/>
    <s v="2015-702"/>
    <d v="2015-10-24T00:00:00"/>
    <d v="2015-10-24T00:00:00"/>
    <n v="0"/>
    <m/>
    <s v="008"/>
    <s v="S/C"/>
    <s v="GUALACIN MARIA JUANA"/>
    <s v="F"/>
    <n v="80"/>
    <s v="DR. HERNANDEZ EDISON"/>
    <x v="565"/>
    <m/>
    <m/>
    <m/>
    <m/>
    <m/>
    <m/>
    <m/>
    <s v="FRACTURA DE FEMUR IZQUIERDO (S729) + HERIDA DE LA CABEZA (S01) + PEATON LESIONADO EN ACCIDENTE DE TRANSITO (V093)"/>
    <s v="S729"/>
    <s v="PACIENTE SUFRE ACCIDENTE DE TRANSITO, REFIERE QUE FUE ARROLlADA POR VEHICULO DESCONOCIDO."/>
    <m/>
    <m/>
    <n v="1"/>
    <s v="VIVO"/>
    <m/>
  </r>
  <r>
    <n v="617"/>
    <x v="10"/>
    <x v="1"/>
    <m/>
    <s v="2015-703"/>
    <d v="2015-10-27T00:00:00"/>
    <d v="2015-10-27T00:00:00"/>
    <n v="0"/>
    <m/>
    <s v="008"/>
    <s v="0401861018"/>
    <s v="SARMIENTO MONTENEGRO DANILO FERNANDO"/>
    <s v="M"/>
    <n v="21"/>
    <s v="DR. IBARRA DANIEL"/>
    <x v="566"/>
    <m/>
    <m/>
    <m/>
    <m/>
    <m/>
    <m/>
    <m/>
    <s v="POLITRAUMATISMO (T00)"/>
    <s v="T00"/>
    <s v="PACIENTE SUFRE ACCIDENTE DE TRANSITO, REFIERE CAIDA DESDE MOTOCICLETA EN MOVIMIENTO."/>
    <n v="1"/>
    <m/>
    <m/>
    <s v="VIVO"/>
    <m/>
  </r>
  <r>
    <n v="618"/>
    <x v="10"/>
    <x v="1"/>
    <m/>
    <s v="2015-704"/>
    <d v="2015-10-27T00:00:00"/>
    <d v="2015-10-27T00:00:00"/>
    <n v="0"/>
    <m/>
    <s v="008"/>
    <s v="2300034028"/>
    <s v="ESPEJO QUINTERO WASHINGTON OMAR"/>
    <s v="M"/>
    <n v="18"/>
    <s v="DRA. ESCALONA DAYAMY"/>
    <x v="567"/>
    <m/>
    <m/>
    <m/>
    <m/>
    <m/>
    <m/>
    <m/>
    <s v="TRAUMA DE ABDOMEN (S32)"/>
    <s v="S320"/>
    <s v="PACIENTE SUFRE ACCIDENTE DE TRANSITO, REFIERE IMPACTO POR VEHICULO MIENTRAS CIRCULABA EN BICILCETA PRODUCTO DEL CUAL SUFRE CAIDA."/>
    <m/>
    <m/>
    <n v="1"/>
    <s v="VIVO"/>
    <m/>
  </r>
  <r>
    <n v="619"/>
    <x v="10"/>
    <x v="1"/>
    <m/>
    <s v="2015-705"/>
    <d v="2015-10-28T00:00:00"/>
    <d v="2015-10-29T00:00:00"/>
    <n v="1"/>
    <m/>
    <s v="008"/>
    <s v="1716529365"/>
    <s v="LUNA ROA ANGEL MAURICIO"/>
    <s v="M"/>
    <n v="24"/>
    <s v="DR. BETANCOURT JOSE"/>
    <x v="568"/>
    <m/>
    <m/>
    <m/>
    <m/>
    <m/>
    <m/>
    <m/>
    <s v="TRAUMA CRANEOENCEFALICO (S00) + TRAUMA CERVICAL (S109)"/>
    <s v="S00"/>
    <s v="PACIENTE SUFRE ACCIDENTE DE TRANSITO, REFIERE COLISION CON OTRO VEHICULO MIENTRAS CIRCULABA EN CAMION."/>
    <m/>
    <n v="1"/>
    <m/>
    <s v="VIVO"/>
    <m/>
  </r>
  <r>
    <n v="620"/>
    <x v="10"/>
    <x v="1"/>
    <m/>
    <s v="2015-706"/>
    <d v="2015-10-29T00:00:00"/>
    <d v="2015-10-29T00:00:00"/>
    <n v="0"/>
    <m/>
    <s v="008"/>
    <s v="2300663297"/>
    <s v="SANCHEZ LASCANO JUAN FERNANDO"/>
    <s v="M"/>
    <n v="15"/>
    <s v="DR. MERO CRISTHIAN"/>
    <x v="569"/>
    <m/>
    <m/>
    <m/>
    <m/>
    <m/>
    <m/>
    <m/>
    <s v="FRACTURA DE PERONE (S82)"/>
    <s v="S82"/>
    <s v="PACIENTE SUFRE ACCIDENTE DE TRANSITO, REFIERE APLASTAMIENTO DE PIERNA DERECHA POR UN BUS."/>
    <m/>
    <m/>
    <n v="1"/>
    <s v="VIVO"/>
    <m/>
  </r>
  <r>
    <n v="621"/>
    <x v="10"/>
    <x v="1"/>
    <m/>
    <s v="2015-707"/>
    <d v="2015-10-29T00:00:00"/>
    <d v="2015-10-29T00:00:00"/>
    <n v="0"/>
    <m/>
    <s v="008"/>
    <s v="2350586828"/>
    <s v="RUIZ BASURTO ESTEFANY JACQUELINE"/>
    <s v="F"/>
    <n v="18"/>
    <s v="DR. ZAMBRANO RICHARD"/>
    <x v="570"/>
    <m/>
    <m/>
    <m/>
    <m/>
    <m/>
    <m/>
    <m/>
    <s v="FRACTURA DE TIBIA DERECHA (S82)"/>
    <s v="S82"/>
    <s v="PACIENTE SUFRE ACCIDENTE DE TRANSITO, REFIERE IMPACTO DE VEHICULO EN MOVIMIENTO."/>
    <m/>
    <m/>
    <n v="1"/>
    <s v="VIVO"/>
    <m/>
  </r>
  <r>
    <n v="622"/>
    <x v="10"/>
    <x v="1"/>
    <m/>
    <s v="2015-708"/>
    <d v="2015-10-29T00:00:00"/>
    <d v="2015-10-31T00:00:00"/>
    <n v="2"/>
    <m/>
    <s v="008"/>
    <n v="1316246006"/>
    <s v="MENDOZA CEDEÑO FABRICIO DE JESUS"/>
    <s v="M"/>
    <n v="33"/>
    <s v="DRA. ALCIVAR ANDARY"/>
    <x v="571"/>
    <m/>
    <m/>
    <m/>
    <m/>
    <m/>
    <m/>
    <m/>
    <s v="TRAUMA DE TOBILLO (S90) + CELULITIS DE PIERNA DERECHA (S06)"/>
    <s v="S90"/>
    <s v="PACIENTE SUFRE ACCIDENTE DE TRANSITO, REFIERE ARROLLAMIENTO POR UNA CAMIONETA EN LA VIA."/>
    <m/>
    <m/>
    <n v="1"/>
    <s v="VIVO"/>
    <m/>
  </r>
  <r>
    <n v="623"/>
    <x v="10"/>
    <x v="1"/>
    <m/>
    <s v="2015-709"/>
    <d v="2015-10-31T00:00:00"/>
    <d v="2015-10-31T00:00:00"/>
    <n v="0"/>
    <m/>
    <s v="008"/>
    <s v="2300429202"/>
    <s v="BAUSTISTA GORDILLO ANDRES FERNANDO"/>
    <s v="M"/>
    <n v="19"/>
    <s v="DR. CAMPUZANO MANUEL"/>
    <x v="572"/>
    <m/>
    <m/>
    <m/>
    <m/>
    <m/>
    <m/>
    <m/>
    <s v="TRAUMATISMO DE LA PIERNA (S809) + CONTUSION DEL TOBILLO (S900)"/>
    <s v="S809"/>
    <s v="PACIENTE SUFRE ACCIDENTE DE TRANSITO, REFIERE CAIDA DESDE MOTOCICLETA EN MOVIMIENTO LUEGO DE IMPACTARSE CON OTRA MOTOCICLETA."/>
    <n v="1"/>
    <m/>
    <m/>
    <s v="VIV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Datos" grandTotalCaption="TOTAL GENERAL" updatedVersion="5" showMemberPropertyTips="0" useAutoFormatting="1" itemPrintTitles="1" createdVersion="1" indent="0" compact="0" outline="1" outlineData="1" compactData="0" gridDropZones="1">
  <location ref="B5:F14" firstHeaderRow="1" firstDataRow="2" firstDataCol="1"/>
  <pivotFields count="31">
    <pivotField dataField="1" compact="0" showAll="0" includeNewItemsInFilter="1"/>
    <pivotField compact="0" showAll="0" includeNewItemsInFilter="1"/>
    <pivotField axis="axisRow" compact="0" showAll="0" includeNewItemsInFilter="1">
      <items count="29">
        <item m="1" x="23"/>
        <item n="XXX" x="1"/>
        <item m="1" x="25"/>
        <item m="1" x="27"/>
        <item m="1" x="22"/>
        <item m="1" x="12"/>
        <item m="1" x="13"/>
        <item m="1" x="10"/>
        <item x="0"/>
        <item m="1" x="14"/>
        <item m="1" x="16"/>
        <item m="1" x="26"/>
        <item m="1" x="21"/>
        <item m="1" x="7"/>
        <item m="1" x="18"/>
        <item x="3"/>
        <item m="1" x="15"/>
        <item x="4"/>
        <item m="1" x="20"/>
        <item m="1" x="11"/>
        <item m="1" x="8"/>
        <item x="2"/>
        <item m="1" x="9"/>
        <item x="5"/>
        <item m="1" x="17"/>
        <item m="1" x="19"/>
        <item x="6"/>
        <item m="1" x="24"/>
        <item t="default"/>
      </items>
    </pivotField>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dataField="1" compact="0" showAll="0" includeNewItemsInFilter="1"/>
    <pivotField dataField="1" compact="0" showAll="0" includeNewItemsInFilter="1"/>
    <pivotField dataField="1"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s>
  <rowFields count="1">
    <field x="2"/>
  </rowFields>
  <rowItems count="8">
    <i>
      <x v="1"/>
    </i>
    <i>
      <x v="8"/>
    </i>
    <i>
      <x v="15"/>
    </i>
    <i>
      <x v="17"/>
    </i>
    <i>
      <x v="21"/>
    </i>
    <i>
      <x v="23"/>
    </i>
    <i>
      <x v="26"/>
    </i>
    <i t="grand">
      <x/>
    </i>
  </rowItems>
  <colFields count="1">
    <field x="-2"/>
  </colFields>
  <colItems count="4">
    <i>
      <x/>
    </i>
    <i i="1">
      <x v="1"/>
    </i>
    <i i="2">
      <x v="2"/>
    </i>
    <i i="3">
      <x v="3"/>
    </i>
  </colItems>
  <dataFields count="4">
    <dataField name="Nº DE CARPETAS " fld="0" subtotal="count" baseField="0" baseItem="0"/>
    <dataField name=" SUMA DE PLANILLADO" fld="15" baseField="2" baseItem="1" numFmtId="4"/>
    <dataField name="Suma de OBJETADO" fld="16" baseField="2" baseItem="0" numFmtId="4"/>
    <dataField name="Suma de FACTURADO" fld="17" baseField="2" baseItem="1"/>
  </dataFields>
  <formats count="20">
    <format dxfId="167">
      <pivotArea outline="0" fieldPosition="0">
        <references count="1">
          <reference field="4294967294" count="1" selected="0">
            <x v="1"/>
          </reference>
        </references>
      </pivotArea>
    </format>
    <format dxfId="166">
      <pivotArea type="topRight" dataOnly="0" labelOnly="1" outline="0" fieldPosition="0"/>
    </format>
    <format dxfId="165">
      <pivotArea dataOnly="0" labelOnly="1" outline="0" fieldPosition="0">
        <references count="1">
          <reference field="4294967294" count="1">
            <x v="1"/>
          </reference>
        </references>
      </pivotArea>
    </format>
    <format dxfId="164">
      <pivotArea outline="0" fieldPosition="0">
        <references count="1">
          <reference field="4294967294" count="1" selected="0">
            <x v="2"/>
          </reference>
        </references>
      </pivotArea>
    </format>
    <format dxfId="163">
      <pivotArea field="2" type="button" dataOnly="0" labelOnly="1" outline="0" axis="axisRow" fieldPosition="0"/>
    </format>
    <format dxfId="162">
      <pivotArea field="2" type="button" dataOnly="0" labelOnly="1" outline="0" axis="axisRow" fieldPosition="0"/>
    </format>
    <format dxfId="161">
      <pivotArea field="2" type="button" dataOnly="0" labelOnly="1" outline="0" axis="axisRow" fieldPosition="0"/>
    </format>
    <format dxfId="160">
      <pivotArea dataOnly="0" labelOnly="1" outline="0" fieldPosition="0">
        <references count="1">
          <reference field="4294967294" count="4">
            <x v="0"/>
            <x v="1"/>
            <x v="2"/>
            <x v="3"/>
          </reference>
        </references>
      </pivotArea>
    </format>
    <format dxfId="159">
      <pivotArea dataOnly="0" labelOnly="1" outline="0" fieldPosition="0">
        <references count="1">
          <reference field="4294967294" count="4">
            <x v="0"/>
            <x v="1"/>
            <x v="2"/>
            <x v="3"/>
          </reference>
        </references>
      </pivotArea>
    </format>
    <format dxfId="158">
      <pivotArea dataOnly="0" labelOnly="1" grandRow="1" fieldPosition="0"/>
    </format>
    <format dxfId="157">
      <pivotArea grandRow="1" outline="0" fieldPosition="0"/>
    </format>
    <format dxfId="156">
      <pivotArea dataOnly="0" labelOnly="1" grandRow="1" fieldPosition="0"/>
    </format>
    <format dxfId="155">
      <pivotArea outline="0" fieldPosition="0"/>
    </format>
    <format dxfId="154">
      <pivotArea field="2" type="button" dataOnly="0" labelOnly="1" outline="0" axis="axisRow" fieldPosition="0"/>
    </format>
    <format dxfId="153">
      <pivotArea dataOnly="0" labelOnly="1" outline="0" fieldPosition="0">
        <references count="1">
          <reference field="4294967294" count="4">
            <x v="0"/>
            <x v="1"/>
            <x v="2"/>
            <x v="3"/>
          </reference>
        </references>
      </pivotArea>
    </format>
    <format dxfId="152">
      <pivotArea dataOnly="0" grandRow="1" fieldPosition="0"/>
    </format>
    <format dxfId="151">
      <pivotArea grandRow="1" outline="0" fieldPosition="0"/>
    </format>
    <format dxfId="150">
      <pivotArea dataOnly="0" labelOnly="1" grandRow="1" fieldPosition="0"/>
    </format>
    <format dxfId="149">
      <pivotArea field="2" type="button" dataOnly="0" labelOnly="1" outline="0" axis="axisRow" fieldPosition="0"/>
    </format>
    <format dxfId="148">
      <pivotArea dataOnly="0" labelOnly="1" outline="0" fieldPosition="0">
        <references count="1">
          <reference field="4294967294" count="4">
            <x v="0"/>
            <x v="1"/>
            <x v="2"/>
            <x v="3"/>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2" cacheId="0" applyNumberFormats="0" applyBorderFormats="0" applyFontFormats="0" applyPatternFormats="0" applyAlignmentFormats="0" applyWidthHeightFormats="1" dataCaption="Datos" updatedVersion="5" showMemberPropertyTips="0" useAutoFormatting="1" itemPrintTitles="1" createdVersion="1" indent="0" compact="0" compactData="0" gridDropZones="1">
  <location ref="B3:E58" firstHeaderRow="1" firstDataRow="2" firstDataCol="2"/>
  <pivotFields count="31">
    <pivotField dataField="1" compact="0" outline="0" subtotalTop="0" showAll="0" includeNewItemsInFilter="1"/>
    <pivotField axis="axisRow" compact="0" outline="0" subtotalTop="0" showAll="0" includeNewItemsInFilter="1" nonAutoSortDefault="1">
      <items count="18">
        <item x="5"/>
        <item x="1"/>
        <item x="0"/>
        <item x="8"/>
        <item x="10"/>
        <item x="9"/>
        <item x="7"/>
        <item x="6"/>
        <item x="4"/>
        <item x="3"/>
        <item x="2"/>
        <item m="1" x="14"/>
        <item m="1" x="15"/>
        <item m="1" x="13"/>
        <item m="1" x="16"/>
        <item m="1" x="12"/>
        <item m="1" x="11"/>
        <item t="default"/>
      </items>
    </pivotField>
    <pivotField axis="axisRow" compact="0" outline="0" subtotalTop="0" showAll="0" includeNewItemsInFilter="1">
      <items count="29">
        <item m="1" x="24"/>
        <item m="1" x="11"/>
        <item x="5"/>
        <item m="1" x="23"/>
        <item x="1"/>
        <item m="1" x="25"/>
        <item m="1" x="27"/>
        <item m="1" x="22"/>
        <item m="1" x="18"/>
        <item m="1" x="20"/>
        <item x="2"/>
        <item m="1" x="12"/>
        <item m="1" x="13"/>
        <item m="1" x="10"/>
        <item m="1" x="15"/>
        <item x="0"/>
        <item m="1" x="14"/>
        <item m="1" x="16"/>
        <item m="1" x="8"/>
        <item m="1" x="19"/>
        <item x="3"/>
        <item m="1" x="9"/>
        <item x="6"/>
        <item m="1" x="26"/>
        <item x="4"/>
        <item m="1" x="21"/>
        <item m="1" x="17"/>
        <item m="1" x="7"/>
        <item t="default"/>
      </items>
    </pivotField>
    <pivotField compact="0" outline="0" subtotalTop="0" showAll="0" includeNewItemsInFilter="1"/>
    <pivotField compact="0" outline="0" subtotalTop="0" showAll="0" includeNewItemsInFilter="1"/>
    <pivotField compact="0" numFmtId="14"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2">
    <field x="1"/>
    <field x="2"/>
  </rowFields>
  <rowItems count="54">
    <i>
      <x/>
      <x v="2"/>
    </i>
    <i r="1">
      <x v="4"/>
    </i>
    <i r="1">
      <x v="10"/>
    </i>
    <i r="1">
      <x v="15"/>
    </i>
    <i r="1">
      <x v="20"/>
    </i>
    <i r="1">
      <x v="24"/>
    </i>
    <i t="default">
      <x/>
    </i>
    <i>
      <x v="1"/>
      <x v="4"/>
    </i>
    <i r="1">
      <x v="10"/>
    </i>
    <i r="1">
      <x v="15"/>
    </i>
    <i r="1">
      <x v="20"/>
    </i>
    <i t="default">
      <x v="1"/>
    </i>
    <i>
      <x v="2"/>
      <x v="4"/>
    </i>
    <i r="1">
      <x v="10"/>
    </i>
    <i r="1">
      <x v="15"/>
    </i>
    <i r="1">
      <x v="20"/>
    </i>
    <i r="1">
      <x v="24"/>
    </i>
    <i t="default">
      <x v="2"/>
    </i>
    <i>
      <x v="3"/>
      <x v="4"/>
    </i>
    <i t="default">
      <x v="3"/>
    </i>
    <i>
      <x v="4"/>
      <x v="4"/>
    </i>
    <i t="default">
      <x v="4"/>
    </i>
    <i>
      <x v="5"/>
      <x v="2"/>
    </i>
    <i r="1">
      <x v="4"/>
    </i>
    <i r="1">
      <x v="22"/>
    </i>
    <i t="default">
      <x v="5"/>
    </i>
    <i>
      <x v="6"/>
      <x v="2"/>
    </i>
    <i r="1">
      <x v="4"/>
    </i>
    <i r="1">
      <x v="20"/>
    </i>
    <i t="default">
      <x v="6"/>
    </i>
    <i>
      <x v="7"/>
      <x v="2"/>
    </i>
    <i r="1">
      <x v="4"/>
    </i>
    <i r="1">
      <x v="10"/>
    </i>
    <i r="1">
      <x v="15"/>
    </i>
    <i r="1">
      <x v="20"/>
    </i>
    <i r="1">
      <x v="24"/>
    </i>
    <i t="default">
      <x v="7"/>
    </i>
    <i>
      <x v="8"/>
      <x v="4"/>
    </i>
    <i r="1">
      <x v="10"/>
    </i>
    <i r="1">
      <x v="20"/>
    </i>
    <i r="1">
      <x v="22"/>
    </i>
    <i t="default">
      <x v="8"/>
    </i>
    <i>
      <x v="9"/>
      <x v="4"/>
    </i>
    <i r="1">
      <x v="10"/>
    </i>
    <i r="1">
      <x v="15"/>
    </i>
    <i r="1">
      <x v="20"/>
    </i>
    <i t="default">
      <x v="9"/>
    </i>
    <i>
      <x v="10"/>
      <x v="2"/>
    </i>
    <i r="1">
      <x v="4"/>
    </i>
    <i r="1">
      <x v="10"/>
    </i>
    <i r="1">
      <x v="15"/>
    </i>
    <i r="1">
      <x v="20"/>
    </i>
    <i t="default">
      <x v="10"/>
    </i>
    <i t="grand">
      <x/>
    </i>
  </rowItems>
  <colFields count="1">
    <field x="-2"/>
  </colFields>
  <colItems count="2">
    <i>
      <x/>
    </i>
    <i i="1">
      <x v="1"/>
    </i>
  </colItems>
  <dataFields count="2">
    <dataField name="Cuenta de NRO" fld="0" subtotal="count" baseField="1" baseItem="2"/>
    <dataField name="Suma de PLANILLADO" fld="15" baseField="0" baseItem="0"/>
  </dataFields>
  <formats count="126">
    <format dxfId="147">
      <pivotArea outline="0" fieldPosition="0"/>
    </format>
    <format dxfId="146">
      <pivotArea dataOnly="0" labelOnly="1" outline="0" fieldPosition="0">
        <references count="1">
          <reference field="1" count="0"/>
        </references>
      </pivotArea>
    </format>
    <format dxfId="145">
      <pivotArea dataOnly="0" labelOnly="1" outline="0" fieldPosition="0">
        <references count="1">
          <reference field="1" count="0" defaultSubtotal="1"/>
        </references>
      </pivotArea>
    </format>
    <format dxfId="144">
      <pivotArea dataOnly="0" labelOnly="1" grandRow="1" outline="0" fieldPosition="0"/>
    </format>
    <format dxfId="143">
      <pivotArea dataOnly="0" labelOnly="1" outline="0" fieldPosition="0">
        <references count="2">
          <reference field="1" count="1" selected="0">
            <x v="0"/>
          </reference>
          <reference field="2" count="6">
            <x v="2"/>
            <x v="4"/>
            <x v="10"/>
            <x v="15"/>
            <x v="20"/>
            <x v="24"/>
          </reference>
        </references>
      </pivotArea>
    </format>
    <format dxfId="142">
      <pivotArea dataOnly="0" labelOnly="1" outline="0" fieldPosition="0">
        <references count="2">
          <reference field="1" count="1" selected="0">
            <x v="1"/>
          </reference>
          <reference field="2" count="4">
            <x v="4"/>
            <x v="10"/>
            <x v="15"/>
            <x v="20"/>
          </reference>
        </references>
      </pivotArea>
    </format>
    <format dxfId="141">
      <pivotArea dataOnly="0" labelOnly="1" outline="0" fieldPosition="0">
        <references count="2">
          <reference field="1" count="1" selected="0">
            <x v="2"/>
          </reference>
          <reference field="2" count="5">
            <x v="4"/>
            <x v="10"/>
            <x v="15"/>
            <x v="20"/>
            <x v="24"/>
          </reference>
        </references>
      </pivotArea>
    </format>
    <format dxfId="140">
      <pivotArea dataOnly="0" labelOnly="1" outline="0" fieldPosition="0">
        <references count="2">
          <reference field="1" count="1" selected="0">
            <x v="3"/>
          </reference>
          <reference field="2" count="1">
            <x v="4"/>
          </reference>
        </references>
      </pivotArea>
    </format>
    <format dxfId="139">
      <pivotArea dataOnly="0" labelOnly="1" outline="0" fieldPosition="0">
        <references count="2">
          <reference field="1" count="1" selected="0">
            <x v="4"/>
          </reference>
          <reference field="2" count="1">
            <x v="4"/>
          </reference>
        </references>
      </pivotArea>
    </format>
    <format dxfId="138">
      <pivotArea dataOnly="0" labelOnly="1" outline="0" fieldPosition="0">
        <references count="2">
          <reference field="1" count="1" selected="0">
            <x v="5"/>
          </reference>
          <reference field="2" count="3">
            <x v="2"/>
            <x v="4"/>
            <x v="22"/>
          </reference>
        </references>
      </pivotArea>
    </format>
    <format dxfId="137">
      <pivotArea dataOnly="0" labelOnly="1" outline="0" fieldPosition="0">
        <references count="2">
          <reference field="1" count="1" selected="0">
            <x v="6"/>
          </reference>
          <reference field="2" count="3">
            <x v="2"/>
            <x v="4"/>
            <x v="20"/>
          </reference>
        </references>
      </pivotArea>
    </format>
    <format dxfId="136">
      <pivotArea dataOnly="0" labelOnly="1" outline="0" fieldPosition="0">
        <references count="2">
          <reference field="1" count="1" selected="0">
            <x v="7"/>
          </reference>
          <reference field="2" count="6">
            <x v="2"/>
            <x v="4"/>
            <x v="10"/>
            <x v="15"/>
            <x v="20"/>
            <x v="24"/>
          </reference>
        </references>
      </pivotArea>
    </format>
    <format dxfId="135">
      <pivotArea dataOnly="0" labelOnly="1" outline="0" fieldPosition="0">
        <references count="2">
          <reference field="1" count="1" selected="0">
            <x v="8"/>
          </reference>
          <reference field="2" count="4">
            <x v="4"/>
            <x v="10"/>
            <x v="20"/>
            <x v="22"/>
          </reference>
        </references>
      </pivotArea>
    </format>
    <format dxfId="134">
      <pivotArea dataOnly="0" labelOnly="1" outline="0" fieldPosition="0">
        <references count="2">
          <reference field="1" count="1" selected="0">
            <x v="9"/>
          </reference>
          <reference field="2" count="4">
            <x v="4"/>
            <x v="10"/>
            <x v="15"/>
            <x v="20"/>
          </reference>
        </references>
      </pivotArea>
    </format>
    <format dxfId="133">
      <pivotArea dataOnly="0" labelOnly="1" outline="0" fieldPosition="0">
        <references count="2">
          <reference field="1" count="1" selected="0">
            <x v="10"/>
          </reference>
          <reference field="2" count="5">
            <x v="2"/>
            <x v="4"/>
            <x v="10"/>
            <x v="15"/>
            <x v="20"/>
          </reference>
        </references>
      </pivotArea>
    </format>
    <format dxfId="132">
      <pivotArea dataOnly="0" labelOnly="1" outline="0" fieldPosition="0">
        <references count="1">
          <reference field="4294967294" count="2">
            <x v="0"/>
            <x v="1"/>
          </reference>
        </references>
      </pivotArea>
    </format>
    <format dxfId="131">
      <pivotArea dataOnly="0" labelOnly="1" outline="0" fieldPosition="0">
        <references count="1">
          <reference field="4294967294" count="2">
            <x v="0"/>
            <x v="1"/>
          </reference>
        </references>
      </pivotArea>
    </format>
    <format dxfId="130">
      <pivotArea dataOnly="0" labelOnly="1" outline="0" fieldPosition="0">
        <references count="1">
          <reference field="4294967294" count="2">
            <x v="0"/>
            <x v="1"/>
          </reference>
        </references>
      </pivotArea>
    </format>
    <format dxfId="129">
      <pivotArea outline="0" fieldPosition="0">
        <references count="1">
          <reference field="1" count="1" selected="0" defaultSubtotal="1">
            <x v="0"/>
          </reference>
        </references>
      </pivotArea>
    </format>
    <format dxfId="128">
      <pivotArea dataOnly="0" labelOnly="1" outline="0" fieldPosition="0">
        <references count="1">
          <reference field="1" count="1">
            <x v="0"/>
          </reference>
        </references>
      </pivotArea>
    </format>
    <format dxfId="127">
      <pivotArea dataOnly="0" labelOnly="1" outline="0" fieldPosition="0">
        <references count="1">
          <reference field="1" count="1" defaultSubtotal="1">
            <x v="0"/>
          </reference>
        </references>
      </pivotArea>
    </format>
    <format dxfId="126">
      <pivotArea dataOnly="0" labelOnly="1" outline="0" fieldPosition="0">
        <references count="2">
          <reference field="1" count="1" selected="0">
            <x v="0"/>
          </reference>
          <reference field="2" count="6">
            <x v="2"/>
            <x v="4"/>
            <x v="10"/>
            <x v="15"/>
            <x v="20"/>
            <x v="24"/>
          </reference>
        </references>
      </pivotArea>
    </format>
    <format dxfId="125">
      <pivotArea outline="0" fieldPosition="0">
        <references count="1">
          <reference field="1" count="1" selected="0" defaultSubtotal="1">
            <x v="0"/>
          </reference>
        </references>
      </pivotArea>
    </format>
    <format dxfId="124">
      <pivotArea dataOnly="0" labelOnly="1" outline="0" fieldPosition="0">
        <references count="1">
          <reference field="1" count="1" defaultSubtotal="1">
            <x v="0"/>
          </reference>
        </references>
      </pivotArea>
    </format>
    <format dxfId="123">
      <pivotArea dataOnly="0" labelOnly="1" outline="0" fieldPosition="0">
        <references count="1">
          <reference field="4294967294" count="2">
            <x v="0"/>
            <x v="1"/>
          </reference>
        </references>
      </pivotArea>
    </format>
    <format dxfId="122">
      <pivotArea outline="0" fieldPosition="0">
        <references count="1">
          <reference field="1" count="1" selected="0" defaultSubtotal="1">
            <x v="0"/>
          </reference>
        </references>
      </pivotArea>
    </format>
    <format dxfId="121">
      <pivotArea dataOnly="0" labelOnly="1" outline="0" fieldPosition="0">
        <references count="1">
          <reference field="1" count="1">
            <x v="0"/>
          </reference>
        </references>
      </pivotArea>
    </format>
    <format dxfId="120">
      <pivotArea dataOnly="0" labelOnly="1" outline="0" fieldPosition="0">
        <references count="1">
          <reference field="1" count="1" defaultSubtotal="1">
            <x v="0"/>
          </reference>
        </references>
      </pivotArea>
    </format>
    <format dxfId="119">
      <pivotArea dataOnly="0" labelOnly="1" outline="0" fieldPosition="0">
        <references count="1">
          <reference field="1" count="1">
            <x v="1"/>
          </reference>
        </references>
      </pivotArea>
    </format>
    <format dxfId="118">
      <pivotArea dataOnly="0" labelOnly="1" outline="0" fieldPosition="0">
        <references count="1">
          <reference field="1" count="1" defaultSubtotal="1">
            <x v="1"/>
          </reference>
        </references>
      </pivotArea>
    </format>
    <format dxfId="117">
      <pivotArea dataOnly="0" labelOnly="1" outline="0" fieldPosition="0">
        <references count="1">
          <reference field="1" count="1">
            <x v="2"/>
          </reference>
        </references>
      </pivotArea>
    </format>
    <format dxfId="116">
      <pivotArea dataOnly="0" labelOnly="1" outline="0" fieldPosition="0">
        <references count="1">
          <reference field="1" count="1" defaultSubtotal="1">
            <x v="2"/>
          </reference>
        </references>
      </pivotArea>
    </format>
    <format dxfId="115">
      <pivotArea dataOnly="0" labelOnly="1" outline="0" fieldPosition="0">
        <references count="1">
          <reference field="1" count="1">
            <x v="3"/>
          </reference>
        </references>
      </pivotArea>
    </format>
    <format dxfId="114">
      <pivotArea dataOnly="0" labelOnly="1" outline="0" fieldPosition="0">
        <references count="1">
          <reference field="1" count="1" defaultSubtotal="1">
            <x v="3"/>
          </reference>
        </references>
      </pivotArea>
    </format>
    <format dxfId="113">
      <pivotArea dataOnly="0" labelOnly="1" outline="0" fieldPosition="0">
        <references count="1">
          <reference field="1" count="1">
            <x v="4"/>
          </reference>
        </references>
      </pivotArea>
    </format>
    <format dxfId="112">
      <pivotArea dataOnly="0" labelOnly="1" outline="0" fieldPosition="0">
        <references count="1">
          <reference field="1" count="1" defaultSubtotal="1">
            <x v="4"/>
          </reference>
        </references>
      </pivotArea>
    </format>
    <format dxfId="111">
      <pivotArea dataOnly="0" labelOnly="1" outline="0" fieldPosition="0">
        <references count="1">
          <reference field="1" count="1">
            <x v="5"/>
          </reference>
        </references>
      </pivotArea>
    </format>
    <format dxfId="110">
      <pivotArea dataOnly="0" labelOnly="1" outline="0" fieldPosition="0">
        <references count="1">
          <reference field="1" count="1" defaultSubtotal="1">
            <x v="5"/>
          </reference>
        </references>
      </pivotArea>
    </format>
    <format dxfId="109">
      <pivotArea dataOnly="0" labelOnly="1" outline="0" fieldPosition="0">
        <references count="1">
          <reference field="1" count="1">
            <x v="6"/>
          </reference>
        </references>
      </pivotArea>
    </format>
    <format dxfId="108">
      <pivotArea dataOnly="0" labelOnly="1" outline="0" fieldPosition="0">
        <references count="1">
          <reference field="1" count="1" defaultSubtotal="1">
            <x v="6"/>
          </reference>
        </references>
      </pivotArea>
    </format>
    <format dxfId="107">
      <pivotArea dataOnly="0" labelOnly="1" outline="0" fieldPosition="0">
        <references count="1">
          <reference field="1" count="1">
            <x v="7"/>
          </reference>
        </references>
      </pivotArea>
    </format>
    <format dxfId="106">
      <pivotArea dataOnly="0" labelOnly="1" outline="0" fieldPosition="0">
        <references count="1">
          <reference field="1" count="1" defaultSubtotal="1">
            <x v="7"/>
          </reference>
        </references>
      </pivotArea>
    </format>
    <format dxfId="105">
      <pivotArea dataOnly="0" labelOnly="1" outline="0" fieldPosition="0">
        <references count="1">
          <reference field="1" count="1">
            <x v="8"/>
          </reference>
        </references>
      </pivotArea>
    </format>
    <format dxfId="104">
      <pivotArea dataOnly="0" labelOnly="1" outline="0" fieldPosition="0">
        <references count="1">
          <reference field="1" count="1" defaultSubtotal="1">
            <x v="8"/>
          </reference>
        </references>
      </pivotArea>
    </format>
    <format dxfId="103">
      <pivotArea dataOnly="0" labelOnly="1" outline="0" fieldPosition="0">
        <references count="1">
          <reference field="1" count="1">
            <x v="9"/>
          </reference>
        </references>
      </pivotArea>
    </format>
    <format dxfId="102">
      <pivotArea dataOnly="0" labelOnly="1" outline="0" fieldPosition="0">
        <references count="1">
          <reference field="1" count="1" defaultSubtotal="1">
            <x v="9"/>
          </reference>
        </references>
      </pivotArea>
    </format>
    <format dxfId="101">
      <pivotArea dataOnly="0" labelOnly="1" outline="0" fieldPosition="0">
        <references count="1">
          <reference field="1" count="1">
            <x v="10"/>
          </reference>
        </references>
      </pivotArea>
    </format>
    <format dxfId="100">
      <pivotArea dataOnly="0" labelOnly="1" outline="0" fieldPosition="0">
        <references count="1">
          <reference field="1" count="1" defaultSubtotal="1">
            <x v="10"/>
          </reference>
        </references>
      </pivotArea>
    </format>
    <format dxfId="99">
      <pivotArea dataOnly="0" labelOnly="1" grandRow="1" outline="0" fieldPosition="0"/>
    </format>
    <format dxfId="98">
      <pivotArea outline="0" fieldPosition="0">
        <references count="2">
          <reference field="1" count="1" selected="0">
            <x v="1"/>
          </reference>
          <reference field="2" count="4" selected="0">
            <x v="4"/>
            <x v="10"/>
            <x v="15"/>
            <x v="20"/>
          </reference>
        </references>
      </pivotArea>
    </format>
    <format dxfId="97">
      <pivotArea dataOnly="0" labelOnly="1" outline="0" fieldPosition="0">
        <references count="1">
          <reference field="1" count="1">
            <x v="1"/>
          </reference>
        </references>
      </pivotArea>
    </format>
    <format dxfId="96">
      <pivotArea dataOnly="0" labelOnly="1" outline="0" fieldPosition="0">
        <references count="2">
          <reference field="1" count="1" selected="0">
            <x v="1"/>
          </reference>
          <reference field="2" count="4">
            <x v="4"/>
            <x v="10"/>
            <x v="15"/>
            <x v="20"/>
          </reference>
        </references>
      </pivotArea>
    </format>
    <format dxfId="95">
      <pivotArea outline="0" fieldPosition="0">
        <references count="1">
          <reference field="1" count="1" selected="0" defaultSubtotal="1">
            <x v="1"/>
          </reference>
        </references>
      </pivotArea>
    </format>
    <format dxfId="94">
      <pivotArea dataOnly="0" labelOnly="1" outline="0" fieldPosition="0">
        <references count="1">
          <reference field="1" count="1" defaultSubtotal="1">
            <x v="1"/>
          </reference>
        </references>
      </pivotArea>
    </format>
    <format dxfId="93">
      <pivotArea outline="0" fieldPosition="0">
        <references count="1">
          <reference field="1" count="1" selected="0" defaultSubtotal="1">
            <x v="1"/>
          </reference>
        </references>
      </pivotArea>
    </format>
    <format dxfId="92">
      <pivotArea dataOnly="0" labelOnly="1" outline="0" fieldPosition="0">
        <references count="1">
          <reference field="1" count="1" defaultSubtotal="1">
            <x v="1"/>
          </reference>
        </references>
      </pivotArea>
    </format>
    <format dxfId="91">
      <pivotArea outline="0" fieldPosition="0">
        <references count="1">
          <reference field="1" count="1" selected="0" defaultSubtotal="1">
            <x v="2"/>
          </reference>
        </references>
      </pivotArea>
    </format>
    <format dxfId="90">
      <pivotArea dataOnly="0" labelOnly="1" outline="0" fieldPosition="0">
        <references count="1">
          <reference field="1" count="1">
            <x v="2"/>
          </reference>
        </references>
      </pivotArea>
    </format>
    <format dxfId="89">
      <pivotArea dataOnly="0" labelOnly="1" outline="0" fieldPosition="0">
        <references count="1">
          <reference field="1" count="1" defaultSubtotal="1">
            <x v="2"/>
          </reference>
        </references>
      </pivotArea>
    </format>
    <format dxfId="88">
      <pivotArea dataOnly="0" labelOnly="1" outline="0" fieldPosition="0">
        <references count="2">
          <reference field="1" count="1" selected="0">
            <x v="2"/>
          </reference>
          <reference field="2" count="5">
            <x v="4"/>
            <x v="10"/>
            <x v="15"/>
            <x v="20"/>
            <x v="24"/>
          </reference>
        </references>
      </pivotArea>
    </format>
    <format dxfId="87">
      <pivotArea field="1" type="button" dataOnly="0" labelOnly="1" outline="0" axis="axisRow" fieldPosition="0"/>
    </format>
    <format dxfId="86">
      <pivotArea dataOnly="0" labelOnly="1" outline="0" fieldPosition="0">
        <references count="1">
          <reference field="1" count="1">
            <x v="0"/>
          </reference>
        </references>
      </pivotArea>
    </format>
    <format dxfId="85">
      <pivotArea dataOnly="0" labelOnly="1" outline="0" offset="A256" fieldPosition="0">
        <references count="1">
          <reference field="1" count="1" defaultSubtotal="1">
            <x v="0"/>
          </reference>
        </references>
      </pivotArea>
    </format>
    <format dxfId="84">
      <pivotArea dataOnly="0" labelOnly="1" outline="0" fieldPosition="0">
        <references count="1">
          <reference field="1" count="1">
            <x v="1"/>
          </reference>
        </references>
      </pivotArea>
    </format>
    <format dxfId="83">
      <pivotArea dataOnly="0" labelOnly="1" outline="0" offset="A256" fieldPosition="0">
        <references count="1">
          <reference field="1" count="1" defaultSubtotal="1">
            <x v="1"/>
          </reference>
        </references>
      </pivotArea>
    </format>
    <format dxfId="82">
      <pivotArea dataOnly="0" labelOnly="1" outline="0" fieldPosition="0">
        <references count="1">
          <reference field="1" count="1">
            <x v="2"/>
          </reference>
        </references>
      </pivotArea>
    </format>
    <format dxfId="81">
      <pivotArea dataOnly="0" labelOnly="1" outline="0" offset="A256" fieldPosition="0">
        <references count="1">
          <reference field="1" count="1" defaultSubtotal="1">
            <x v="2"/>
          </reference>
        </references>
      </pivotArea>
    </format>
    <format dxfId="80">
      <pivotArea dataOnly="0" labelOnly="1" outline="0" fieldPosition="0">
        <references count="1">
          <reference field="1" count="1">
            <x v="3"/>
          </reference>
        </references>
      </pivotArea>
    </format>
    <format dxfId="79">
      <pivotArea dataOnly="0" labelOnly="1" outline="0" offset="A256" fieldPosition="0">
        <references count="1">
          <reference field="1" count="1" defaultSubtotal="1">
            <x v="3"/>
          </reference>
        </references>
      </pivotArea>
    </format>
    <format dxfId="78">
      <pivotArea dataOnly="0" labelOnly="1" outline="0" fieldPosition="0">
        <references count="1">
          <reference field="1" count="1">
            <x v="4"/>
          </reference>
        </references>
      </pivotArea>
    </format>
    <format dxfId="77">
      <pivotArea dataOnly="0" labelOnly="1" outline="0" offset="A256" fieldPosition="0">
        <references count="1">
          <reference field="1" count="1" defaultSubtotal="1">
            <x v="4"/>
          </reference>
        </references>
      </pivotArea>
    </format>
    <format dxfId="76">
      <pivotArea dataOnly="0" labelOnly="1" outline="0" fieldPosition="0">
        <references count="1">
          <reference field="1" count="1">
            <x v="5"/>
          </reference>
        </references>
      </pivotArea>
    </format>
    <format dxfId="75">
      <pivotArea dataOnly="0" labelOnly="1" outline="0" offset="A256" fieldPosition="0">
        <references count="1">
          <reference field="1" count="1" defaultSubtotal="1">
            <x v="5"/>
          </reference>
        </references>
      </pivotArea>
    </format>
    <format dxfId="74">
      <pivotArea dataOnly="0" labelOnly="1" outline="0" fieldPosition="0">
        <references count="1">
          <reference field="1" count="1">
            <x v="6"/>
          </reference>
        </references>
      </pivotArea>
    </format>
    <format dxfId="73">
      <pivotArea dataOnly="0" labelOnly="1" outline="0" offset="A256" fieldPosition="0">
        <references count="1">
          <reference field="1" count="1" defaultSubtotal="1">
            <x v="6"/>
          </reference>
        </references>
      </pivotArea>
    </format>
    <format dxfId="72">
      <pivotArea dataOnly="0" labelOnly="1" outline="0" fieldPosition="0">
        <references count="1">
          <reference field="1" count="1">
            <x v="7"/>
          </reference>
        </references>
      </pivotArea>
    </format>
    <format dxfId="71">
      <pivotArea dataOnly="0" labelOnly="1" outline="0" offset="A256" fieldPosition="0">
        <references count="1">
          <reference field="1" count="1" defaultSubtotal="1">
            <x v="7"/>
          </reference>
        </references>
      </pivotArea>
    </format>
    <format dxfId="70">
      <pivotArea dataOnly="0" labelOnly="1" outline="0" fieldPosition="0">
        <references count="1">
          <reference field="1" count="1">
            <x v="8"/>
          </reference>
        </references>
      </pivotArea>
    </format>
    <format dxfId="69">
      <pivotArea dataOnly="0" labelOnly="1" outline="0" offset="A256" fieldPosition="0">
        <references count="1">
          <reference field="1" count="1" defaultSubtotal="1">
            <x v="8"/>
          </reference>
        </references>
      </pivotArea>
    </format>
    <format dxfId="68">
      <pivotArea dataOnly="0" labelOnly="1" outline="0" fieldPosition="0">
        <references count="1">
          <reference field="1" count="1">
            <x v="9"/>
          </reference>
        </references>
      </pivotArea>
    </format>
    <format dxfId="67">
      <pivotArea dataOnly="0" labelOnly="1" outline="0" offset="A256" fieldPosition="0">
        <references count="1">
          <reference field="1" count="1" defaultSubtotal="1">
            <x v="9"/>
          </reference>
        </references>
      </pivotArea>
    </format>
    <format dxfId="66">
      <pivotArea dataOnly="0" labelOnly="1" outline="0" fieldPosition="0">
        <references count="1">
          <reference field="1" count="1">
            <x v="10"/>
          </reference>
        </references>
      </pivotArea>
    </format>
    <format dxfId="65">
      <pivotArea dataOnly="0" labelOnly="1" outline="0" offset="A256" fieldPosition="0">
        <references count="1">
          <reference field="1" count="1" defaultSubtotal="1">
            <x v="10"/>
          </reference>
        </references>
      </pivotArea>
    </format>
    <format dxfId="64">
      <pivotArea dataOnly="0" labelOnly="1" grandRow="1" outline="0" offset="A256" fieldPosition="0"/>
    </format>
    <format dxfId="63">
      <pivotArea outline="0" fieldPosition="0">
        <references count="1">
          <reference field="1" count="1" selected="0" defaultSubtotal="1">
            <x v="2"/>
          </reference>
        </references>
      </pivotArea>
    </format>
    <format dxfId="62">
      <pivotArea dataOnly="0" labelOnly="1" outline="0" fieldPosition="0">
        <references count="1">
          <reference field="1" count="1" defaultSubtotal="1">
            <x v="2"/>
          </reference>
        </references>
      </pivotArea>
    </format>
    <format dxfId="61">
      <pivotArea outline="0" fieldPosition="0">
        <references count="1">
          <reference field="1" count="1" selected="0" defaultSubtotal="1">
            <x v="3"/>
          </reference>
        </references>
      </pivotArea>
    </format>
    <format dxfId="60">
      <pivotArea dataOnly="0" labelOnly="1" outline="0" fieldPosition="0">
        <references count="1">
          <reference field="1" count="1" defaultSubtotal="1">
            <x v="3"/>
          </reference>
        </references>
      </pivotArea>
    </format>
    <format dxfId="59">
      <pivotArea outline="0" fieldPosition="0">
        <references count="1">
          <reference field="1" count="1" selected="0" defaultSubtotal="1">
            <x v="4"/>
          </reference>
        </references>
      </pivotArea>
    </format>
    <format dxfId="58">
      <pivotArea dataOnly="0" labelOnly="1" outline="0" fieldPosition="0">
        <references count="1">
          <reference field="1" count="1" defaultSubtotal="1">
            <x v="4"/>
          </reference>
        </references>
      </pivotArea>
    </format>
    <format dxfId="57">
      <pivotArea outline="0" fieldPosition="0">
        <references count="1">
          <reference field="1" count="1" selected="0" defaultSubtotal="1">
            <x v="5"/>
          </reference>
        </references>
      </pivotArea>
    </format>
    <format dxfId="56">
      <pivotArea dataOnly="0" labelOnly="1" outline="0" fieldPosition="0">
        <references count="1">
          <reference field="1" count="1" defaultSubtotal="1">
            <x v="5"/>
          </reference>
        </references>
      </pivotArea>
    </format>
    <format dxfId="55">
      <pivotArea outline="0" fieldPosition="0">
        <references count="1">
          <reference field="1" count="1" selected="0" defaultSubtotal="1">
            <x v="6"/>
          </reference>
        </references>
      </pivotArea>
    </format>
    <format dxfId="54">
      <pivotArea dataOnly="0" labelOnly="1" outline="0" fieldPosition="0">
        <references count="1">
          <reference field="1" count="1" defaultSubtotal="1">
            <x v="6"/>
          </reference>
        </references>
      </pivotArea>
    </format>
    <format dxfId="53">
      <pivotArea outline="0" fieldPosition="0">
        <references count="1">
          <reference field="1" count="1" selected="0" defaultSubtotal="1">
            <x v="7"/>
          </reference>
        </references>
      </pivotArea>
    </format>
    <format dxfId="52">
      <pivotArea dataOnly="0" labelOnly="1" outline="0" fieldPosition="0">
        <references count="1">
          <reference field="1" count="1" defaultSubtotal="1">
            <x v="7"/>
          </reference>
        </references>
      </pivotArea>
    </format>
    <format dxfId="51">
      <pivotArea outline="0" fieldPosition="0">
        <references count="1">
          <reference field="1" count="1" selected="0" defaultSubtotal="1">
            <x v="8"/>
          </reference>
        </references>
      </pivotArea>
    </format>
    <format dxfId="50">
      <pivotArea dataOnly="0" labelOnly="1" outline="0" fieldPosition="0">
        <references count="1">
          <reference field="1" count="1" defaultSubtotal="1">
            <x v="8"/>
          </reference>
        </references>
      </pivotArea>
    </format>
    <format dxfId="49">
      <pivotArea outline="0" fieldPosition="0">
        <references count="1">
          <reference field="1" count="1" selected="0" defaultSubtotal="1">
            <x v="9"/>
          </reference>
        </references>
      </pivotArea>
    </format>
    <format dxfId="48">
      <pivotArea dataOnly="0" labelOnly="1" outline="0" fieldPosition="0">
        <references count="1">
          <reference field="1" count="1" defaultSubtotal="1">
            <x v="9"/>
          </reference>
        </references>
      </pivotArea>
    </format>
    <format dxfId="47">
      <pivotArea outline="0" fieldPosition="0">
        <references count="1">
          <reference field="1" count="1" selected="0" defaultSubtotal="1">
            <x v="10"/>
          </reference>
        </references>
      </pivotArea>
    </format>
    <format dxfId="46">
      <pivotArea grandRow="1" outline="0" fieldPosition="0"/>
    </format>
    <format dxfId="45">
      <pivotArea dataOnly="0" labelOnly="1" outline="0" fieldPosition="0">
        <references count="1">
          <reference field="1" count="1" defaultSubtotal="1">
            <x v="10"/>
          </reference>
        </references>
      </pivotArea>
    </format>
    <format dxfId="44">
      <pivotArea dataOnly="0" labelOnly="1" grandRow="1" outline="0" fieldPosition="0"/>
    </format>
    <format dxfId="43">
      <pivotArea outline="0" fieldPosition="0">
        <references count="1">
          <reference field="1" count="1" selected="0" defaultSubtotal="1">
            <x v="10"/>
          </reference>
        </references>
      </pivotArea>
    </format>
    <format dxfId="42">
      <pivotArea grandRow="1" outline="0" fieldPosition="0"/>
    </format>
    <format dxfId="41">
      <pivotArea dataOnly="0" labelOnly="1" outline="0" fieldPosition="0">
        <references count="1">
          <reference field="1" count="1" defaultSubtotal="1">
            <x v="10"/>
          </reference>
        </references>
      </pivotArea>
    </format>
    <format dxfId="40">
      <pivotArea dataOnly="0" labelOnly="1" grandRow="1" outline="0" fieldPosition="0"/>
    </format>
    <format dxfId="39">
      <pivotArea outline="0" fieldPosition="0">
        <references count="1">
          <reference field="1" count="1" selected="0" defaultSubtotal="1">
            <x v="1"/>
          </reference>
        </references>
      </pivotArea>
    </format>
    <format dxfId="38">
      <pivotArea dataOnly="0" labelOnly="1" outline="0" fieldPosition="0">
        <references count="1">
          <reference field="1" count="1" defaultSubtotal="1">
            <x v="1"/>
          </reference>
        </references>
      </pivotArea>
    </format>
    <format dxfId="37">
      <pivotArea outline="0" fieldPosition="0">
        <references count="1">
          <reference field="1" count="1" selected="0" defaultSubtotal="1">
            <x v="2"/>
          </reference>
        </references>
      </pivotArea>
    </format>
    <format dxfId="36">
      <pivotArea dataOnly="0" labelOnly="1" outline="0" fieldPosition="0">
        <references count="1">
          <reference field="1" count="1" defaultSubtotal="1">
            <x v="2"/>
          </reference>
        </references>
      </pivotArea>
    </format>
    <format dxfId="35">
      <pivotArea outline="0" fieldPosition="0">
        <references count="1">
          <reference field="1" count="1" selected="0" defaultSubtotal="1">
            <x v="3"/>
          </reference>
        </references>
      </pivotArea>
    </format>
    <format dxfId="34">
      <pivotArea dataOnly="0" labelOnly="1" outline="0" fieldPosition="0">
        <references count="1">
          <reference field="1" count="1" defaultSubtotal="1">
            <x v="3"/>
          </reference>
        </references>
      </pivotArea>
    </format>
    <format dxfId="33">
      <pivotArea outline="0" fieldPosition="0">
        <references count="1">
          <reference field="1" count="1" selected="0" defaultSubtotal="1">
            <x v="4"/>
          </reference>
        </references>
      </pivotArea>
    </format>
    <format dxfId="32">
      <pivotArea dataOnly="0" labelOnly="1" outline="0" fieldPosition="0">
        <references count="1">
          <reference field="1" count="1" defaultSubtotal="1">
            <x v="4"/>
          </reference>
        </references>
      </pivotArea>
    </format>
    <format dxfId="31">
      <pivotArea outline="0" fieldPosition="0">
        <references count="1">
          <reference field="1" count="1" selected="0" defaultSubtotal="1">
            <x v="5"/>
          </reference>
        </references>
      </pivotArea>
    </format>
    <format dxfId="30">
      <pivotArea dataOnly="0" labelOnly="1" outline="0" fieldPosition="0">
        <references count="1">
          <reference field="1" count="1" defaultSubtotal="1">
            <x v="5"/>
          </reference>
        </references>
      </pivotArea>
    </format>
    <format dxfId="29">
      <pivotArea outline="0" fieldPosition="0">
        <references count="1">
          <reference field="1" count="1" selected="0" defaultSubtotal="1">
            <x v="6"/>
          </reference>
        </references>
      </pivotArea>
    </format>
    <format dxfId="28">
      <pivotArea dataOnly="0" labelOnly="1" outline="0" fieldPosition="0">
        <references count="1">
          <reference field="1" count="1" defaultSubtotal="1">
            <x v="6"/>
          </reference>
        </references>
      </pivotArea>
    </format>
    <format dxfId="27">
      <pivotArea outline="0" fieldPosition="0">
        <references count="1">
          <reference field="1" count="1" selected="0" defaultSubtotal="1">
            <x v="7"/>
          </reference>
        </references>
      </pivotArea>
    </format>
    <format dxfId="26">
      <pivotArea dataOnly="0" labelOnly="1" outline="0" fieldPosition="0">
        <references count="1">
          <reference field="1" count="1" defaultSubtotal="1">
            <x v="7"/>
          </reference>
        </references>
      </pivotArea>
    </format>
    <format dxfId="25">
      <pivotArea outline="0" fieldPosition="0">
        <references count="1">
          <reference field="1" count="1" selected="0" defaultSubtotal="1">
            <x v="8"/>
          </reference>
        </references>
      </pivotArea>
    </format>
    <format dxfId="24">
      <pivotArea dataOnly="0" labelOnly="1" outline="0" fieldPosition="0">
        <references count="1">
          <reference field="1" count="1" defaultSubtotal="1">
            <x v="8"/>
          </reference>
        </references>
      </pivotArea>
    </format>
    <format dxfId="23">
      <pivotArea outline="0" fieldPosition="0">
        <references count="1">
          <reference field="1" count="1" selected="0" defaultSubtotal="1">
            <x v="9"/>
          </reference>
        </references>
      </pivotArea>
    </format>
    <format dxfId="22">
      <pivotArea dataOnly="0" labelOnly="1" outline="0" fieldPosition="0">
        <references count="1">
          <reference field="1" count="1" defaultSubtotal="1">
            <x v="9"/>
          </reference>
        </references>
      </pivotArea>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zoomScale="96" zoomScaleNormal="96" workbookViewId="0">
      <selection activeCell="C7" sqref="C7"/>
    </sheetView>
  </sheetViews>
  <sheetFormatPr baseColWidth="10" defaultRowHeight="15" x14ac:dyDescent="0.25"/>
  <cols>
    <col min="1" max="1" width="11.42578125" style="1"/>
    <col min="2" max="2" width="48.140625" customWidth="1"/>
    <col min="3" max="3" width="15.85546875" customWidth="1"/>
    <col min="4" max="4" width="21" customWidth="1"/>
    <col min="5" max="5" width="18.42578125" customWidth="1"/>
    <col min="6" max="6" width="20" customWidth="1"/>
  </cols>
  <sheetData>
    <row r="1" spans="1:7" x14ac:dyDescent="0.25">
      <c r="A1" s="267" t="s">
        <v>46</v>
      </c>
      <c r="B1" s="267"/>
      <c r="C1" s="267"/>
      <c r="D1" s="267"/>
      <c r="E1" s="267"/>
      <c r="F1" s="267"/>
      <c r="G1" s="267"/>
    </row>
    <row r="2" spans="1:7" x14ac:dyDescent="0.25">
      <c r="A2" s="267" t="s">
        <v>47</v>
      </c>
      <c r="B2" s="267"/>
      <c r="C2" s="267"/>
      <c r="D2" s="267"/>
      <c r="E2" s="267"/>
      <c r="F2" s="267"/>
      <c r="G2" s="267"/>
    </row>
    <row r="3" spans="1:7" x14ac:dyDescent="0.25">
      <c r="B3" s="71"/>
      <c r="C3" s="77"/>
      <c r="D3" s="78"/>
      <c r="E3" s="73"/>
      <c r="F3" s="71"/>
      <c r="G3" s="71"/>
    </row>
    <row r="4" spans="1:7" x14ac:dyDescent="0.25">
      <c r="A4" s="267" t="s">
        <v>3649</v>
      </c>
      <c r="B4" s="267"/>
      <c r="C4" s="267"/>
      <c r="D4" s="267"/>
      <c r="E4" s="267"/>
      <c r="F4" s="267"/>
      <c r="G4" s="267"/>
    </row>
    <row r="5" spans="1:7" ht="15.75" thickBot="1" x14ac:dyDescent="0.3">
      <c r="B5" s="2"/>
      <c r="C5" s="3" t="s">
        <v>0</v>
      </c>
      <c r="D5" s="4"/>
      <c r="E5" s="4"/>
      <c r="F5" s="6"/>
      <c r="G5" s="1"/>
    </row>
    <row r="6" spans="1:7" ht="15.75" thickBot="1" x14ac:dyDescent="0.3">
      <c r="B6" s="25" t="s">
        <v>1</v>
      </c>
      <c r="C6" s="26" t="s">
        <v>14</v>
      </c>
      <c r="D6" s="27" t="s">
        <v>15</v>
      </c>
      <c r="E6" s="26" t="s">
        <v>4</v>
      </c>
      <c r="F6" s="26" t="s">
        <v>5</v>
      </c>
      <c r="G6" s="1"/>
    </row>
    <row r="7" spans="1:7" x14ac:dyDescent="0.25">
      <c r="B7" s="21" t="s">
        <v>3670</v>
      </c>
      <c r="C7" s="22">
        <v>564</v>
      </c>
      <c r="D7" s="23">
        <v>87815.290000000081</v>
      </c>
      <c r="E7" s="23">
        <v>7387.6799999999939</v>
      </c>
      <c r="F7" s="24">
        <v>58517.523000000016</v>
      </c>
      <c r="G7" s="1"/>
    </row>
    <row r="8" spans="1:7" x14ac:dyDescent="0.25">
      <c r="B8" s="10" t="s">
        <v>7</v>
      </c>
      <c r="C8" s="11">
        <v>21</v>
      </c>
      <c r="D8" s="12">
        <v>3614.2799999999988</v>
      </c>
      <c r="E8" s="12">
        <v>355.40999999999974</v>
      </c>
      <c r="F8" s="13">
        <v>3258.87</v>
      </c>
      <c r="G8" s="1"/>
    </row>
    <row r="9" spans="1:7" x14ac:dyDescent="0.25">
      <c r="B9" s="10" t="s">
        <v>8</v>
      </c>
      <c r="C9" s="11">
        <v>13</v>
      </c>
      <c r="D9" s="12">
        <v>7081.2800000000007</v>
      </c>
      <c r="E9" s="12">
        <v>2553.8599999999997</v>
      </c>
      <c r="F9" s="13">
        <v>3879.7000000000003</v>
      </c>
      <c r="G9" s="1"/>
    </row>
    <row r="10" spans="1:7" x14ac:dyDescent="0.25">
      <c r="B10" s="10" t="s">
        <v>9</v>
      </c>
      <c r="C10" s="11">
        <v>3</v>
      </c>
      <c r="D10" s="12">
        <v>3179.7700000000004</v>
      </c>
      <c r="E10" s="12">
        <v>1452.48</v>
      </c>
      <c r="F10" s="13">
        <v>1727.2900000000002</v>
      </c>
      <c r="G10" s="1"/>
    </row>
    <row r="11" spans="1:7" x14ac:dyDescent="0.25">
      <c r="B11" s="10" t="s">
        <v>10</v>
      </c>
      <c r="C11" s="11">
        <v>14</v>
      </c>
      <c r="D11" s="12">
        <v>6025.0700000000006</v>
      </c>
      <c r="E11" s="12">
        <v>765.18</v>
      </c>
      <c r="F11" s="13">
        <v>5074.0300000000007</v>
      </c>
      <c r="G11" s="1"/>
    </row>
    <row r="12" spans="1:7" x14ac:dyDescent="0.25">
      <c r="B12" s="10" t="s">
        <v>11</v>
      </c>
      <c r="C12" s="11">
        <v>5</v>
      </c>
      <c r="D12" s="12">
        <v>1135.9299999999998</v>
      </c>
      <c r="E12" s="12">
        <v>19.02</v>
      </c>
      <c r="F12" s="13">
        <v>358.41999999999996</v>
      </c>
      <c r="G12" s="1"/>
    </row>
    <row r="13" spans="1:7" ht="15.75" thickBot="1" x14ac:dyDescent="0.3">
      <c r="B13" s="14" t="s">
        <v>12</v>
      </c>
      <c r="C13" s="15">
        <v>3</v>
      </c>
      <c r="D13" s="16">
        <v>239</v>
      </c>
      <c r="E13" s="16">
        <v>0</v>
      </c>
      <c r="F13" s="17">
        <v>55.12</v>
      </c>
      <c r="G13" s="1"/>
    </row>
    <row r="14" spans="1:7" s="9" customFormat="1" ht="15.75" thickBot="1" x14ac:dyDescent="0.3">
      <c r="B14" s="18" t="s">
        <v>16</v>
      </c>
      <c r="C14" s="19">
        <v>623</v>
      </c>
      <c r="D14" s="20">
        <v>109090.62000000002</v>
      </c>
      <c r="E14" s="20">
        <v>12533.629999999992</v>
      </c>
      <c r="F14" s="19">
        <v>72870.953000000023</v>
      </c>
    </row>
    <row r="15" spans="1:7" x14ac:dyDescent="0.25">
      <c r="B15" s="1"/>
      <c r="C15" s="1"/>
      <c r="D15" s="1"/>
      <c r="E15" s="1"/>
      <c r="F15" s="1"/>
      <c r="G15" s="1"/>
    </row>
  </sheetData>
  <mergeCells count="3">
    <mergeCell ref="A1:G1"/>
    <mergeCell ref="A2:G2"/>
    <mergeCell ref="A4:G4"/>
  </mergeCell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1"/>
  <sheetViews>
    <sheetView topLeftCell="A43" workbookViewId="0">
      <selection activeCell="D6" sqref="D6"/>
    </sheetView>
  </sheetViews>
  <sheetFormatPr baseColWidth="10" defaultRowHeight="15" x14ac:dyDescent="0.25"/>
  <cols>
    <col min="1" max="1" width="11.42578125" style="1"/>
    <col min="2" max="2" width="20" style="9" customWidth="1"/>
    <col min="3" max="3" width="48.140625" style="1" customWidth="1"/>
    <col min="4" max="4" width="14.42578125" style="1" customWidth="1"/>
    <col min="5" max="5" width="20.140625" style="5" bestFit="1" customWidth="1"/>
    <col min="6" max="24" width="20.140625" style="1" bestFit="1" customWidth="1"/>
    <col min="25" max="25" width="19.42578125" style="1" bestFit="1" customWidth="1"/>
    <col min="26" max="26" width="25.140625" style="1" bestFit="1" customWidth="1"/>
    <col min="27" max="257" width="11.42578125" style="1"/>
    <col min="258" max="258" width="48.140625" style="1" bestFit="1" customWidth="1"/>
    <col min="259" max="259" width="48.140625" style="1" customWidth="1"/>
    <col min="260" max="260" width="14.42578125" style="1" customWidth="1"/>
    <col min="261" max="280" width="20.140625" style="1" bestFit="1" customWidth="1"/>
    <col min="281" max="281" width="19.42578125" style="1" bestFit="1" customWidth="1"/>
    <col min="282" max="282" width="25.140625" style="1" bestFit="1" customWidth="1"/>
    <col min="283" max="513" width="11.42578125" style="1"/>
    <col min="514" max="514" width="48.140625" style="1" bestFit="1" customWidth="1"/>
    <col min="515" max="515" width="48.140625" style="1" customWidth="1"/>
    <col min="516" max="516" width="14.42578125" style="1" customWidth="1"/>
    <col min="517" max="536" width="20.140625" style="1" bestFit="1" customWidth="1"/>
    <col min="537" max="537" width="19.42578125" style="1" bestFit="1" customWidth="1"/>
    <col min="538" max="538" width="25.140625" style="1" bestFit="1" customWidth="1"/>
    <col min="539" max="769" width="11.42578125" style="1"/>
    <col min="770" max="770" width="48.140625" style="1" bestFit="1" customWidth="1"/>
    <col min="771" max="771" width="48.140625" style="1" customWidth="1"/>
    <col min="772" max="772" width="14.42578125" style="1" customWidth="1"/>
    <col min="773" max="792" width="20.140625" style="1" bestFit="1" customWidth="1"/>
    <col min="793" max="793" width="19.42578125" style="1" bestFit="1" customWidth="1"/>
    <col min="794" max="794" width="25.140625" style="1" bestFit="1" customWidth="1"/>
    <col min="795" max="1025" width="11.42578125" style="1"/>
    <col min="1026" max="1026" width="48.140625" style="1" bestFit="1" customWidth="1"/>
    <col min="1027" max="1027" width="48.140625" style="1" customWidth="1"/>
    <col min="1028" max="1028" width="14.42578125" style="1" customWidth="1"/>
    <col min="1029" max="1048" width="20.140625" style="1" bestFit="1" customWidth="1"/>
    <col min="1049" max="1049" width="19.42578125" style="1" bestFit="1" customWidth="1"/>
    <col min="1050" max="1050" width="25.140625" style="1" bestFit="1" customWidth="1"/>
    <col min="1051" max="1281" width="11.42578125" style="1"/>
    <col min="1282" max="1282" width="48.140625" style="1" bestFit="1" customWidth="1"/>
    <col min="1283" max="1283" width="48.140625" style="1" customWidth="1"/>
    <col min="1284" max="1284" width="14.42578125" style="1" customWidth="1"/>
    <col min="1285" max="1304" width="20.140625" style="1" bestFit="1" customWidth="1"/>
    <col min="1305" max="1305" width="19.42578125" style="1" bestFit="1" customWidth="1"/>
    <col min="1306" max="1306" width="25.140625" style="1" bestFit="1" customWidth="1"/>
    <col min="1307" max="1537" width="11.42578125" style="1"/>
    <col min="1538" max="1538" width="48.140625" style="1" bestFit="1" customWidth="1"/>
    <col min="1539" max="1539" width="48.140625" style="1" customWidth="1"/>
    <col min="1540" max="1540" width="14.42578125" style="1" customWidth="1"/>
    <col min="1541" max="1560" width="20.140625" style="1" bestFit="1" customWidth="1"/>
    <col min="1561" max="1561" width="19.42578125" style="1" bestFit="1" customWidth="1"/>
    <col min="1562" max="1562" width="25.140625" style="1" bestFit="1" customWidth="1"/>
    <col min="1563" max="1793" width="11.42578125" style="1"/>
    <col min="1794" max="1794" width="48.140625" style="1" bestFit="1" customWidth="1"/>
    <col min="1795" max="1795" width="48.140625" style="1" customWidth="1"/>
    <col min="1796" max="1796" width="14.42578125" style="1" customWidth="1"/>
    <col min="1797" max="1816" width="20.140625" style="1" bestFit="1" customWidth="1"/>
    <col min="1817" max="1817" width="19.42578125" style="1" bestFit="1" customWidth="1"/>
    <col min="1818" max="1818" width="25.140625" style="1" bestFit="1" customWidth="1"/>
    <col min="1819" max="2049" width="11.42578125" style="1"/>
    <col min="2050" max="2050" width="48.140625" style="1" bestFit="1" customWidth="1"/>
    <col min="2051" max="2051" width="48.140625" style="1" customWidth="1"/>
    <col min="2052" max="2052" width="14.42578125" style="1" customWidth="1"/>
    <col min="2053" max="2072" width="20.140625" style="1" bestFit="1" customWidth="1"/>
    <col min="2073" max="2073" width="19.42578125" style="1" bestFit="1" customWidth="1"/>
    <col min="2074" max="2074" width="25.140625" style="1" bestFit="1" customWidth="1"/>
    <col min="2075" max="2305" width="11.42578125" style="1"/>
    <col min="2306" max="2306" width="48.140625" style="1" bestFit="1" customWidth="1"/>
    <col min="2307" max="2307" width="48.140625" style="1" customWidth="1"/>
    <col min="2308" max="2308" width="14.42578125" style="1" customWidth="1"/>
    <col min="2309" max="2328" width="20.140625" style="1" bestFit="1" customWidth="1"/>
    <col min="2329" max="2329" width="19.42578125" style="1" bestFit="1" customWidth="1"/>
    <col min="2330" max="2330" width="25.140625" style="1" bestFit="1" customWidth="1"/>
    <col min="2331" max="2561" width="11.42578125" style="1"/>
    <col min="2562" max="2562" width="48.140625" style="1" bestFit="1" customWidth="1"/>
    <col min="2563" max="2563" width="48.140625" style="1" customWidth="1"/>
    <col min="2564" max="2564" width="14.42578125" style="1" customWidth="1"/>
    <col min="2565" max="2584" width="20.140625" style="1" bestFit="1" customWidth="1"/>
    <col min="2585" max="2585" width="19.42578125" style="1" bestFit="1" customWidth="1"/>
    <col min="2586" max="2586" width="25.140625" style="1" bestFit="1" customWidth="1"/>
    <col min="2587" max="2817" width="11.42578125" style="1"/>
    <col min="2818" max="2818" width="48.140625" style="1" bestFit="1" customWidth="1"/>
    <col min="2819" max="2819" width="48.140625" style="1" customWidth="1"/>
    <col min="2820" max="2820" width="14.42578125" style="1" customWidth="1"/>
    <col min="2821" max="2840" width="20.140625" style="1" bestFit="1" customWidth="1"/>
    <col min="2841" max="2841" width="19.42578125" style="1" bestFit="1" customWidth="1"/>
    <col min="2842" max="2842" width="25.140625" style="1" bestFit="1" customWidth="1"/>
    <col min="2843" max="3073" width="11.42578125" style="1"/>
    <col min="3074" max="3074" width="48.140625" style="1" bestFit="1" customWidth="1"/>
    <col min="3075" max="3075" width="48.140625" style="1" customWidth="1"/>
    <col min="3076" max="3076" width="14.42578125" style="1" customWidth="1"/>
    <col min="3077" max="3096" width="20.140625" style="1" bestFit="1" customWidth="1"/>
    <col min="3097" max="3097" width="19.42578125" style="1" bestFit="1" customWidth="1"/>
    <col min="3098" max="3098" width="25.140625" style="1" bestFit="1" customWidth="1"/>
    <col min="3099" max="3329" width="11.42578125" style="1"/>
    <col min="3330" max="3330" width="48.140625" style="1" bestFit="1" customWidth="1"/>
    <col min="3331" max="3331" width="48.140625" style="1" customWidth="1"/>
    <col min="3332" max="3332" width="14.42578125" style="1" customWidth="1"/>
    <col min="3333" max="3352" width="20.140625" style="1" bestFit="1" customWidth="1"/>
    <col min="3353" max="3353" width="19.42578125" style="1" bestFit="1" customWidth="1"/>
    <col min="3354" max="3354" width="25.140625" style="1" bestFit="1" customWidth="1"/>
    <col min="3355" max="3585" width="11.42578125" style="1"/>
    <col min="3586" max="3586" width="48.140625" style="1" bestFit="1" customWidth="1"/>
    <col min="3587" max="3587" width="48.140625" style="1" customWidth="1"/>
    <col min="3588" max="3588" width="14.42578125" style="1" customWidth="1"/>
    <col min="3589" max="3608" width="20.140625" style="1" bestFit="1" customWidth="1"/>
    <col min="3609" max="3609" width="19.42578125" style="1" bestFit="1" customWidth="1"/>
    <col min="3610" max="3610" width="25.140625" style="1" bestFit="1" customWidth="1"/>
    <col min="3611" max="3841" width="11.42578125" style="1"/>
    <col min="3842" max="3842" width="48.140625" style="1" bestFit="1" customWidth="1"/>
    <col min="3843" max="3843" width="48.140625" style="1" customWidth="1"/>
    <col min="3844" max="3844" width="14.42578125" style="1" customWidth="1"/>
    <col min="3845" max="3864" width="20.140625" style="1" bestFit="1" customWidth="1"/>
    <col min="3865" max="3865" width="19.42578125" style="1" bestFit="1" customWidth="1"/>
    <col min="3866" max="3866" width="25.140625" style="1" bestFit="1" customWidth="1"/>
    <col min="3867" max="4097" width="11.42578125" style="1"/>
    <col min="4098" max="4098" width="48.140625" style="1" bestFit="1" customWidth="1"/>
    <col min="4099" max="4099" width="48.140625" style="1" customWidth="1"/>
    <col min="4100" max="4100" width="14.42578125" style="1" customWidth="1"/>
    <col min="4101" max="4120" width="20.140625" style="1" bestFit="1" customWidth="1"/>
    <col min="4121" max="4121" width="19.42578125" style="1" bestFit="1" customWidth="1"/>
    <col min="4122" max="4122" width="25.140625" style="1" bestFit="1" customWidth="1"/>
    <col min="4123" max="4353" width="11.42578125" style="1"/>
    <col min="4354" max="4354" width="48.140625" style="1" bestFit="1" customWidth="1"/>
    <col min="4355" max="4355" width="48.140625" style="1" customWidth="1"/>
    <col min="4356" max="4356" width="14.42578125" style="1" customWidth="1"/>
    <col min="4357" max="4376" width="20.140625" style="1" bestFit="1" customWidth="1"/>
    <col min="4377" max="4377" width="19.42578125" style="1" bestFit="1" customWidth="1"/>
    <col min="4378" max="4378" width="25.140625" style="1" bestFit="1" customWidth="1"/>
    <col min="4379" max="4609" width="11.42578125" style="1"/>
    <col min="4610" max="4610" width="48.140625" style="1" bestFit="1" customWidth="1"/>
    <col min="4611" max="4611" width="48.140625" style="1" customWidth="1"/>
    <col min="4612" max="4612" width="14.42578125" style="1" customWidth="1"/>
    <col min="4613" max="4632" width="20.140625" style="1" bestFit="1" customWidth="1"/>
    <col min="4633" max="4633" width="19.42578125" style="1" bestFit="1" customWidth="1"/>
    <col min="4634" max="4634" width="25.140625" style="1" bestFit="1" customWidth="1"/>
    <col min="4635" max="4865" width="11.42578125" style="1"/>
    <col min="4866" max="4866" width="48.140625" style="1" bestFit="1" customWidth="1"/>
    <col min="4867" max="4867" width="48.140625" style="1" customWidth="1"/>
    <col min="4868" max="4868" width="14.42578125" style="1" customWidth="1"/>
    <col min="4869" max="4888" width="20.140625" style="1" bestFit="1" customWidth="1"/>
    <col min="4889" max="4889" width="19.42578125" style="1" bestFit="1" customWidth="1"/>
    <col min="4890" max="4890" width="25.140625" style="1" bestFit="1" customWidth="1"/>
    <col min="4891" max="5121" width="11.42578125" style="1"/>
    <col min="5122" max="5122" width="48.140625" style="1" bestFit="1" customWidth="1"/>
    <col min="5123" max="5123" width="48.140625" style="1" customWidth="1"/>
    <col min="5124" max="5124" width="14.42578125" style="1" customWidth="1"/>
    <col min="5125" max="5144" width="20.140625" style="1" bestFit="1" customWidth="1"/>
    <col min="5145" max="5145" width="19.42578125" style="1" bestFit="1" customWidth="1"/>
    <col min="5146" max="5146" width="25.140625" style="1" bestFit="1" customWidth="1"/>
    <col min="5147" max="5377" width="11.42578125" style="1"/>
    <col min="5378" max="5378" width="48.140625" style="1" bestFit="1" customWidth="1"/>
    <col min="5379" max="5379" width="48.140625" style="1" customWidth="1"/>
    <col min="5380" max="5380" width="14.42578125" style="1" customWidth="1"/>
    <col min="5381" max="5400" width="20.140625" style="1" bestFit="1" customWidth="1"/>
    <col min="5401" max="5401" width="19.42578125" style="1" bestFit="1" customWidth="1"/>
    <col min="5402" max="5402" width="25.140625" style="1" bestFit="1" customWidth="1"/>
    <col min="5403" max="5633" width="11.42578125" style="1"/>
    <col min="5634" max="5634" width="48.140625" style="1" bestFit="1" customWidth="1"/>
    <col min="5635" max="5635" width="48.140625" style="1" customWidth="1"/>
    <col min="5636" max="5636" width="14.42578125" style="1" customWidth="1"/>
    <col min="5637" max="5656" width="20.140625" style="1" bestFit="1" customWidth="1"/>
    <col min="5657" max="5657" width="19.42578125" style="1" bestFit="1" customWidth="1"/>
    <col min="5658" max="5658" width="25.140625" style="1" bestFit="1" customWidth="1"/>
    <col min="5659" max="5889" width="11.42578125" style="1"/>
    <col min="5890" max="5890" width="48.140625" style="1" bestFit="1" customWidth="1"/>
    <col min="5891" max="5891" width="48.140625" style="1" customWidth="1"/>
    <col min="5892" max="5892" width="14.42578125" style="1" customWidth="1"/>
    <col min="5893" max="5912" width="20.140625" style="1" bestFit="1" customWidth="1"/>
    <col min="5913" max="5913" width="19.42578125" style="1" bestFit="1" customWidth="1"/>
    <col min="5914" max="5914" width="25.140625" style="1" bestFit="1" customWidth="1"/>
    <col min="5915" max="6145" width="11.42578125" style="1"/>
    <col min="6146" max="6146" width="48.140625" style="1" bestFit="1" customWidth="1"/>
    <col min="6147" max="6147" width="48.140625" style="1" customWidth="1"/>
    <col min="6148" max="6148" width="14.42578125" style="1" customWidth="1"/>
    <col min="6149" max="6168" width="20.140625" style="1" bestFit="1" customWidth="1"/>
    <col min="6169" max="6169" width="19.42578125" style="1" bestFit="1" customWidth="1"/>
    <col min="6170" max="6170" width="25.140625" style="1" bestFit="1" customWidth="1"/>
    <col min="6171" max="6401" width="11.42578125" style="1"/>
    <col min="6402" max="6402" width="48.140625" style="1" bestFit="1" customWidth="1"/>
    <col min="6403" max="6403" width="48.140625" style="1" customWidth="1"/>
    <col min="6404" max="6404" width="14.42578125" style="1" customWidth="1"/>
    <col min="6405" max="6424" width="20.140625" style="1" bestFit="1" customWidth="1"/>
    <col min="6425" max="6425" width="19.42578125" style="1" bestFit="1" customWidth="1"/>
    <col min="6426" max="6426" width="25.140625" style="1" bestFit="1" customWidth="1"/>
    <col min="6427" max="6657" width="11.42578125" style="1"/>
    <col min="6658" max="6658" width="48.140625" style="1" bestFit="1" customWidth="1"/>
    <col min="6659" max="6659" width="48.140625" style="1" customWidth="1"/>
    <col min="6660" max="6660" width="14.42578125" style="1" customWidth="1"/>
    <col min="6661" max="6680" width="20.140625" style="1" bestFit="1" customWidth="1"/>
    <col min="6681" max="6681" width="19.42578125" style="1" bestFit="1" customWidth="1"/>
    <col min="6682" max="6682" width="25.140625" style="1" bestFit="1" customWidth="1"/>
    <col min="6683" max="6913" width="11.42578125" style="1"/>
    <col min="6914" max="6914" width="48.140625" style="1" bestFit="1" customWidth="1"/>
    <col min="6915" max="6915" width="48.140625" style="1" customWidth="1"/>
    <col min="6916" max="6916" width="14.42578125" style="1" customWidth="1"/>
    <col min="6917" max="6936" width="20.140625" style="1" bestFit="1" customWidth="1"/>
    <col min="6937" max="6937" width="19.42578125" style="1" bestFit="1" customWidth="1"/>
    <col min="6938" max="6938" width="25.140625" style="1" bestFit="1" customWidth="1"/>
    <col min="6939" max="7169" width="11.42578125" style="1"/>
    <col min="7170" max="7170" width="48.140625" style="1" bestFit="1" customWidth="1"/>
    <col min="7171" max="7171" width="48.140625" style="1" customWidth="1"/>
    <col min="7172" max="7172" width="14.42578125" style="1" customWidth="1"/>
    <col min="7173" max="7192" width="20.140625" style="1" bestFit="1" customWidth="1"/>
    <col min="7193" max="7193" width="19.42578125" style="1" bestFit="1" customWidth="1"/>
    <col min="7194" max="7194" width="25.140625" style="1" bestFit="1" customWidth="1"/>
    <col min="7195" max="7425" width="11.42578125" style="1"/>
    <col min="7426" max="7426" width="48.140625" style="1" bestFit="1" customWidth="1"/>
    <col min="7427" max="7427" width="48.140625" style="1" customWidth="1"/>
    <col min="7428" max="7428" width="14.42578125" style="1" customWidth="1"/>
    <col min="7429" max="7448" width="20.140625" style="1" bestFit="1" customWidth="1"/>
    <col min="7449" max="7449" width="19.42578125" style="1" bestFit="1" customWidth="1"/>
    <col min="7450" max="7450" width="25.140625" style="1" bestFit="1" customWidth="1"/>
    <col min="7451" max="7681" width="11.42578125" style="1"/>
    <col min="7682" max="7682" width="48.140625" style="1" bestFit="1" customWidth="1"/>
    <col min="7683" max="7683" width="48.140625" style="1" customWidth="1"/>
    <col min="7684" max="7684" width="14.42578125" style="1" customWidth="1"/>
    <col min="7685" max="7704" width="20.140625" style="1" bestFit="1" customWidth="1"/>
    <col min="7705" max="7705" width="19.42578125" style="1" bestFit="1" customWidth="1"/>
    <col min="7706" max="7706" width="25.140625" style="1" bestFit="1" customWidth="1"/>
    <col min="7707" max="7937" width="11.42578125" style="1"/>
    <col min="7938" max="7938" width="48.140625" style="1" bestFit="1" customWidth="1"/>
    <col min="7939" max="7939" width="48.140625" style="1" customWidth="1"/>
    <col min="7940" max="7940" width="14.42578125" style="1" customWidth="1"/>
    <col min="7941" max="7960" width="20.140625" style="1" bestFit="1" customWidth="1"/>
    <col min="7961" max="7961" width="19.42578125" style="1" bestFit="1" customWidth="1"/>
    <col min="7962" max="7962" width="25.140625" style="1" bestFit="1" customWidth="1"/>
    <col min="7963" max="8193" width="11.42578125" style="1"/>
    <col min="8194" max="8194" width="48.140625" style="1" bestFit="1" customWidth="1"/>
    <col min="8195" max="8195" width="48.140625" style="1" customWidth="1"/>
    <col min="8196" max="8196" width="14.42578125" style="1" customWidth="1"/>
    <col min="8197" max="8216" width="20.140625" style="1" bestFit="1" customWidth="1"/>
    <col min="8217" max="8217" width="19.42578125" style="1" bestFit="1" customWidth="1"/>
    <col min="8218" max="8218" width="25.140625" style="1" bestFit="1" customWidth="1"/>
    <col min="8219" max="8449" width="11.42578125" style="1"/>
    <col min="8450" max="8450" width="48.140625" style="1" bestFit="1" customWidth="1"/>
    <col min="8451" max="8451" width="48.140625" style="1" customWidth="1"/>
    <col min="8452" max="8452" width="14.42578125" style="1" customWidth="1"/>
    <col min="8453" max="8472" width="20.140625" style="1" bestFit="1" customWidth="1"/>
    <col min="8473" max="8473" width="19.42578125" style="1" bestFit="1" customWidth="1"/>
    <col min="8474" max="8474" width="25.140625" style="1" bestFit="1" customWidth="1"/>
    <col min="8475" max="8705" width="11.42578125" style="1"/>
    <col min="8706" max="8706" width="48.140625" style="1" bestFit="1" customWidth="1"/>
    <col min="8707" max="8707" width="48.140625" style="1" customWidth="1"/>
    <col min="8708" max="8708" width="14.42578125" style="1" customWidth="1"/>
    <col min="8709" max="8728" width="20.140625" style="1" bestFit="1" customWidth="1"/>
    <col min="8729" max="8729" width="19.42578125" style="1" bestFit="1" customWidth="1"/>
    <col min="8730" max="8730" width="25.140625" style="1" bestFit="1" customWidth="1"/>
    <col min="8731" max="8961" width="11.42578125" style="1"/>
    <col min="8962" max="8962" width="48.140625" style="1" bestFit="1" customWidth="1"/>
    <col min="8963" max="8963" width="48.140625" style="1" customWidth="1"/>
    <col min="8964" max="8964" width="14.42578125" style="1" customWidth="1"/>
    <col min="8965" max="8984" width="20.140625" style="1" bestFit="1" customWidth="1"/>
    <col min="8985" max="8985" width="19.42578125" style="1" bestFit="1" customWidth="1"/>
    <col min="8986" max="8986" width="25.140625" style="1" bestFit="1" customWidth="1"/>
    <col min="8987" max="9217" width="11.42578125" style="1"/>
    <col min="9218" max="9218" width="48.140625" style="1" bestFit="1" customWidth="1"/>
    <col min="9219" max="9219" width="48.140625" style="1" customWidth="1"/>
    <col min="9220" max="9220" width="14.42578125" style="1" customWidth="1"/>
    <col min="9221" max="9240" width="20.140625" style="1" bestFit="1" customWidth="1"/>
    <col min="9241" max="9241" width="19.42578125" style="1" bestFit="1" customWidth="1"/>
    <col min="9242" max="9242" width="25.140625" style="1" bestFit="1" customWidth="1"/>
    <col min="9243" max="9473" width="11.42578125" style="1"/>
    <col min="9474" max="9474" width="48.140625" style="1" bestFit="1" customWidth="1"/>
    <col min="9475" max="9475" width="48.140625" style="1" customWidth="1"/>
    <col min="9476" max="9476" width="14.42578125" style="1" customWidth="1"/>
    <col min="9477" max="9496" width="20.140625" style="1" bestFit="1" customWidth="1"/>
    <col min="9497" max="9497" width="19.42578125" style="1" bestFit="1" customWidth="1"/>
    <col min="9498" max="9498" width="25.140625" style="1" bestFit="1" customWidth="1"/>
    <col min="9499" max="9729" width="11.42578125" style="1"/>
    <col min="9730" max="9730" width="48.140625" style="1" bestFit="1" customWidth="1"/>
    <col min="9731" max="9731" width="48.140625" style="1" customWidth="1"/>
    <col min="9732" max="9732" width="14.42578125" style="1" customWidth="1"/>
    <col min="9733" max="9752" width="20.140625" style="1" bestFit="1" customWidth="1"/>
    <col min="9753" max="9753" width="19.42578125" style="1" bestFit="1" customWidth="1"/>
    <col min="9754" max="9754" width="25.140625" style="1" bestFit="1" customWidth="1"/>
    <col min="9755" max="9985" width="11.42578125" style="1"/>
    <col min="9986" max="9986" width="48.140625" style="1" bestFit="1" customWidth="1"/>
    <col min="9987" max="9987" width="48.140625" style="1" customWidth="1"/>
    <col min="9988" max="9988" width="14.42578125" style="1" customWidth="1"/>
    <col min="9989" max="10008" width="20.140625" style="1" bestFit="1" customWidth="1"/>
    <col min="10009" max="10009" width="19.42578125" style="1" bestFit="1" customWidth="1"/>
    <col min="10010" max="10010" width="25.140625" style="1" bestFit="1" customWidth="1"/>
    <col min="10011" max="10241" width="11.42578125" style="1"/>
    <col min="10242" max="10242" width="48.140625" style="1" bestFit="1" customWidth="1"/>
    <col min="10243" max="10243" width="48.140625" style="1" customWidth="1"/>
    <col min="10244" max="10244" width="14.42578125" style="1" customWidth="1"/>
    <col min="10245" max="10264" width="20.140625" style="1" bestFit="1" customWidth="1"/>
    <col min="10265" max="10265" width="19.42578125" style="1" bestFit="1" customWidth="1"/>
    <col min="10266" max="10266" width="25.140625" style="1" bestFit="1" customWidth="1"/>
    <col min="10267" max="10497" width="11.42578125" style="1"/>
    <col min="10498" max="10498" width="48.140625" style="1" bestFit="1" customWidth="1"/>
    <col min="10499" max="10499" width="48.140625" style="1" customWidth="1"/>
    <col min="10500" max="10500" width="14.42578125" style="1" customWidth="1"/>
    <col min="10501" max="10520" width="20.140625" style="1" bestFit="1" customWidth="1"/>
    <col min="10521" max="10521" width="19.42578125" style="1" bestFit="1" customWidth="1"/>
    <col min="10522" max="10522" width="25.140625" style="1" bestFit="1" customWidth="1"/>
    <col min="10523" max="10753" width="11.42578125" style="1"/>
    <col min="10754" max="10754" width="48.140625" style="1" bestFit="1" customWidth="1"/>
    <col min="10755" max="10755" width="48.140625" style="1" customWidth="1"/>
    <col min="10756" max="10756" width="14.42578125" style="1" customWidth="1"/>
    <col min="10757" max="10776" width="20.140625" style="1" bestFit="1" customWidth="1"/>
    <col min="10777" max="10777" width="19.42578125" style="1" bestFit="1" customWidth="1"/>
    <col min="10778" max="10778" width="25.140625" style="1" bestFit="1" customWidth="1"/>
    <col min="10779" max="11009" width="11.42578125" style="1"/>
    <col min="11010" max="11010" width="48.140625" style="1" bestFit="1" customWidth="1"/>
    <col min="11011" max="11011" width="48.140625" style="1" customWidth="1"/>
    <col min="11012" max="11012" width="14.42578125" style="1" customWidth="1"/>
    <col min="11013" max="11032" width="20.140625" style="1" bestFit="1" customWidth="1"/>
    <col min="11033" max="11033" width="19.42578125" style="1" bestFit="1" customWidth="1"/>
    <col min="11034" max="11034" width="25.140625" style="1" bestFit="1" customWidth="1"/>
    <col min="11035" max="11265" width="11.42578125" style="1"/>
    <col min="11266" max="11266" width="48.140625" style="1" bestFit="1" customWidth="1"/>
    <col min="11267" max="11267" width="48.140625" style="1" customWidth="1"/>
    <col min="11268" max="11268" width="14.42578125" style="1" customWidth="1"/>
    <col min="11269" max="11288" width="20.140625" style="1" bestFit="1" customWidth="1"/>
    <col min="11289" max="11289" width="19.42578125" style="1" bestFit="1" customWidth="1"/>
    <col min="11290" max="11290" width="25.140625" style="1" bestFit="1" customWidth="1"/>
    <col min="11291" max="11521" width="11.42578125" style="1"/>
    <col min="11522" max="11522" width="48.140625" style="1" bestFit="1" customWidth="1"/>
    <col min="11523" max="11523" width="48.140625" style="1" customWidth="1"/>
    <col min="11524" max="11524" width="14.42578125" style="1" customWidth="1"/>
    <col min="11525" max="11544" width="20.140625" style="1" bestFit="1" customWidth="1"/>
    <col min="11545" max="11545" width="19.42578125" style="1" bestFit="1" customWidth="1"/>
    <col min="11546" max="11546" width="25.140625" style="1" bestFit="1" customWidth="1"/>
    <col min="11547" max="11777" width="11.42578125" style="1"/>
    <col min="11778" max="11778" width="48.140625" style="1" bestFit="1" customWidth="1"/>
    <col min="11779" max="11779" width="48.140625" style="1" customWidth="1"/>
    <col min="11780" max="11780" width="14.42578125" style="1" customWidth="1"/>
    <col min="11781" max="11800" width="20.140625" style="1" bestFit="1" customWidth="1"/>
    <col min="11801" max="11801" width="19.42578125" style="1" bestFit="1" customWidth="1"/>
    <col min="11802" max="11802" width="25.140625" style="1" bestFit="1" customWidth="1"/>
    <col min="11803" max="12033" width="11.42578125" style="1"/>
    <col min="12034" max="12034" width="48.140625" style="1" bestFit="1" customWidth="1"/>
    <col min="12035" max="12035" width="48.140625" style="1" customWidth="1"/>
    <col min="12036" max="12036" width="14.42578125" style="1" customWidth="1"/>
    <col min="12037" max="12056" width="20.140625" style="1" bestFit="1" customWidth="1"/>
    <col min="12057" max="12057" width="19.42578125" style="1" bestFit="1" customWidth="1"/>
    <col min="12058" max="12058" width="25.140625" style="1" bestFit="1" customWidth="1"/>
    <col min="12059" max="12289" width="11.42578125" style="1"/>
    <col min="12290" max="12290" width="48.140625" style="1" bestFit="1" customWidth="1"/>
    <col min="12291" max="12291" width="48.140625" style="1" customWidth="1"/>
    <col min="12292" max="12292" width="14.42578125" style="1" customWidth="1"/>
    <col min="12293" max="12312" width="20.140625" style="1" bestFit="1" customWidth="1"/>
    <col min="12313" max="12313" width="19.42578125" style="1" bestFit="1" customWidth="1"/>
    <col min="12314" max="12314" width="25.140625" style="1" bestFit="1" customWidth="1"/>
    <col min="12315" max="12545" width="11.42578125" style="1"/>
    <col min="12546" max="12546" width="48.140625" style="1" bestFit="1" customWidth="1"/>
    <col min="12547" max="12547" width="48.140625" style="1" customWidth="1"/>
    <col min="12548" max="12548" width="14.42578125" style="1" customWidth="1"/>
    <col min="12549" max="12568" width="20.140625" style="1" bestFit="1" customWidth="1"/>
    <col min="12569" max="12569" width="19.42578125" style="1" bestFit="1" customWidth="1"/>
    <col min="12570" max="12570" width="25.140625" style="1" bestFit="1" customWidth="1"/>
    <col min="12571" max="12801" width="11.42578125" style="1"/>
    <col min="12802" max="12802" width="48.140625" style="1" bestFit="1" customWidth="1"/>
    <col min="12803" max="12803" width="48.140625" style="1" customWidth="1"/>
    <col min="12804" max="12804" width="14.42578125" style="1" customWidth="1"/>
    <col min="12805" max="12824" width="20.140625" style="1" bestFit="1" customWidth="1"/>
    <col min="12825" max="12825" width="19.42578125" style="1" bestFit="1" customWidth="1"/>
    <col min="12826" max="12826" width="25.140625" style="1" bestFit="1" customWidth="1"/>
    <col min="12827" max="13057" width="11.42578125" style="1"/>
    <col min="13058" max="13058" width="48.140625" style="1" bestFit="1" customWidth="1"/>
    <col min="13059" max="13059" width="48.140625" style="1" customWidth="1"/>
    <col min="13060" max="13060" width="14.42578125" style="1" customWidth="1"/>
    <col min="13061" max="13080" width="20.140625" style="1" bestFit="1" customWidth="1"/>
    <col min="13081" max="13081" width="19.42578125" style="1" bestFit="1" customWidth="1"/>
    <col min="13082" max="13082" width="25.140625" style="1" bestFit="1" customWidth="1"/>
    <col min="13083" max="13313" width="11.42578125" style="1"/>
    <col min="13314" max="13314" width="48.140625" style="1" bestFit="1" customWidth="1"/>
    <col min="13315" max="13315" width="48.140625" style="1" customWidth="1"/>
    <col min="13316" max="13316" width="14.42578125" style="1" customWidth="1"/>
    <col min="13317" max="13336" width="20.140625" style="1" bestFit="1" customWidth="1"/>
    <col min="13337" max="13337" width="19.42578125" style="1" bestFit="1" customWidth="1"/>
    <col min="13338" max="13338" width="25.140625" style="1" bestFit="1" customWidth="1"/>
    <col min="13339" max="13569" width="11.42578125" style="1"/>
    <col min="13570" max="13570" width="48.140625" style="1" bestFit="1" customWidth="1"/>
    <col min="13571" max="13571" width="48.140625" style="1" customWidth="1"/>
    <col min="13572" max="13572" width="14.42578125" style="1" customWidth="1"/>
    <col min="13573" max="13592" width="20.140625" style="1" bestFit="1" customWidth="1"/>
    <col min="13593" max="13593" width="19.42578125" style="1" bestFit="1" customWidth="1"/>
    <col min="13594" max="13594" width="25.140625" style="1" bestFit="1" customWidth="1"/>
    <col min="13595" max="13825" width="11.42578125" style="1"/>
    <col min="13826" max="13826" width="48.140625" style="1" bestFit="1" customWidth="1"/>
    <col min="13827" max="13827" width="48.140625" style="1" customWidth="1"/>
    <col min="13828" max="13828" width="14.42578125" style="1" customWidth="1"/>
    <col min="13829" max="13848" width="20.140625" style="1" bestFit="1" customWidth="1"/>
    <col min="13849" max="13849" width="19.42578125" style="1" bestFit="1" customWidth="1"/>
    <col min="13850" max="13850" width="25.140625" style="1" bestFit="1" customWidth="1"/>
    <col min="13851" max="14081" width="11.42578125" style="1"/>
    <col min="14082" max="14082" width="48.140625" style="1" bestFit="1" customWidth="1"/>
    <col min="14083" max="14083" width="48.140625" style="1" customWidth="1"/>
    <col min="14084" max="14084" width="14.42578125" style="1" customWidth="1"/>
    <col min="14085" max="14104" width="20.140625" style="1" bestFit="1" customWidth="1"/>
    <col min="14105" max="14105" width="19.42578125" style="1" bestFit="1" customWidth="1"/>
    <col min="14106" max="14106" width="25.140625" style="1" bestFit="1" customWidth="1"/>
    <col min="14107" max="14337" width="11.42578125" style="1"/>
    <col min="14338" max="14338" width="48.140625" style="1" bestFit="1" customWidth="1"/>
    <col min="14339" max="14339" width="48.140625" style="1" customWidth="1"/>
    <col min="14340" max="14340" width="14.42578125" style="1" customWidth="1"/>
    <col min="14341" max="14360" width="20.140625" style="1" bestFit="1" customWidth="1"/>
    <col min="14361" max="14361" width="19.42578125" style="1" bestFit="1" customWidth="1"/>
    <col min="14362" max="14362" width="25.140625" style="1" bestFit="1" customWidth="1"/>
    <col min="14363" max="14593" width="11.42578125" style="1"/>
    <col min="14594" max="14594" width="48.140625" style="1" bestFit="1" customWidth="1"/>
    <col min="14595" max="14595" width="48.140625" style="1" customWidth="1"/>
    <col min="14596" max="14596" width="14.42578125" style="1" customWidth="1"/>
    <col min="14597" max="14616" width="20.140625" style="1" bestFit="1" customWidth="1"/>
    <col min="14617" max="14617" width="19.42578125" style="1" bestFit="1" customWidth="1"/>
    <col min="14618" max="14618" width="25.140625" style="1" bestFit="1" customWidth="1"/>
    <col min="14619" max="14849" width="11.42578125" style="1"/>
    <col min="14850" max="14850" width="48.140625" style="1" bestFit="1" customWidth="1"/>
    <col min="14851" max="14851" width="48.140625" style="1" customWidth="1"/>
    <col min="14852" max="14852" width="14.42578125" style="1" customWidth="1"/>
    <col min="14853" max="14872" width="20.140625" style="1" bestFit="1" customWidth="1"/>
    <col min="14873" max="14873" width="19.42578125" style="1" bestFit="1" customWidth="1"/>
    <col min="14874" max="14874" width="25.140625" style="1" bestFit="1" customWidth="1"/>
    <col min="14875" max="15105" width="11.42578125" style="1"/>
    <col min="15106" max="15106" width="48.140625" style="1" bestFit="1" customWidth="1"/>
    <col min="15107" max="15107" width="48.140625" style="1" customWidth="1"/>
    <col min="15108" max="15108" width="14.42578125" style="1" customWidth="1"/>
    <col min="15109" max="15128" width="20.140625" style="1" bestFit="1" customWidth="1"/>
    <col min="15129" max="15129" width="19.42578125" style="1" bestFit="1" customWidth="1"/>
    <col min="15130" max="15130" width="25.140625" style="1" bestFit="1" customWidth="1"/>
    <col min="15131" max="15361" width="11.42578125" style="1"/>
    <col min="15362" max="15362" width="48.140625" style="1" bestFit="1" customWidth="1"/>
    <col min="15363" max="15363" width="48.140625" style="1" customWidth="1"/>
    <col min="15364" max="15364" width="14.42578125" style="1" customWidth="1"/>
    <col min="15365" max="15384" width="20.140625" style="1" bestFit="1" customWidth="1"/>
    <col min="15385" max="15385" width="19.42578125" style="1" bestFit="1" customWidth="1"/>
    <col min="15386" max="15386" width="25.140625" style="1" bestFit="1" customWidth="1"/>
    <col min="15387" max="15617" width="11.42578125" style="1"/>
    <col min="15618" max="15618" width="48.140625" style="1" bestFit="1" customWidth="1"/>
    <col min="15619" max="15619" width="48.140625" style="1" customWidth="1"/>
    <col min="15620" max="15620" width="14.42578125" style="1" customWidth="1"/>
    <col min="15621" max="15640" width="20.140625" style="1" bestFit="1" customWidth="1"/>
    <col min="15641" max="15641" width="19.42578125" style="1" bestFit="1" customWidth="1"/>
    <col min="15642" max="15642" width="25.140625" style="1" bestFit="1" customWidth="1"/>
    <col min="15643" max="15873" width="11.42578125" style="1"/>
    <col min="15874" max="15874" width="48.140625" style="1" bestFit="1" customWidth="1"/>
    <col min="15875" max="15875" width="48.140625" style="1" customWidth="1"/>
    <col min="15876" max="15876" width="14.42578125" style="1" customWidth="1"/>
    <col min="15877" max="15896" width="20.140625" style="1" bestFit="1" customWidth="1"/>
    <col min="15897" max="15897" width="19.42578125" style="1" bestFit="1" customWidth="1"/>
    <col min="15898" max="15898" width="25.140625" style="1" bestFit="1" customWidth="1"/>
    <col min="15899" max="16129" width="11.42578125" style="1"/>
    <col min="16130" max="16130" width="48.140625" style="1" bestFit="1" customWidth="1"/>
    <col min="16131" max="16131" width="48.140625" style="1" customWidth="1"/>
    <col min="16132" max="16132" width="14.42578125" style="1" customWidth="1"/>
    <col min="16133" max="16152" width="20.140625" style="1" bestFit="1" customWidth="1"/>
    <col min="16153" max="16153" width="19.42578125" style="1" bestFit="1" customWidth="1"/>
    <col min="16154" max="16154" width="25.140625" style="1" bestFit="1" customWidth="1"/>
    <col min="16155" max="16384" width="11.42578125" style="1"/>
  </cols>
  <sheetData>
    <row r="3" spans="2:5" ht="15.75" thickBot="1" x14ac:dyDescent="0.3">
      <c r="B3" s="34"/>
      <c r="C3" s="7"/>
      <c r="D3" s="3" t="s">
        <v>0</v>
      </c>
      <c r="E3" s="8"/>
    </row>
    <row r="4" spans="2:5" ht="15.75" thickBot="1" x14ac:dyDescent="0.3">
      <c r="B4" s="32" t="s">
        <v>17</v>
      </c>
      <c r="C4" s="35" t="s">
        <v>1</v>
      </c>
      <c r="D4" s="33" t="s">
        <v>2</v>
      </c>
      <c r="E4" s="33" t="s">
        <v>3</v>
      </c>
    </row>
    <row r="5" spans="2:5" ht="15.75" thickBot="1" x14ac:dyDescent="0.3">
      <c r="B5" s="42" t="s">
        <v>18</v>
      </c>
      <c r="C5" s="36" t="s">
        <v>11</v>
      </c>
      <c r="D5" s="30">
        <v>1</v>
      </c>
      <c r="E5" s="31">
        <v>133.85</v>
      </c>
    </row>
    <row r="6" spans="2:5" ht="15.75" thickBot="1" x14ac:dyDescent="0.3">
      <c r="B6" s="43"/>
      <c r="C6" s="37" t="s">
        <v>6</v>
      </c>
      <c r="D6" s="11">
        <v>57</v>
      </c>
      <c r="E6" s="13">
        <v>11705.320000000002</v>
      </c>
    </row>
    <row r="7" spans="2:5" ht="15.75" thickBot="1" x14ac:dyDescent="0.3">
      <c r="B7" s="43"/>
      <c r="C7" s="37" t="s">
        <v>10</v>
      </c>
      <c r="D7" s="11">
        <v>1</v>
      </c>
      <c r="E7" s="13">
        <v>863.84</v>
      </c>
    </row>
    <row r="8" spans="2:5" ht="15.75" thickBot="1" x14ac:dyDescent="0.3">
      <c r="B8" s="43"/>
      <c r="C8" s="37" t="s">
        <v>7</v>
      </c>
      <c r="D8" s="11">
        <v>1</v>
      </c>
      <c r="E8" s="13">
        <v>131.44999999999999</v>
      </c>
    </row>
    <row r="9" spans="2:5" ht="15.75" thickBot="1" x14ac:dyDescent="0.3">
      <c r="B9" s="43"/>
      <c r="C9" s="37" t="s">
        <v>8</v>
      </c>
      <c r="D9" s="11">
        <v>1</v>
      </c>
      <c r="E9" s="13">
        <v>282.95999999999998</v>
      </c>
    </row>
    <row r="10" spans="2:5" ht="15.75" thickBot="1" x14ac:dyDescent="0.3">
      <c r="B10" s="44"/>
      <c r="C10" s="38" t="s">
        <v>9</v>
      </c>
      <c r="D10" s="15">
        <v>1</v>
      </c>
      <c r="E10" s="17">
        <v>521.66999999999996</v>
      </c>
    </row>
    <row r="11" spans="2:5" ht="15.75" thickBot="1" x14ac:dyDescent="0.3">
      <c r="B11" s="33" t="s">
        <v>19</v>
      </c>
      <c r="C11" s="39"/>
      <c r="D11" s="19">
        <v>62</v>
      </c>
      <c r="E11" s="19">
        <v>13639.09</v>
      </c>
    </row>
    <row r="12" spans="2:5" x14ac:dyDescent="0.25">
      <c r="B12" s="45" t="s">
        <v>20</v>
      </c>
      <c r="C12" s="36" t="s">
        <v>6</v>
      </c>
      <c r="D12" s="30">
        <v>51</v>
      </c>
      <c r="E12" s="31">
        <v>9079.1099999999988</v>
      </c>
    </row>
    <row r="13" spans="2:5" x14ac:dyDescent="0.25">
      <c r="B13" s="46"/>
      <c r="C13" s="37" t="s">
        <v>10</v>
      </c>
      <c r="D13" s="11">
        <v>2</v>
      </c>
      <c r="E13" s="13">
        <v>857.40000000000009</v>
      </c>
    </row>
    <row r="14" spans="2:5" x14ac:dyDescent="0.25">
      <c r="B14" s="46"/>
      <c r="C14" s="37" t="s">
        <v>7</v>
      </c>
      <c r="D14" s="11">
        <v>3</v>
      </c>
      <c r="E14" s="13">
        <v>576.59</v>
      </c>
    </row>
    <row r="15" spans="2:5" ht="15.75" thickBot="1" x14ac:dyDescent="0.3">
      <c r="B15" s="47"/>
      <c r="C15" s="40" t="s">
        <v>8</v>
      </c>
      <c r="D15" s="28">
        <v>1</v>
      </c>
      <c r="E15" s="29">
        <v>1941.17</v>
      </c>
    </row>
    <row r="16" spans="2:5" s="9" customFormat="1" ht="15.75" thickBot="1" x14ac:dyDescent="0.3">
      <c r="B16" s="33" t="s">
        <v>21</v>
      </c>
      <c r="C16" s="39"/>
      <c r="D16" s="19">
        <v>57</v>
      </c>
      <c r="E16" s="19">
        <v>12454.270000000002</v>
      </c>
    </row>
    <row r="17" spans="2:5" x14ac:dyDescent="0.25">
      <c r="B17" s="45" t="s">
        <v>22</v>
      </c>
      <c r="C17" s="36" t="s">
        <v>6</v>
      </c>
      <c r="D17" s="30">
        <v>57</v>
      </c>
      <c r="E17" s="31">
        <v>7562.0600000000013</v>
      </c>
    </row>
    <row r="18" spans="2:5" x14ac:dyDescent="0.25">
      <c r="B18" s="46"/>
      <c r="C18" s="37" t="s">
        <v>10</v>
      </c>
      <c r="D18" s="11">
        <v>1</v>
      </c>
      <c r="E18" s="13">
        <v>65.98</v>
      </c>
    </row>
    <row r="19" spans="2:5" x14ac:dyDescent="0.25">
      <c r="B19" s="46"/>
      <c r="C19" s="37" t="s">
        <v>7</v>
      </c>
      <c r="D19" s="11">
        <v>8</v>
      </c>
      <c r="E19" s="13">
        <v>763.81000000000006</v>
      </c>
    </row>
    <row r="20" spans="2:5" x14ac:dyDescent="0.25">
      <c r="B20" s="46"/>
      <c r="C20" s="37" t="s">
        <v>8</v>
      </c>
      <c r="D20" s="11">
        <v>2</v>
      </c>
      <c r="E20" s="13">
        <v>255.2</v>
      </c>
    </row>
    <row r="21" spans="2:5" ht="15.75" thickBot="1" x14ac:dyDescent="0.3">
      <c r="B21" s="49"/>
      <c r="C21" s="38" t="s">
        <v>9</v>
      </c>
      <c r="D21" s="15">
        <v>1</v>
      </c>
      <c r="E21" s="17">
        <v>2510.2600000000002</v>
      </c>
    </row>
    <row r="22" spans="2:5" s="9" customFormat="1" ht="15.75" thickBot="1" x14ac:dyDescent="0.3">
      <c r="B22" s="33" t="s">
        <v>23</v>
      </c>
      <c r="C22" s="54"/>
      <c r="D22" s="55">
        <v>69</v>
      </c>
      <c r="E22" s="56">
        <v>11157.310000000001</v>
      </c>
    </row>
    <row r="23" spans="2:5" ht="15.75" thickBot="1" x14ac:dyDescent="0.3">
      <c r="B23" s="50" t="s">
        <v>24</v>
      </c>
      <c r="C23" s="51" t="s">
        <v>6</v>
      </c>
      <c r="D23" s="52">
        <v>8</v>
      </c>
      <c r="E23" s="53">
        <v>1327.58</v>
      </c>
    </row>
    <row r="24" spans="2:5" s="9" customFormat="1" ht="15.75" thickBot="1" x14ac:dyDescent="0.3">
      <c r="B24" s="33" t="s">
        <v>25</v>
      </c>
      <c r="C24" s="54"/>
      <c r="D24" s="55">
        <v>8</v>
      </c>
      <c r="E24" s="56">
        <v>1327.58</v>
      </c>
    </row>
    <row r="25" spans="2:5" ht="15.75" thickBot="1" x14ac:dyDescent="0.3">
      <c r="B25" s="50" t="s">
        <v>26</v>
      </c>
      <c r="C25" s="51" t="s">
        <v>6</v>
      </c>
      <c r="D25" s="52">
        <v>50</v>
      </c>
      <c r="E25" s="53">
        <v>6634.0699999999979</v>
      </c>
    </row>
    <row r="26" spans="2:5" s="9" customFormat="1" ht="15.75" thickBot="1" x14ac:dyDescent="0.3">
      <c r="B26" s="33" t="s">
        <v>27</v>
      </c>
      <c r="C26" s="54"/>
      <c r="D26" s="55">
        <v>50</v>
      </c>
      <c r="E26" s="56">
        <v>6634.0699999999979</v>
      </c>
    </row>
    <row r="27" spans="2:5" x14ac:dyDescent="0.25">
      <c r="B27" s="48" t="s">
        <v>28</v>
      </c>
      <c r="C27" s="41" t="s">
        <v>11</v>
      </c>
      <c r="D27" s="22">
        <v>1</v>
      </c>
      <c r="E27" s="24">
        <v>709.66</v>
      </c>
    </row>
    <row r="28" spans="2:5" x14ac:dyDescent="0.25">
      <c r="B28" s="46"/>
      <c r="C28" s="37" t="s">
        <v>6</v>
      </c>
      <c r="D28" s="11">
        <v>54</v>
      </c>
      <c r="E28" s="13">
        <v>7722.1000000000022</v>
      </c>
    </row>
    <row r="29" spans="2:5" ht="15.75" thickBot="1" x14ac:dyDescent="0.3">
      <c r="B29" s="49"/>
      <c r="C29" s="38" t="s">
        <v>12</v>
      </c>
      <c r="D29" s="15">
        <v>1</v>
      </c>
      <c r="E29" s="17">
        <v>128.76</v>
      </c>
    </row>
    <row r="30" spans="2:5" s="9" customFormat="1" ht="15.75" thickBot="1" x14ac:dyDescent="0.3">
      <c r="B30" s="33" t="s">
        <v>29</v>
      </c>
      <c r="C30" s="54"/>
      <c r="D30" s="55">
        <v>56</v>
      </c>
      <c r="E30" s="56">
        <v>8560.5200000000041</v>
      </c>
    </row>
    <row r="31" spans="2:5" x14ac:dyDescent="0.25">
      <c r="B31" s="48" t="s">
        <v>30</v>
      </c>
      <c r="C31" s="41" t="s">
        <v>11</v>
      </c>
      <c r="D31" s="22">
        <v>1</v>
      </c>
      <c r="E31" s="24">
        <v>48.83</v>
      </c>
    </row>
    <row r="32" spans="2:5" x14ac:dyDescent="0.25">
      <c r="B32" s="46"/>
      <c r="C32" s="37" t="s">
        <v>6</v>
      </c>
      <c r="D32" s="11">
        <v>64</v>
      </c>
      <c r="E32" s="13">
        <v>6187.3399999999992</v>
      </c>
    </row>
    <row r="33" spans="2:5" ht="15.75" thickBot="1" x14ac:dyDescent="0.3">
      <c r="B33" s="49"/>
      <c r="C33" s="38" t="s">
        <v>8</v>
      </c>
      <c r="D33" s="15">
        <v>3</v>
      </c>
      <c r="E33" s="17">
        <v>647.72</v>
      </c>
    </row>
    <row r="34" spans="2:5" s="9" customFormat="1" ht="15.75" thickBot="1" x14ac:dyDescent="0.3">
      <c r="B34" s="33" t="s">
        <v>31</v>
      </c>
      <c r="C34" s="54"/>
      <c r="D34" s="55">
        <v>68</v>
      </c>
      <c r="E34" s="56">
        <v>6883.8899999999994</v>
      </c>
    </row>
    <row r="35" spans="2:5" x14ac:dyDescent="0.25">
      <c r="B35" s="48" t="s">
        <v>32</v>
      </c>
      <c r="C35" s="41" t="s">
        <v>11</v>
      </c>
      <c r="D35" s="22">
        <v>1</v>
      </c>
      <c r="E35" s="24">
        <v>194.9</v>
      </c>
    </row>
    <row r="36" spans="2:5" x14ac:dyDescent="0.25">
      <c r="B36" s="46"/>
      <c r="C36" s="37" t="s">
        <v>6</v>
      </c>
      <c r="D36" s="11">
        <v>84</v>
      </c>
      <c r="E36" s="13">
        <v>16155.380000000006</v>
      </c>
    </row>
    <row r="37" spans="2:5" x14ac:dyDescent="0.25">
      <c r="B37" s="46"/>
      <c r="C37" s="37" t="s">
        <v>10</v>
      </c>
      <c r="D37" s="11">
        <v>3</v>
      </c>
      <c r="E37" s="13">
        <v>752.89</v>
      </c>
    </row>
    <row r="38" spans="2:5" x14ac:dyDescent="0.25">
      <c r="B38" s="46"/>
      <c r="C38" s="37" t="s">
        <v>7</v>
      </c>
      <c r="D38" s="11">
        <v>5</v>
      </c>
      <c r="E38" s="13">
        <v>543.48</v>
      </c>
    </row>
    <row r="39" spans="2:5" x14ac:dyDescent="0.25">
      <c r="B39" s="46"/>
      <c r="C39" s="37" t="s">
        <v>8</v>
      </c>
      <c r="D39" s="11">
        <v>2</v>
      </c>
      <c r="E39" s="13">
        <v>2085.0100000000002</v>
      </c>
    </row>
    <row r="40" spans="2:5" ht="15.75" thickBot="1" x14ac:dyDescent="0.3">
      <c r="B40" s="49"/>
      <c r="C40" s="38" t="s">
        <v>9</v>
      </c>
      <c r="D40" s="15">
        <v>1</v>
      </c>
      <c r="E40" s="17">
        <v>147.84</v>
      </c>
    </row>
    <row r="41" spans="2:5" s="9" customFormat="1" ht="15.75" thickBot="1" x14ac:dyDescent="0.3">
      <c r="B41" s="33" t="s">
        <v>33</v>
      </c>
      <c r="C41" s="54"/>
      <c r="D41" s="55">
        <v>96</v>
      </c>
      <c r="E41" s="56">
        <v>19879.500000000007</v>
      </c>
    </row>
    <row r="42" spans="2:5" x14ac:dyDescent="0.25">
      <c r="B42" s="48" t="s">
        <v>34</v>
      </c>
      <c r="C42" s="41" t="s">
        <v>6</v>
      </c>
      <c r="D42" s="22">
        <v>51</v>
      </c>
      <c r="E42" s="24">
        <v>6985.0999999999995</v>
      </c>
    </row>
    <row r="43" spans="2:5" x14ac:dyDescent="0.25">
      <c r="B43" s="46"/>
      <c r="C43" s="37" t="s">
        <v>10</v>
      </c>
      <c r="D43" s="11">
        <v>2</v>
      </c>
      <c r="E43" s="13">
        <v>1195.96</v>
      </c>
    </row>
    <row r="44" spans="2:5" x14ac:dyDescent="0.25">
      <c r="B44" s="46"/>
      <c r="C44" s="37" t="s">
        <v>8</v>
      </c>
      <c r="D44" s="11">
        <v>2</v>
      </c>
      <c r="E44" s="13">
        <v>340.52</v>
      </c>
    </row>
    <row r="45" spans="2:5" ht="15.75" thickBot="1" x14ac:dyDescent="0.3">
      <c r="B45" s="49"/>
      <c r="C45" s="38" t="s">
        <v>12</v>
      </c>
      <c r="D45" s="15">
        <v>2</v>
      </c>
      <c r="E45" s="17">
        <v>110.24</v>
      </c>
    </row>
    <row r="46" spans="2:5" s="9" customFormat="1" ht="15.75" thickBot="1" x14ac:dyDescent="0.3">
      <c r="B46" s="33" t="s">
        <v>35</v>
      </c>
      <c r="C46" s="54"/>
      <c r="D46" s="55">
        <v>57</v>
      </c>
      <c r="E46" s="56">
        <v>8631.8200000000015</v>
      </c>
    </row>
    <row r="47" spans="2:5" x14ac:dyDescent="0.25">
      <c r="B47" s="48" t="s">
        <v>36</v>
      </c>
      <c r="C47" s="41" t="s">
        <v>6</v>
      </c>
      <c r="D47" s="22">
        <v>45</v>
      </c>
      <c r="E47" s="24">
        <v>6019.02</v>
      </c>
    </row>
    <row r="48" spans="2:5" x14ac:dyDescent="0.25">
      <c r="B48" s="46"/>
      <c r="C48" s="37" t="s">
        <v>10</v>
      </c>
      <c r="D48" s="11">
        <v>3</v>
      </c>
      <c r="E48" s="13">
        <v>756.66000000000008</v>
      </c>
    </row>
    <row r="49" spans="2:5" x14ac:dyDescent="0.25">
      <c r="B49" s="46"/>
      <c r="C49" s="37" t="s">
        <v>7</v>
      </c>
      <c r="D49" s="11">
        <v>2</v>
      </c>
      <c r="E49" s="13">
        <v>232.3</v>
      </c>
    </row>
    <row r="50" spans="2:5" ht="15.75" thickBot="1" x14ac:dyDescent="0.3">
      <c r="B50" s="49"/>
      <c r="C50" s="38" t="s">
        <v>8</v>
      </c>
      <c r="D50" s="15">
        <v>1</v>
      </c>
      <c r="E50" s="17">
        <v>1403.44</v>
      </c>
    </row>
    <row r="51" spans="2:5" s="9" customFormat="1" ht="15.75" thickBot="1" x14ac:dyDescent="0.3">
      <c r="B51" s="33" t="s">
        <v>37</v>
      </c>
      <c r="C51" s="54"/>
      <c r="D51" s="55">
        <v>51</v>
      </c>
      <c r="E51" s="56">
        <v>8411.42</v>
      </c>
    </row>
    <row r="52" spans="2:5" x14ac:dyDescent="0.25">
      <c r="B52" s="48" t="s">
        <v>38</v>
      </c>
      <c r="C52" s="41" t="s">
        <v>11</v>
      </c>
      <c r="D52" s="22">
        <v>1</v>
      </c>
      <c r="E52" s="24">
        <v>48.69</v>
      </c>
    </row>
    <row r="53" spans="2:5" x14ac:dyDescent="0.25">
      <c r="B53" s="46"/>
      <c r="C53" s="37" t="s">
        <v>6</v>
      </c>
      <c r="D53" s="11">
        <v>43</v>
      </c>
      <c r="E53" s="13">
        <v>8438.2100000000009</v>
      </c>
    </row>
    <row r="54" spans="2:5" x14ac:dyDescent="0.25">
      <c r="B54" s="46"/>
      <c r="C54" s="37" t="s">
        <v>10</v>
      </c>
      <c r="D54" s="11">
        <v>2</v>
      </c>
      <c r="E54" s="13">
        <v>1532.3400000000001</v>
      </c>
    </row>
    <row r="55" spans="2:5" x14ac:dyDescent="0.25">
      <c r="B55" s="46"/>
      <c r="C55" s="37" t="s">
        <v>7</v>
      </c>
      <c r="D55" s="11">
        <v>2</v>
      </c>
      <c r="E55" s="13">
        <v>1366.6499999999999</v>
      </c>
    </row>
    <row r="56" spans="2:5" ht="15.75" thickBot="1" x14ac:dyDescent="0.3">
      <c r="B56" s="49"/>
      <c r="C56" s="38" t="s">
        <v>8</v>
      </c>
      <c r="D56" s="15">
        <v>1</v>
      </c>
      <c r="E56" s="17">
        <v>125.26</v>
      </c>
    </row>
    <row r="57" spans="2:5" ht="15.75" thickBot="1" x14ac:dyDescent="0.3">
      <c r="B57" s="33" t="s">
        <v>39</v>
      </c>
      <c r="C57" s="33"/>
      <c r="D57" s="19">
        <v>49</v>
      </c>
      <c r="E57" s="19">
        <v>11511.150000000001</v>
      </c>
    </row>
    <row r="58" spans="2:5" ht="15.75" thickBot="1" x14ac:dyDescent="0.3">
      <c r="B58" s="33" t="s">
        <v>13</v>
      </c>
      <c r="C58" s="33"/>
      <c r="D58" s="19">
        <v>623</v>
      </c>
      <c r="E58" s="19">
        <v>109090.61999999991</v>
      </c>
    </row>
    <row r="59" spans="2:5" x14ac:dyDescent="0.25">
      <c r="E59" s="1"/>
    </row>
    <row r="60" spans="2:5" x14ac:dyDescent="0.25">
      <c r="E60" s="1"/>
    </row>
    <row r="61" spans="2:5" x14ac:dyDescent="0.25">
      <c r="E61" s="1"/>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workbookViewId="0">
      <selection activeCell="B4" sqref="B4:D11"/>
    </sheetView>
  </sheetViews>
  <sheetFormatPr baseColWidth="10" defaultRowHeight="15" x14ac:dyDescent="0.25"/>
  <cols>
    <col min="2" max="2" width="26.85546875" customWidth="1"/>
    <col min="3" max="3" width="34.140625" customWidth="1"/>
  </cols>
  <sheetData>
    <row r="2" spans="2:5" ht="15.75" thickBot="1" x14ac:dyDescent="0.3"/>
    <row r="3" spans="2:5" s="57" customFormat="1" ht="31.5" customHeight="1" thickBot="1" x14ac:dyDescent="0.3">
      <c r="B3" s="58" t="s">
        <v>1</v>
      </c>
      <c r="C3" s="59" t="s">
        <v>40</v>
      </c>
      <c r="D3" s="58" t="s">
        <v>41</v>
      </c>
    </row>
    <row r="4" spans="2:5" x14ac:dyDescent="0.25">
      <c r="B4" s="62" t="s">
        <v>6</v>
      </c>
      <c r="C4" s="63">
        <v>57</v>
      </c>
      <c r="D4" s="64">
        <v>0.88926746166950599</v>
      </c>
      <c r="E4" s="1"/>
    </row>
    <row r="5" spans="2:5" x14ac:dyDescent="0.25">
      <c r="B5" s="10" t="s">
        <v>7</v>
      </c>
      <c r="C5" s="65">
        <v>1</v>
      </c>
      <c r="D5" s="66">
        <v>2.385008517887564E-2</v>
      </c>
      <c r="E5" s="1"/>
    </row>
    <row r="6" spans="2:5" x14ac:dyDescent="0.25">
      <c r="B6" s="10" t="s">
        <v>8</v>
      </c>
      <c r="C6" s="65">
        <v>2</v>
      </c>
      <c r="D6" s="66">
        <v>3.4497444633730834E-2</v>
      </c>
      <c r="E6" s="1"/>
    </row>
    <row r="7" spans="2:5" x14ac:dyDescent="0.25">
      <c r="B7" s="10" t="s">
        <v>9</v>
      </c>
      <c r="C7" s="65">
        <v>1</v>
      </c>
      <c r="D7" s="66">
        <v>4.2589437819420784E-4</v>
      </c>
      <c r="E7" s="1"/>
    </row>
    <row r="8" spans="2:5" x14ac:dyDescent="0.25">
      <c r="B8" s="10" t="s">
        <v>42</v>
      </c>
      <c r="C8" s="65">
        <v>6</v>
      </c>
      <c r="D8" s="66">
        <v>2.001703577512777E-2</v>
      </c>
      <c r="E8" s="1"/>
    </row>
    <row r="9" spans="2:5" x14ac:dyDescent="0.25">
      <c r="B9" s="10" t="s">
        <v>43</v>
      </c>
      <c r="C9" s="65">
        <v>1</v>
      </c>
      <c r="D9" s="66">
        <v>5.1107325383304937E-3</v>
      </c>
      <c r="E9" s="1"/>
    </row>
    <row r="10" spans="2:5" x14ac:dyDescent="0.25">
      <c r="B10" s="10" t="s">
        <v>44</v>
      </c>
      <c r="C10" s="65">
        <v>1</v>
      </c>
      <c r="D10" s="66">
        <v>2.6831345826235094E-2</v>
      </c>
      <c r="E10" s="1"/>
    </row>
    <row r="11" spans="2:5" ht="15.75" thickBot="1" x14ac:dyDescent="0.3">
      <c r="B11" s="67" t="s">
        <v>45</v>
      </c>
      <c r="C11" s="68"/>
      <c r="D11" s="69">
        <v>0</v>
      </c>
      <c r="E11" s="1"/>
    </row>
    <row r="12" spans="2:5" ht="15.75" thickBot="1" x14ac:dyDescent="0.3">
      <c r="B12" s="33" t="s">
        <v>13</v>
      </c>
      <c r="C12" s="60">
        <v>69</v>
      </c>
      <c r="D12" s="61">
        <v>1</v>
      </c>
      <c r="E12" s="1"/>
    </row>
    <row r="13" spans="2:5" x14ac:dyDescent="0.25">
      <c r="B13" s="1"/>
      <c r="C13" s="1"/>
      <c r="D13" s="1"/>
      <c r="E1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57"/>
  <sheetViews>
    <sheetView topLeftCell="R9" workbookViewId="0">
      <selection activeCell="Z10" sqref="Z10"/>
    </sheetView>
  </sheetViews>
  <sheetFormatPr baseColWidth="10" defaultRowHeight="10.5" x14ac:dyDescent="0.25"/>
  <cols>
    <col min="1" max="1" width="6.140625" style="70" customWidth="1"/>
    <col min="2" max="2" width="11.85546875" style="70" customWidth="1"/>
    <col min="3" max="3" width="13.7109375" style="70" customWidth="1"/>
    <col min="4" max="4" width="9.85546875" style="70" customWidth="1"/>
    <col min="5" max="5" width="16.42578125" style="70" customWidth="1"/>
    <col min="6" max="6" width="15.7109375" style="70" customWidth="1"/>
    <col min="7" max="7" width="12.85546875" style="70" customWidth="1"/>
    <col min="8" max="8" width="20.140625" style="87" customWidth="1"/>
    <col min="9" max="9" width="34.28515625" style="77" bestFit="1" customWidth="1"/>
    <col min="10" max="10" width="6.5703125" style="70" customWidth="1"/>
    <col min="11" max="11" width="7" style="88" customWidth="1"/>
    <col min="12" max="12" width="20.140625" style="88" bestFit="1" customWidth="1"/>
    <col min="13" max="13" width="12.7109375" style="88" customWidth="1"/>
    <col min="14" max="14" width="11" style="88" customWidth="1"/>
    <col min="15" max="15" width="12.42578125" style="88" customWidth="1"/>
    <col min="16" max="16" width="15.85546875" style="70" bestFit="1" customWidth="1"/>
    <col min="17" max="17" width="52.42578125" style="89" bestFit="1" customWidth="1"/>
    <col min="18" max="18" width="8.85546875" style="90" bestFit="1" customWidth="1"/>
    <col min="19" max="19" width="73.28515625" style="90" bestFit="1" customWidth="1"/>
    <col min="20" max="20" width="7.140625" style="91" customWidth="1"/>
    <col min="21" max="21" width="8.85546875" style="76" customWidth="1"/>
    <col min="22" max="22" width="17.85546875" style="70" customWidth="1"/>
    <col min="23" max="23" width="34.7109375" style="70" bestFit="1" customWidth="1"/>
    <col min="24" max="248" width="11.42578125" style="70"/>
    <col min="249" max="249" width="6.140625" style="70" customWidth="1"/>
    <col min="250" max="250" width="11.85546875" style="70" customWidth="1"/>
    <col min="251" max="251" width="13.7109375" style="70" customWidth="1"/>
    <col min="252" max="252" width="12" style="70" bestFit="1" customWidth="1"/>
    <col min="253" max="253" width="9.85546875" style="70" customWidth="1"/>
    <col min="254" max="254" width="16.42578125" style="70" customWidth="1"/>
    <col min="255" max="255" width="15.7109375" style="70" customWidth="1"/>
    <col min="256" max="256" width="12.85546875" style="70" customWidth="1"/>
    <col min="257" max="257" width="12.5703125" style="70" customWidth="1"/>
    <col min="258" max="258" width="8.42578125" style="70" customWidth="1"/>
    <col min="259" max="259" width="20.140625" style="70" customWidth="1"/>
    <col min="260" max="260" width="34.28515625" style="70" bestFit="1" customWidth="1"/>
    <col min="261" max="261" width="6.5703125" style="70" customWidth="1"/>
    <col min="262" max="262" width="7" style="70" customWidth="1"/>
    <col min="263" max="263" width="20.140625" style="70" bestFit="1" customWidth="1"/>
    <col min="264" max="264" width="12.7109375" style="70" customWidth="1"/>
    <col min="265" max="265" width="11" style="70" customWidth="1"/>
    <col min="266" max="266" width="12.42578125" style="70" customWidth="1"/>
    <col min="267" max="267" width="15.85546875" style="70" bestFit="1" customWidth="1"/>
    <col min="268" max="268" width="8.85546875" style="70" customWidth="1"/>
    <col min="269" max="269" width="12" style="70" customWidth="1"/>
    <col min="270" max="270" width="18.28515625" style="70" customWidth="1"/>
    <col min="271" max="271" width="24.42578125" style="70" customWidth="1"/>
    <col min="272" max="272" width="52.42578125" style="70" bestFit="1" customWidth="1"/>
    <col min="273" max="273" width="8.85546875" style="70" bestFit="1" customWidth="1"/>
    <col min="274" max="274" width="73.28515625" style="70" bestFit="1" customWidth="1"/>
    <col min="275" max="275" width="7.42578125" style="70" customWidth="1"/>
    <col min="276" max="276" width="7.140625" style="70" customWidth="1"/>
    <col min="277" max="277" width="8.85546875" style="70" customWidth="1"/>
    <col min="278" max="278" width="17.85546875" style="70" customWidth="1"/>
    <col min="279" max="279" width="34.7109375" style="70" bestFit="1" customWidth="1"/>
    <col min="280" max="504" width="11.42578125" style="70"/>
    <col min="505" max="505" width="6.140625" style="70" customWidth="1"/>
    <col min="506" max="506" width="11.85546875" style="70" customWidth="1"/>
    <col min="507" max="507" width="13.7109375" style="70" customWidth="1"/>
    <col min="508" max="508" width="12" style="70" bestFit="1" customWidth="1"/>
    <col min="509" max="509" width="9.85546875" style="70" customWidth="1"/>
    <col min="510" max="510" width="16.42578125" style="70" customWidth="1"/>
    <col min="511" max="511" width="15.7109375" style="70" customWidth="1"/>
    <col min="512" max="512" width="12.85546875" style="70" customWidth="1"/>
    <col min="513" max="513" width="12.5703125" style="70" customWidth="1"/>
    <col min="514" max="514" width="8.42578125" style="70" customWidth="1"/>
    <col min="515" max="515" width="20.140625" style="70" customWidth="1"/>
    <col min="516" max="516" width="34.28515625" style="70" bestFit="1" customWidth="1"/>
    <col min="517" max="517" width="6.5703125" style="70" customWidth="1"/>
    <col min="518" max="518" width="7" style="70" customWidth="1"/>
    <col min="519" max="519" width="20.140625" style="70" bestFit="1" customWidth="1"/>
    <col min="520" max="520" width="12.7109375" style="70" customWidth="1"/>
    <col min="521" max="521" width="11" style="70" customWidth="1"/>
    <col min="522" max="522" width="12.42578125" style="70" customWidth="1"/>
    <col min="523" max="523" width="15.85546875" style="70" bestFit="1" customWidth="1"/>
    <col min="524" max="524" width="8.85546875" style="70" customWidth="1"/>
    <col min="525" max="525" width="12" style="70" customWidth="1"/>
    <col min="526" max="526" width="18.28515625" style="70" customWidth="1"/>
    <col min="527" max="527" width="24.42578125" style="70" customWidth="1"/>
    <col min="528" max="528" width="52.42578125" style="70" bestFit="1" customWidth="1"/>
    <col min="529" max="529" width="8.85546875" style="70" bestFit="1" customWidth="1"/>
    <col min="530" max="530" width="73.28515625" style="70" bestFit="1" customWidth="1"/>
    <col min="531" max="531" width="7.42578125" style="70" customWidth="1"/>
    <col min="532" max="532" width="7.140625" style="70" customWidth="1"/>
    <col min="533" max="533" width="8.85546875" style="70" customWidth="1"/>
    <col min="534" max="534" width="17.85546875" style="70" customWidth="1"/>
    <col min="535" max="535" width="34.7109375" style="70" bestFit="1" customWidth="1"/>
    <col min="536" max="760" width="11.42578125" style="70"/>
    <col min="761" max="761" width="6.140625" style="70" customWidth="1"/>
    <col min="762" max="762" width="11.85546875" style="70" customWidth="1"/>
    <col min="763" max="763" width="13.7109375" style="70" customWidth="1"/>
    <col min="764" max="764" width="12" style="70" bestFit="1" customWidth="1"/>
    <col min="765" max="765" width="9.85546875" style="70" customWidth="1"/>
    <col min="766" max="766" width="16.42578125" style="70" customWidth="1"/>
    <col min="767" max="767" width="15.7109375" style="70" customWidth="1"/>
    <col min="768" max="768" width="12.85546875" style="70" customWidth="1"/>
    <col min="769" max="769" width="12.5703125" style="70" customWidth="1"/>
    <col min="770" max="770" width="8.42578125" style="70" customWidth="1"/>
    <col min="771" max="771" width="20.140625" style="70" customWidth="1"/>
    <col min="772" max="772" width="34.28515625" style="70" bestFit="1" customWidth="1"/>
    <col min="773" max="773" width="6.5703125" style="70" customWidth="1"/>
    <col min="774" max="774" width="7" style="70" customWidth="1"/>
    <col min="775" max="775" width="20.140625" style="70" bestFit="1" customWidth="1"/>
    <col min="776" max="776" width="12.7109375" style="70" customWidth="1"/>
    <col min="777" max="777" width="11" style="70" customWidth="1"/>
    <col min="778" max="778" width="12.42578125" style="70" customWidth="1"/>
    <col min="779" max="779" width="15.85546875" style="70" bestFit="1" customWidth="1"/>
    <col min="780" max="780" width="8.85546875" style="70" customWidth="1"/>
    <col min="781" max="781" width="12" style="70" customWidth="1"/>
    <col min="782" max="782" width="18.28515625" style="70" customWidth="1"/>
    <col min="783" max="783" width="24.42578125" style="70" customWidth="1"/>
    <col min="784" max="784" width="52.42578125" style="70" bestFit="1" customWidth="1"/>
    <col min="785" max="785" width="8.85546875" style="70" bestFit="1" customWidth="1"/>
    <col min="786" max="786" width="73.28515625" style="70" bestFit="1" customWidth="1"/>
    <col min="787" max="787" width="7.42578125" style="70" customWidth="1"/>
    <col min="788" max="788" width="7.140625" style="70" customWidth="1"/>
    <col min="789" max="789" width="8.85546875" style="70" customWidth="1"/>
    <col min="790" max="790" width="17.85546875" style="70" customWidth="1"/>
    <col min="791" max="791" width="34.7109375" style="70" bestFit="1" customWidth="1"/>
    <col min="792" max="1016" width="11.42578125" style="70"/>
    <col min="1017" max="1017" width="6.140625" style="70" customWidth="1"/>
    <col min="1018" max="1018" width="11.85546875" style="70" customWidth="1"/>
    <col min="1019" max="1019" width="13.7109375" style="70" customWidth="1"/>
    <col min="1020" max="1020" width="12" style="70" bestFit="1" customWidth="1"/>
    <col min="1021" max="1021" width="9.85546875" style="70" customWidth="1"/>
    <col min="1022" max="1022" width="16.42578125" style="70" customWidth="1"/>
    <col min="1023" max="1023" width="15.7109375" style="70" customWidth="1"/>
    <col min="1024" max="1024" width="12.85546875" style="70" customWidth="1"/>
    <col min="1025" max="1025" width="12.5703125" style="70" customWidth="1"/>
    <col min="1026" max="1026" width="8.42578125" style="70" customWidth="1"/>
    <col min="1027" max="1027" width="20.140625" style="70" customWidth="1"/>
    <col min="1028" max="1028" width="34.28515625" style="70" bestFit="1" customWidth="1"/>
    <col min="1029" max="1029" width="6.5703125" style="70" customWidth="1"/>
    <col min="1030" max="1030" width="7" style="70" customWidth="1"/>
    <col min="1031" max="1031" width="20.140625" style="70" bestFit="1" customWidth="1"/>
    <col min="1032" max="1032" width="12.7109375" style="70" customWidth="1"/>
    <col min="1033" max="1033" width="11" style="70" customWidth="1"/>
    <col min="1034" max="1034" width="12.42578125" style="70" customWidth="1"/>
    <col min="1035" max="1035" width="15.85546875" style="70" bestFit="1" customWidth="1"/>
    <col min="1036" max="1036" width="8.85546875" style="70" customWidth="1"/>
    <col min="1037" max="1037" width="12" style="70" customWidth="1"/>
    <col min="1038" max="1038" width="18.28515625" style="70" customWidth="1"/>
    <col min="1039" max="1039" width="24.42578125" style="70" customWidth="1"/>
    <col min="1040" max="1040" width="52.42578125" style="70" bestFit="1" customWidth="1"/>
    <col min="1041" max="1041" width="8.85546875" style="70" bestFit="1" customWidth="1"/>
    <col min="1042" max="1042" width="73.28515625" style="70" bestFit="1" customWidth="1"/>
    <col min="1043" max="1043" width="7.42578125" style="70" customWidth="1"/>
    <col min="1044" max="1044" width="7.140625" style="70" customWidth="1"/>
    <col min="1045" max="1045" width="8.85546875" style="70" customWidth="1"/>
    <col min="1046" max="1046" width="17.85546875" style="70" customWidth="1"/>
    <col min="1047" max="1047" width="34.7109375" style="70" bestFit="1" customWidth="1"/>
    <col min="1048" max="1272" width="11.42578125" style="70"/>
    <col min="1273" max="1273" width="6.140625" style="70" customWidth="1"/>
    <col min="1274" max="1274" width="11.85546875" style="70" customWidth="1"/>
    <col min="1275" max="1275" width="13.7109375" style="70" customWidth="1"/>
    <col min="1276" max="1276" width="12" style="70" bestFit="1" customWidth="1"/>
    <col min="1277" max="1277" width="9.85546875" style="70" customWidth="1"/>
    <col min="1278" max="1278" width="16.42578125" style="70" customWidth="1"/>
    <col min="1279" max="1279" width="15.7109375" style="70" customWidth="1"/>
    <col min="1280" max="1280" width="12.85546875" style="70" customWidth="1"/>
    <col min="1281" max="1281" width="12.5703125" style="70" customWidth="1"/>
    <col min="1282" max="1282" width="8.42578125" style="70" customWidth="1"/>
    <col min="1283" max="1283" width="20.140625" style="70" customWidth="1"/>
    <col min="1284" max="1284" width="34.28515625" style="70" bestFit="1" customWidth="1"/>
    <col min="1285" max="1285" width="6.5703125" style="70" customWidth="1"/>
    <col min="1286" max="1286" width="7" style="70" customWidth="1"/>
    <col min="1287" max="1287" width="20.140625" style="70" bestFit="1" customWidth="1"/>
    <col min="1288" max="1288" width="12.7109375" style="70" customWidth="1"/>
    <col min="1289" max="1289" width="11" style="70" customWidth="1"/>
    <col min="1290" max="1290" width="12.42578125" style="70" customWidth="1"/>
    <col min="1291" max="1291" width="15.85546875" style="70" bestFit="1" customWidth="1"/>
    <col min="1292" max="1292" width="8.85546875" style="70" customWidth="1"/>
    <col min="1293" max="1293" width="12" style="70" customWidth="1"/>
    <col min="1294" max="1294" width="18.28515625" style="70" customWidth="1"/>
    <col min="1295" max="1295" width="24.42578125" style="70" customWidth="1"/>
    <col min="1296" max="1296" width="52.42578125" style="70" bestFit="1" customWidth="1"/>
    <col min="1297" max="1297" width="8.85546875" style="70" bestFit="1" customWidth="1"/>
    <col min="1298" max="1298" width="73.28515625" style="70" bestFit="1" customWidth="1"/>
    <col min="1299" max="1299" width="7.42578125" style="70" customWidth="1"/>
    <col min="1300" max="1300" width="7.140625" style="70" customWidth="1"/>
    <col min="1301" max="1301" width="8.85546875" style="70" customWidth="1"/>
    <col min="1302" max="1302" width="17.85546875" style="70" customWidth="1"/>
    <col min="1303" max="1303" width="34.7109375" style="70" bestFit="1" customWidth="1"/>
    <col min="1304" max="1528" width="11.42578125" style="70"/>
    <col min="1529" max="1529" width="6.140625" style="70" customWidth="1"/>
    <col min="1530" max="1530" width="11.85546875" style="70" customWidth="1"/>
    <col min="1531" max="1531" width="13.7109375" style="70" customWidth="1"/>
    <col min="1532" max="1532" width="12" style="70" bestFit="1" customWidth="1"/>
    <col min="1533" max="1533" width="9.85546875" style="70" customWidth="1"/>
    <col min="1534" max="1534" width="16.42578125" style="70" customWidth="1"/>
    <col min="1535" max="1535" width="15.7109375" style="70" customWidth="1"/>
    <col min="1536" max="1536" width="12.85546875" style="70" customWidth="1"/>
    <col min="1537" max="1537" width="12.5703125" style="70" customWidth="1"/>
    <col min="1538" max="1538" width="8.42578125" style="70" customWidth="1"/>
    <col min="1539" max="1539" width="20.140625" style="70" customWidth="1"/>
    <col min="1540" max="1540" width="34.28515625" style="70" bestFit="1" customWidth="1"/>
    <col min="1541" max="1541" width="6.5703125" style="70" customWidth="1"/>
    <col min="1542" max="1542" width="7" style="70" customWidth="1"/>
    <col min="1543" max="1543" width="20.140625" style="70" bestFit="1" customWidth="1"/>
    <col min="1544" max="1544" width="12.7109375" style="70" customWidth="1"/>
    <col min="1545" max="1545" width="11" style="70" customWidth="1"/>
    <col min="1546" max="1546" width="12.42578125" style="70" customWidth="1"/>
    <col min="1547" max="1547" width="15.85546875" style="70" bestFit="1" customWidth="1"/>
    <col min="1548" max="1548" width="8.85546875" style="70" customWidth="1"/>
    <col min="1549" max="1549" width="12" style="70" customWidth="1"/>
    <col min="1550" max="1550" width="18.28515625" style="70" customWidth="1"/>
    <col min="1551" max="1551" width="24.42578125" style="70" customWidth="1"/>
    <col min="1552" max="1552" width="52.42578125" style="70" bestFit="1" customWidth="1"/>
    <col min="1553" max="1553" width="8.85546875" style="70" bestFit="1" customWidth="1"/>
    <col min="1554" max="1554" width="73.28515625" style="70" bestFit="1" customWidth="1"/>
    <col min="1555" max="1555" width="7.42578125" style="70" customWidth="1"/>
    <col min="1556" max="1556" width="7.140625" style="70" customWidth="1"/>
    <col min="1557" max="1557" width="8.85546875" style="70" customWidth="1"/>
    <col min="1558" max="1558" width="17.85546875" style="70" customWidth="1"/>
    <col min="1559" max="1559" width="34.7109375" style="70" bestFit="1" customWidth="1"/>
    <col min="1560" max="1784" width="11.42578125" style="70"/>
    <col min="1785" max="1785" width="6.140625" style="70" customWidth="1"/>
    <col min="1786" max="1786" width="11.85546875" style="70" customWidth="1"/>
    <col min="1787" max="1787" width="13.7109375" style="70" customWidth="1"/>
    <col min="1788" max="1788" width="12" style="70" bestFit="1" customWidth="1"/>
    <col min="1789" max="1789" width="9.85546875" style="70" customWidth="1"/>
    <col min="1790" max="1790" width="16.42578125" style="70" customWidth="1"/>
    <col min="1791" max="1791" width="15.7109375" style="70" customWidth="1"/>
    <col min="1792" max="1792" width="12.85546875" style="70" customWidth="1"/>
    <col min="1793" max="1793" width="12.5703125" style="70" customWidth="1"/>
    <col min="1794" max="1794" width="8.42578125" style="70" customWidth="1"/>
    <col min="1795" max="1795" width="20.140625" style="70" customWidth="1"/>
    <col min="1796" max="1796" width="34.28515625" style="70" bestFit="1" customWidth="1"/>
    <col min="1797" max="1797" width="6.5703125" style="70" customWidth="1"/>
    <col min="1798" max="1798" width="7" style="70" customWidth="1"/>
    <col min="1799" max="1799" width="20.140625" style="70" bestFit="1" customWidth="1"/>
    <col min="1800" max="1800" width="12.7109375" style="70" customWidth="1"/>
    <col min="1801" max="1801" width="11" style="70" customWidth="1"/>
    <col min="1802" max="1802" width="12.42578125" style="70" customWidth="1"/>
    <col min="1803" max="1803" width="15.85546875" style="70" bestFit="1" customWidth="1"/>
    <col min="1804" max="1804" width="8.85546875" style="70" customWidth="1"/>
    <col min="1805" max="1805" width="12" style="70" customWidth="1"/>
    <col min="1806" max="1806" width="18.28515625" style="70" customWidth="1"/>
    <col min="1807" max="1807" width="24.42578125" style="70" customWidth="1"/>
    <col min="1808" max="1808" width="52.42578125" style="70" bestFit="1" customWidth="1"/>
    <col min="1809" max="1809" width="8.85546875" style="70" bestFit="1" customWidth="1"/>
    <col min="1810" max="1810" width="73.28515625" style="70" bestFit="1" customWidth="1"/>
    <col min="1811" max="1811" width="7.42578125" style="70" customWidth="1"/>
    <col min="1812" max="1812" width="7.140625" style="70" customWidth="1"/>
    <col min="1813" max="1813" width="8.85546875" style="70" customWidth="1"/>
    <col min="1814" max="1814" width="17.85546875" style="70" customWidth="1"/>
    <col min="1815" max="1815" width="34.7109375" style="70" bestFit="1" customWidth="1"/>
    <col min="1816" max="2040" width="11.42578125" style="70"/>
    <col min="2041" max="2041" width="6.140625" style="70" customWidth="1"/>
    <col min="2042" max="2042" width="11.85546875" style="70" customWidth="1"/>
    <col min="2043" max="2043" width="13.7109375" style="70" customWidth="1"/>
    <col min="2044" max="2044" width="12" style="70" bestFit="1" customWidth="1"/>
    <col min="2045" max="2045" width="9.85546875" style="70" customWidth="1"/>
    <col min="2046" max="2046" width="16.42578125" style="70" customWidth="1"/>
    <col min="2047" max="2047" width="15.7109375" style="70" customWidth="1"/>
    <col min="2048" max="2048" width="12.85546875" style="70" customWidth="1"/>
    <col min="2049" max="2049" width="12.5703125" style="70" customWidth="1"/>
    <col min="2050" max="2050" width="8.42578125" style="70" customWidth="1"/>
    <col min="2051" max="2051" width="20.140625" style="70" customWidth="1"/>
    <col min="2052" max="2052" width="34.28515625" style="70" bestFit="1" customWidth="1"/>
    <col min="2053" max="2053" width="6.5703125" style="70" customWidth="1"/>
    <col min="2054" max="2054" width="7" style="70" customWidth="1"/>
    <col min="2055" max="2055" width="20.140625" style="70" bestFit="1" customWidth="1"/>
    <col min="2056" max="2056" width="12.7109375" style="70" customWidth="1"/>
    <col min="2057" max="2057" width="11" style="70" customWidth="1"/>
    <col min="2058" max="2058" width="12.42578125" style="70" customWidth="1"/>
    <col min="2059" max="2059" width="15.85546875" style="70" bestFit="1" customWidth="1"/>
    <col min="2060" max="2060" width="8.85546875" style="70" customWidth="1"/>
    <col min="2061" max="2061" width="12" style="70" customWidth="1"/>
    <col min="2062" max="2062" width="18.28515625" style="70" customWidth="1"/>
    <col min="2063" max="2063" width="24.42578125" style="70" customWidth="1"/>
    <col min="2064" max="2064" width="52.42578125" style="70" bestFit="1" customWidth="1"/>
    <col min="2065" max="2065" width="8.85546875" style="70" bestFit="1" customWidth="1"/>
    <col min="2066" max="2066" width="73.28515625" style="70" bestFit="1" customWidth="1"/>
    <col min="2067" max="2067" width="7.42578125" style="70" customWidth="1"/>
    <col min="2068" max="2068" width="7.140625" style="70" customWidth="1"/>
    <col min="2069" max="2069" width="8.85546875" style="70" customWidth="1"/>
    <col min="2070" max="2070" width="17.85546875" style="70" customWidth="1"/>
    <col min="2071" max="2071" width="34.7109375" style="70" bestFit="1" customWidth="1"/>
    <col min="2072" max="2296" width="11.42578125" style="70"/>
    <col min="2297" max="2297" width="6.140625" style="70" customWidth="1"/>
    <col min="2298" max="2298" width="11.85546875" style="70" customWidth="1"/>
    <col min="2299" max="2299" width="13.7109375" style="70" customWidth="1"/>
    <col min="2300" max="2300" width="12" style="70" bestFit="1" customWidth="1"/>
    <col min="2301" max="2301" width="9.85546875" style="70" customWidth="1"/>
    <col min="2302" max="2302" width="16.42578125" style="70" customWidth="1"/>
    <col min="2303" max="2303" width="15.7109375" style="70" customWidth="1"/>
    <col min="2304" max="2304" width="12.85546875" style="70" customWidth="1"/>
    <col min="2305" max="2305" width="12.5703125" style="70" customWidth="1"/>
    <col min="2306" max="2306" width="8.42578125" style="70" customWidth="1"/>
    <col min="2307" max="2307" width="20.140625" style="70" customWidth="1"/>
    <col min="2308" max="2308" width="34.28515625" style="70" bestFit="1" customWidth="1"/>
    <col min="2309" max="2309" width="6.5703125" style="70" customWidth="1"/>
    <col min="2310" max="2310" width="7" style="70" customWidth="1"/>
    <col min="2311" max="2311" width="20.140625" style="70" bestFit="1" customWidth="1"/>
    <col min="2312" max="2312" width="12.7109375" style="70" customWidth="1"/>
    <col min="2313" max="2313" width="11" style="70" customWidth="1"/>
    <col min="2314" max="2314" width="12.42578125" style="70" customWidth="1"/>
    <col min="2315" max="2315" width="15.85546875" style="70" bestFit="1" customWidth="1"/>
    <col min="2316" max="2316" width="8.85546875" style="70" customWidth="1"/>
    <col min="2317" max="2317" width="12" style="70" customWidth="1"/>
    <col min="2318" max="2318" width="18.28515625" style="70" customWidth="1"/>
    <col min="2319" max="2319" width="24.42578125" style="70" customWidth="1"/>
    <col min="2320" max="2320" width="52.42578125" style="70" bestFit="1" customWidth="1"/>
    <col min="2321" max="2321" width="8.85546875" style="70" bestFit="1" customWidth="1"/>
    <col min="2322" max="2322" width="73.28515625" style="70" bestFit="1" customWidth="1"/>
    <col min="2323" max="2323" width="7.42578125" style="70" customWidth="1"/>
    <col min="2324" max="2324" width="7.140625" style="70" customWidth="1"/>
    <col min="2325" max="2325" width="8.85546875" style="70" customWidth="1"/>
    <col min="2326" max="2326" width="17.85546875" style="70" customWidth="1"/>
    <col min="2327" max="2327" width="34.7109375" style="70" bestFit="1" customWidth="1"/>
    <col min="2328" max="2552" width="11.42578125" style="70"/>
    <col min="2553" max="2553" width="6.140625" style="70" customWidth="1"/>
    <col min="2554" max="2554" width="11.85546875" style="70" customWidth="1"/>
    <col min="2555" max="2555" width="13.7109375" style="70" customWidth="1"/>
    <col min="2556" max="2556" width="12" style="70" bestFit="1" customWidth="1"/>
    <col min="2557" max="2557" width="9.85546875" style="70" customWidth="1"/>
    <col min="2558" max="2558" width="16.42578125" style="70" customWidth="1"/>
    <col min="2559" max="2559" width="15.7109375" style="70" customWidth="1"/>
    <col min="2560" max="2560" width="12.85546875" style="70" customWidth="1"/>
    <col min="2561" max="2561" width="12.5703125" style="70" customWidth="1"/>
    <col min="2562" max="2562" width="8.42578125" style="70" customWidth="1"/>
    <col min="2563" max="2563" width="20.140625" style="70" customWidth="1"/>
    <col min="2564" max="2564" width="34.28515625" style="70" bestFit="1" customWidth="1"/>
    <col min="2565" max="2565" width="6.5703125" style="70" customWidth="1"/>
    <col min="2566" max="2566" width="7" style="70" customWidth="1"/>
    <col min="2567" max="2567" width="20.140625" style="70" bestFit="1" customWidth="1"/>
    <col min="2568" max="2568" width="12.7109375" style="70" customWidth="1"/>
    <col min="2569" max="2569" width="11" style="70" customWidth="1"/>
    <col min="2570" max="2570" width="12.42578125" style="70" customWidth="1"/>
    <col min="2571" max="2571" width="15.85546875" style="70" bestFit="1" customWidth="1"/>
    <col min="2572" max="2572" width="8.85546875" style="70" customWidth="1"/>
    <col min="2573" max="2573" width="12" style="70" customWidth="1"/>
    <col min="2574" max="2574" width="18.28515625" style="70" customWidth="1"/>
    <col min="2575" max="2575" width="24.42578125" style="70" customWidth="1"/>
    <col min="2576" max="2576" width="52.42578125" style="70" bestFit="1" customWidth="1"/>
    <col min="2577" max="2577" width="8.85546875" style="70" bestFit="1" customWidth="1"/>
    <col min="2578" max="2578" width="73.28515625" style="70" bestFit="1" customWidth="1"/>
    <col min="2579" max="2579" width="7.42578125" style="70" customWidth="1"/>
    <col min="2580" max="2580" width="7.140625" style="70" customWidth="1"/>
    <col min="2581" max="2581" width="8.85546875" style="70" customWidth="1"/>
    <col min="2582" max="2582" width="17.85546875" style="70" customWidth="1"/>
    <col min="2583" max="2583" width="34.7109375" style="70" bestFit="1" customWidth="1"/>
    <col min="2584" max="2808" width="11.42578125" style="70"/>
    <col min="2809" max="2809" width="6.140625" style="70" customWidth="1"/>
    <col min="2810" max="2810" width="11.85546875" style="70" customWidth="1"/>
    <col min="2811" max="2811" width="13.7109375" style="70" customWidth="1"/>
    <col min="2812" max="2812" width="12" style="70" bestFit="1" customWidth="1"/>
    <col min="2813" max="2813" width="9.85546875" style="70" customWidth="1"/>
    <col min="2814" max="2814" width="16.42578125" style="70" customWidth="1"/>
    <col min="2815" max="2815" width="15.7109375" style="70" customWidth="1"/>
    <col min="2816" max="2816" width="12.85546875" style="70" customWidth="1"/>
    <col min="2817" max="2817" width="12.5703125" style="70" customWidth="1"/>
    <col min="2818" max="2818" width="8.42578125" style="70" customWidth="1"/>
    <col min="2819" max="2819" width="20.140625" style="70" customWidth="1"/>
    <col min="2820" max="2820" width="34.28515625" style="70" bestFit="1" customWidth="1"/>
    <col min="2821" max="2821" width="6.5703125" style="70" customWidth="1"/>
    <col min="2822" max="2822" width="7" style="70" customWidth="1"/>
    <col min="2823" max="2823" width="20.140625" style="70" bestFit="1" customWidth="1"/>
    <col min="2824" max="2824" width="12.7109375" style="70" customWidth="1"/>
    <col min="2825" max="2825" width="11" style="70" customWidth="1"/>
    <col min="2826" max="2826" width="12.42578125" style="70" customWidth="1"/>
    <col min="2827" max="2827" width="15.85546875" style="70" bestFit="1" customWidth="1"/>
    <col min="2828" max="2828" width="8.85546875" style="70" customWidth="1"/>
    <col min="2829" max="2829" width="12" style="70" customWidth="1"/>
    <col min="2830" max="2830" width="18.28515625" style="70" customWidth="1"/>
    <col min="2831" max="2831" width="24.42578125" style="70" customWidth="1"/>
    <col min="2832" max="2832" width="52.42578125" style="70" bestFit="1" customWidth="1"/>
    <col min="2833" max="2833" width="8.85546875" style="70" bestFit="1" customWidth="1"/>
    <col min="2834" max="2834" width="73.28515625" style="70" bestFit="1" customWidth="1"/>
    <col min="2835" max="2835" width="7.42578125" style="70" customWidth="1"/>
    <col min="2836" max="2836" width="7.140625" style="70" customWidth="1"/>
    <col min="2837" max="2837" width="8.85546875" style="70" customWidth="1"/>
    <col min="2838" max="2838" width="17.85546875" style="70" customWidth="1"/>
    <col min="2839" max="2839" width="34.7109375" style="70" bestFit="1" customWidth="1"/>
    <col min="2840" max="3064" width="11.42578125" style="70"/>
    <col min="3065" max="3065" width="6.140625" style="70" customWidth="1"/>
    <col min="3066" max="3066" width="11.85546875" style="70" customWidth="1"/>
    <col min="3067" max="3067" width="13.7109375" style="70" customWidth="1"/>
    <col min="3068" max="3068" width="12" style="70" bestFit="1" customWidth="1"/>
    <col min="3069" max="3069" width="9.85546875" style="70" customWidth="1"/>
    <col min="3070" max="3070" width="16.42578125" style="70" customWidth="1"/>
    <col min="3071" max="3071" width="15.7109375" style="70" customWidth="1"/>
    <col min="3072" max="3072" width="12.85546875" style="70" customWidth="1"/>
    <col min="3073" max="3073" width="12.5703125" style="70" customWidth="1"/>
    <col min="3074" max="3074" width="8.42578125" style="70" customWidth="1"/>
    <col min="3075" max="3075" width="20.140625" style="70" customWidth="1"/>
    <col min="3076" max="3076" width="34.28515625" style="70" bestFit="1" customWidth="1"/>
    <col min="3077" max="3077" width="6.5703125" style="70" customWidth="1"/>
    <col min="3078" max="3078" width="7" style="70" customWidth="1"/>
    <col min="3079" max="3079" width="20.140625" style="70" bestFit="1" customWidth="1"/>
    <col min="3080" max="3080" width="12.7109375" style="70" customWidth="1"/>
    <col min="3081" max="3081" width="11" style="70" customWidth="1"/>
    <col min="3082" max="3082" width="12.42578125" style="70" customWidth="1"/>
    <col min="3083" max="3083" width="15.85546875" style="70" bestFit="1" customWidth="1"/>
    <col min="3084" max="3084" width="8.85546875" style="70" customWidth="1"/>
    <col min="3085" max="3085" width="12" style="70" customWidth="1"/>
    <col min="3086" max="3086" width="18.28515625" style="70" customWidth="1"/>
    <col min="3087" max="3087" width="24.42578125" style="70" customWidth="1"/>
    <col min="3088" max="3088" width="52.42578125" style="70" bestFit="1" customWidth="1"/>
    <col min="3089" max="3089" width="8.85546875" style="70" bestFit="1" customWidth="1"/>
    <col min="3090" max="3090" width="73.28515625" style="70" bestFit="1" customWidth="1"/>
    <col min="3091" max="3091" width="7.42578125" style="70" customWidth="1"/>
    <col min="3092" max="3092" width="7.140625" style="70" customWidth="1"/>
    <col min="3093" max="3093" width="8.85546875" style="70" customWidth="1"/>
    <col min="3094" max="3094" width="17.85546875" style="70" customWidth="1"/>
    <col min="3095" max="3095" width="34.7109375" style="70" bestFit="1" customWidth="1"/>
    <col min="3096" max="3320" width="11.42578125" style="70"/>
    <col min="3321" max="3321" width="6.140625" style="70" customWidth="1"/>
    <col min="3322" max="3322" width="11.85546875" style="70" customWidth="1"/>
    <col min="3323" max="3323" width="13.7109375" style="70" customWidth="1"/>
    <col min="3324" max="3324" width="12" style="70" bestFit="1" customWidth="1"/>
    <col min="3325" max="3325" width="9.85546875" style="70" customWidth="1"/>
    <col min="3326" max="3326" width="16.42578125" style="70" customWidth="1"/>
    <col min="3327" max="3327" width="15.7109375" style="70" customWidth="1"/>
    <col min="3328" max="3328" width="12.85546875" style="70" customWidth="1"/>
    <col min="3329" max="3329" width="12.5703125" style="70" customWidth="1"/>
    <col min="3330" max="3330" width="8.42578125" style="70" customWidth="1"/>
    <col min="3331" max="3331" width="20.140625" style="70" customWidth="1"/>
    <col min="3332" max="3332" width="34.28515625" style="70" bestFit="1" customWidth="1"/>
    <col min="3333" max="3333" width="6.5703125" style="70" customWidth="1"/>
    <col min="3334" max="3334" width="7" style="70" customWidth="1"/>
    <col min="3335" max="3335" width="20.140625" style="70" bestFit="1" customWidth="1"/>
    <col min="3336" max="3336" width="12.7109375" style="70" customWidth="1"/>
    <col min="3337" max="3337" width="11" style="70" customWidth="1"/>
    <col min="3338" max="3338" width="12.42578125" style="70" customWidth="1"/>
    <col min="3339" max="3339" width="15.85546875" style="70" bestFit="1" customWidth="1"/>
    <col min="3340" max="3340" width="8.85546875" style="70" customWidth="1"/>
    <col min="3341" max="3341" width="12" style="70" customWidth="1"/>
    <col min="3342" max="3342" width="18.28515625" style="70" customWidth="1"/>
    <col min="3343" max="3343" width="24.42578125" style="70" customWidth="1"/>
    <col min="3344" max="3344" width="52.42578125" style="70" bestFit="1" customWidth="1"/>
    <col min="3345" max="3345" width="8.85546875" style="70" bestFit="1" customWidth="1"/>
    <col min="3346" max="3346" width="73.28515625" style="70" bestFit="1" customWidth="1"/>
    <col min="3347" max="3347" width="7.42578125" style="70" customWidth="1"/>
    <col min="3348" max="3348" width="7.140625" style="70" customWidth="1"/>
    <col min="3349" max="3349" width="8.85546875" style="70" customWidth="1"/>
    <col min="3350" max="3350" width="17.85546875" style="70" customWidth="1"/>
    <col min="3351" max="3351" width="34.7109375" style="70" bestFit="1" customWidth="1"/>
    <col min="3352" max="3576" width="11.42578125" style="70"/>
    <col min="3577" max="3577" width="6.140625" style="70" customWidth="1"/>
    <col min="3578" max="3578" width="11.85546875" style="70" customWidth="1"/>
    <col min="3579" max="3579" width="13.7109375" style="70" customWidth="1"/>
    <col min="3580" max="3580" width="12" style="70" bestFit="1" customWidth="1"/>
    <col min="3581" max="3581" width="9.85546875" style="70" customWidth="1"/>
    <col min="3582" max="3582" width="16.42578125" style="70" customWidth="1"/>
    <col min="3583" max="3583" width="15.7109375" style="70" customWidth="1"/>
    <col min="3584" max="3584" width="12.85546875" style="70" customWidth="1"/>
    <col min="3585" max="3585" width="12.5703125" style="70" customWidth="1"/>
    <col min="3586" max="3586" width="8.42578125" style="70" customWidth="1"/>
    <col min="3587" max="3587" width="20.140625" style="70" customWidth="1"/>
    <col min="3588" max="3588" width="34.28515625" style="70" bestFit="1" customWidth="1"/>
    <col min="3589" max="3589" width="6.5703125" style="70" customWidth="1"/>
    <col min="3590" max="3590" width="7" style="70" customWidth="1"/>
    <col min="3591" max="3591" width="20.140625" style="70" bestFit="1" customWidth="1"/>
    <col min="3592" max="3592" width="12.7109375" style="70" customWidth="1"/>
    <col min="3593" max="3593" width="11" style="70" customWidth="1"/>
    <col min="3594" max="3594" width="12.42578125" style="70" customWidth="1"/>
    <col min="3595" max="3595" width="15.85546875" style="70" bestFit="1" customWidth="1"/>
    <col min="3596" max="3596" width="8.85546875" style="70" customWidth="1"/>
    <col min="3597" max="3597" width="12" style="70" customWidth="1"/>
    <col min="3598" max="3598" width="18.28515625" style="70" customWidth="1"/>
    <col min="3599" max="3599" width="24.42578125" style="70" customWidth="1"/>
    <col min="3600" max="3600" width="52.42578125" style="70" bestFit="1" customWidth="1"/>
    <col min="3601" max="3601" width="8.85546875" style="70" bestFit="1" customWidth="1"/>
    <col min="3602" max="3602" width="73.28515625" style="70" bestFit="1" customWidth="1"/>
    <col min="3603" max="3603" width="7.42578125" style="70" customWidth="1"/>
    <col min="3604" max="3604" width="7.140625" style="70" customWidth="1"/>
    <col min="3605" max="3605" width="8.85546875" style="70" customWidth="1"/>
    <col min="3606" max="3606" width="17.85546875" style="70" customWidth="1"/>
    <col min="3607" max="3607" width="34.7109375" style="70" bestFit="1" customWidth="1"/>
    <col min="3608" max="3832" width="11.42578125" style="70"/>
    <col min="3833" max="3833" width="6.140625" style="70" customWidth="1"/>
    <col min="3834" max="3834" width="11.85546875" style="70" customWidth="1"/>
    <col min="3835" max="3835" width="13.7109375" style="70" customWidth="1"/>
    <col min="3836" max="3836" width="12" style="70" bestFit="1" customWidth="1"/>
    <col min="3837" max="3837" width="9.85546875" style="70" customWidth="1"/>
    <col min="3838" max="3838" width="16.42578125" style="70" customWidth="1"/>
    <col min="3839" max="3839" width="15.7109375" style="70" customWidth="1"/>
    <col min="3840" max="3840" width="12.85546875" style="70" customWidth="1"/>
    <col min="3841" max="3841" width="12.5703125" style="70" customWidth="1"/>
    <col min="3842" max="3842" width="8.42578125" style="70" customWidth="1"/>
    <col min="3843" max="3843" width="20.140625" style="70" customWidth="1"/>
    <col min="3844" max="3844" width="34.28515625" style="70" bestFit="1" customWidth="1"/>
    <col min="3845" max="3845" width="6.5703125" style="70" customWidth="1"/>
    <col min="3846" max="3846" width="7" style="70" customWidth="1"/>
    <col min="3847" max="3847" width="20.140625" style="70" bestFit="1" customWidth="1"/>
    <col min="3848" max="3848" width="12.7109375" style="70" customWidth="1"/>
    <col min="3849" max="3849" width="11" style="70" customWidth="1"/>
    <col min="3850" max="3850" width="12.42578125" style="70" customWidth="1"/>
    <col min="3851" max="3851" width="15.85546875" style="70" bestFit="1" customWidth="1"/>
    <col min="3852" max="3852" width="8.85546875" style="70" customWidth="1"/>
    <col min="3853" max="3853" width="12" style="70" customWidth="1"/>
    <col min="3854" max="3854" width="18.28515625" style="70" customWidth="1"/>
    <col min="3855" max="3855" width="24.42578125" style="70" customWidth="1"/>
    <col min="3856" max="3856" width="52.42578125" style="70" bestFit="1" customWidth="1"/>
    <col min="3857" max="3857" width="8.85546875" style="70" bestFit="1" customWidth="1"/>
    <col min="3858" max="3858" width="73.28515625" style="70" bestFit="1" customWidth="1"/>
    <col min="3859" max="3859" width="7.42578125" style="70" customWidth="1"/>
    <col min="3860" max="3860" width="7.140625" style="70" customWidth="1"/>
    <col min="3861" max="3861" width="8.85546875" style="70" customWidth="1"/>
    <col min="3862" max="3862" width="17.85546875" style="70" customWidth="1"/>
    <col min="3863" max="3863" width="34.7109375" style="70" bestFit="1" customWidth="1"/>
    <col min="3864" max="4088" width="11.42578125" style="70"/>
    <col min="4089" max="4089" width="6.140625" style="70" customWidth="1"/>
    <col min="4090" max="4090" width="11.85546875" style="70" customWidth="1"/>
    <col min="4091" max="4091" width="13.7109375" style="70" customWidth="1"/>
    <col min="4092" max="4092" width="12" style="70" bestFit="1" customWidth="1"/>
    <col min="4093" max="4093" width="9.85546875" style="70" customWidth="1"/>
    <col min="4094" max="4094" width="16.42578125" style="70" customWidth="1"/>
    <col min="4095" max="4095" width="15.7109375" style="70" customWidth="1"/>
    <col min="4096" max="4096" width="12.85546875" style="70" customWidth="1"/>
    <col min="4097" max="4097" width="12.5703125" style="70" customWidth="1"/>
    <col min="4098" max="4098" width="8.42578125" style="70" customWidth="1"/>
    <col min="4099" max="4099" width="20.140625" style="70" customWidth="1"/>
    <col min="4100" max="4100" width="34.28515625" style="70" bestFit="1" customWidth="1"/>
    <col min="4101" max="4101" width="6.5703125" style="70" customWidth="1"/>
    <col min="4102" max="4102" width="7" style="70" customWidth="1"/>
    <col min="4103" max="4103" width="20.140625" style="70" bestFit="1" customWidth="1"/>
    <col min="4104" max="4104" width="12.7109375" style="70" customWidth="1"/>
    <col min="4105" max="4105" width="11" style="70" customWidth="1"/>
    <col min="4106" max="4106" width="12.42578125" style="70" customWidth="1"/>
    <col min="4107" max="4107" width="15.85546875" style="70" bestFit="1" customWidth="1"/>
    <col min="4108" max="4108" width="8.85546875" style="70" customWidth="1"/>
    <col min="4109" max="4109" width="12" style="70" customWidth="1"/>
    <col min="4110" max="4110" width="18.28515625" style="70" customWidth="1"/>
    <col min="4111" max="4111" width="24.42578125" style="70" customWidth="1"/>
    <col min="4112" max="4112" width="52.42578125" style="70" bestFit="1" customWidth="1"/>
    <col min="4113" max="4113" width="8.85546875" style="70" bestFit="1" customWidth="1"/>
    <col min="4114" max="4114" width="73.28515625" style="70" bestFit="1" customWidth="1"/>
    <col min="4115" max="4115" width="7.42578125" style="70" customWidth="1"/>
    <col min="4116" max="4116" width="7.140625" style="70" customWidth="1"/>
    <col min="4117" max="4117" width="8.85546875" style="70" customWidth="1"/>
    <col min="4118" max="4118" width="17.85546875" style="70" customWidth="1"/>
    <col min="4119" max="4119" width="34.7109375" style="70" bestFit="1" customWidth="1"/>
    <col min="4120" max="4344" width="11.42578125" style="70"/>
    <col min="4345" max="4345" width="6.140625" style="70" customWidth="1"/>
    <col min="4346" max="4346" width="11.85546875" style="70" customWidth="1"/>
    <col min="4347" max="4347" width="13.7109375" style="70" customWidth="1"/>
    <col min="4348" max="4348" width="12" style="70" bestFit="1" customWidth="1"/>
    <col min="4349" max="4349" width="9.85546875" style="70" customWidth="1"/>
    <col min="4350" max="4350" width="16.42578125" style="70" customWidth="1"/>
    <col min="4351" max="4351" width="15.7109375" style="70" customWidth="1"/>
    <col min="4352" max="4352" width="12.85546875" style="70" customWidth="1"/>
    <col min="4353" max="4353" width="12.5703125" style="70" customWidth="1"/>
    <col min="4354" max="4354" width="8.42578125" style="70" customWidth="1"/>
    <col min="4355" max="4355" width="20.140625" style="70" customWidth="1"/>
    <col min="4356" max="4356" width="34.28515625" style="70" bestFit="1" customWidth="1"/>
    <col min="4357" max="4357" width="6.5703125" style="70" customWidth="1"/>
    <col min="4358" max="4358" width="7" style="70" customWidth="1"/>
    <col min="4359" max="4359" width="20.140625" style="70" bestFit="1" customWidth="1"/>
    <col min="4360" max="4360" width="12.7109375" style="70" customWidth="1"/>
    <col min="4361" max="4361" width="11" style="70" customWidth="1"/>
    <col min="4362" max="4362" width="12.42578125" style="70" customWidth="1"/>
    <col min="4363" max="4363" width="15.85546875" style="70" bestFit="1" customWidth="1"/>
    <col min="4364" max="4364" width="8.85546875" style="70" customWidth="1"/>
    <col min="4365" max="4365" width="12" style="70" customWidth="1"/>
    <col min="4366" max="4366" width="18.28515625" style="70" customWidth="1"/>
    <col min="4367" max="4367" width="24.42578125" style="70" customWidth="1"/>
    <col min="4368" max="4368" width="52.42578125" style="70" bestFit="1" customWidth="1"/>
    <col min="4369" max="4369" width="8.85546875" style="70" bestFit="1" customWidth="1"/>
    <col min="4370" max="4370" width="73.28515625" style="70" bestFit="1" customWidth="1"/>
    <col min="4371" max="4371" width="7.42578125" style="70" customWidth="1"/>
    <col min="4372" max="4372" width="7.140625" style="70" customWidth="1"/>
    <col min="4373" max="4373" width="8.85546875" style="70" customWidth="1"/>
    <col min="4374" max="4374" width="17.85546875" style="70" customWidth="1"/>
    <col min="4375" max="4375" width="34.7109375" style="70" bestFit="1" customWidth="1"/>
    <col min="4376" max="4600" width="11.42578125" style="70"/>
    <col min="4601" max="4601" width="6.140625" style="70" customWidth="1"/>
    <col min="4602" max="4602" width="11.85546875" style="70" customWidth="1"/>
    <col min="4603" max="4603" width="13.7109375" style="70" customWidth="1"/>
    <col min="4604" max="4604" width="12" style="70" bestFit="1" customWidth="1"/>
    <col min="4605" max="4605" width="9.85546875" style="70" customWidth="1"/>
    <col min="4606" max="4606" width="16.42578125" style="70" customWidth="1"/>
    <col min="4607" max="4607" width="15.7109375" style="70" customWidth="1"/>
    <col min="4608" max="4608" width="12.85546875" style="70" customWidth="1"/>
    <col min="4609" max="4609" width="12.5703125" style="70" customWidth="1"/>
    <col min="4610" max="4610" width="8.42578125" style="70" customWidth="1"/>
    <col min="4611" max="4611" width="20.140625" style="70" customWidth="1"/>
    <col min="4612" max="4612" width="34.28515625" style="70" bestFit="1" customWidth="1"/>
    <col min="4613" max="4613" width="6.5703125" style="70" customWidth="1"/>
    <col min="4614" max="4614" width="7" style="70" customWidth="1"/>
    <col min="4615" max="4615" width="20.140625" style="70" bestFit="1" customWidth="1"/>
    <col min="4616" max="4616" width="12.7109375" style="70" customWidth="1"/>
    <col min="4617" max="4617" width="11" style="70" customWidth="1"/>
    <col min="4618" max="4618" width="12.42578125" style="70" customWidth="1"/>
    <col min="4619" max="4619" width="15.85546875" style="70" bestFit="1" customWidth="1"/>
    <col min="4620" max="4620" width="8.85546875" style="70" customWidth="1"/>
    <col min="4621" max="4621" width="12" style="70" customWidth="1"/>
    <col min="4622" max="4622" width="18.28515625" style="70" customWidth="1"/>
    <col min="4623" max="4623" width="24.42578125" style="70" customWidth="1"/>
    <col min="4624" max="4624" width="52.42578125" style="70" bestFit="1" customWidth="1"/>
    <col min="4625" max="4625" width="8.85546875" style="70" bestFit="1" customWidth="1"/>
    <col min="4626" max="4626" width="73.28515625" style="70" bestFit="1" customWidth="1"/>
    <col min="4627" max="4627" width="7.42578125" style="70" customWidth="1"/>
    <col min="4628" max="4628" width="7.140625" style="70" customWidth="1"/>
    <col min="4629" max="4629" width="8.85546875" style="70" customWidth="1"/>
    <col min="4630" max="4630" width="17.85546875" style="70" customWidth="1"/>
    <col min="4631" max="4631" width="34.7109375" style="70" bestFit="1" customWidth="1"/>
    <col min="4632" max="4856" width="11.42578125" style="70"/>
    <col min="4857" max="4857" width="6.140625" style="70" customWidth="1"/>
    <col min="4858" max="4858" width="11.85546875" style="70" customWidth="1"/>
    <col min="4859" max="4859" width="13.7109375" style="70" customWidth="1"/>
    <col min="4860" max="4860" width="12" style="70" bestFit="1" customWidth="1"/>
    <col min="4861" max="4861" width="9.85546875" style="70" customWidth="1"/>
    <col min="4862" max="4862" width="16.42578125" style="70" customWidth="1"/>
    <col min="4863" max="4863" width="15.7109375" style="70" customWidth="1"/>
    <col min="4864" max="4864" width="12.85546875" style="70" customWidth="1"/>
    <col min="4865" max="4865" width="12.5703125" style="70" customWidth="1"/>
    <col min="4866" max="4866" width="8.42578125" style="70" customWidth="1"/>
    <col min="4867" max="4867" width="20.140625" style="70" customWidth="1"/>
    <col min="4868" max="4868" width="34.28515625" style="70" bestFit="1" customWidth="1"/>
    <col min="4869" max="4869" width="6.5703125" style="70" customWidth="1"/>
    <col min="4870" max="4870" width="7" style="70" customWidth="1"/>
    <col min="4871" max="4871" width="20.140625" style="70" bestFit="1" customWidth="1"/>
    <col min="4872" max="4872" width="12.7109375" style="70" customWidth="1"/>
    <col min="4873" max="4873" width="11" style="70" customWidth="1"/>
    <col min="4874" max="4874" width="12.42578125" style="70" customWidth="1"/>
    <col min="4875" max="4875" width="15.85546875" style="70" bestFit="1" customWidth="1"/>
    <col min="4876" max="4876" width="8.85546875" style="70" customWidth="1"/>
    <col min="4877" max="4877" width="12" style="70" customWidth="1"/>
    <col min="4878" max="4878" width="18.28515625" style="70" customWidth="1"/>
    <col min="4879" max="4879" width="24.42578125" style="70" customWidth="1"/>
    <col min="4880" max="4880" width="52.42578125" style="70" bestFit="1" customWidth="1"/>
    <col min="4881" max="4881" width="8.85546875" style="70" bestFit="1" customWidth="1"/>
    <col min="4882" max="4882" width="73.28515625" style="70" bestFit="1" customWidth="1"/>
    <col min="4883" max="4883" width="7.42578125" style="70" customWidth="1"/>
    <col min="4884" max="4884" width="7.140625" style="70" customWidth="1"/>
    <col min="4885" max="4885" width="8.85546875" style="70" customWidth="1"/>
    <col min="4886" max="4886" width="17.85546875" style="70" customWidth="1"/>
    <col min="4887" max="4887" width="34.7109375" style="70" bestFit="1" customWidth="1"/>
    <col min="4888" max="5112" width="11.42578125" style="70"/>
    <col min="5113" max="5113" width="6.140625" style="70" customWidth="1"/>
    <col min="5114" max="5114" width="11.85546875" style="70" customWidth="1"/>
    <col min="5115" max="5115" width="13.7109375" style="70" customWidth="1"/>
    <col min="5116" max="5116" width="12" style="70" bestFit="1" customWidth="1"/>
    <col min="5117" max="5117" width="9.85546875" style="70" customWidth="1"/>
    <col min="5118" max="5118" width="16.42578125" style="70" customWidth="1"/>
    <col min="5119" max="5119" width="15.7109375" style="70" customWidth="1"/>
    <col min="5120" max="5120" width="12.85546875" style="70" customWidth="1"/>
    <col min="5121" max="5121" width="12.5703125" style="70" customWidth="1"/>
    <col min="5122" max="5122" width="8.42578125" style="70" customWidth="1"/>
    <col min="5123" max="5123" width="20.140625" style="70" customWidth="1"/>
    <col min="5124" max="5124" width="34.28515625" style="70" bestFit="1" customWidth="1"/>
    <col min="5125" max="5125" width="6.5703125" style="70" customWidth="1"/>
    <col min="5126" max="5126" width="7" style="70" customWidth="1"/>
    <col min="5127" max="5127" width="20.140625" style="70" bestFit="1" customWidth="1"/>
    <col min="5128" max="5128" width="12.7109375" style="70" customWidth="1"/>
    <col min="5129" max="5129" width="11" style="70" customWidth="1"/>
    <col min="5130" max="5130" width="12.42578125" style="70" customWidth="1"/>
    <col min="5131" max="5131" width="15.85546875" style="70" bestFit="1" customWidth="1"/>
    <col min="5132" max="5132" width="8.85546875" style="70" customWidth="1"/>
    <col min="5133" max="5133" width="12" style="70" customWidth="1"/>
    <col min="5134" max="5134" width="18.28515625" style="70" customWidth="1"/>
    <col min="5135" max="5135" width="24.42578125" style="70" customWidth="1"/>
    <col min="5136" max="5136" width="52.42578125" style="70" bestFit="1" customWidth="1"/>
    <col min="5137" max="5137" width="8.85546875" style="70" bestFit="1" customWidth="1"/>
    <col min="5138" max="5138" width="73.28515625" style="70" bestFit="1" customWidth="1"/>
    <col min="5139" max="5139" width="7.42578125" style="70" customWidth="1"/>
    <col min="5140" max="5140" width="7.140625" style="70" customWidth="1"/>
    <col min="5141" max="5141" width="8.85546875" style="70" customWidth="1"/>
    <col min="5142" max="5142" width="17.85546875" style="70" customWidth="1"/>
    <col min="5143" max="5143" width="34.7109375" style="70" bestFit="1" customWidth="1"/>
    <col min="5144" max="5368" width="11.42578125" style="70"/>
    <col min="5369" max="5369" width="6.140625" style="70" customWidth="1"/>
    <col min="5370" max="5370" width="11.85546875" style="70" customWidth="1"/>
    <col min="5371" max="5371" width="13.7109375" style="70" customWidth="1"/>
    <col min="5372" max="5372" width="12" style="70" bestFit="1" customWidth="1"/>
    <col min="5373" max="5373" width="9.85546875" style="70" customWidth="1"/>
    <col min="5374" max="5374" width="16.42578125" style="70" customWidth="1"/>
    <col min="5375" max="5375" width="15.7109375" style="70" customWidth="1"/>
    <col min="5376" max="5376" width="12.85546875" style="70" customWidth="1"/>
    <col min="5377" max="5377" width="12.5703125" style="70" customWidth="1"/>
    <col min="5378" max="5378" width="8.42578125" style="70" customWidth="1"/>
    <col min="5379" max="5379" width="20.140625" style="70" customWidth="1"/>
    <col min="5380" max="5380" width="34.28515625" style="70" bestFit="1" customWidth="1"/>
    <col min="5381" max="5381" width="6.5703125" style="70" customWidth="1"/>
    <col min="5382" max="5382" width="7" style="70" customWidth="1"/>
    <col min="5383" max="5383" width="20.140625" style="70" bestFit="1" customWidth="1"/>
    <col min="5384" max="5384" width="12.7109375" style="70" customWidth="1"/>
    <col min="5385" max="5385" width="11" style="70" customWidth="1"/>
    <col min="5386" max="5386" width="12.42578125" style="70" customWidth="1"/>
    <col min="5387" max="5387" width="15.85546875" style="70" bestFit="1" customWidth="1"/>
    <col min="5388" max="5388" width="8.85546875" style="70" customWidth="1"/>
    <col min="5389" max="5389" width="12" style="70" customWidth="1"/>
    <col min="5390" max="5390" width="18.28515625" style="70" customWidth="1"/>
    <col min="5391" max="5391" width="24.42578125" style="70" customWidth="1"/>
    <col min="5392" max="5392" width="52.42578125" style="70" bestFit="1" customWidth="1"/>
    <col min="5393" max="5393" width="8.85546875" style="70" bestFit="1" customWidth="1"/>
    <col min="5394" max="5394" width="73.28515625" style="70" bestFit="1" customWidth="1"/>
    <col min="5395" max="5395" width="7.42578125" style="70" customWidth="1"/>
    <col min="5396" max="5396" width="7.140625" style="70" customWidth="1"/>
    <col min="5397" max="5397" width="8.85546875" style="70" customWidth="1"/>
    <col min="5398" max="5398" width="17.85546875" style="70" customWidth="1"/>
    <col min="5399" max="5399" width="34.7109375" style="70" bestFit="1" customWidth="1"/>
    <col min="5400" max="5624" width="11.42578125" style="70"/>
    <col min="5625" max="5625" width="6.140625" style="70" customWidth="1"/>
    <col min="5626" max="5626" width="11.85546875" style="70" customWidth="1"/>
    <col min="5627" max="5627" width="13.7109375" style="70" customWidth="1"/>
    <col min="5628" max="5628" width="12" style="70" bestFit="1" customWidth="1"/>
    <col min="5629" max="5629" width="9.85546875" style="70" customWidth="1"/>
    <col min="5630" max="5630" width="16.42578125" style="70" customWidth="1"/>
    <col min="5631" max="5631" width="15.7109375" style="70" customWidth="1"/>
    <col min="5632" max="5632" width="12.85546875" style="70" customWidth="1"/>
    <col min="5633" max="5633" width="12.5703125" style="70" customWidth="1"/>
    <col min="5634" max="5634" width="8.42578125" style="70" customWidth="1"/>
    <col min="5635" max="5635" width="20.140625" style="70" customWidth="1"/>
    <col min="5636" max="5636" width="34.28515625" style="70" bestFit="1" customWidth="1"/>
    <col min="5637" max="5637" width="6.5703125" style="70" customWidth="1"/>
    <col min="5638" max="5638" width="7" style="70" customWidth="1"/>
    <col min="5639" max="5639" width="20.140625" style="70" bestFit="1" customWidth="1"/>
    <col min="5640" max="5640" width="12.7109375" style="70" customWidth="1"/>
    <col min="5641" max="5641" width="11" style="70" customWidth="1"/>
    <col min="5642" max="5642" width="12.42578125" style="70" customWidth="1"/>
    <col min="5643" max="5643" width="15.85546875" style="70" bestFit="1" customWidth="1"/>
    <col min="5644" max="5644" width="8.85546875" style="70" customWidth="1"/>
    <col min="5645" max="5645" width="12" style="70" customWidth="1"/>
    <col min="5646" max="5646" width="18.28515625" style="70" customWidth="1"/>
    <col min="5647" max="5647" width="24.42578125" style="70" customWidth="1"/>
    <col min="5648" max="5648" width="52.42578125" style="70" bestFit="1" customWidth="1"/>
    <col min="5649" max="5649" width="8.85546875" style="70" bestFit="1" customWidth="1"/>
    <col min="5650" max="5650" width="73.28515625" style="70" bestFit="1" customWidth="1"/>
    <col min="5651" max="5651" width="7.42578125" style="70" customWidth="1"/>
    <col min="5652" max="5652" width="7.140625" style="70" customWidth="1"/>
    <col min="5653" max="5653" width="8.85546875" style="70" customWidth="1"/>
    <col min="5654" max="5654" width="17.85546875" style="70" customWidth="1"/>
    <col min="5655" max="5655" width="34.7109375" style="70" bestFit="1" customWidth="1"/>
    <col min="5656" max="5880" width="11.42578125" style="70"/>
    <col min="5881" max="5881" width="6.140625" style="70" customWidth="1"/>
    <col min="5882" max="5882" width="11.85546875" style="70" customWidth="1"/>
    <col min="5883" max="5883" width="13.7109375" style="70" customWidth="1"/>
    <col min="5884" max="5884" width="12" style="70" bestFit="1" customWidth="1"/>
    <col min="5885" max="5885" width="9.85546875" style="70" customWidth="1"/>
    <col min="5886" max="5886" width="16.42578125" style="70" customWidth="1"/>
    <col min="5887" max="5887" width="15.7109375" style="70" customWidth="1"/>
    <col min="5888" max="5888" width="12.85546875" style="70" customWidth="1"/>
    <col min="5889" max="5889" width="12.5703125" style="70" customWidth="1"/>
    <col min="5890" max="5890" width="8.42578125" style="70" customWidth="1"/>
    <col min="5891" max="5891" width="20.140625" style="70" customWidth="1"/>
    <col min="5892" max="5892" width="34.28515625" style="70" bestFit="1" customWidth="1"/>
    <col min="5893" max="5893" width="6.5703125" style="70" customWidth="1"/>
    <col min="5894" max="5894" width="7" style="70" customWidth="1"/>
    <col min="5895" max="5895" width="20.140625" style="70" bestFit="1" customWidth="1"/>
    <col min="5896" max="5896" width="12.7109375" style="70" customWidth="1"/>
    <col min="5897" max="5897" width="11" style="70" customWidth="1"/>
    <col min="5898" max="5898" width="12.42578125" style="70" customWidth="1"/>
    <col min="5899" max="5899" width="15.85546875" style="70" bestFit="1" customWidth="1"/>
    <col min="5900" max="5900" width="8.85546875" style="70" customWidth="1"/>
    <col min="5901" max="5901" width="12" style="70" customWidth="1"/>
    <col min="5902" max="5902" width="18.28515625" style="70" customWidth="1"/>
    <col min="5903" max="5903" width="24.42578125" style="70" customWidth="1"/>
    <col min="5904" max="5904" width="52.42578125" style="70" bestFit="1" customWidth="1"/>
    <col min="5905" max="5905" width="8.85546875" style="70" bestFit="1" customWidth="1"/>
    <col min="5906" max="5906" width="73.28515625" style="70" bestFit="1" customWidth="1"/>
    <col min="5907" max="5907" width="7.42578125" style="70" customWidth="1"/>
    <col min="5908" max="5908" width="7.140625" style="70" customWidth="1"/>
    <col min="5909" max="5909" width="8.85546875" style="70" customWidth="1"/>
    <col min="5910" max="5910" width="17.85546875" style="70" customWidth="1"/>
    <col min="5911" max="5911" width="34.7109375" style="70" bestFit="1" customWidth="1"/>
    <col min="5912" max="6136" width="11.42578125" style="70"/>
    <col min="6137" max="6137" width="6.140625" style="70" customWidth="1"/>
    <col min="6138" max="6138" width="11.85546875" style="70" customWidth="1"/>
    <col min="6139" max="6139" width="13.7109375" style="70" customWidth="1"/>
    <col min="6140" max="6140" width="12" style="70" bestFit="1" customWidth="1"/>
    <col min="6141" max="6141" width="9.85546875" style="70" customWidth="1"/>
    <col min="6142" max="6142" width="16.42578125" style="70" customWidth="1"/>
    <col min="6143" max="6143" width="15.7109375" style="70" customWidth="1"/>
    <col min="6144" max="6144" width="12.85546875" style="70" customWidth="1"/>
    <col min="6145" max="6145" width="12.5703125" style="70" customWidth="1"/>
    <col min="6146" max="6146" width="8.42578125" style="70" customWidth="1"/>
    <col min="6147" max="6147" width="20.140625" style="70" customWidth="1"/>
    <col min="6148" max="6148" width="34.28515625" style="70" bestFit="1" customWidth="1"/>
    <col min="6149" max="6149" width="6.5703125" style="70" customWidth="1"/>
    <col min="6150" max="6150" width="7" style="70" customWidth="1"/>
    <col min="6151" max="6151" width="20.140625" style="70" bestFit="1" customWidth="1"/>
    <col min="6152" max="6152" width="12.7109375" style="70" customWidth="1"/>
    <col min="6153" max="6153" width="11" style="70" customWidth="1"/>
    <col min="6154" max="6154" width="12.42578125" style="70" customWidth="1"/>
    <col min="6155" max="6155" width="15.85546875" style="70" bestFit="1" customWidth="1"/>
    <col min="6156" max="6156" width="8.85546875" style="70" customWidth="1"/>
    <col min="6157" max="6157" width="12" style="70" customWidth="1"/>
    <col min="6158" max="6158" width="18.28515625" style="70" customWidth="1"/>
    <col min="6159" max="6159" width="24.42578125" style="70" customWidth="1"/>
    <col min="6160" max="6160" width="52.42578125" style="70" bestFit="1" customWidth="1"/>
    <col min="6161" max="6161" width="8.85546875" style="70" bestFit="1" customWidth="1"/>
    <col min="6162" max="6162" width="73.28515625" style="70" bestFit="1" customWidth="1"/>
    <col min="6163" max="6163" width="7.42578125" style="70" customWidth="1"/>
    <col min="6164" max="6164" width="7.140625" style="70" customWidth="1"/>
    <col min="6165" max="6165" width="8.85546875" style="70" customWidth="1"/>
    <col min="6166" max="6166" width="17.85546875" style="70" customWidth="1"/>
    <col min="6167" max="6167" width="34.7109375" style="70" bestFit="1" customWidth="1"/>
    <col min="6168" max="6392" width="11.42578125" style="70"/>
    <col min="6393" max="6393" width="6.140625" style="70" customWidth="1"/>
    <col min="6394" max="6394" width="11.85546875" style="70" customWidth="1"/>
    <col min="6395" max="6395" width="13.7109375" style="70" customWidth="1"/>
    <col min="6396" max="6396" width="12" style="70" bestFit="1" customWidth="1"/>
    <col min="6397" max="6397" width="9.85546875" style="70" customWidth="1"/>
    <col min="6398" max="6398" width="16.42578125" style="70" customWidth="1"/>
    <col min="6399" max="6399" width="15.7109375" style="70" customWidth="1"/>
    <col min="6400" max="6400" width="12.85546875" style="70" customWidth="1"/>
    <col min="6401" max="6401" width="12.5703125" style="70" customWidth="1"/>
    <col min="6402" max="6402" width="8.42578125" style="70" customWidth="1"/>
    <col min="6403" max="6403" width="20.140625" style="70" customWidth="1"/>
    <col min="6404" max="6404" width="34.28515625" style="70" bestFit="1" customWidth="1"/>
    <col min="6405" max="6405" width="6.5703125" style="70" customWidth="1"/>
    <col min="6406" max="6406" width="7" style="70" customWidth="1"/>
    <col min="6407" max="6407" width="20.140625" style="70" bestFit="1" customWidth="1"/>
    <col min="6408" max="6408" width="12.7109375" style="70" customWidth="1"/>
    <col min="6409" max="6409" width="11" style="70" customWidth="1"/>
    <col min="6410" max="6410" width="12.42578125" style="70" customWidth="1"/>
    <col min="6411" max="6411" width="15.85546875" style="70" bestFit="1" customWidth="1"/>
    <col min="6412" max="6412" width="8.85546875" style="70" customWidth="1"/>
    <col min="6413" max="6413" width="12" style="70" customWidth="1"/>
    <col min="6414" max="6414" width="18.28515625" style="70" customWidth="1"/>
    <col min="6415" max="6415" width="24.42578125" style="70" customWidth="1"/>
    <col min="6416" max="6416" width="52.42578125" style="70" bestFit="1" customWidth="1"/>
    <col min="6417" max="6417" width="8.85546875" style="70" bestFit="1" customWidth="1"/>
    <col min="6418" max="6418" width="73.28515625" style="70" bestFit="1" customWidth="1"/>
    <col min="6419" max="6419" width="7.42578125" style="70" customWidth="1"/>
    <col min="6420" max="6420" width="7.140625" style="70" customWidth="1"/>
    <col min="6421" max="6421" width="8.85546875" style="70" customWidth="1"/>
    <col min="6422" max="6422" width="17.85546875" style="70" customWidth="1"/>
    <col min="6423" max="6423" width="34.7109375" style="70" bestFit="1" customWidth="1"/>
    <col min="6424" max="6648" width="11.42578125" style="70"/>
    <col min="6649" max="6649" width="6.140625" style="70" customWidth="1"/>
    <col min="6650" max="6650" width="11.85546875" style="70" customWidth="1"/>
    <col min="6651" max="6651" width="13.7109375" style="70" customWidth="1"/>
    <col min="6652" max="6652" width="12" style="70" bestFit="1" customWidth="1"/>
    <col min="6653" max="6653" width="9.85546875" style="70" customWidth="1"/>
    <col min="6654" max="6654" width="16.42578125" style="70" customWidth="1"/>
    <col min="6655" max="6655" width="15.7109375" style="70" customWidth="1"/>
    <col min="6656" max="6656" width="12.85546875" style="70" customWidth="1"/>
    <col min="6657" max="6657" width="12.5703125" style="70" customWidth="1"/>
    <col min="6658" max="6658" width="8.42578125" style="70" customWidth="1"/>
    <col min="6659" max="6659" width="20.140625" style="70" customWidth="1"/>
    <col min="6660" max="6660" width="34.28515625" style="70" bestFit="1" customWidth="1"/>
    <col min="6661" max="6661" width="6.5703125" style="70" customWidth="1"/>
    <col min="6662" max="6662" width="7" style="70" customWidth="1"/>
    <col min="6663" max="6663" width="20.140625" style="70" bestFit="1" customWidth="1"/>
    <col min="6664" max="6664" width="12.7109375" style="70" customWidth="1"/>
    <col min="6665" max="6665" width="11" style="70" customWidth="1"/>
    <col min="6666" max="6666" width="12.42578125" style="70" customWidth="1"/>
    <col min="6667" max="6667" width="15.85546875" style="70" bestFit="1" customWidth="1"/>
    <col min="6668" max="6668" width="8.85546875" style="70" customWidth="1"/>
    <col min="6669" max="6669" width="12" style="70" customWidth="1"/>
    <col min="6670" max="6670" width="18.28515625" style="70" customWidth="1"/>
    <col min="6671" max="6671" width="24.42578125" style="70" customWidth="1"/>
    <col min="6672" max="6672" width="52.42578125" style="70" bestFit="1" customWidth="1"/>
    <col min="6673" max="6673" width="8.85546875" style="70" bestFit="1" customWidth="1"/>
    <col min="6674" max="6674" width="73.28515625" style="70" bestFit="1" customWidth="1"/>
    <col min="6675" max="6675" width="7.42578125" style="70" customWidth="1"/>
    <col min="6676" max="6676" width="7.140625" style="70" customWidth="1"/>
    <col min="6677" max="6677" width="8.85546875" style="70" customWidth="1"/>
    <col min="6678" max="6678" width="17.85546875" style="70" customWidth="1"/>
    <col min="6679" max="6679" width="34.7109375" style="70" bestFit="1" customWidth="1"/>
    <col min="6680" max="6904" width="11.42578125" style="70"/>
    <col min="6905" max="6905" width="6.140625" style="70" customWidth="1"/>
    <col min="6906" max="6906" width="11.85546875" style="70" customWidth="1"/>
    <col min="6907" max="6907" width="13.7109375" style="70" customWidth="1"/>
    <col min="6908" max="6908" width="12" style="70" bestFit="1" customWidth="1"/>
    <col min="6909" max="6909" width="9.85546875" style="70" customWidth="1"/>
    <col min="6910" max="6910" width="16.42578125" style="70" customWidth="1"/>
    <col min="6911" max="6911" width="15.7109375" style="70" customWidth="1"/>
    <col min="6912" max="6912" width="12.85546875" style="70" customWidth="1"/>
    <col min="6913" max="6913" width="12.5703125" style="70" customWidth="1"/>
    <col min="6914" max="6914" width="8.42578125" style="70" customWidth="1"/>
    <col min="6915" max="6915" width="20.140625" style="70" customWidth="1"/>
    <col min="6916" max="6916" width="34.28515625" style="70" bestFit="1" customWidth="1"/>
    <col min="6917" max="6917" width="6.5703125" style="70" customWidth="1"/>
    <col min="6918" max="6918" width="7" style="70" customWidth="1"/>
    <col min="6919" max="6919" width="20.140625" style="70" bestFit="1" customWidth="1"/>
    <col min="6920" max="6920" width="12.7109375" style="70" customWidth="1"/>
    <col min="6921" max="6921" width="11" style="70" customWidth="1"/>
    <col min="6922" max="6922" width="12.42578125" style="70" customWidth="1"/>
    <col min="6923" max="6923" width="15.85546875" style="70" bestFit="1" customWidth="1"/>
    <col min="6924" max="6924" width="8.85546875" style="70" customWidth="1"/>
    <col min="6925" max="6925" width="12" style="70" customWidth="1"/>
    <col min="6926" max="6926" width="18.28515625" style="70" customWidth="1"/>
    <col min="6927" max="6927" width="24.42578125" style="70" customWidth="1"/>
    <col min="6928" max="6928" width="52.42578125" style="70" bestFit="1" customWidth="1"/>
    <col min="6929" max="6929" width="8.85546875" style="70" bestFit="1" customWidth="1"/>
    <col min="6930" max="6930" width="73.28515625" style="70" bestFit="1" customWidth="1"/>
    <col min="6931" max="6931" width="7.42578125" style="70" customWidth="1"/>
    <col min="6932" max="6932" width="7.140625" style="70" customWidth="1"/>
    <col min="6933" max="6933" width="8.85546875" style="70" customWidth="1"/>
    <col min="6934" max="6934" width="17.85546875" style="70" customWidth="1"/>
    <col min="6935" max="6935" width="34.7109375" style="70" bestFit="1" customWidth="1"/>
    <col min="6936" max="7160" width="11.42578125" style="70"/>
    <col min="7161" max="7161" width="6.140625" style="70" customWidth="1"/>
    <col min="7162" max="7162" width="11.85546875" style="70" customWidth="1"/>
    <col min="7163" max="7163" width="13.7109375" style="70" customWidth="1"/>
    <col min="7164" max="7164" width="12" style="70" bestFit="1" customWidth="1"/>
    <col min="7165" max="7165" width="9.85546875" style="70" customWidth="1"/>
    <col min="7166" max="7166" width="16.42578125" style="70" customWidth="1"/>
    <col min="7167" max="7167" width="15.7109375" style="70" customWidth="1"/>
    <col min="7168" max="7168" width="12.85546875" style="70" customWidth="1"/>
    <col min="7169" max="7169" width="12.5703125" style="70" customWidth="1"/>
    <col min="7170" max="7170" width="8.42578125" style="70" customWidth="1"/>
    <col min="7171" max="7171" width="20.140625" style="70" customWidth="1"/>
    <col min="7172" max="7172" width="34.28515625" style="70" bestFit="1" customWidth="1"/>
    <col min="7173" max="7173" width="6.5703125" style="70" customWidth="1"/>
    <col min="7174" max="7174" width="7" style="70" customWidth="1"/>
    <col min="7175" max="7175" width="20.140625" style="70" bestFit="1" customWidth="1"/>
    <col min="7176" max="7176" width="12.7109375" style="70" customWidth="1"/>
    <col min="7177" max="7177" width="11" style="70" customWidth="1"/>
    <col min="7178" max="7178" width="12.42578125" style="70" customWidth="1"/>
    <col min="7179" max="7179" width="15.85546875" style="70" bestFit="1" customWidth="1"/>
    <col min="7180" max="7180" width="8.85546875" style="70" customWidth="1"/>
    <col min="7181" max="7181" width="12" style="70" customWidth="1"/>
    <col min="7182" max="7182" width="18.28515625" style="70" customWidth="1"/>
    <col min="7183" max="7183" width="24.42578125" style="70" customWidth="1"/>
    <col min="7184" max="7184" width="52.42578125" style="70" bestFit="1" customWidth="1"/>
    <col min="7185" max="7185" width="8.85546875" style="70" bestFit="1" customWidth="1"/>
    <col min="7186" max="7186" width="73.28515625" style="70" bestFit="1" customWidth="1"/>
    <col min="7187" max="7187" width="7.42578125" style="70" customWidth="1"/>
    <col min="7188" max="7188" width="7.140625" style="70" customWidth="1"/>
    <col min="7189" max="7189" width="8.85546875" style="70" customWidth="1"/>
    <col min="7190" max="7190" width="17.85546875" style="70" customWidth="1"/>
    <col min="7191" max="7191" width="34.7109375" style="70" bestFit="1" customWidth="1"/>
    <col min="7192" max="7416" width="11.42578125" style="70"/>
    <col min="7417" max="7417" width="6.140625" style="70" customWidth="1"/>
    <col min="7418" max="7418" width="11.85546875" style="70" customWidth="1"/>
    <col min="7419" max="7419" width="13.7109375" style="70" customWidth="1"/>
    <col min="7420" max="7420" width="12" style="70" bestFit="1" customWidth="1"/>
    <col min="7421" max="7421" width="9.85546875" style="70" customWidth="1"/>
    <col min="7422" max="7422" width="16.42578125" style="70" customWidth="1"/>
    <col min="7423" max="7423" width="15.7109375" style="70" customWidth="1"/>
    <col min="7424" max="7424" width="12.85546875" style="70" customWidth="1"/>
    <col min="7425" max="7425" width="12.5703125" style="70" customWidth="1"/>
    <col min="7426" max="7426" width="8.42578125" style="70" customWidth="1"/>
    <col min="7427" max="7427" width="20.140625" style="70" customWidth="1"/>
    <col min="7428" max="7428" width="34.28515625" style="70" bestFit="1" customWidth="1"/>
    <col min="7429" max="7429" width="6.5703125" style="70" customWidth="1"/>
    <col min="7430" max="7430" width="7" style="70" customWidth="1"/>
    <col min="7431" max="7431" width="20.140625" style="70" bestFit="1" customWidth="1"/>
    <col min="7432" max="7432" width="12.7109375" style="70" customWidth="1"/>
    <col min="7433" max="7433" width="11" style="70" customWidth="1"/>
    <col min="7434" max="7434" width="12.42578125" style="70" customWidth="1"/>
    <col min="7435" max="7435" width="15.85546875" style="70" bestFit="1" customWidth="1"/>
    <col min="7436" max="7436" width="8.85546875" style="70" customWidth="1"/>
    <col min="7437" max="7437" width="12" style="70" customWidth="1"/>
    <col min="7438" max="7438" width="18.28515625" style="70" customWidth="1"/>
    <col min="7439" max="7439" width="24.42578125" style="70" customWidth="1"/>
    <col min="7440" max="7440" width="52.42578125" style="70" bestFit="1" customWidth="1"/>
    <col min="7441" max="7441" width="8.85546875" style="70" bestFit="1" customWidth="1"/>
    <col min="7442" max="7442" width="73.28515625" style="70" bestFit="1" customWidth="1"/>
    <col min="7443" max="7443" width="7.42578125" style="70" customWidth="1"/>
    <col min="7444" max="7444" width="7.140625" style="70" customWidth="1"/>
    <col min="7445" max="7445" width="8.85546875" style="70" customWidth="1"/>
    <col min="7446" max="7446" width="17.85546875" style="70" customWidth="1"/>
    <col min="7447" max="7447" width="34.7109375" style="70" bestFit="1" customWidth="1"/>
    <col min="7448" max="7672" width="11.42578125" style="70"/>
    <col min="7673" max="7673" width="6.140625" style="70" customWidth="1"/>
    <col min="7674" max="7674" width="11.85546875" style="70" customWidth="1"/>
    <col min="7675" max="7675" width="13.7109375" style="70" customWidth="1"/>
    <col min="7676" max="7676" width="12" style="70" bestFit="1" customWidth="1"/>
    <col min="7677" max="7677" width="9.85546875" style="70" customWidth="1"/>
    <col min="7678" max="7678" width="16.42578125" style="70" customWidth="1"/>
    <col min="7679" max="7679" width="15.7109375" style="70" customWidth="1"/>
    <col min="7680" max="7680" width="12.85546875" style="70" customWidth="1"/>
    <col min="7681" max="7681" width="12.5703125" style="70" customWidth="1"/>
    <col min="7682" max="7682" width="8.42578125" style="70" customWidth="1"/>
    <col min="7683" max="7683" width="20.140625" style="70" customWidth="1"/>
    <col min="7684" max="7684" width="34.28515625" style="70" bestFit="1" customWidth="1"/>
    <col min="7685" max="7685" width="6.5703125" style="70" customWidth="1"/>
    <col min="7686" max="7686" width="7" style="70" customWidth="1"/>
    <col min="7687" max="7687" width="20.140625" style="70" bestFit="1" customWidth="1"/>
    <col min="7688" max="7688" width="12.7109375" style="70" customWidth="1"/>
    <col min="7689" max="7689" width="11" style="70" customWidth="1"/>
    <col min="7690" max="7690" width="12.42578125" style="70" customWidth="1"/>
    <col min="7691" max="7691" width="15.85546875" style="70" bestFit="1" customWidth="1"/>
    <col min="7692" max="7692" width="8.85546875" style="70" customWidth="1"/>
    <col min="7693" max="7693" width="12" style="70" customWidth="1"/>
    <col min="7694" max="7694" width="18.28515625" style="70" customWidth="1"/>
    <col min="7695" max="7695" width="24.42578125" style="70" customWidth="1"/>
    <col min="7696" max="7696" width="52.42578125" style="70" bestFit="1" customWidth="1"/>
    <col min="7697" max="7697" width="8.85546875" style="70" bestFit="1" customWidth="1"/>
    <col min="7698" max="7698" width="73.28515625" style="70" bestFit="1" customWidth="1"/>
    <col min="7699" max="7699" width="7.42578125" style="70" customWidth="1"/>
    <col min="7700" max="7700" width="7.140625" style="70" customWidth="1"/>
    <col min="7701" max="7701" width="8.85546875" style="70" customWidth="1"/>
    <col min="7702" max="7702" width="17.85546875" style="70" customWidth="1"/>
    <col min="7703" max="7703" width="34.7109375" style="70" bestFit="1" customWidth="1"/>
    <col min="7704" max="7928" width="11.42578125" style="70"/>
    <col min="7929" max="7929" width="6.140625" style="70" customWidth="1"/>
    <col min="7930" max="7930" width="11.85546875" style="70" customWidth="1"/>
    <col min="7931" max="7931" width="13.7109375" style="70" customWidth="1"/>
    <col min="7932" max="7932" width="12" style="70" bestFit="1" customWidth="1"/>
    <col min="7933" max="7933" width="9.85546875" style="70" customWidth="1"/>
    <col min="7934" max="7934" width="16.42578125" style="70" customWidth="1"/>
    <col min="7935" max="7935" width="15.7109375" style="70" customWidth="1"/>
    <col min="7936" max="7936" width="12.85546875" style="70" customWidth="1"/>
    <col min="7937" max="7937" width="12.5703125" style="70" customWidth="1"/>
    <col min="7938" max="7938" width="8.42578125" style="70" customWidth="1"/>
    <col min="7939" max="7939" width="20.140625" style="70" customWidth="1"/>
    <col min="7940" max="7940" width="34.28515625" style="70" bestFit="1" customWidth="1"/>
    <col min="7941" max="7941" width="6.5703125" style="70" customWidth="1"/>
    <col min="7942" max="7942" width="7" style="70" customWidth="1"/>
    <col min="7943" max="7943" width="20.140625" style="70" bestFit="1" customWidth="1"/>
    <col min="7944" max="7944" width="12.7109375" style="70" customWidth="1"/>
    <col min="7945" max="7945" width="11" style="70" customWidth="1"/>
    <col min="7946" max="7946" width="12.42578125" style="70" customWidth="1"/>
    <col min="7947" max="7947" width="15.85546875" style="70" bestFit="1" customWidth="1"/>
    <col min="7948" max="7948" width="8.85546875" style="70" customWidth="1"/>
    <col min="7949" max="7949" width="12" style="70" customWidth="1"/>
    <col min="7950" max="7950" width="18.28515625" style="70" customWidth="1"/>
    <col min="7951" max="7951" width="24.42578125" style="70" customWidth="1"/>
    <col min="7952" max="7952" width="52.42578125" style="70" bestFit="1" customWidth="1"/>
    <col min="7953" max="7953" width="8.85546875" style="70" bestFit="1" customWidth="1"/>
    <col min="7954" max="7954" width="73.28515625" style="70" bestFit="1" customWidth="1"/>
    <col min="7955" max="7955" width="7.42578125" style="70" customWidth="1"/>
    <col min="7956" max="7956" width="7.140625" style="70" customWidth="1"/>
    <col min="7957" max="7957" width="8.85546875" style="70" customWidth="1"/>
    <col min="7958" max="7958" width="17.85546875" style="70" customWidth="1"/>
    <col min="7959" max="7959" width="34.7109375" style="70" bestFit="1" customWidth="1"/>
    <col min="7960" max="8184" width="11.42578125" style="70"/>
    <col min="8185" max="8185" width="6.140625" style="70" customWidth="1"/>
    <col min="8186" max="8186" width="11.85546875" style="70" customWidth="1"/>
    <col min="8187" max="8187" width="13.7109375" style="70" customWidth="1"/>
    <col min="8188" max="8188" width="12" style="70" bestFit="1" customWidth="1"/>
    <col min="8189" max="8189" width="9.85546875" style="70" customWidth="1"/>
    <col min="8190" max="8190" width="16.42578125" style="70" customWidth="1"/>
    <col min="8191" max="8191" width="15.7109375" style="70" customWidth="1"/>
    <col min="8192" max="8192" width="12.85546875" style="70" customWidth="1"/>
    <col min="8193" max="8193" width="12.5703125" style="70" customWidth="1"/>
    <col min="8194" max="8194" width="8.42578125" style="70" customWidth="1"/>
    <col min="8195" max="8195" width="20.140625" style="70" customWidth="1"/>
    <col min="8196" max="8196" width="34.28515625" style="70" bestFit="1" customWidth="1"/>
    <col min="8197" max="8197" width="6.5703125" style="70" customWidth="1"/>
    <col min="8198" max="8198" width="7" style="70" customWidth="1"/>
    <col min="8199" max="8199" width="20.140625" style="70" bestFit="1" customWidth="1"/>
    <col min="8200" max="8200" width="12.7109375" style="70" customWidth="1"/>
    <col min="8201" max="8201" width="11" style="70" customWidth="1"/>
    <col min="8202" max="8202" width="12.42578125" style="70" customWidth="1"/>
    <col min="8203" max="8203" width="15.85546875" style="70" bestFit="1" customWidth="1"/>
    <col min="8204" max="8204" width="8.85546875" style="70" customWidth="1"/>
    <col min="8205" max="8205" width="12" style="70" customWidth="1"/>
    <col min="8206" max="8206" width="18.28515625" style="70" customWidth="1"/>
    <col min="8207" max="8207" width="24.42578125" style="70" customWidth="1"/>
    <col min="8208" max="8208" width="52.42578125" style="70" bestFit="1" customWidth="1"/>
    <col min="8209" max="8209" width="8.85546875" style="70" bestFit="1" customWidth="1"/>
    <col min="8210" max="8210" width="73.28515625" style="70" bestFit="1" customWidth="1"/>
    <col min="8211" max="8211" width="7.42578125" style="70" customWidth="1"/>
    <col min="8212" max="8212" width="7.140625" style="70" customWidth="1"/>
    <col min="8213" max="8213" width="8.85546875" style="70" customWidth="1"/>
    <col min="8214" max="8214" width="17.85546875" style="70" customWidth="1"/>
    <col min="8215" max="8215" width="34.7109375" style="70" bestFit="1" customWidth="1"/>
    <col min="8216" max="8440" width="11.42578125" style="70"/>
    <col min="8441" max="8441" width="6.140625" style="70" customWidth="1"/>
    <col min="8442" max="8442" width="11.85546875" style="70" customWidth="1"/>
    <col min="8443" max="8443" width="13.7109375" style="70" customWidth="1"/>
    <col min="8444" max="8444" width="12" style="70" bestFit="1" customWidth="1"/>
    <col min="8445" max="8445" width="9.85546875" style="70" customWidth="1"/>
    <col min="8446" max="8446" width="16.42578125" style="70" customWidth="1"/>
    <col min="8447" max="8447" width="15.7109375" style="70" customWidth="1"/>
    <col min="8448" max="8448" width="12.85546875" style="70" customWidth="1"/>
    <col min="8449" max="8449" width="12.5703125" style="70" customWidth="1"/>
    <col min="8450" max="8450" width="8.42578125" style="70" customWidth="1"/>
    <col min="8451" max="8451" width="20.140625" style="70" customWidth="1"/>
    <col min="8452" max="8452" width="34.28515625" style="70" bestFit="1" customWidth="1"/>
    <col min="8453" max="8453" width="6.5703125" style="70" customWidth="1"/>
    <col min="8454" max="8454" width="7" style="70" customWidth="1"/>
    <col min="8455" max="8455" width="20.140625" style="70" bestFit="1" customWidth="1"/>
    <col min="8456" max="8456" width="12.7109375" style="70" customWidth="1"/>
    <col min="8457" max="8457" width="11" style="70" customWidth="1"/>
    <col min="8458" max="8458" width="12.42578125" style="70" customWidth="1"/>
    <col min="8459" max="8459" width="15.85546875" style="70" bestFit="1" customWidth="1"/>
    <col min="8460" max="8460" width="8.85546875" style="70" customWidth="1"/>
    <col min="8461" max="8461" width="12" style="70" customWidth="1"/>
    <col min="8462" max="8462" width="18.28515625" style="70" customWidth="1"/>
    <col min="8463" max="8463" width="24.42578125" style="70" customWidth="1"/>
    <col min="8464" max="8464" width="52.42578125" style="70" bestFit="1" customWidth="1"/>
    <col min="8465" max="8465" width="8.85546875" style="70" bestFit="1" customWidth="1"/>
    <col min="8466" max="8466" width="73.28515625" style="70" bestFit="1" customWidth="1"/>
    <col min="8467" max="8467" width="7.42578125" style="70" customWidth="1"/>
    <col min="8468" max="8468" width="7.140625" style="70" customWidth="1"/>
    <col min="8469" max="8469" width="8.85546875" style="70" customWidth="1"/>
    <col min="8470" max="8470" width="17.85546875" style="70" customWidth="1"/>
    <col min="8471" max="8471" width="34.7109375" style="70" bestFit="1" customWidth="1"/>
    <col min="8472" max="8696" width="11.42578125" style="70"/>
    <col min="8697" max="8697" width="6.140625" style="70" customWidth="1"/>
    <col min="8698" max="8698" width="11.85546875" style="70" customWidth="1"/>
    <col min="8699" max="8699" width="13.7109375" style="70" customWidth="1"/>
    <col min="8700" max="8700" width="12" style="70" bestFit="1" customWidth="1"/>
    <col min="8701" max="8701" width="9.85546875" style="70" customWidth="1"/>
    <col min="8702" max="8702" width="16.42578125" style="70" customWidth="1"/>
    <col min="8703" max="8703" width="15.7109375" style="70" customWidth="1"/>
    <col min="8704" max="8704" width="12.85546875" style="70" customWidth="1"/>
    <col min="8705" max="8705" width="12.5703125" style="70" customWidth="1"/>
    <col min="8706" max="8706" width="8.42578125" style="70" customWidth="1"/>
    <col min="8707" max="8707" width="20.140625" style="70" customWidth="1"/>
    <col min="8708" max="8708" width="34.28515625" style="70" bestFit="1" customWidth="1"/>
    <col min="8709" max="8709" width="6.5703125" style="70" customWidth="1"/>
    <col min="8710" max="8710" width="7" style="70" customWidth="1"/>
    <col min="8711" max="8711" width="20.140625" style="70" bestFit="1" customWidth="1"/>
    <col min="8712" max="8712" width="12.7109375" style="70" customWidth="1"/>
    <col min="8713" max="8713" width="11" style="70" customWidth="1"/>
    <col min="8714" max="8714" width="12.42578125" style="70" customWidth="1"/>
    <col min="8715" max="8715" width="15.85546875" style="70" bestFit="1" customWidth="1"/>
    <col min="8716" max="8716" width="8.85546875" style="70" customWidth="1"/>
    <col min="8717" max="8717" width="12" style="70" customWidth="1"/>
    <col min="8718" max="8718" width="18.28515625" style="70" customWidth="1"/>
    <col min="8719" max="8719" width="24.42578125" style="70" customWidth="1"/>
    <col min="8720" max="8720" width="52.42578125" style="70" bestFit="1" customWidth="1"/>
    <col min="8721" max="8721" width="8.85546875" style="70" bestFit="1" customWidth="1"/>
    <col min="8722" max="8722" width="73.28515625" style="70" bestFit="1" customWidth="1"/>
    <col min="8723" max="8723" width="7.42578125" style="70" customWidth="1"/>
    <col min="8724" max="8724" width="7.140625" style="70" customWidth="1"/>
    <col min="8725" max="8725" width="8.85546875" style="70" customWidth="1"/>
    <col min="8726" max="8726" width="17.85546875" style="70" customWidth="1"/>
    <col min="8727" max="8727" width="34.7109375" style="70" bestFit="1" customWidth="1"/>
    <col min="8728" max="8952" width="11.42578125" style="70"/>
    <col min="8953" max="8953" width="6.140625" style="70" customWidth="1"/>
    <col min="8954" max="8954" width="11.85546875" style="70" customWidth="1"/>
    <col min="8955" max="8955" width="13.7109375" style="70" customWidth="1"/>
    <col min="8956" max="8956" width="12" style="70" bestFit="1" customWidth="1"/>
    <col min="8957" max="8957" width="9.85546875" style="70" customWidth="1"/>
    <col min="8958" max="8958" width="16.42578125" style="70" customWidth="1"/>
    <col min="8959" max="8959" width="15.7109375" style="70" customWidth="1"/>
    <col min="8960" max="8960" width="12.85546875" style="70" customWidth="1"/>
    <col min="8961" max="8961" width="12.5703125" style="70" customWidth="1"/>
    <col min="8962" max="8962" width="8.42578125" style="70" customWidth="1"/>
    <col min="8963" max="8963" width="20.140625" style="70" customWidth="1"/>
    <col min="8964" max="8964" width="34.28515625" style="70" bestFit="1" customWidth="1"/>
    <col min="8965" max="8965" width="6.5703125" style="70" customWidth="1"/>
    <col min="8966" max="8966" width="7" style="70" customWidth="1"/>
    <col min="8967" max="8967" width="20.140625" style="70" bestFit="1" customWidth="1"/>
    <col min="8968" max="8968" width="12.7109375" style="70" customWidth="1"/>
    <col min="8969" max="8969" width="11" style="70" customWidth="1"/>
    <col min="8970" max="8970" width="12.42578125" style="70" customWidth="1"/>
    <col min="8971" max="8971" width="15.85546875" style="70" bestFit="1" customWidth="1"/>
    <col min="8972" max="8972" width="8.85546875" style="70" customWidth="1"/>
    <col min="8973" max="8973" width="12" style="70" customWidth="1"/>
    <col min="8974" max="8974" width="18.28515625" style="70" customWidth="1"/>
    <col min="8975" max="8975" width="24.42578125" style="70" customWidth="1"/>
    <col min="8976" max="8976" width="52.42578125" style="70" bestFit="1" customWidth="1"/>
    <col min="8977" max="8977" width="8.85546875" style="70" bestFit="1" customWidth="1"/>
    <col min="8978" max="8978" width="73.28515625" style="70" bestFit="1" customWidth="1"/>
    <col min="8979" max="8979" width="7.42578125" style="70" customWidth="1"/>
    <col min="8980" max="8980" width="7.140625" style="70" customWidth="1"/>
    <col min="8981" max="8981" width="8.85546875" style="70" customWidth="1"/>
    <col min="8982" max="8982" width="17.85546875" style="70" customWidth="1"/>
    <col min="8983" max="8983" width="34.7109375" style="70" bestFit="1" customWidth="1"/>
    <col min="8984" max="9208" width="11.42578125" style="70"/>
    <col min="9209" max="9209" width="6.140625" style="70" customWidth="1"/>
    <col min="9210" max="9210" width="11.85546875" style="70" customWidth="1"/>
    <col min="9211" max="9211" width="13.7109375" style="70" customWidth="1"/>
    <col min="9212" max="9212" width="12" style="70" bestFit="1" customWidth="1"/>
    <col min="9213" max="9213" width="9.85546875" style="70" customWidth="1"/>
    <col min="9214" max="9214" width="16.42578125" style="70" customWidth="1"/>
    <col min="9215" max="9215" width="15.7109375" style="70" customWidth="1"/>
    <col min="9216" max="9216" width="12.85546875" style="70" customWidth="1"/>
    <col min="9217" max="9217" width="12.5703125" style="70" customWidth="1"/>
    <col min="9218" max="9218" width="8.42578125" style="70" customWidth="1"/>
    <col min="9219" max="9219" width="20.140625" style="70" customWidth="1"/>
    <col min="9220" max="9220" width="34.28515625" style="70" bestFit="1" customWidth="1"/>
    <col min="9221" max="9221" width="6.5703125" style="70" customWidth="1"/>
    <col min="9222" max="9222" width="7" style="70" customWidth="1"/>
    <col min="9223" max="9223" width="20.140625" style="70" bestFit="1" customWidth="1"/>
    <col min="9224" max="9224" width="12.7109375" style="70" customWidth="1"/>
    <col min="9225" max="9225" width="11" style="70" customWidth="1"/>
    <col min="9226" max="9226" width="12.42578125" style="70" customWidth="1"/>
    <col min="9227" max="9227" width="15.85546875" style="70" bestFit="1" customWidth="1"/>
    <col min="9228" max="9228" width="8.85546875" style="70" customWidth="1"/>
    <col min="9229" max="9229" width="12" style="70" customWidth="1"/>
    <col min="9230" max="9230" width="18.28515625" style="70" customWidth="1"/>
    <col min="9231" max="9231" width="24.42578125" style="70" customWidth="1"/>
    <col min="9232" max="9232" width="52.42578125" style="70" bestFit="1" customWidth="1"/>
    <col min="9233" max="9233" width="8.85546875" style="70" bestFit="1" customWidth="1"/>
    <col min="9234" max="9234" width="73.28515625" style="70" bestFit="1" customWidth="1"/>
    <col min="9235" max="9235" width="7.42578125" style="70" customWidth="1"/>
    <col min="9236" max="9236" width="7.140625" style="70" customWidth="1"/>
    <col min="9237" max="9237" width="8.85546875" style="70" customWidth="1"/>
    <col min="9238" max="9238" width="17.85546875" style="70" customWidth="1"/>
    <col min="9239" max="9239" width="34.7109375" style="70" bestFit="1" customWidth="1"/>
    <col min="9240" max="9464" width="11.42578125" style="70"/>
    <col min="9465" max="9465" width="6.140625" style="70" customWidth="1"/>
    <col min="9466" max="9466" width="11.85546875" style="70" customWidth="1"/>
    <col min="9467" max="9467" width="13.7109375" style="70" customWidth="1"/>
    <col min="9468" max="9468" width="12" style="70" bestFit="1" customWidth="1"/>
    <col min="9469" max="9469" width="9.85546875" style="70" customWidth="1"/>
    <col min="9470" max="9470" width="16.42578125" style="70" customWidth="1"/>
    <col min="9471" max="9471" width="15.7109375" style="70" customWidth="1"/>
    <col min="9472" max="9472" width="12.85546875" style="70" customWidth="1"/>
    <col min="9473" max="9473" width="12.5703125" style="70" customWidth="1"/>
    <col min="9474" max="9474" width="8.42578125" style="70" customWidth="1"/>
    <col min="9475" max="9475" width="20.140625" style="70" customWidth="1"/>
    <col min="9476" max="9476" width="34.28515625" style="70" bestFit="1" customWidth="1"/>
    <col min="9477" max="9477" width="6.5703125" style="70" customWidth="1"/>
    <col min="9478" max="9478" width="7" style="70" customWidth="1"/>
    <col min="9479" max="9479" width="20.140625" style="70" bestFit="1" customWidth="1"/>
    <col min="9480" max="9480" width="12.7109375" style="70" customWidth="1"/>
    <col min="9481" max="9481" width="11" style="70" customWidth="1"/>
    <col min="9482" max="9482" width="12.42578125" style="70" customWidth="1"/>
    <col min="9483" max="9483" width="15.85546875" style="70" bestFit="1" customWidth="1"/>
    <col min="9484" max="9484" width="8.85546875" style="70" customWidth="1"/>
    <col min="9485" max="9485" width="12" style="70" customWidth="1"/>
    <col min="9486" max="9486" width="18.28515625" style="70" customWidth="1"/>
    <col min="9487" max="9487" width="24.42578125" style="70" customWidth="1"/>
    <col min="9488" max="9488" width="52.42578125" style="70" bestFit="1" customWidth="1"/>
    <col min="9489" max="9489" width="8.85546875" style="70" bestFit="1" customWidth="1"/>
    <col min="9490" max="9490" width="73.28515625" style="70" bestFit="1" customWidth="1"/>
    <col min="9491" max="9491" width="7.42578125" style="70" customWidth="1"/>
    <col min="9492" max="9492" width="7.140625" style="70" customWidth="1"/>
    <col min="9493" max="9493" width="8.85546875" style="70" customWidth="1"/>
    <col min="9494" max="9494" width="17.85546875" style="70" customWidth="1"/>
    <col min="9495" max="9495" width="34.7109375" style="70" bestFit="1" customWidth="1"/>
    <col min="9496" max="9720" width="11.42578125" style="70"/>
    <col min="9721" max="9721" width="6.140625" style="70" customWidth="1"/>
    <col min="9722" max="9722" width="11.85546875" style="70" customWidth="1"/>
    <col min="9723" max="9723" width="13.7109375" style="70" customWidth="1"/>
    <col min="9724" max="9724" width="12" style="70" bestFit="1" customWidth="1"/>
    <col min="9725" max="9725" width="9.85546875" style="70" customWidth="1"/>
    <col min="9726" max="9726" width="16.42578125" style="70" customWidth="1"/>
    <col min="9727" max="9727" width="15.7109375" style="70" customWidth="1"/>
    <col min="9728" max="9728" width="12.85546875" style="70" customWidth="1"/>
    <col min="9729" max="9729" width="12.5703125" style="70" customWidth="1"/>
    <col min="9730" max="9730" width="8.42578125" style="70" customWidth="1"/>
    <col min="9731" max="9731" width="20.140625" style="70" customWidth="1"/>
    <col min="9732" max="9732" width="34.28515625" style="70" bestFit="1" customWidth="1"/>
    <col min="9733" max="9733" width="6.5703125" style="70" customWidth="1"/>
    <col min="9734" max="9734" width="7" style="70" customWidth="1"/>
    <col min="9735" max="9735" width="20.140625" style="70" bestFit="1" customWidth="1"/>
    <col min="9736" max="9736" width="12.7109375" style="70" customWidth="1"/>
    <col min="9737" max="9737" width="11" style="70" customWidth="1"/>
    <col min="9738" max="9738" width="12.42578125" style="70" customWidth="1"/>
    <col min="9739" max="9739" width="15.85546875" style="70" bestFit="1" customWidth="1"/>
    <col min="9740" max="9740" width="8.85546875" style="70" customWidth="1"/>
    <col min="9741" max="9741" width="12" style="70" customWidth="1"/>
    <col min="9742" max="9742" width="18.28515625" style="70" customWidth="1"/>
    <col min="9743" max="9743" width="24.42578125" style="70" customWidth="1"/>
    <col min="9744" max="9744" width="52.42578125" style="70" bestFit="1" customWidth="1"/>
    <col min="9745" max="9745" width="8.85546875" style="70" bestFit="1" customWidth="1"/>
    <col min="9746" max="9746" width="73.28515625" style="70" bestFit="1" customWidth="1"/>
    <col min="9747" max="9747" width="7.42578125" style="70" customWidth="1"/>
    <col min="9748" max="9748" width="7.140625" style="70" customWidth="1"/>
    <col min="9749" max="9749" width="8.85546875" style="70" customWidth="1"/>
    <col min="9750" max="9750" width="17.85546875" style="70" customWidth="1"/>
    <col min="9751" max="9751" width="34.7109375" style="70" bestFit="1" customWidth="1"/>
    <col min="9752" max="9976" width="11.42578125" style="70"/>
    <col min="9977" max="9977" width="6.140625" style="70" customWidth="1"/>
    <col min="9978" max="9978" width="11.85546875" style="70" customWidth="1"/>
    <col min="9979" max="9979" width="13.7109375" style="70" customWidth="1"/>
    <col min="9980" max="9980" width="12" style="70" bestFit="1" customWidth="1"/>
    <col min="9981" max="9981" width="9.85546875" style="70" customWidth="1"/>
    <col min="9982" max="9982" width="16.42578125" style="70" customWidth="1"/>
    <col min="9983" max="9983" width="15.7109375" style="70" customWidth="1"/>
    <col min="9984" max="9984" width="12.85546875" style="70" customWidth="1"/>
    <col min="9985" max="9985" width="12.5703125" style="70" customWidth="1"/>
    <col min="9986" max="9986" width="8.42578125" style="70" customWidth="1"/>
    <col min="9987" max="9987" width="20.140625" style="70" customWidth="1"/>
    <col min="9988" max="9988" width="34.28515625" style="70" bestFit="1" customWidth="1"/>
    <col min="9989" max="9989" width="6.5703125" style="70" customWidth="1"/>
    <col min="9990" max="9990" width="7" style="70" customWidth="1"/>
    <col min="9991" max="9991" width="20.140625" style="70" bestFit="1" customWidth="1"/>
    <col min="9992" max="9992" width="12.7109375" style="70" customWidth="1"/>
    <col min="9993" max="9993" width="11" style="70" customWidth="1"/>
    <col min="9994" max="9994" width="12.42578125" style="70" customWidth="1"/>
    <col min="9995" max="9995" width="15.85546875" style="70" bestFit="1" customWidth="1"/>
    <col min="9996" max="9996" width="8.85546875" style="70" customWidth="1"/>
    <col min="9997" max="9997" width="12" style="70" customWidth="1"/>
    <col min="9998" max="9998" width="18.28515625" style="70" customWidth="1"/>
    <col min="9999" max="9999" width="24.42578125" style="70" customWidth="1"/>
    <col min="10000" max="10000" width="52.42578125" style="70" bestFit="1" customWidth="1"/>
    <col min="10001" max="10001" width="8.85546875" style="70" bestFit="1" customWidth="1"/>
    <col min="10002" max="10002" width="73.28515625" style="70" bestFit="1" customWidth="1"/>
    <col min="10003" max="10003" width="7.42578125" style="70" customWidth="1"/>
    <col min="10004" max="10004" width="7.140625" style="70" customWidth="1"/>
    <col min="10005" max="10005" width="8.85546875" style="70" customWidth="1"/>
    <col min="10006" max="10006" width="17.85546875" style="70" customWidth="1"/>
    <col min="10007" max="10007" width="34.7109375" style="70" bestFit="1" customWidth="1"/>
    <col min="10008" max="10232" width="11.42578125" style="70"/>
    <col min="10233" max="10233" width="6.140625" style="70" customWidth="1"/>
    <col min="10234" max="10234" width="11.85546875" style="70" customWidth="1"/>
    <col min="10235" max="10235" width="13.7109375" style="70" customWidth="1"/>
    <col min="10236" max="10236" width="12" style="70" bestFit="1" customWidth="1"/>
    <col min="10237" max="10237" width="9.85546875" style="70" customWidth="1"/>
    <col min="10238" max="10238" width="16.42578125" style="70" customWidth="1"/>
    <col min="10239" max="10239" width="15.7109375" style="70" customWidth="1"/>
    <col min="10240" max="10240" width="12.85546875" style="70" customWidth="1"/>
    <col min="10241" max="10241" width="12.5703125" style="70" customWidth="1"/>
    <col min="10242" max="10242" width="8.42578125" style="70" customWidth="1"/>
    <col min="10243" max="10243" width="20.140625" style="70" customWidth="1"/>
    <col min="10244" max="10244" width="34.28515625" style="70" bestFit="1" customWidth="1"/>
    <col min="10245" max="10245" width="6.5703125" style="70" customWidth="1"/>
    <col min="10246" max="10246" width="7" style="70" customWidth="1"/>
    <col min="10247" max="10247" width="20.140625" style="70" bestFit="1" customWidth="1"/>
    <col min="10248" max="10248" width="12.7109375" style="70" customWidth="1"/>
    <col min="10249" max="10249" width="11" style="70" customWidth="1"/>
    <col min="10250" max="10250" width="12.42578125" style="70" customWidth="1"/>
    <col min="10251" max="10251" width="15.85546875" style="70" bestFit="1" customWidth="1"/>
    <col min="10252" max="10252" width="8.85546875" style="70" customWidth="1"/>
    <col min="10253" max="10253" width="12" style="70" customWidth="1"/>
    <col min="10254" max="10254" width="18.28515625" style="70" customWidth="1"/>
    <col min="10255" max="10255" width="24.42578125" style="70" customWidth="1"/>
    <col min="10256" max="10256" width="52.42578125" style="70" bestFit="1" customWidth="1"/>
    <col min="10257" max="10257" width="8.85546875" style="70" bestFit="1" customWidth="1"/>
    <col min="10258" max="10258" width="73.28515625" style="70" bestFit="1" customWidth="1"/>
    <col min="10259" max="10259" width="7.42578125" style="70" customWidth="1"/>
    <col min="10260" max="10260" width="7.140625" style="70" customWidth="1"/>
    <col min="10261" max="10261" width="8.85546875" style="70" customWidth="1"/>
    <col min="10262" max="10262" width="17.85546875" style="70" customWidth="1"/>
    <col min="10263" max="10263" width="34.7109375" style="70" bestFit="1" customWidth="1"/>
    <col min="10264" max="10488" width="11.42578125" style="70"/>
    <col min="10489" max="10489" width="6.140625" style="70" customWidth="1"/>
    <col min="10490" max="10490" width="11.85546875" style="70" customWidth="1"/>
    <col min="10491" max="10491" width="13.7109375" style="70" customWidth="1"/>
    <col min="10492" max="10492" width="12" style="70" bestFit="1" customWidth="1"/>
    <col min="10493" max="10493" width="9.85546875" style="70" customWidth="1"/>
    <col min="10494" max="10494" width="16.42578125" style="70" customWidth="1"/>
    <col min="10495" max="10495" width="15.7109375" style="70" customWidth="1"/>
    <col min="10496" max="10496" width="12.85546875" style="70" customWidth="1"/>
    <col min="10497" max="10497" width="12.5703125" style="70" customWidth="1"/>
    <col min="10498" max="10498" width="8.42578125" style="70" customWidth="1"/>
    <col min="10499" max="10499" width="20.140625" style="70" customWidth="1"/>
    <col min="10500" max="10500" width="34.28515625" style="70" bestFit="1" customWidth="1"/>
    <col min="10501" max="10501" width="6.5703125" style="70" customWidth="1"/>
    <col min="10502" max="10502" width="7" style="70" customWidth="1"/>
    <col min="10503" max="10503" width="20.140625" style="70" bestFit="1" customWidth="1"/>
    <col min="10504" max="10504" width="12.7109375" style="70" customWidth="1"/>
    <col min="10505" max="10505" width="11" style="70" customWidth="1"/>
    <col min="10506" max="10506" width="12.42578125" style="70" customWidth="1"/>
    <col min="10507" max="10507" width="15.85546875" style="70" bestFit="1" customWidth="1"/>
    <col min="10508" max="10508" width="8.85546875" style="70" customWidth="1"/>
    <col min="10509" max="10509" width="12" style="70" customWidth="1"/>
    <col min="10510" max="10510" width="18.28515625" style="70" customWidth="1"/>
    <col min="10511" max="10511" width="24.42578125" style="70" customWidth="1"/>
    <col min="10512" max="10512" width="52.42578125" style="70" bestFit="1" customWidth="1"/>
    <col min="10513" max="10513" width="8.85546875" style="70" bestFit="1" customWidth="1"/>
    <col min="10514" max="10514" width="73.28515625" style="70" bestFit="1" customWidth="1"/>
    <col min="10515" max="10515" width="7.42578125" style="70" customWidth="1"/>
    <col min="10516" max="10516" width="7.140625" style="70" customWidth="1"/>
    <col min="10517" max="10517" width="8.85546875" style="70" customWidth="1"/>
    <col min="10518" max="10518" width="17.85546875" style="70" customWidth="1"/>
    <col min="10519" max="10519" width="34.7109375" style="70" bestFit="1" customWidth="1"/>
    <col min="10520" max="10744" width="11.42578125" style="70"/>
    <col min="10745" max="10745" width="6.140625" style="70" customWidth="1"/>
    <col min="10746" max="10746" width="11.85546875" style="70" customWidth="1"/>
    <col min="10747" max="10747" width="13.7109375" style="70" customWidth="1"/>
    <col min="10748" max="10748" width="12" style="70" bestFit="1" customWidth="1"/>
    <col min="10749" max="10749" width="9.85546875" style="70" customWidth="1"/>
    <col min="10750" max="10750" width="16.42578125" style="70" customWidth="1"/>
    <col min="10751" max="10751" width="15.7109375" style="70" customWidth="1"/>
    <col min="10752" max="10752" width="12.85546875" style="70" customWidth="1"/>
    <col min="10753" max="10753" width="12.5703125" style="70" customWidth="1"/>
    <col min="10754" max="10754" width="8.42578125" style="70" customWidth="1"/>
    <col min="10755" max="10755" width="20.140625" style="70" customWidth="1"/>
    <col min="10756" max="10756" width="34.28515625" style="70" bestFit="1" customWidth="1"/>
    <col min="10757" max="10757" width="6.5703125" style="70" customWidth="1"/>
    <col min="10758" max="10758" width="7" style="70" customWidth="1"/>
    <col min="10759" max="10759" width="20.140625" style="70" bestFit="1" customWidth="1"/>
    <col min="10760" max="10760" width="12.7109375" style="70" customWidth="1"/>
    <col min="10761" max="10761" width="11" style="70" customWidth="1"/>
    <col min="10762" max="10762" width="12.42578125" style="70" customWidth="1"/>
    <col min="10763" max="10763" width="15.85546875" style="70" bestFit="1" customWidth="1"/>
    <col min="10764" max="10764" width="8.85546875" style="70" customWidth="1"/>
    <col min="10765" max="10765" width="12" style="70" customWidth="1"/>
    <col min="10766" max="10766" width="18.28515625" style="70" customWidth="1"/>
    <col min="10767" max="10767" width="24.42578125" style="70" customWidth="1"/>
    <col min="10768" max="10768" width="52.42578125" style="70" bestFit="1" customWidth="1"/>
    <col min="10769" max="10769" width="8.85546875" style="70" bestFit="1" customWidth="1"/>
    <col min="10770" max="10770" width="73.28515625" style="70" bestFit="1" customWidth="1"/>
    <col min="10771" max="10771" width="7.42578125" style="70" customWidth="1"/>
    <col min="10772" max="10772" width="7.140625" style="70" customWidth="1"/>
    <col min="10773" max="10773" width="8.85546875" style="70" customWidth="1"/>
    <col min="10774" max="10774" width="17.85546875" style="70" customWidth="1"/>
    <col min="10775" max="10775" width="34.7109375" style="70" bestFit="1" customWidth="1"/>
    <col min="10776" max="11000" width="11.42578125" style="70"/>
    <col min="11001" max="11001" width="6.140625" style="70" customWidth="1"/>
    <col min="11002" max="11002" width="11.85546875" style="70" customWidth="1"/>
    <col min="11003" max="11003" width="13.7109375" style="70" customWidth="1"/>
    <col min="11004" max="11004" width="12" style="70" bestFit="1" customWidth="1"/>
    <col min="11005" max="11005" width="9.85546875" style="70" customWidth="1"/>
    <col min="11006" max="11006" width="16.42578125" style="70" customWidth="1"/>
    <col min="11007" max="11007" width="15.7109375" style="70" customWidth="1"/>
    <col min="11008" max="11008" width="12.85546875" style="70" customWidth="1"/>
    <col min="11009" max="11009" width="12.5703125" style="70" customWidth="1"/>
    <col min="11010" max="11010" width="8.42578125" style="70" customWidth="1"/>
    <col min="11011" max="11011" width="20.140625" style="70" customWidth="1"/>
    <col min="11012" max="11012" width="34.28515625" style="70" bestFit="1" customWidth="1"/>
    <col min="11013" max="11013" width="6.5703125" style="70" customWidth="1"/>
    <col min="11014" max="11014" width="7" style="70" customWidth="1"/>
    <col min="11015" max="11015" width="20.140625" style="70" bestFit="1" customWidth="1"/>
    <col min="11016" max="11016" width="12.7109375" style="70" customWidth="1"/>
    <col min="11017" max="11017" width="11" style="70" customWidth="1"/>
    <col min="11018" max="11018" width="12.42578125" style="70" customWidth="1"/>
    <col min="11019" max="11019" width="15.85546875" style="70" bestFit="1" customWidth="1"/>
    <col min="11020" max="11020" width="8.85546875" style="70" customWidth="1"/>
    <col min="11021" max="11021" width="12" style="70" customWidth="1"/>
    <col min="11022" max="11022" width="18.28515625" style="70" customWidth="1"/>
    <col min="11023" max="11023" width="24.42578125" style="70" customWidth="1"/>
    <col min="11024" max="11024" width="52.42578125" style="70" bestFit="1" customWidth="1"/>
    <col min="11025" max="11025" width="8.85546875" style="70" bestFit="1" customWidth="1"/>
    <col min="11026" max="11026" width="73.28515625" style="70" bestFit="1" customWidth="1"/>
    <col min="11027" max="11027" width="7.42578125" style="70" customWidth="1"/>
    <col min="11028" max="11028" width="7.140625" style="70" customWidth="1"/>
    <col min="11029" max="11029" width="8.85546875" style="70" customWidth="1"/>
    <col min="11030" max="11030" width="17.85546875" style="70" customWidth="1"/>
    <col min="11031" max="11031" width="34.7109375" style="70" bestFit="1" customWidth="1"/>
    <col min="11032" max="11256" width="11.42578125" style="70"/>
    <col min="11257" max="11257" width="6.140625" style="70" customWidth="1"/>
    <col min="11258" max="11258" width="11.85546875" style="70" customWidth="1"/>
    <col min="11259" max="11259" width="13.7109375" style="70" customWidth="1"/>
    <col min="11260" max="11260" width="12" style="70" bestFit="1" customWidth="1"/>
    <col min="11261" max="11261" width="9.85546875" style="70" customWidth="1"/>
    <col min="11262" max="11262" width="16.42578125" style="70" customWidth="1"/>
    <col min="11263" max="11263" width="15.7109375" style="70" customWidth="1"/>
    <col min="11264" max="11264" width="12.85546875" style="70" customWidth="1"/>
    <col min="11265" max="11265" width="12.5703125" style="70" customWidth="1"/>
    <col min="11266" max="11266" width="8.42578125" style="70" customWidth="1"/>
    <col min="11267" max="11267" width="20.140625" style="70" customWidth="1"/>
    <col min="11268" max="11268" width="34.28515625" style="70" bestFit="1" customWidth="1"/>
    <col min="11269" max="11269" width="6.5703125" style="70" customWidth="1"/>
    <col min="11270" max="11270" width="7" style="70" customWidth="1"/>
    <col min="11271" max="11271" width="20.140625" style="70" bestFit="1" customWidth="1"/>
    <col min="11272" max="11272" width="12.7109375" style="70" customWidth="1"/>
    <col min="11273" max="11273" width="11" style="70" customWidth="1"/>
    <col min="11274" max="11274" width="12.42578125" style="70" customWidth="1"/>
    <col min="11275" max="11275" width="15.85546875" style="70" bestFit="1" customWidth="1"/>
    <col min="11276" max="11276" width="8.85546875" style="70" customWidth="1"/>
    <col min="11277" max="11277" width="12" style="70" customWidth="1"/>
    <col min="11278" max="11278" width="18.28515625" style="70" customWidth="1"/>
    <col min="11279" max="11279" width="24.42578125" style="70" customWidth="1"/>
    <col min="11280" max="11280" width="52.42578125" style="70" bestFit="1" customWidth="1"/>
    <col min="11281" max="11281" width="8.85546875" style="70" bestFit="1" customWidth="1"/>
    <col min="11282" max="11282" width="73.28515625" style="70" bestFit="1" customWidth="1"/>
    <col min="11283" max="11283" width="7.42578125" style="70" customWidth="1"/>
    <col min="11284" max="11284" width="7.140625" style="70" customWidth="1"/>
    <col min="11285" max="11285" width="8.85546875" style="70" customWidth="1"/>
    <col min="11286" max="11286" width="17.85546875" style="70" customWidth="1"/>
    <col min="11287" max="11287" width="34.7109375" style="70" bestFit="1" customWidth="1"/>
    <col min="11288" max="11512" width="11.42578125" style="70"/>
    <col min="11513" max="11513" width="6.140625" style="70" customWidth="1"/>
    <col min="11514" max="11514" width="11.85546875" style="70" customWidth="1"/>
    <col min="11515" max="11515" width="13.7109375" style="70" customWidth="1"/>
    <col min="11516" max="11516" width="12" style="70" bestFit="1" customWidth="1"/>
    <col min="11517" max="11517" width="9.85546875" style="70" customWidth="1"/>
    <col min="11518" max="11518" width="16.42578125" style="70" customWidth="1"/>
    <col min="11519" max="11519" width="15.7109375" style="70" customWidth="1"/>
    <col min="11520" max="11520" width="12.85546875" style="70" customWidth="1"/>
    <col min="11521" max="11521" width="12.5703125" style="70" customWidth="1"/>
    <col min="11522" max="11522" width="8.42578125" style="70" customWidth="1"/>
    <col min="11523" max="11523" width="20.140625" style="70" customWidth="1"/>
    <col min="11524" max="11524" width="34.28515625" style="70" bestFit="1" customWidth="1"/>
    <col min="11525" max="11525" width="6.5703125" style="70" customWidth="1"/>
    <col min="11526" max="11526" width="7" style="70" customWidth="1"/>
    <col min="11527" max="11527" width="20.140625" style="70" bestFit="1" customWidth="1"/>
    <col min="11528" max="11528" width="12.7109375" style="70" customWidth="1"/>
    <col min="11529" max="11529" width="11" style="70" customWidth="1"/>
    <col min="11530" max="11530" width="12.42578125" style="70" customWidth="1"/>
    <col min="11531" max="11531" width="15.85546875" style="70" bestFit="1" customWidth="1"/>
    <col min="11532" max="11532" width="8.85546875" style="70" customWidth="1"/>
    <col min="11533" max="11533" width="12" style="70" customWidth="1"/>
    <col min="11534" max="11534" width="18.28515625" style="70" customWidth="1"/>
    <col min="11535" max="11535" width="24.42578125" style="70" customWidth="1"/>
    <col min="11536" max="11536" width="52.42578125" style="70" bestFit="1" customWidth="1"/>
    <col min="11537" max="11537" width="8.85546875" style="70" bestFit="1" customWidth="1"/>
    <col min="11538" max="11538" width="73.28515625" style="70" bestFit="1" customWidth="1"/>
    <col min="11539" max="11539" width="7.42578125" style="70" customWidth="1"/>
    <col min="11540" max="11540" width="7.140625" style="70" customWidth="1"/>
    <col min="11541" max="11541" width="8.85546875" style="70" customWidth="1"/>
    <col min="11542" max="11542" width="17.85546875" style="70" customWidth="1"/>
    <col min="11543" max="11543" width="34.7109375" style="70" bestFit="1" customWidth="1"/>
    <col min="11544" max="11768" width="11.42578125" style="70"/>
    <col min="11769" max="11769" width="6.140625" style="70" customWidth="1"/>
    <col min="11770" max="11770" width="11.85546875" style="70" customWidth="1"/>
    <col min="11771" max="11771" width="13.7109375" style="70" customWidth="1"/>
    <col min="11772" max="11772" width="12" style="70" bestFit="1" customWidth="1"/>
    <col min="11773" max="11773" width="9.85546875" style="70" customWidth="1"/>
    <col min="11774" max="11774" width="16.42578125" style="70" customWidth="1"/>
    <col min="11775" max="11775" width="15.7109375" style="70" customWidth="1"/>
    <col min="11776" max="11776" width="12.85546875" style="70" customWidth="1"/>
    <col min="11777" max="11777" width="12.5703125" style="70" customWidth="1"/>
    <col min="11778" max="11778" width="8.42578125" style="70" customWidth="1"/>
    <col min="11779" max="11779" width="20.140625" style="70" customWidth="1"/>
    <col min="11780" max="11780" width="34.28515625" style="70" bestFit="1" customWidth="1"/>
    <col min="11781" max="11781" width="6.5703125" style="70" customWidth="1"/>
    <col min="11782" max="11782" width="7" style="70" customWidth="1"/>
    <col min="11783" max="11783" width="20.140625" style="70" bestFit="1" customWidth="1"/>
    <col min="11784" max="11784" width="12.7109375" style="70" customWidth="1"/>
    <col min="11785" max="11785" width="11" style="70" customWidth="1"/>
    <col min="11786" max="11786" width="12.42578125" style="70" customWidth="1"/>
    <col min="11787" max="11787" width="15.85546875" style="70" bestFit="1" customWidth="1"/>
    <col min="11788" max="11788" width="8.85546875" style="70" customWidth="1"/>
    <col min="11789" max="11789" width="12" style="70" customWidth="1"/>
    <col min="11790" max="11790" width="18.28515625" style="70" customWidth="1"/>
    <col min="11791" max="11791" width="24.42578125" style="70" customWidth="1"/>
    <col min="11792" max="11792" width="52.42578125" style="70" bestFit="1" customWidth="1"/>
    <col min="11793" max="11793" width="8.85546875" style="70" bestFit="1" customWidth="1"/>
    <col min="11794" max="11794" width="73.28515625" style="70" bestFit="1" customWidth="1"/>
    <col min="11795" max="11795" width="7.42578125" style="70" customWidth="1"/>
    <col min="11796" max="11796" width="7.140625" style="70" customWidth="1"/>
    <col min="11797" max="11797" width="8.85546875" style="70" customWidth="1"/>
    <col min="11798" max="11798" width="17.85546875" style="70" customWidth="1"/>
    <col min="11799" max="11799" width="34.7109375" style="70" bestFit="1" customWidth="1"/>
    <col min="11800" max="12024" width="11.42578125" style="70"/>
    <col min="12025" max="12025" width="6.140625" style="70" customWidth="1"/>
    <col min="12026" max="12026" width="11.85546875" style="70" customWidth="1"/>
    <col min="12027" max="12027" width="13.7109375" style="70" customWidth="1"/>
    <col min="12028" max="12028" width="12" style="70" bestFit="1" customWidth="1"/>
    <col min="12029" max="12029" width="9.85546875" style="70" customWidth="1"/>
    <col min="12030" max="12030" width="16.42578125" style="70" customWidth="1"/>
    <col min="12031" max="12031" width="15.7109375" style="70" customWidth="1"/>
    <col min="12032" max="12032" width="12.85546875" style="70" customWidth="1"/>
    <col min="12033" max="12033" width="12.5703125" style="70" customWidth="1"/>
    <col min="12034" max="12034" width="8.42578125" style="70" customWidth="1"/>
    <col min="12035" max="12035" width="20.140625" style="70" customWidth="1"/>
    <col min="12036" max="12036" width="34.28515625" style="70" bestFit="1" customWidth="1"/>
    <col min="12037" max="12037" width="6.5703125" style="70" customWidth="1"/>
    <col min="12038" max="12038" width="7" style="70" customWidth="1"/>
    <col min="12039" max="12039" width="20.140625" style="70" bestFit="1" customWidth="1"/>
    <col min="12040" max="12040" width="12.7109375" style="70" customWidth="1"/>
    <col min="12041" max="12041" width="11" style="70" customWidth="1"/>
    <col min="12042" max="12042" width="12.42578125" style="70" customWidth="1"/>
    <col min="12043" max="12043" width="15.85546875" style="70" bestFit="1" customWidth="1"/>
    <col min="12044" max="12044" width="8.85546875" style="70" customWidth="1"/>
    <col min="12045" max="12045" width="12" style="70" customWidth="1"/>
    <col min="12046" max="12046" width="18.28515625" style="70" customWidth="1"/>
    <col min="12047" max="12047" width="24.42578125" style="70" customWidth="1"/>
    <col min="12048" max="12048" width="52.42578125" style="70" bestFit="1" customWidth="1"/>
    <col min="12049" max="12049" width="8.85546875" style="70" bestFit="1" customWidth="1"/>
    <col min="12050" max="12050" width="73.28515625" style="70" bestFit="1" customWidth="1"/>
    <col min="12051" max="12051" width="7.42578125" style="70" customWidth="1"/>
    <col min="12052" max="12052" width="7.140625" style="70" customWidth="1"/>
    <col min="12053" max="12053" width="8.85546875" style="70" customWidth="1"/>
    <col min="12054" max="12054" width="17.85546875" style="70" customWidth="1"/>
    <col min="12055" max="12055" width="34.7109375" style="70" bestFit="1" customWidth="1"/>
    <col min="12056" max="12280" width="11.42578125" style="70"/>
    <col min="12281" max="12281" width="6.140625" style="70" customWidth="1"/>
    <col min="12282" max="12282" width="11.85546875" style="70" customWidth="1"/>
    <col min="12283" max="12283" width="13.7109375" style="70" customWidth="1"/>
    <col min="12284" max="12284" width="12" style="70" bestFit="1" customWidth="1"/>
    <col min="12285" max="12285" width="9.85546875" style="70" customWidth="1"/>
    <col min="12286" max="12286" width="16.42578125" style="70" customWidth="1"/>
    <col min="12287" max="12287" width="15.7109375" style="70" customWidth="1"/>
    <col min="12288" max="12288" width="12.85546875" style="70" customWidth="1"/>
    <col min="12289" max="12289" width="12.5703125" style="70" customWidth="1"/>
    <col min="12290" max="12290" width="8.42578125" style="70" customWidth="1"/>
    <col min="12291" max="12291" width="20.140625" style="70" customWidth="1"/>
    <col min="12292" max="12292" width="34.28515625" style="70" bestFit="1" customWidth="1"/>
    <col min="12293" max="12293" width="6.5703125" style="70" customWidth="1"/>
    <col min="12294" max="12294" width="7" style="70" customWidth="1"/>
    <col min="12295" max="12295" width="20.140625" style="70" bestFit="1" customWidth="1"/>
    <col min="12296" max="12296" width="12.7109375" style="70" customWidth="1"/>
    <col min="12297" max="12297" width="11" style="70" customWidth="1"/>
    <col min="12298" max="12298" width="12.42578125" style="70" customWidth="1"/>
    <col min="12299" max="12299" width="15.85546875" style="70" bestFit="1" customWidth="1"/>
    <col min="12300" max="12300" width="8.85546875" style="70" customWidth="1"/>
    <col min="12301" max="12301" width="12" style="70" customWidth="1"/>
    <col min="12302" max="12302" width="18.28515625" style="70" customWidth="1"/>
    <col min="12303" max="12303" width="24.42578125" style="70" customWidth="1"/>
    <col min="12304" max="12304" width="52.42578125" style="70" bestFit="1" customWidth="1"/>
    <col min="12305" max="12305" width="8.85546875" style="70" bestFit="1" customWidth="1"/>
    <col min="12306" max="12306" width="73.28515625" style="70" bestFit="1" customWidth="1"/>
    <col min="12307" max="12307" width="7.42578125" style="70" customWidth="1"/>
    <col min="12308" max="12308" width="7.140625" style="70" customWidth="1"/>
    <col min="12309" max="12309" width="8.85546875" style="70" customWidth="1"/>
    <col min="12310" max="12310" width="17.85546875" style="70" customWidth="1"/>
    <col min="12311" max="12311" width="34.7109375" style="70" bestFit="1" customWidth="1"/>
    <col min="12312" max="12536" width="11.42578125" style="70"/>
    <col min="12537" max="12537" width="6.140625" style="70" customWidth="1"/>
    <col min="12538" max="12538" width="11.85546875" style="70" customWidth="1"/>
    <col min="12539" max="12539" width="13.7109375" style="70" customWidth="1"/>
    <col min="12540" max="12540" width="12" style="70" bestFit="1" customWidth="1"/>
    <col min="12541" max="12541" width="9.85546875" style="70" customWidth="1"/>
    <col min="12542" max="12542" width="16.42578125" style="70" customWidth="1"/>
    <col min="12543" max="12543" width="15.7109375" style="70" customWidth="1"/>
    <col min="12544" max="12544" width="12.85546875" style="70" customWidth="1"/>
    <col min="12545" max="12545" width="12.5703125" style="70" customWidth="1"/>
    <col min="12546" max="12546" width="8.42578125" style="70" customWidth="1"/>
    <col min="12547" max="12547" width="20.140625" style="70" customWidth="1"/>
    <col min="12548" max="12548" width="34.28515625" style="70" bestFit="1" customWidth="1"/>
    <col min="12549" max="12549" width="6.5703125" style="70" customWidth="1"/>
    <col min="12550" max="12550" width="7" style="70" customWidth="1"/>
    <col min="12551" max="12551" width="20.140625" style="70" bestFit="1" customWidth="1"/>
    <col min="12552" max="12552" width="12.7109375" style="70" customWidth="1"/>
    <col min="12553" max="12553" width="11" style="70" customWidth="1"/>
    <col min="12554" max="12554" width="12.42578125" style="70" customWidth="1"/>
    <col min="12555" max="12555" width="15.85546875" style="70" bestFit="1" customWidth="1"/>
    <col min="12556" max="12556" width="8.85546875" style="70" customWidth="1"/>
    <col min="12557" max="12557" width="12" style="70" customWidth="1"/>
    <col min="12558" max="12558" width="18.28515625" style="70" customWidth="1"/>
    <col min="12559" max="12559" width="24.42578125" style="70" customWidth="1"/>
    <col min="12560" max="12560" width="52.42578125" style="70" bestFit="1" customWidth="1"/>
    <col min="12561" max="12561" width="8.85546875" style="70" bestFit="1" customWidth="1"/>
    <col min="12562" max="12562" width="73.28515625" style="70" bestFit="1" customWidth="1"/>
    <col min="12563" max="12563" width="7.42578125" style="70" customWidth="1"/>
    <col min="12564" max="12564" width="7.140625" style="70" customWidth="1"/>
    <col min="12565" max="12565" width="8.85546875" style="70" customWidth="1"/>
    <col min="12566" max="12566" width="17.85546875" style="70" customWidth="1"/>
    <col min="12567" max="12567" width="34.7109375" style="70" bestFit="1" customWidth="1"/>
    <col min="12568" max="12792" width="11.42578125" style="70"/>
    <col min="12793" max="12793" width="6.140625" style="70" customWidth="1"/>
    <col min="12794" max="12794" width="11.85546875" style="70" customWidth="1"/>
    <col min="12795" max="12795" width="13.7109375" style="70" customWidth="1"/>
    <col min="12796" max="12796" width="12" style="70" bestFit="1" customWidth="1"/>
    <col min="12797" max="12797" width="9.85546875" style="70" customWidth="1"/>
    <col min="12798" max="12798" width="16.42578125" style="70" customWidth="1"/>
    <col min="12799" max="12799" width="15.7109375" style="70" customWidth="1"/>
    <col min="12800" max="12800" width="12.85546875" style="70" customWidth="1"/>
    <col min="12801" max="12801" width="12.5703125" style="70" customWidth="1"/>
    <col min="12802" max="12802" width="8.42578125" style="70" customWidth="1"/>
    <col min="12803" max="12803" width="20.140625" style="70" customWidth="1"/>
    <col min="12804" max="12804" width="34.28515625" style="70" bestFit="1" customWidth="1"/>
    <col min="12805" max="12805" width="6.5703125" style="70" customWidth="1"/>
    <col min="12806" max="12806" width="7" style="70" customWidth="1"/>
    <col min="12807" max="12807" width="20.140625" style="70" bestFit="1" customWidth="1"/>
    <col min="12808" max="12808" width="12.7109375" style="70" customWidth="1"/>
    <col min="12809" max="12809" width="11" style="70" customWidth="1"/>
    <col min="12810" max="12810" width="12.42578125" style="70" customWidth="1"/>
    <col min="12811" max="12811" width="15.85546875" style="70" bestFit="1" customWidth="1"/>
    <col min="12812" max="12812" width="8.85546875" style="70" customWidth="1"/>
    <col min="12813" max="12813" width="12" style="70" customWidth="1"/>
    <col min="12814" max="12814" width="18.28515625" style="70" customWidth="1"/>
    <col min="12815" max="12815" width="24.42578125" style="70" customWidth="1"/>
    <col min="12816" max="12816" width="52.42578125" style="70" bestFit="1" customWidth="1"/>
    <col min="12817" max="12817" width="8.85546875" style="70" bestFit="1" customWidth="1"/>
    <col min="12818" max="12818" width="73.28515625" style="70" bestFit="1" customWidth="1"/>
    <col min="12819" max="12819" width="7.42578125" style="70" customWidth="1"/>
    <col min="12820" max="12820" width="7.140625" style="70" customWidth="1"/>
    <col min="12821" max="12821" width="8.85546875" style="70" customWidth="1"/>
    <col min="12822" max="12822" width="17.85546875" style="70" customWidth="1"/>
    <col min="12823" max="12823" width="34.7109375" style="70" bestFit="1" customWidth="1"/>
    <col min="12824" max="13048" width="11.42578125" style="70"/>
    <col min="13049" max="13049" width="6.140625" style="70" customWidth="1"/>
    <col min="13050" max="13050" width="11.85546875" style="70" customWidth="1"/>
    <col min="13051" max="13051" width="13.7109375" style="70" customWidth="1"/>
    <col min="13052" max="13052" width="12" style="70" bestFit="1" customWidth="1"/>
    <col min="13053" max="13053" width="9.85546875" style="70" customWidth="1"/>
    <col min="13054" max="13054" width="16.42578125" style="70" customWidth="1"/>
    <col min="13055" max="13055" width="15.7109375" style="70" customWidth="1"/>
    <col min="13056" max="13056" width="12.85546875" style="70" customWidth="1"/>
    <col min="13057" max="13057" width="12.5703125" style="70" customWidth="1"/>
    <col min="13058" max="13058" width="8.42578125" style="70" customWidth="1"/>
    <col min="13059" max="13059" width="20.140625" style="70" customWidth="1"/>
    <col min="13060" max="13060" width="34.28515625" style="70" bestFit="1" customWidth="1"/>
    <col min="13061" max="13061" width="6.5703125" style="70" customWidth="1"/>
    <col min="13062" max="13062" width="7" style="70" customWidth="1"/>
    <col min="13063" max="13063" width="20.140625" style="70" bestFit="1" customWidth="1"/>
    <col min="13064" max="13064" width="12.7109375" style="70" customWidth="1"/>
    <col min="13065" max="13065" width="11" style="70" customWidth="1"/>
    <col min="13066" max="13066" width="12.42578125" style="70" customWidth="1"/>
    <col min="13067" max="13067" width="15.85546875" style="70" bestFit="1" customWidth="1"/>
    <col min="13068" max="13068" width="8.85546875" style="70" customWidth="1"/>
    <col min="13069" max="13069" width="12" style="70" customWidth="1"/>
    <col min="13070" max="13070" width="18.28515625" style="70" customWidth="1"/>
    <col min="13071" max="13071" width="24.42578125" style="70" customWidth="1"/>
    <col min="13072" max="13072" width="52.42578125" style="70" bestFit="1" customWidth="1"/>
    <col min="13073" max="13073" width="8.85546875" style="70" bestFit="1" customWidth="1"/>
    <col min="13074" max="13074" width="73.28515625" style="70" bestFit="1" customWidth="1"/>
    <col min="13075" max="13075" width="7.42578125" style="70" customWidth="1"/>
    <col min="13076" max="13076" width="7.140625" style="70" customWidth="1"/>
    <col min="13077" max="13077" width="8.85546875" style="70" customWidth="1"/>
    <col min="13078" max="13078" width="17.85546875" style="70" customWidth="1"/>
    <col min="13079" max="13079" width="34.7109375" style="70" bestFit="1" customWidth="1"/>
    <col min="13080" max="13304" width="11.42578125" style="70"/>
    <col min="13305" max="13305" width="6.140625" style="70" customWidth="1"/>
    <col min="13306" max="13306" width="11.85546875" style="70" customWidth="1"/>
    <col min="13307" max="13307" width="13.7109375" style="70" customWidth="1"/>
    <col min="13308" max="13308" width="12" style="70" bestFit="1" customWidth="1"/>
    <col min="13309" max="13309" width="9.85546875" style="70" customWidth="1"/>
    <col min="13310" max="13310" width="16.42578125" style="70" customWidth="1"/>
    <col min="13311" max="13311" width="15.7109375" style="70" customWidth="1"/>
    <col min="13312" max="13312" width="12.85546875" style="70" customWidth="1"/>
    <col min="13313" max="13313" width="12.5703125" style="70" customWidth="1"/>
    <col min="13314" max="13314" width="8.42578125" style="70" customWidth="1"/>
    <col min="13315" max="13315" width="20.140625" style="70" customWidth="1"/>
    <col min="13316" max="13316" width="34.28515625" style="70" bestFit="1" customWidth="1"/>
    <col min="13317" max="13317" width="6.5703125" style="70" customWidth="1"/>
    <col min="13318" max="13318" width="7" style="70" customWidth="1"/>
    <col min="13319" max="13319" width="20.140625" style="70" bestFit="1" customWidth="1"/>
    <col min="13320" max="13320" width="12.7109375" style="70" customWidth="1"/>
    <col min="13321" max="13321" width="11" style="70" customWidth="1"/>
    <col min="13322" max="13322" width="12.42578125" style="70" customWidth="1"/>
    <col min="13323" max="13323" width="15.85546875" style="70" bestFit="1" customWidth="1"/>
    <col min="13324" max="13324" width="8.85546875" style="70" customWidth="1"/>
    <col min="13325" max="13325" width="12" style="70" customWidth="1"/>
    <col min="13326" max="13326" width="18.28515625" style="70" customWidth="1"/>
    <col min="13327" max="13327" width="24.42578125" style="70" customWidth="1"/>
    <col min="13328" max="13328" width="52.42578125" style="70" bestFit="1" customWidth="1"/>
    <col min="13329" max="13329" width="8.85546875" style="70" bestFit="1" customWidth="1"/>
    <col min="13330" max="13330" width="73.28515625" style="70" bestFit="1" customWidth="1"/>
    <col min="13331" max="13331" width="7.42578125" style="70" customWidth="1"/>
    <col min="13332" max="13332" width="7.140625" style="70" customWidth="1"/>
    <col min="13333" max="13333" width="8.85546875" style="70" customWidth="1"/>
    <col min="13334" max="13334" width="17.85546875" style="70" customWidth="1"/>
    <col min="13335" max="13335" width="34.7109375" style="70" bestFit="1" customWidth="1"/>
    <col min="13336" max="13560" width="11.42578125" style="70"/>
    <col min="13561" max="13561" width="6.140625" style="70" customWidth="1"/>
    <col min="13562" max="13562" width="11.85546875" style="70" customWidth="1"/>
    <col min="13563" max="13563" width="13.7109375" style="70" customWidth="1"/>
    <col min="13564" max="13564" width="12" style="70" bestFit="1" customWidth="1"/>
    <col min="13565" max="13565" width="9.85546875" style="70" customWidth="1"/>
    <col min="13566" max="13566" width="16.42578125" style="70" customWidth="1"/>
    <col min="13567" max="13567" width="15.7109375" style="70" customWidth="1"/>
    <col min="13568" max="13568" width="12.85546875" style="70" customWidth="1"/>
    <col min="13569" max="13569" width="12.5703125" style="70" customWidth="1"/>
    <col min="13570" max="13570" width="8.42578125" style="70" customWidth="1"/>
    <col min="13571" max="13571" width="20.140625" style="70" customWidth="1"/>
    <col min="13572" max="13572" width="34.28515625" style="70" bestFit="1" customWidth="1"/>
    <col min="13573" max="13573" width="6.5703125" style="70" customWidth="1"/>
    <col min="13574" max="13574" width="7" style="70" customWidth="1"/>
    <col min="13575" max="13575" width="20.140625" style="70" bestFit="1" customWidth="1"/>
    <col min="13576" max="13576" width="12.7109375" style="70" customWidth="1"/>
    <col min="13577" max="13577" width="11" style="70" customWidth="1"/>
    <col min="13578" max="13578" width="12.42578125" style="70" customWidth="1"/>
    <col min="13579" max="13579" width="15.85546875" style="70" bestFit="1" customWidth="1"/>
    <col min="13580" max="13580" width="8.85546875" style="70" customWidth="1"/>
    <col min="13581" max="13581" width="12" style="70" customWidth="1"/>
    <col min="13582" max="13582" width="18.28515625" style="70" customWidth="1"/>
    <col min="13583" max="13583" width="24.42578125" style="70" customWidth="1"/>
    <col min="13584" max="13584" width="52.42578125" style="70" bestFit="1" customWidth="1"/>
    <col min="13585" max="13585" width="8.85546875" style="70" bestFit="1" customWidth="1"/>
    <col min="13586" max="13586" width="73.28515625" style="70" bestFit="1" customWidth="1"/>
    <col min="13587" max="13587" width="7.42578125" style="70" customWidth="1"/>
    <col min="13588" max="13588" width="7.140625" style="70" customWidth="1"/>
    <col min="13589" max="13589" width="8.85546875" style="70" customWidth="1"/>
    <col min="13590" max="13590" width="17.85546875" style="70" customWidth="1"/>
    <col min="13591" max="13591" width="34.7109375" style="70" bestFit="1" customWidth="1"/>
    <col min="13592" max="13816" width="11.42578125" style="70"/>
    <col min="13817" max="13817" width="6.140625" style="70" customWidth="1"/>
    <col min="13818" max="13818" width="11.85546875" style="70" customWidth="1"/>
    <col min="13819" max="13819" width="13.7109375" style="70" customWidth="1"/>
    <col min="13820" max="13820" width="12" style="70" bestFit="1" customWidth="1"/>
    <col min="13821" max="13821" width="9.85546875" style="70" customWidth="1"/>
    <col min="13822" max="13822" width="16.42578125" style="70" customWidth="1"/>
    <col min="13823" max="13823" width="15.7109375" style="70" customWidth="1"/>
    <col min="13824" max="13824" width="12.85546875" style="70" customWidth="1"/>
    <col min="13825" max="13825" width="12.5703125" style="70" customWidth="1"/>
    <col min="13826" max="13826" width="8.42578125" style="70" customWidth="1"/>
    <col min="13827" max="13827" width="20.140625" style="70" customWidth="1"/>
    <col min="13828" max="13828" width="34.28515625" style="70" bestFit="1" customWidth="1"/>
    <col min="13829" max="13829" width="6.5703125" style="70" customWidth="1"/>
    <col min="13830" max="13830" width="7" style="70" customWidth="1"/>
    <col min="13831" max="13831" width="20.140625" style="70" bestFit="1" customWidth="1"/>
    <col min="13832" max="13832" width="12.7109375" style="70" customWidth="1"/>
    <col min="13833" max="13833" width="11" style="70" customWidth="1"/>
    <col min="13834" max="13834" width="12.42578125" style="70" customWidth="1"/>
    <col min="13835" max="13835" width="15.85546875" style="70" bestFit="1" customWidth="1"/>
    <col min="13836" max="13836" width="8.85546875" style="70" customWidth="1"/>
    <col min="13837" max="13837" width="12" style="70" customWidth="1"/>
    <col min="13838" max="13838" width="18.28515625" style="70" customWidth="1"/>
    <col min="13839" max="13839" width="24.42578125" style="70" customWidth="1"/>
    <col min="13840" max="13840" width="52.42578125" style="70" bestFit="1" customWidth="1"/>
    <col min="13841" max="13841" width="8.85546875" style="70" bestFit="1" customWidth="1"/>
    <col min="13842" max="13842" width="73.28515625" style="70" bestFit="1" customWidth="1"/>
    <col min="13843" max="13843" width="7.42578125" style="70" customWidth="1"/>
    <col min="13844" max="13844" width="7.140625" style="70" customWidth="1"/>
    <col min="13845" max="13845" width="8.85546875" style="70" customWidth="1"/>
    <col min="13846" max="13846" width="17.85546875" style="70" customWidth="1"/>
    <col min="13847" max="13847" width="34.7109375" style="70" bestFit="1" customWidth="1"/>
    <col min="13848" max="14072" width="11.42578125" style="70"/>
    <col min="14073" max="14073" width="6.140625" style="70" customWidth="1"/>
    <col min="14074" max="14074" width="11.85546875" style="70" customWidth="1"/>
    <col min="14075" max="14075" width="13.7109375" style="70" customWidth="1"/>
    <col min="14076" max="14076" width="12" style="70" bestFit="1" customWidth="1"/>
    <col min="14077" max="14077" width="9.85546875" style="70" customWidth="1"/>
    <col min="14078" max="14078" width="16.42578125" style="70" customWidth="1"/>
    <col min="14079" max="14079" width="15.7109375" style="70" customWidth="1"/>
    <col min="14080" max="14080" width="12.85546875" style="70" customWidth="1"/>
    <col min="14081" max="14081" width="12.5703125" style="70" customWidth="1"/>
    <col min="14082" max="14082" width="8.42578125" style="70" customWidth="1"/>
    <col min="14083" max="14083" width="20.140625" style="70" customWidth="1"/>
    <col min="14084" max="14084" width="34.28515625" style="70" bestFit="1" customWidth="1"/>
    <col min="14085" max="14085" width="6.5703125" style="70" customWidth="1"/>
    <col min="14086" max="14086" width="7" style="70" customWidth="1"/>
    <col min="14087" max="14087" width="20.140625" style="70" bestFit="1" customWidth="1"/>
    <col min="14088" max="14088" width="12.7109375" style="70" customWidth="1"/>
    <col min="14089" max="14089" width="11" style="70" customWidth="1"/>
    <col min="14090" max="14090" width="12.42578125" style="70" customWidth="1"/>
    <col min="14091" max="14091" width="15.85546875" style="70" bestFit="1" customWidth="1"/>
    <col min="14092" max="14092" width="8.85546875" style="70" customWidth="1"/>
    <col min="14093" max="14093" width="12" style="70" customWidth="1"/>
    <col min="14094" max="14094" width="18.28515625" style="70" customWidth="1"/>
    <col min="14095" max="14095" width="24.42578125" style="70" customWidth="1"/>
    <col min="14096" max="14096" width="52.42578125" style="70" bestFit="1" customWidth="1"/>
    <col min="14097" max="14097" width="8.85546875" style="70" bestFit="1" customWidth="1"/>
    <col min="14098" max="14098" width="73.28515625" style="70" bestFit="1" customWidth="1"/>
    <col min="14099" max="14099" width="7.42578125" style="70" customWidth="1"/>
    <col min="14100" max="14100" width="7.140625" style="70" customWidth="1"/>
    <col min="14101" max="14101" width="8.85546875" style="70" customWidth="1"/>
    <col min="14102" max="14102" width="17.85546875" style="70" customWidth="1"/>
    <col min="14103" max="14103" width="34.7109375" style="70" bestFit="1" customWidth="1"/>
    <col min="14104" max="14328" width="11.42578125" style="70"/>
    <col min="14329" max="14329" width="6.140625" style="70" customWidth="1"/>
    <col min="14330" max="14330" width="11.85546875" style="70" customWidth="1"/>
    <col min="14331" max="14331" width="13.7109375" style="70" customWidth="1"/>
    <col min="14332" max="14332" width="12" style="70" bestFit="1" customWidth="1"/>
    <col min="14333" max="14333" width="9.85546875" style="70" customWidth="1"/>
    <col min="14334" max="14334" width="16.42578125" style="70" customWidth="1"/>
    <col min="14335" max="14335" width="15.7109375" style="70" customWidth="1"/>
    <col min="14336" max="14336" width="12.85546875" style="70" customWidth="1"/>
    <col min="14337" max="14337" width="12.5703125" style="70" customWidth="1"/>
    <col min="14338" max="14338" width="8.42578125" style="70" customWidth="1"/>
    <col min="14339" max="14339" width="20.140625" style="70" customWidth="1"/>
    <col min="14340" max="14340" width="34.28515625" style="70" bestFit="1" customWidth="1"/>
    <col min="14341" max="14341" width="6.5703125" style="70" customWidth="1"/>
    <col min="14342" max="14342" width="7" style="70" customWidth="1"/>
    <col min="14343" max="14343" width="20.140625" style="70" bestFit="1" customWidth="1"/>
    <col min="14344" max="14344" width="12.7109375" style="70" customWidth="1"/>
    <col min="14345" max="14345" width="11" style="70" customWidth="1"/>
    <col min="14346" max="14346" width="12.42578125" style="70" customWidth="1"/>
    <col min="14347" max="14347" width="15.85546875" style="70" bestFit="1" customWidth="1"/>
    <col min="14348" max="14348" width="8.85546875" style="70" customWidth="1"/>
    <col min="14349" max="14349" width="12" style="70" customWidth="1"/>
    <col min="14350" max="14350" width="18.28515625" style="70" customWidth="1"/>
    <col min="14351" max="14351" width="24.42578125" style="70" customWidth="1"/>
    <col min="14352" max="14352" width="52.42578125" style="70" bestFit="1" customWidth="1"/>
    <col min="14353" max="14353" width="8.85546875" style="70" bestFit="1" customWidth="1"/>
    <col min="14354" max="14354" width="73.28515625" style="70" bestFit="1" customWidth="1"/>
    <col min="14355" max="14355" width="7.42578125" style="70" customWidth="1"/>
    <col min="14356" max="14356" width="7.140625" style="70" customWidth="1"/>
    <col min="14357" max="14357" width="8.85546875" style="70" customWidth="1"/>
    <col min="14358" max="14358" width="17.85546875" style="70" customWidth="1"/>
    <col min="14359" max="14359" width="34.7109375" style="70" bestFit="1" customWidth="1"/>
    <col min="14360" max="14584" width="11.42578125" style="70"/>
    <col min="14585" max="14585" width="6.140625" style="70" customWidth="1"/>
    <col min="14586" max="14586" width="11.85546875" style="70" customWidth="1"/>
    <col min="14587" max="14587" width="13.7109375" style="70" customWidth="1"/>
    <col min="14588" max="14588" width="12" style="70" bestFit="1" customWidth="1"/>
    <col min="14589" max="14589" width="9.85546875" style="70" customWidth="1"/>
    <col min="14590" max="14590" width="16.42578125" style="70" customWidth="1"/>
    <col min="14591" max="14591" width="15.7109375" style="70" customWidth="1"/>
    <col min="14592" max="14592" width="12.85546875" style="70" customWidth="1"/>
    <col min="14593" max="14593" width="12.5703125" style="70" customWidth="1"/>
    <col min="14594" max="14594" width="8.42578125" style="70" customWidth="1"/>
    <col min="14595" max="14595" width="20.140625" style="70" customWidth="1"/>
    <col min="14596" max="14596" width="34.28515625" style="70" bestFit="1" customWidth="1"/>
    <col min="14597" max="14597" width="6.5703125" style="70" customWidth="1"/>
    <col min="14598" max="14598" width="7" style="70" customWidth="1"/>
    <col min="14599" max="14599" width="20.140625" style="70" bestFit="1" customWidth="1"/>
    <col min="14600" max="14600" width="12.7109375" style="70" customWidth="1"/>
    <col min="14601" max="14601" width="11" style="70" customWidth="1"/>
    <col min="14602" max="14602" width="12.42578125" style="70" customWidth="1"/>
    <col min="14603" max="14603" width="15.85546875" style="70" bestFit="1" customWidth="1"/>
    <col min="14604" max="14604" width="8.85546875" style="70" customWidth="1"/>
    <col min="14605" max="14605" width="12" style="70" customWidth="1"/>
    <col min="14606" max="14606" width="18.28515625" style="70" customWidth="1"/>
    <col min="14607" max="14607" width="24.42578125" style="70" customWidth="1"/>
    <col min="14608" max="14608" width="52.42578125" style="70" bestFit="1" customWidth="1"/>
    <col min="14609" max="14609" width="8.85546875" style="70" bestFit="1" customWidth="1"/>
    <col min="14610" max="14610" width="73.28515625" style="70" bestFit="1" customWidth="1"/>
    <col min="14611" max="14611" width="7.42578125" style="70" customWidth="1"/>
    <col min="14612" max="14612" width="7.140625" style="70" customWidth="1"/>
    <col min="14613" max="14613" width="8.85546875" style="70" customWidth="1"/>
    <col min="14614" max="14614" width="17.85546875" style="70" customWidth="1"/>
    <col min="14615" max="14615" width="34.7109375" style="70" bestFit="1" customWidth="1"/>
    <col min="14616" max="14840" width="11.42578125" style="70"/>
    <col min="14841" max="14841" width="6.140625" style="70" customWidth="1"/>
    <col min="14842" max="14842" width="11.85546875" style="70" customWidth="1"/>
    <col min="14843" max="14843" width="13.7109375" style="70" customWidth="1"/>
    <col min="14844" max="14844" width="12" style="70" bestFit="1" customWidth="1"/>
    <col min="14845" max="14845" width="9.85546875" style="70" customWidth="1"/>
    <col min="14846" max="14846" width="16.42578125" style="70" customWidth="1"/>
    <col min="14847" max="14847" width="15.7109375" style="70" customWidth="1"/>
    <col min="14848" max="14848" width="12.85546875" style="70" customWidth="1"/>
    <col min="14849" max="14849" width="12.5703125" style="70" customWidth="1"/>
    <col min="14850" max="14850" width="8.42578125" style="70" customWidth="1"/>
    <col min="14851" max="14851" width="20.140625" style="70" customWidth="1"/>
    <col min="14852" max="14852" width="34.28515625" style="70" bestFit="1" customWidth="1"/>
    <col min="14853" max="14853" width="6.5703125" style="70" customWidth="1"/>
    <col min="14854" max="14854" width="7" style="70" customWidth="1"/>
    <col min="14855" max="14855" width="20.140625" style="70" bestFit="1" customWidth="1"/>
    <col min="14856" max="14856" width="12.7109375" style="70" customWidth="1"/>
    <col min="14857" max="14857" width="11" style="70" customWidth="1"/>
    <col min="14858" max="14858" width="12.42578125" style="70" customWidth="1"/>
    <col min="14859" max="14859" width="15.85546875" style="70" bestFit="1" customWidth="1"/>
    <col min="14860" max="14860" width="8.85546875" style="70" customWidth="1"/>
    <col min="14861" max="14861" width="12" style="70" customWidth="1"/>
    <col min="14862" max="14862" width="18.28515625" style="70" customWidth="1"/>
    <col min="14863" max="14863" width="24.42578125" style="70" customWidth="1"/>
    <col min="14864" max="14864" width="52.42578125" style="70" bestFit="1" customWidth="1"/>
    <col min="14865" max="14865" width="8.85546875" style="70" bestFit="1" customWidth="1"/>
    <col min="14866" max="14866" width="73.28515625" style="70" bestFit="1" customWidth="1"/>
    <col min="14867" max="14867" width="7.42578125" style="70" customWidth="1"/>
    <col min="14868" max="14868" width="7.140625" style="70" customWidth="1"/>
    <col min="14869" max="14869" width="8.85546875" style="70" customWidth="1"/>
    <col min="14870" max="14870" width="17.85546875" style="70" customWidth="1"/>
    <col min="14871" max="14871" width="34.7109375" style="70" bestFit="1" customWidth="1"/>
    <col min="14872" max="15096" width="11.42578125" style="70"/>
    <col min="15097" max="15097" width="6.140625" style="70" customWidth="1"/>
    <col min="15098" max="15098" width="11.85546875" style="70" customWidth="1"/>
    <col min="15099" max="15099" width="13.7109375" style="70" customWidth="1"/>
    <col min="15100" max="15100" width="12" style="70" bestFit="1" customWidth="1"/>
    <col min="15101" max="15101" width="9.85546875" style="70" customWidth="1"/>
    <col min="15102" max="15102" width="16.42578125" style="70" customWidth="1"/>
    <col min="15103" max="15103" width="15.7109375" style="70" customWidth="1"/>
    <col min="15104" max="15104" width="12.85546875" style="70" customWidth="1"/>
    <col min="15105" max="15105" width="12.5703125" style="70" customWidth="1"/>
    <col min="15106" max="15106" width="8.42578125" style="70" customWidth="1"/>
    <col min="15107" max="15107" width="20.140625" style="70" customWidth="1"/>
    <col min="15108" max="15108" width="34.28515625" style="70" bestFit="1" customWidth="1"/>
    <col min="15109" max="15109" width="6.5703125" style="70" customWidth="1"/>
    <col min="15110" max="15110" width="7" style="70" customWidth="1"/>
    <col min="15111" max="15111" width="20.140625" style="70" bestFit="1" customWidth="1"/>
    <col min="15112" max="15112" width="12.7109375" style="70" customWidth="1"/>
    <col min="15113" max="15113" width="11" style="70" customWidth="1"/>
    <col min="15114" max="15114" width="12.42578125" style="70" customWidth="1"/>
    <col min="15115" max="15115" width="15.85546875" style="70" bestFit="1" customWidth="1"/>
    <col min="15116" max="15116" width="8.85546875" style="70" customWidth="1"/>
    <col min="15117" max="15117" width="12" style="70" customWidth="1"/>
    <col min="15118" max="15118" width="18.28515625" style="70" customWidth="1"/>
    <col min="15119" max="15119" width="24.42578125" style="70" customWidth="1"/>
    <col min="15120" max="15120" width="52.42578125" style="70" bestFit="1" customWidth="1"/>
    <col min="15121" max="15121" width="8.85546875" style="70" bestFit="1" customWidth="1"/>
    <col min="15122" max="15122" width="73.28515625" style="70" bestFit="1" customWidth="1"/>
    <col min="15123" max="15123" width="7.42578125" style="70" customWidth="1"/>
    <col min="15124" max="15124" width="7.140625" style="70" customWidth="1"/>
    <col min="15125" max="15125" width="8.85546875" style="70" customWidth="1"/>
    <col min="15126" max="15126" width="17.85546875" style="70" customWidth="1"/>
    <col min="15127" max="15127" width="34.7109375" style="70" bestFit="1" customWidth="1"/>
    <col min="15128" max="15352" width="11.42578125" style="70"/>
    <col min="15353" max="15353" width="6.140625" style="70" customWidth="1"/>
    <col min="15354" max="15354" width="11.85546875" style="70" customWidth="1"/>
    <col min="15355" max="15355" width="13.7109375" style="70" customWidth="1"/>
    <col min="15356" max="15356" width="12" style="70" bestFit="1" customWidth="1"/>
    <col min="15357" max="15357" width="9.85546875" style="70" customWidth="1"/>
    <col min="15358" max="15358" width="16.42578125" style="70" customWidth="1"/>
    <col min="15359" max="15359" width="15.7109375" style="70" customWidth="1"/>
    <col min="15360" max="15360" width="12.85546875" style="70" customWidth="1"/>
    <col min="15361" max="15361" width="12.5703125" style="70" customWidth="1"/>
    <col min="15362" max="15362" width="8.42578125" style="70" customWidth="1"/>
    <col min="15363" max="15363" width="20.140625" style="70" customWidth="1"/>
    <col min="15364" max="15364" width="34.28515625" style="70" bestFit="1" customWidth="1"/>
    <col min="15365" max="15365" width="6.5703125" style="70" customWidth="1"/>
    <col min="15366" max="15366" width="7" style="70" customWidth="1"/>
    <col min="15367" max="15367" width="20.140625" style="70" bestFit="1" customWidth="1"/>
    <col min="15368" max="15368" width="12.7109375" style="70" customWidth="1"/>
    <col min="15369" max="15369" width="11" style="70" customWidth="1"/>
    <col min="15370" max="15370" width="12.42578125" style="70" customWidth="1"/>
    <col min="15371" max="15371" width="15.85546875" style="70" bestFit="1" customWidth="1"/>
    <col min="15372" max="15372" width="8.85546875" style="70" customWidth="1"/>
    <col min="15373" max="15373" width="12" style="70" customWidth="1"/>
    <col min="15374" max="15374" width="18.28515625" style="70" customWidth="1"/>
    <col min="15375" max="15375" width="24.42578125" style="70" customWidth="1"/>
    <col min="15376" max="15376" width="52.42578125" style="70" bestFit="1" customWidth="1"/>
    <col min="15377" max="15377" width="8.85546875" style="70" bestFit="1" customWidth="1"/>
    <col min="15378" max="15378" width="73.28515625" style="70" bestFit="1" customWidth="1"/>
    <col min="15379" max="15379" width="7.42578125" style="70" customWidth="1"/>
    <col min="15380" max="15380" width="7.140625" style="70" customWidth="1"/>
    <col min="15381" max="15381" width="8.85546875" style="70" customWidth="1"/>
    <col min="15382" max="15382" width="17.85546875" style="70" customWidth="1"/>
    <col min="15383" max="15383" width="34.7109375" style="70" bestFit="1" customWidth="1"/>
    <col min="15384" max="15608" width="11.42578125" style="70"/>
    <col min="15609" max="15609" width="6.140625" style="70" customWidth="1"/>
    <col min="15610" max="15610" width="11.85546875" style="70" customWidth="1"/>
    <col min="15611" max="15611" width="13.7109375" style="70" customWidth="1"/>
    <col min="15612" max="15612" width="12" style="70" bestFit="1" customWidth="1"/>
    <col min="15613" max="15613" width="9.85546875" style="70" customWidth="1"/>
    <col min="15614" max="15614" width="16.42578125" style="70" customWidth="1"/>
    <col min="15615" max="15615" width="15.7109375" style="70" customWidth="1"/>
    <col min="15616" max="15616" width="12.85546875" style="70" customWidth="1"/>
    <col min="15617" max="15617" width="12.5703125" style="70" customWidth="1"/>
    <col min="15618" max="15618" width="8.42578125" style="70" customWidth="1"/>
    <col min="15619" max="15619" width="20.140625" style="70" customWidth="1"/>
    <col min="15620" max="15620" width="34.28515625" style="70" bestFit="1" customWidth="1"/>
    <col min="15621" max="15621" width="6.5703125" style="70" customWidth="1"/>
    <col min="15622" max="15622" width="7" style="70" customWidth="1"/>
    <col min="15623" max="15623" width="20.140625" style="70" bestFit="1" customWidth="1"/>
    <col min="15624" max="15624" width="12.7109375" style="70" customWidth="1"/>
    <col min="15625" max="15625" width="11" style="70" customWidth="1"/>
    <col min="15626" max="15626" width="12.42578125" style="70" customWidth="1"/>
    <col min="15627" max="15627" width="15.85546875" style="70" bestFit="1" customWidth="1"/>
    <col min="15628" max="15628" width="8.85546875" style="70" customWidth="1"/>
    <col min="15629" max="15629" width="12" style="70" customWidth="1"/>
    <col min="15630" max="15630" width="18.28515625" style="70" customWidth="1"/>
    <col min="15631" max="15631" width="24.42578125" style="70" customWidth="1"/>
    <col min="15632" max="15632" width="52.42578125" style="70" bestFit="1" customWidth="1"/>
    <col min="15633" max="15633" width="8.85546875" style="70" bestFit="1" customWidth="1"/>
    <col min="15634" max="15634" width="73.28515625" style="70" bestFit="1" customWidth="1"/>
    <col min="15635" max="15635" width="7.42578125" style="70" customWidth="1"/>
    <col min="15636" max="15636" width="7.140625" style="70" customWidth="1"/>
    <col min="15637" max="15637" width="8.85546875" style="70" customWidth="1"/>
    <col min="15638" max="15638" width="17.85546875" style="70" customWidth="1"/>
    <col min="15639" max="15639" width="34.7109375" style="70" bestFit="1" customWidth="1"/>
    <col min="15640" max="15864" width="11.42578125" style="70"/>
    <col min="15865" max="15865" width="6.140625" style="70" customWidth="1"/>
    <col min="15866" max="15866" width="11.85546875" style="70" customWidth="1"/>
    <col min="15867" max="15867" width="13.7109375" style="70" customWidth="1"/>
    <col min="15868" max="15868" width="12" style="70" bestFit="1" customWidth="1"/>
    <col min="15869" max="15869" width="9.85546875" style="70" customWidth="1"/>
    <col min="15870" max="15870" width="16.42578125" style="70" customWidth="1"/>
    <col min="15871" max="15871" width="15.7109375" style="70" customWidth="1"/>
    <col min="15872" max="15872" width="12.85546875" style="70" customWidth="1"/>
    <col min="15873" max="15873" width="12.5703125" style="70" customWidth="1"/>
    <col min="15874" max="15874" width="8.42578125" style="70" customWidth="1"/>
    <col min="15875" max="15875" width="20.140625" style="70" customWidth="1"/>
    <col min="15876" max="15876" width="34.28515625" style="70" bestFit="1" customWidth="1"/>
    <col min="15877" max="15877" width="6.5703125" style="70" customWidth="1"/>
    <col min="15878" max="15878" width="7" style="70" customWidth="1"/>
    <col min="15879" max="15879" width="20.140625" style="70" bestFit="1" customWidth="1"/>
    <col min="15880" max="15880" width="12.7109375" style="70" customWidth="1"/>
    <col min="15881" max="15881" width="11" style="70" customWidth="1"/>
    <col min="15882" max="15882" width="12.42578125" style="70" customWidth="1"/>
    <col min="15883" max="15883" width="15.85546875" style="70" bestFit="1" customWidth="1"/>
    <col min="15884" max="15884" width="8.85546875" style="70" customWidth="1"/>
    <col min="15885" max="15885" width="12" style="70" customWidth="1"/>
    <col min="15886" max="15886" width="18.28515625" style="70" customWidth="1"/>
    <col min="15887" max="15887" width="24.42578125" style="70" customWidth="1"/>
    <col min="15888" max="15888" width="52.42578125" style="70" bestFit="1" customWidth="1"/>
    <col min="15889" max="15889" width="8.85546875" style="70" bestFit="1" customWidth="1"/>
    <col min="15890" max="15890" width="73.28515625" style="70" bestFit="1" customWidth="1"/>
    <col min="15891" max="15891" width="7.42578125" style="70" customWidth="1"/>
    <col min="15892" max="15892" width="7.140625" style="70" customWidth="1"/>
    <col min="15893" max="15893" width="8.85546875" style="70" customWidth="1"/>
    <col min="15894" max="15894" width="17.85546875" style="70" customWidth="1"/>
    <col min="15895" max="15895" width="34.7109375" style="70" bestFit="1" customWidth="1"/>
    <col min="15896" max="16120" width="11.42578125" style="70"/>
    <col min="16121" max="16121" width="6.140625" style="70" customWidth="1"/>
    <col min="16122" max="16122" width="11.85546875" style="70" customWidth="1"/>
    <col min="16123" max="16123" width="13.7109375" style="70" customWidth="1"/>
    <col min="16124" max="16124" width="12" style="70" bestFit="1" customWidth="1"/>
    <col min="16125" max="16125" width="9.85546875" style="70" customWidth="1"/>
    <col min="16126" max="16126" width="16.42578125" style="70" customWidth="1"/>
    <col min="16127" max="16127" width="15.7109375" style="70" customWidth="1"/>
    <col min="16128" max="16128" width="12.85546875" style="70" customWidth="1"/>
    <col min="16129" max="16129" width="12.5703125" style="70" customWidth="1"/>
    <col min="16130" max="16130" width="8.42578125" style="70" customWidth="1"/>
    <col min="16131" max="16131" width="20.140625" style="70" customWidth="1"/>
    <col min="16132" max="16132" width="34.28515625" style="70" bestFit="1" customWidth="1"/>
    <col min="16133" max="16133" width="6.5703125" style="70" customWidth="1"/>
    <col min="16134" max="16134" width="7" style="70" customWidth="1"/>
    <col min="16135" max="16135" width="20.140625" style="70" bestFit="1" customWidth="1"/>
    <col min="16136" max="16136" width="12.7109375" style="70" customWidth="1"/>
    <col min="16137" max="16137" width="11" style="70" customWidth="1"/>
    <col min="16138" max="16138" width="12.42578125" style="70" customWidth="1"/>
    <col min="16139" max="16139" width="15.85546875" style="70" bestFit="1" customWidth="1"/>
    <col min="16140" max="16140" width="8.85546875" style="70" customWidth="1"/>
    <col min="16141" max="16141" width="12" style="70" customWidth="1"/>
    <col min="16142" max="16142" width="18.28515625" style="70" customWidth="1"/>
    <col min="16143" max="16143" width="24.42578125" style="70" customWidth="1"/>
    <col min="16144" max="16144" width="52.42578125" style="70" bestFit="1" customWidth="1"/>
    <col min="16145" max="16145" width="8.85546875" style="70" bestFit="1" customWidth="1"/>
    <col min="16146" max="16146" width="73.28515625" style="70" bestFit="1" customWidth="1"/>
    <col min="16147" max="16147" width="7.42578125" style="70" customWidth="1"/>
    <col min="16148" max="16148" width="7.140625" style="70" customWidth="1"/>
    <col min="16149" max="16149" width="8.85546875" style="70" customWidth="1"/>
    <col min="16150" max="16150" width="17.85546875" style="70" customWidth="1"/>
    <col min="16151" max="16151" width="34.7109375" style="70" bestFit="1" customWidth="1"/>
    <col min="16152" max="16384" width="11.42578125" style="70"/>
  </cols>
  <sheetData>
    <row r="1" spans="1:24" ht="10.5" customHeight="1" x14ac:dyDescent="0.25">
      <c r="C1" s="71"/>
      <c r="D1" s="71"/>
      <c r="E1" s="71"/>
      <c r="F1" s="71"/>
      <c r="G1" s="267" t="s">
        <v>46</v>
      </c>
      <c r="H1" s="267"/>
      <c r="I1" s="267"/>
      <c r="J1" s="267"/>
      <c r="K1" s="267"/>
      <c r="L1" s="267"/>
      <c r="M1" s="267"/>
      <c r="N1" s="267"/>
      <c r="O1" s="267"/>
      <c r="P1" s="267"/>
      <c r="Q1" s="267"/>
      <c r="R1" s="74"/>
      <c r="S1" s="74"/>
      <c r="T1" s="75"/>
    </row>
    <row r="2" spans="1:24" ht="10.5" customHeight="1" x14ac:dyDescent="0.25">
      <c r="C2" s="71"/>
      <c r="D2" s="71"/>
      <c r="E2" s="71"/>
      <c r="F2" s="71"/>
      <c r="G2" s="267" t="s">
        <v>47</v>
      </c>
      <c r="H2" s="267"/>
      <c r="I2" s="267"/>
      <c r="J2" s="267"/>
      <c r="K2" s="267"/>
      <c r="L2" s="267"/>
      <c r="M2" s="267"/>
      <c r="N2" s="267"/>
      <c r="O2" s="267"/>
      <c r="P2" s="267"/>
      <c r="Q2" s="267"/>
      <c r="R2" s="74"/>
      <c r="S2" s="74"/>
      <c r="T2" s="75"/>
    </row>
    <row r="3" spans="1:24" x14ac:dyDescent="0.25">
      <c r="C3" s="71"/>
      <c r="D3" s="77"/>
      <c r="E3" s="77"/>
      <c r="F3" s="77"/>
      <c r="G3" s="78"/>
      <c r="H3" s="73"/>
      <c r="I3" s="71"/>
      <c r="J3" s="71"/>
      <c r="K3" s="79"/>
      <c r="L3" s="79"/>
      <c r="M3" s="79"/>
      <c r="N3" s="79"/>
      <c r="O3" s="80"/>
      <c r="P3" s="81"/>
      <c r="Q3" s="79"/>
      <c r="R3" s="82"/>
      <c r="S3" s="82"/>
      <c r="T3" s="83"/>
    </row>
    <row r="4" spans="1:24" x14ac:dyDescent="0.25">
      <c r="C4" s="267" t="s">
        <v>48</v>
      </c>
      <c r="D4" s="267"/>
      <c r="E4" s="267"/>
      <c r="F4" s="267"/>
      <c r="G4" s="267"/>
      <c r="H4" s="267"/>
      <c r="I4" s="267"/>
      <c r="J4" s="267"/>
      <c r="K4" s="267"/>
      <c r="L4" s="267"/>
      <c r="M4" s="267"/>
      <c r="N4" s="267"/>
      <c r="O4" s="267"/>
      <c r="P4" s="267"/>
      <c r="Q4" s="72"/>
      <c r="R4" s="74"/>
      <c r="S4" s="74"/>
      <c r="T4" s="75"/>
    </row>
    <row r="5" spans="1:24" x14ac:dyDescent="0.25">
      <c r="C5" s="72"/>
      <c r="D5" s="84"/>
      <c r="E5" s="84"/>
      <c r="F5" s="84"/>
      <c r="G5" s="85"/>
      <c r="H5" s="74"/>
      <c r="I5" s="72"/>
      <c r="J5" s="72"/>
      <c r="K5" s="86"/>
      <c r="L5" s="86"/>
      <c r="M5" s="86"/>
      <c r="N5" s="86"/>
      <c r="O5" s="80"/>
      <c r="P5" s="81"/>
      <c r="Q5" s="79"/>
      <c r="R5" s="82"/>
      <c r="S5" s="82"/>
      <c r="T5" s="83"/>
    </row>
    <row r="6" spans="1:24" ht="10.5" customHeight="1" x14ac:dyDescent="0.25">
      <c r="C6" s="267" t="s">
        <v>49</v>
      </c>
      <c r="D6" s="267"/>
      <c r="E6" s="267"/>
      <c r="F6" s="267"/>
      <c r="G6" s="267"/>
      <c r="H6" s="267"/>
      <c r="I6" s="267"/>
      <c r="J6" s="267"/>
      <c r="K6" s="267"/>
      <c r="L6" s="267"/>
      <c r="M6" s="267"/>
      <c r="N6" s="267"/>
      <c r="O6" s="267"/>
      <c r="P6" s="267"/>
      <c r="Q6" s="72"/>
      <c r="R6" s="74"/>
      <c r="S6" s="74"/>
      <c r="T6" s="75"/>
    </row>
    <row r="7" spans="1:24" x14ac:dyDescent="0.25">
      <c r="A7" s="77"/>
      <c r="B7" s="77"/>
      <c r="C7" s="268" t="s">
        <v>50</v>
      </c>
      <c r="D7" s="268"/>
      <c r="E7" s="268"/>
      <c r="F7" s="268"/>
      <c r="G7" s="268"/>
      <c r="H7" s="268"/>
      <c r="I7" s="268"/>
      <c r="J7" s="268"/>
      <c r="K7" s="268"/>
      <c r="L7" s="268"/>
      <c r="M7" s="268"/>
      <c r="N7" s="268"/>
      <c r="O7" s="268"/>
      <c r="P7" s="268"/>
      <c r="Q7" s="74"/>
      <c r="R7" s="74"/>
      <c r="S7" s="74"/>
      <c r="T7" s="75"/>
    </row>
    <row r="9" spans="1:24" s="77" customFormat="1" ht="37.5" customHeight="1" x14ac:dyDescent="0.25">
      <c r="A9" s="92" t="s">
        <v>51</v>
      </c>
      <c r="B9" s="93" t="s">
        <v>52</v>
      </c>
      <c r="C9" s="93" t="s">
        <v>1</v>
      </c>
      <c r="D9" s="93" t="s">
        <v>3647</v>
      </c>
      <c r="E9" s="93" t="s">
        <v>53</v>
      </c>
      <c r="F9" s="93" t="s">
        <v>54</v>
      </c>
      <c r="G9" s="93" t="s">
        <v>55</v>
      </c>
      <c r="H9" s="94" t="s">
        <v>56</v>
      </c>
      <c r="I9" s="93" t="s">
        <v>57</v>
      </c>
      <c r="J9" s="93" t="s">
        <v>58</v>
      </c>
      <c r="K9" s="93" t="s">
        <v>59</v>
      </c>
      <c r="L9" s="93" t="s">
        <v>60</v>
      </c>
      <c r="M9" s="95" t="s">
        <v>61</v>
      </c>
      <c r="N9" s="95" t="s">
        <v>62</v>
      </c>
      <c r="O9" s="95" t="s">
        <v>63</v>
      </c>
      <c r="P9" s="93" t="s">
        <v>64</v>
      </c>
      <c r="Q9" s="95" t="s">
        <v>65</v>
      </c>
      <c r="R9" s="95" t="s">
        <v>66</v>
      </c>
      <c r="S9" s="95" t="s">
        <v>67</v>
      </c>
      <c r="T9" s="96" t="s">
        <v>3648</v>
      </c>
      <c r="U9" s="96" t="s">
        <v>68</v>
      </c>
      <c r="V9" s="95" t="s">
        <v>69</v>
      </c>
      <c r="W9" s="97" t="s">
        <v>70</v>
      </c>
      <c r="X9" s="98" t="s">
        <v>71</v>
      </c>
    </row>
    <row r="10" spans="1:24" s="118" customFormat="1" ht="33.75" x14ac:dyDescent="0.2">
      <c r="A10" s="99">
        <v>1</v>
      </c>
      <c r="B10" s="100" t="s">
        <v>22</v>
      </c>
      <c r="C10" s="101" t="s">
        <v>7</v>
      </c>
      <c r="D10" s="102" t="s">
        <v>72</v>
      </c>
      <c r="E10" s="103">
        <v>42010</v>
      </c>
      <c r="F10" s="103">
        <v>42010</v>
      </c>
      <c r="G10" s="104">
        <v>0</v>
      </c>
      <c r="H10" s="105" t="s">
        <v>73</v>
      </c>
      <c r="I10" s="102" t="s">
        <v>74</v>
      </c>
      <c r="J10" s="102" t="s">
        <v>75</v>
      </c>
      <c r="K10" s="102">
        <v>56</v>
      </c>
      <c r="L10" s="106" t="s">
        <v>76</v>
      </c>
      <c r="M10" s="107">
        <v>82.47</v>
      </c>
      <c r="N10" s="108">
        <f>M10-O10</f>
        <v>9.1500000000000057</v>
      </c>
      <c r="O10" s="109">
        <v>73.319999999999993</v>
      </c>
      <c r="P10" s="110" t="s">
        <v>77</v>
      </c>
      <c r="Q10" s="113" t="s">
        <v>78</v>
      </c>
      <c r="R10" s="114" t="s">
        <v>79</v>
      </c>
      <c r="S10" s="115" t="s">
        <v>80</v>
      </c>
      <c r="T10" s="116">
        <v>1</v>
      </c>
      <c r="U10" s="116"/>
      <c r="V10" s="114" t="s">
        <v>81</v>
      </c>
      <c r="W10" s="117"/>
    </row>
    <row r="11" spans="1:24" s="119" customFormat="1" ht="33.75" x14ac:dyDescent="0.2">
      <c r="A11" s="99">
        <v>2</v>
      </c>
      <c r="B11" s="100" t="s">
        <v>22</v>
      </c>
      <c r="C11" s="101" t="s">
        <v>7</v>
      </c>
      <c r="D11" s="102" t="s">
        <v>82</v>
      </c>
      <c r="E11" s="103">
        <v>42010</v>
      </c>
      <c r="F11" s="103">
        <v>42010</v>
      </c>
      <c r="G11" s="104">
        <v>0</v>
      </c>
      <c r="H11" s="105" t="s">
        <v>83</v>
      </c>
      <c r="I11" s="102" t="s">
        <v>84</v>
      </c>
      <c r="J11" s="102" t="s">
        <v>85</v>
      </c>
      <c r="K11" s="102">
        <v>54</v>
      </c>
      <c r="L11" s="106" t="s">
        <v>86</v>
      </c>
      <c r="M11" s="107">
        <v>136.21</v>
      </c>
      <c r="N11" s="108">
        <f t="shared" ref="N11:N34" si="0">M11-O11</f>
        <v>22.750000000000014</v>
      </c>
      <c r="O11" s="109">
        <v>113.46</v>
      </c>
      <c r="P11" s="110" t="s">
        <v>87</v>
      </c>
      <c r="Q11" s="113" t="s">
        <v>88</v>
      </c>
      <c r="R11" s="114" t="s">
        <v>89</v>
      </c>
      <c r="S11" s="115" t="s">
        <v>90</v>
      </c>
      <c r="T11" s="116">
        <v>1</v>
      </c>
      <c r="U11" s="116"/>
      <c r="V11" s="114" t="s">
        <v>81</v>
      </c>
      <c r="W11" s="117"/>
    </row>
    <row r="12" spans="1:24" s="119" customFormat="1" ht="33.75" x14ac:dyDescent="0.2">
      <c r="A12" s="99">
        <v>3</v>
      </c>
      <c r="B12" s="100" t="s">
        <v>22</v>
      </c>
      <c r="C12" s="101" t="s">
        <v>7</v>
      </c>
      <c r="D12" s="102" t="s">
        <v>91</v>
      </c>
      <c r="E12" s="103">
        <v>41645</v>
      </c>
      <c r="F12" s="103">
        <v>41645</v>
      </c>
      <c r="G12" s="104">
        <v>0</v>
      </c>
      <c r="H12" s="105" t="s">
        <v>92</v>
      </c>
      <c r="I12" s="102" t="s">
        <v>93</v>
      </c>
      <c r="J12" s="102" t="s">
        <v>85</v>
      </c>
      <c r="K12" s="102">
        <v>54</v>
      </c>
      <c r="L12" s="106" t="s">
        <v>86</v>
      </c>
      <c r="M12" s="107">
        <v>109.56</v>
      </c>
      <c r="N12" s="108">
        <f t="shared" si="0"/>
        <v>16.079999999999998</v>
      </c>
      <c r="O12" s="109">
        <v>93.48</v>
      </c>
      <c r="P12" s="110" t="s">
        <v>94</v>
      </c>
      <c r="Q12" s="113" t="s">
        <v>95</v>
      </c>
      <c r="R12" s="114" t="s">
        <v>89</v>
      </c>
      <c r="S12" s="115" t="s">
        <v>90</v>
      </c>
      <c r="T12" s="116">
        <v>1</v>
      </c>
      <c r="U12" s="116"/>
      <c r="V12" s="114" t="s">
        <v>81</v>
      </c>
      <c r="W12" s="117"/>
    </row>
    <row r="13" spans="1:24" s="119" customFormat="1" ht="33.75" x14ac:dyDescent="0.2">
      <c r="A13" s="99">
        <v>4</v>
      </c>
      <c r="B13" s="100" t="s">
        <v>22</v>
      </c>
      <c r="C13" s="101" t="s">
        <v>7</v>
      </c>
      <c r="D13" s="102" t="s">
        <v>96</v>
      </c>
      <c r="E13" s="103">
        <v>41645</v>
      </c>
      <c r="F13" s="103">
        <v>41645</v>
      </c>
      <c r="G13" s="104">
        <v>0</v>
      </c>
      <c r="H13" s="105" t="s">
        <v>97</v>
      </c>
      <c r="I13" s="102" t="s">
        <v>98</v>
      </c>
      <c r="J13" s="102" t="s">
        <v>85</v>
      </c>
      <c r="K13" s="102">
        <v>83</v>
      </c>
      <c r="L13" s="106" t="s">
        <v>99</v>
      </c>
      <c r="M13" s="107">
        <v>121.72</v>
      </c>
      <c r="N13" s="108">
        <f t="shared" si="0"/>
        <v>18</v>
      </c>
      <c r="O13" s="109">
        <v>103.72</v>
      </c>
      <c r="P13" s="110" t="s">
        <v>100</v>
      </c>
      <c r="Q13" s="113" t="s">
        <v>101</v>
      </c>
      <c r="R13" s="120" t="s">
        <v>102</v>
      </c>
      <c r="S13" s="115" t="s">
        <v>90</v>
      </c>
      <c r="T13" s="119">
        <v>1</v>
      </c>
      <c r="V13" s="114" t="s">
        <v>81</v>
      </c>
      <c r="W13" s="117"/>
    </row>
    <row r="14" spans="1:24" s="119" customFormat="1" ht="22.5" x14ac:dyDescent="0.2">
      <c r="A14" s="99">
        <v>5</v>
      </c>
      <c r="B14" s="100" t="s">
        <v>22</v>
      </c>
      <c r="C14" s="121" t="s">
        <v>6</v>
      </c>
      <c r="D14" s="121" t="s">
        <v>103</v>
      </c>
      <c r="E14" s="122">
        <v>42029</v>
      </c>
      <c r="F14" s="122">
        <v>42030</v>
      </c>
      <c r="G14" s="121">
        <v>1</v>
      </c>
      <c r="H14" s="121" t="s">
        <v>104</v>
      </c>
      <c r="I14" s="121" t="s">
        <v>105</v>
      </c>
      <c r="J14" s="121" t="s">
        <v>75</v>
      </c>
      <c r="K14" s="121">
        <v>23</v>
      </c>
      <c r="L14" s="121" t="s">
        <v>106</v>
      </c>
      <c r="M14" s="107">
        <v>496.95</v>
      </c>
      <c r="N14" s="108">
        <f t="shared" si="0"/>
        <v>0</v>
      </c>
      <c r="O14" s="109">
        <v>496.95</v>
      </c>
      <c r="P14" s="123" t="s">
        <v>107</v>
      </c>
      <c r="Q14" s="113" t="s">
        <v>108</v>
      </c>
      <c r="R14" s="120" t="s">
        <v>109</v>
      </c>
      <c r="S14" s="115" t="s">
        <v>110</v>
      </c>
      <c r="V14" s="114" t="s">
        <v>81</v>
      </c>
      <c r="W14" s="117"/>
    </row>
    <row r="15" spans="1:24" s="119" customFormat="1" ht="33.75" x14ac:dyDescent="0.2">
      <c r="A15" s="99">
        <v>6</v>
      </c>
      <c r="B15" s="100" t="s">
        <v>22</v>
      </c>
      <c r="C15" s="121" t="s">
        <v>6</v>
      </c>
      <c r="D15" s="125" t="s">
        <v>111</v>
      </c>
      <c r="E15" s="111">
        <v>42030</v>
      </c>
      <c r="F15" s="111">
        <v>42030</v>
      </c>
      <c r="G15" s="104">
        <v>0</v>
      </c>
      <c r="H15" s="126" t="s">
        <v>112</v>
      </c>
      <c r="I15" s="127" t="s">
        <v>113</v>
      </c>
      <c r="J15" s="124" t="s">
        <v>75</v>
      </c>
      <c r="K15" s="124">
        <v>16</v>
      </c>
      <c r="L15" s="125" t="s">
        <v>114</v>
      </c>
      <c r="M15" s="107">
        <v>145.72999999999999</v>
      </c>
      <c r="N15" s="108">
        <f t="shared" si="0"/>
        <v>19.999999999999986</v>
      </c>
      <c r="O15" s="109">
        <v>125.73</v>
      </c>
      <c r="P15" s="110" t="s">
        <v>115</v>
      </c>
      <c r="Q15" s="113" t="s">
        <v>116</v>
      </c>
      <c r="R15" s="120" t="s">
        <v>117</v>
      </c>
      <c r="S15" s="115" t="s">
        <v>118</v>
      </c>
      <c r="V15" s="114" t="s">
        <v>81</v>
      </c>
      <c r="W15" s="117"/>
    </row>
    <row r="16" spans="1:24" s="119" customFormat="1" ht="22.5" x14ac:dyDescent="0.2">
      <c r="A16" s="99">
        <v>7</v>
      </c>
      <c r="B16" s="100" t="s">
        <v>22</v>
      </c>
      <c r="C16" s="121" t="s">
        <v>6</v>
      </c>
      <c r="D16" s="125" t="s">
        <v>119</v>
      </c>
      <c r="E16" s="111">
        <v>42005</v>
      </c>
      <c r="F16" s="111">
        <v>42005</v>
      </c>
      <c r="G16" s="104">
        <v>0</v>
      </c>
      <c r="H16" s="126">
        <v>1714186234</v>
      </c>
      <c r="I16" s="127" t="s">
        <v>120</v>
      </c>
      <c r="J16" s="124" t="s">
        <v>75</v>
      </c>
      <c r="K16" s="124">
        <v>38</v>
      </c>
      <c r="L16" s="125" t="s">
        <v>121</v>
      </c>
      <c r="M16" s="107">
        <v>45.61</v>
      </c>
      <c r="N16" s="108">
        <f t="shared" si="0"/>
        <v>0</v>
      </c>
      <c r="O16" s="109">
        <v>45.61</v>
      </c>
      <c r="P16" s="110" t="s">
        <v>122</v>
      </c>
      <c r="Q16" s="113" t="s">
        <v>123</v>
      </c>
      <c r="R16" s="120" t="s">
        <v>124</v>
      </c>
      <c r="S16" s="115" t="s">
        <v>125</v>
      </c>
      <c r="T16" s="119">
        <v>1</v>
      </c>
      <c r="V16" s="114" t="s">
        <v>81</v>
      </c>
      <c r="W16" s="117"/>
    </row>
    <row r="17" spans="1:23" s="119" customFormat="1" ht="22.5" x14ac:dyDescent="0.2">
      <c r="A17" s="99">
        <v>8</v>
      </c>
      <c r="B17" s="100" t="s">
        <v>22</v>
      </c>
      <c r="C17" s="121" t="s">
        <v>6</v>
      </c>
      <c r="D17" s="125" t="s">
        <v>126</v>
      </c>
      <c r="E17" s="111">
        <v>42030</v>
      </c>
      <c r="F17" s="111">
        <v>42030</v>
      </c>
      <c r="G17" s="104">
        <v>0</v>
      </c>
      <c r="H17" s="126" t="s">
        <v>127</v>
      </c>
      <c r="I17" s="127" t="s">
        <v>128</v>
      </c>
      <c r="J17" s="124" t="s">
        <v>85</v>
      </c>
      <c r="K17" s="124">
        <v>24</v>
      </c>
      <c r="L17" s="125" t="s">
        <v>114</v>
      </c>
      <c r="M17" s="107">
        <v>134.97</v>
      </c>
      <c r="N17" s="108">
        <f t="shared" si="0"/>
        <v>12.950000000000003</v>
      </c>
      <c r="O17" s="109">
        <v>122.02</v>
      </c>
      <c r="P17" s="110" t="s">
        <v>129</v>
      </c>
      <c r="Q17" s="113" t="s">
        <v>130</v>
      </c>
      <c r="R17" s="120" t="s">
        <v>89</v>
      </c>
      <c r="S17" s="115" t="s">
        <v>131</v>
      </c>
      <c r="V17" s="114" t="s">
        <v>81</v>
      </c>
      <c r="W17" s="117"/>
    </row>
    <row r="18" spans="1:23" s="119" customFormat="1" ht="22.5" x14ac:dyDescent="0.2">
      <c r="A18" s="99">
        <v>9</v>
      </c>
      <c r="B18" s="100" t="s">
        <v>22</v>
      </c>
      <c r="C18" s="121" t="s">
        <v>6</v>
      </c>
      <c r="D18" s="125" t="s">
        <v>132</v>
      </c>
      <c r="E18" s="111">
        <v>42005</v>
      </c>
      <c r="F18" s="111">
        <v>42005</v>
      </c>
      <c r="G18" s="104">
        <v>0</v>
      </c>
      <c r="H18" s="126" t="s">
        <v>133</v>
      </c>
      <c r="I18" s="127" t="s">
        <v>134</v>
      </c>
      <c r="J18" s="124" t="s">
        <v>75</v>
      </c>
      <c r="K18" s="124">
        <v>40</v>
      </c>
      <c r="L18" s="125" t="s">
        <v>135</v>
      </c>
      <c r="M18" s="107">
        <v>141.55000000000001</v>
      </c>
      <c r="N18" s="108">
        <f t="shared" si="0"/>
        <v>16.440000000000012</v>
      </c>
      <c r="O18" s="109">
        <v>125.11</v>
      </c>
      <c r="P18" s="110" t="s">
        <v>136</v>
      </c>
      <c r="Q18" s="113" t="s">
        <v>137</v>
      </c>
      <c r="R18" s="120" t="s">
        <v>138</v>
      </c>
      <c r="S18" s="115" t="s">
        <v>139</v>
      </c>
      <c r="U18" s="119">
        <v>1</v>
      </c>
      <c r="V18" s="114" t="s">
        <v>140</v>
      </c>
      <c r="W18" s="117"/>
    </row>
    <row r="19" spans="1:23" s="119" customFormat="1" ht="22.5" x14ac:dyDescent="0.2">
      <c r="A19" s="99">
        <v>10</v>
      </c>
      <c r="B19" s="100" t="s">
        <v>22</v>
      </c>
      <c r="C19" s="121" t="s">
        <v>6</v>
      </c>
      <c r="D19" s="125" t="s">
        <v>141</v>
      </c>
      <c r="E19" s="128">
        <v>42033</v>
      </c>
      <c r="F19" s="128">
        <v>42033</v>
      </c>
      <c r="G19" s="104">
        <v>0</v>
      </c>
      <c r="H19" s="126" t="s">
        <v>142</v>
      </c>
      <c r="I19" s="127" t="s">
        <v>143</v>
      </c>
      <c r="J19" s="124" t="s">
        <v>75</v>
      </c>
      <c r="K19" s="124">
        <v>18</v>
      </c>
      <c r="L19" s="125" t="s">
        <v>144</v>
      </c>
      <c r="M19" s="107">
        <v>64.709999999999994</v>
      </c>
      <c r="N19" s="108">
        <f t="shared" si="0"/>
        <v>0</v>
      </c>
      <c r="O19" s="109">
        <v>64.709999999999994</v>
      </c>
      <c r="P19" s="110" t="s">
        <v>145</v>
      </c>
      <c r="Q19" s="113" t="s">
        <v>146</v>
      </c>
      <c r="R19" s="120" t="s">
        <v>147</v>
      </c>
      <c r="S19" s="115" t="s">
        <v>148</v>
      </c>
      <c r="U19" s="119">
        <v>1</v>
      </c>
      <c r="V19" s="114" t="s">
        <v>81</v>
      </c>
      <c r="W19" s="117"/>
    </row>
    <row r="20" spans="1:23" s="119" customFormat="1" ht="22.5" x14ac:dyDescent="0.2">
      <c r="A20" s="99">
        <v>11</v>
      </c>
      <c r="B20" s="100" t="s">
        <v>22</v>
      </c>
      <c r="C20" s="121" t="s">
        <v>6</v>
      </c>
      <c r="D20" s="125" t="s">
        <v>149</v>
      </c>
      <c r="E20" s="111">
        <v>42005</v>
      </c>
      <c r="F20" s="111">
        <v>42005</v>
      </c>
      <c r="G20" s="104">
        <v>0</v>
      </c>
      <c r="H20" s="126" t="s">
        <v>150</v>
      </c>
      <c r="I20" s="127" t="s">
        <v>151</v>
      </c>
      <c r="J20" s="124" t="s">
        <v>75</v>
      </c>
      <c r="K20" s="124">
        <v>53</v>
      </c>
      <c r="L20" s="125" t="s">
        <v>121</v>
      </c>
      <c r="M20" s="107">
        <v>47.29</v>
      </c>
      <c r="N20" s="108">
        <f t="shared" si="0"/>
        <v>0</v>
      </c>
      <c r="O20" s="109">
        <v>47.29</v>
      </c>
      <c r="P20" s="110" t="s">
        <v>152</v>
      </c>
      <c r="Q20" s="113" t="s">
        <v>153</v>
      </c>
      <c r="R20" s="120" t="s">
        <v>154</v>
      </c>
      <c r="S20" s="115" t="s">
        <v>155</v>
      </c>
      <c r="T20" s="119">
        <v>1</v>
      </c>
      <c r="V20" s="114" t="s">
        <v>81</v>
      </c>
      <c r="W20" s="117"/>
    </row>
    <row r="21" spans="1:23" s="119" customFormat="1" ht="33.75" x14ac:dyDescent="0.2">
      <c r="A21" s="99">
        <v>12</v>
      </c>
      <c r="B21" s="100" t="s">
        <v>22</v>
      </c>
      <c r="C21" s="101" t="s">
        <v>10</v>
      </c>
      <c r="D21" s="106" t="s">
        <v>156</v>
      </c>
      <c r="E21" s="111">
        <v>42030</v>
      </c>
      <c r="F21" s="111">
        <v>42030</v>
      </c>
      <c r="G21" s="130">
        <v>0</v>
      </c>
      <c r="H21" s="131" t="s">
        <v>157</v>
      </c>
      <c r="I21" s="129" t="s">
        <v>158</v>
      </c>
      <c r="J21" s="124" t="s">
        <v>75</v>
      </c>
      <c r="K21" s="124">
        <v>22</v>
      </c>
      <c r="L21" s="125" t="s">
        <v>114</v>
      </c>
      <c r="M21" s="107">
        <v>65.98</v>
      </c>
      <c r="N21" s="108">
        <f t="shared" si="0"/>
        <v>5.519999999999996</v>
      </c>
      <c r="O21" s="109">
        <v>60.460000000000008</v>
      </c>
      <c r="P21" s="132" t="s">
        <v>159</v>
      </c>
      <c r="Q21" s="113" t="s">
        <v>160</v>
      </c>
      <c r="R21" s="120" t="s">
        <v>161</v>
      </c>
      <c r="S21" s="115" t="s">
        <v>162</v>
      </c>
      <c r="U21" s="119">
        <v>1</v>
      </c>
      <c r="V21" s="114" t="s">
        <v>81</v>
      </c>
      <c r="W21" s="117"/>
    </row>
    <row r="22" spans="1:23" s="119" customFormat="1" ht="22.5" x14ac:dyDescent="0.2">
      <c r="A22" s="99">
        <v>13</v>
      </c>
      <c r="B22" s="100" t="s">
        <v>22</v>
      </c>
      <c r="C22" s="121" t="s">
        <v>6</v>
      </c>
      <c r="D22" s="125" t="s">
        <v>163</v>
      </c>
      <c r="E22" s="111">
        <v>42030</v>
      </c>
      <c r="F22" s="111">
        <v>42030</v>
      </c>
      <c r="G22" s="104">
        <v>0</v>
      </c>
      <c r="H22" s="126" t="s">
        <v>164</v>
      </c>
      <c r="I22" s="127" t="s">
        <v>165</v>
      </c>
      <c r="J22" s="125" t="s">
        <v>85</v>
      </c>
      <c r="K22" s="125">
        <v>68</v>
      </c>
      <c r="L22" s="125" t="s">
        <v>166</v>
      </c>
      <c r="M22" s="107">
        <v>80.319999999999993</v>
      </c>
      <c r="N22" s="108">
        <f t="shared" si="0"/>
        <v>20.11999999999999</v>
      </c>
      <c r="O22" s="109">
        <v>60.2</v>
      </c>
      <c r="P22" s="110" t="s">
        <v>167</v>
      </c>
      <c r="Q22" s="133" t="s">
        <v>168</v>
      </c>
      <c r="R22" s="120" t="s">
        <v>169</v>
      </c>
      <c r="S22" s="115" t="s">
        <v>170</v>
      </c>
      <c r="T22" s="119">
        <v>1</v>
      </c>
      <c r="V22" s="114" t="s">
        <v>81</v>
      </c>
      <c r="W22" s="117"/>
    </row>
    <row r="23" spans="1:23" s="119" customFormat="1" ht="22.5" x14ac:dyDescent="0.2">
      <c r="A23" s="99">
        <v>14</v>
      </c>
      <c r="B23" s="100" t="s">
        <v>22</v>
      </c>
      <c r="C23" s="101" t="s">
        <v>7</v>
      </c>
      <c r="D23" s="106" t="s">
        <v>171</v>
      </c>
      <c r="E23" s="111">
        <v>42005</v>
      </c>
      <c r="F23" s="111">
        <v>42005</v>
      </c>
      <c r="G23" s="104">
        <v>0</v>
      </c>
      <c r="H23" s="131" t="s">
        <v>172</v>
      </c>
      <c r="I23" s="129" t="s">
        <v>173</v>
      </c>
      <c r="J23" s="124" t="s">
        <v>75</v>
      </c>
      <c r="K23" s="124">
        <v>34</v>
      </c>
      <c r="L23" s="125" t="s">
        <v>121</v>
      </c>
      <c r="M23" s="107">
        <v>79.77</v>
      </c>
      <c r="N23" s="108">
        <f t="shared" si="0"/>
        <v>8.9899999999999949</v>
      </c>
      <c r="O23" s="109">
        <v>70.78</v>
      </c>
      <c r="P23" s="110" t="s">
        <v>174</v>
      </c>
      <c r="Q23" s="133" t="s">
        <v>175</v>
      </c>
      <c r="R23" s="120" t="s">
        <v>124</v>
      </c>
      <c r="S23" s="115" t="s">
        <v>176</v>
      </c>
      <c r="V23" s="114" t="s">
        <v>81</v>
      </c>
      <c r="W23" s="117"/>
    </row>
    <row r="24" spans="1:23" s="119" customFormat="1" ht="33.75" x14ac:dyDescent="0.2">
      <c r="A24" s="99">
        <v>15</v>
      </c>
      <c r="B24" s="100" t="s">
        <v>22</v>
      </c>
      <c r="C24" s="121" t="s">
        <v>6</v>
      </c>
      <c r="D24" s="125" t="s">
        <v>177</v>
      </c>
      <c r="E24" s="128">
        <v>42031</v>
      </c>
      <c r="F24" s="128">
        <v>42031</v>
      </c>
      <c r="G24" s="104">
        <v>0</v>
      </c>
      <c r="H24" s="126" t="s">
        <v>178</v>
      </c>
      <c r="I24" s="134" t="s">
        <v>179</v>
      </c>
      <c r="J24" s="125" t="s">
        <v>75</v>
      </c>
      <c r="K24" s="125">
        <v>32</v>
      </c>
      <c r="L24" s="125" t="s">
        <v>180</v>
      </c>
      <c r="M24" s="107">
        <v>65.98</v>
      </c>
      <c r="N24" s="108">
        <f t="shared" si="0"/>
        <v>5.5100000000000051</v>
      </c>
      <c r="O24" s="109">
        <v>60.47</v>
      </c>
      <c r="P24" s="110" t="s">
        <v>181</v>
      </c>
      <c r="Q24" s="133" t="s">
        <v>182</v>
      </c>
      <c r="R24" s="120" t="s">
        <v>183</v>
      </c>
      <c r="S24" s="115" t="s">
        <v>184</v>
      </c>
      <c r="T24" s="119">
        <v>1</v>
      </c>
      <c r="V24" s="114" t="s">
        <v>81</v>
      </c>
      <c r="W24" s="117"/>
    </row>
    <row r="25" spans="1:23" s="119" customFormat="1" ht="22.5" x14ac:dyDescent="0.2">
      <c r="A25" s="99">
        <v>16</v>
      </c>
      <c r="B25" s="100" t="s">
        <v>22</v>
      </c>
      <c r="C25" s="121" t="s">
        <v>6</v>
      </c>
      <c r="D25" s="125" t="s">
        <v>185</v>
      </c>
      <c r="E25" s="111">
        <v>42005</v>
      </c>
      <c r="F25" s="111">
        <v>42005</v>
      </c>
      <c r="G25" s="104">
        <v>0</v>
      </c>
      <c r="H25" s="126" t="s">
        <v>186</v>
      </c>
      <c r="I25" s="134" t="s">
        <v>187</v>
      </c>
      <c r="J25" s="124" t="s">
        <v>75</v>
      </c>
      <c r="K25" s="124">
        <v>28</v>
      </c>
      <c r="L25" s="125" t="s">
        <v>121</v>
      </c>
      <c r="M25" s="107">
        <v>98.57</v>
      </c>
      <c r="N25" s="108">
        <f t="shared" si="0"/>
        <v>11.569999999999993</v>
      </c>
      <c r="O25" s="109">
        <v>87</v>
      </c>
      <c r="P25" s="110" t="s">
        <v>188</v>
      </c>
      <c r="Q25" s="133" t="s">
        <v>189</v>
      </c>
      <c r="R25" s="120" t="s">
        <v>190</v>
      </c>
      <c r="S25" s="115" t="s">
        <v>191</v>
      </c>
      <c r="T25" s="119">
        <v>1</v>
      </c>
      <c r="V25" s="114" t="s">
        <v>81</v>
      </c>
      <c r="W25" s="117"/>
    </row>
    <row r="26" spans="1:23" s="119" customFormat="1" ht="22.5" x14ac:dyDescent="0.2">
      <c r="A26" s="99">
        <v>17</v>
      </c>
      <c r="B26" s="100" t="s">
        <v>22</v>
      </c>
      <c r="C26" s="121" t="s">
        <v>6</v>
      </c>
      <c r="D26" s="125" t="s">
        <v>192</v>
      </c>
      <c r="E26" s="111">
        <v>42005</v>
      </c>
      <c r="F26" s="111">
        <v>42005</v>
      </c>
      <c r="G26" s="104">
        <v>0</v>
      </c>
      <c r="H26" s="126" t="s">
        <v>193</v>
      </c>
      <c r="I26" s="134" t="s">
        <v>194</v>
      </c>
      <c r="J26" s="124" t="s">
        <v>75</v>
      </c>
      <c r="K26" s="124">
        <v>29</v>
      </c>
      <c r="L26" s="125" t="s">
        <v>121</v>
      </c>
      <c r="M26" s="107">
        <v>65.099999999999994</v>
      </c>
      <c r="N26" s="108">
        <f t="shared" si="0"/>
        <v>3.7299999999999969</v>
      </c>
      <c r="O26" s="109">
        <v>61.37</v>
      </c>
      <c r="P26" s="110" t="s">
        <v>195</v>
      </c>
      <c r="Q26" s="133" t="s">
        <v>196</v>
      </c>
      <c r="R26" s="120" t="s">
        <v>197</v>
      </c>
      <c r="S26" s="115" t="s">
        <v>198</v>
      </c>
      <c r="V26" s="114" t="s">
        <v>81</v>
      </c>
      <c r="W26" s="117"/>
    </row>
    <row r="27" spans="1:23" s="119" customFormat="1" ht="22.5" x14ac:dyDescent="0.2">
      <c r="A27" s="99">
        <v>18</v>
      </c>
      <c r="B27" s="100" t="s">
        <v>22</v>
      </c>
      <c r="C27" s="121" t="s">
        <v>6</v>
      </c>
      <c r="D27" s="125" t="s">
        <v>199</v>
      </c>
      <c r="E27" s="111">
        <v>42005</v>
      </c>
      <c r="F27" s="111">
        <v>42005</v>
      </c>
      <c r="G27" s="104">
        <v>0</v>
      </c>
      <c r="H27" s="126" t="s">
        <v>200</v>
      </c>
      <c r="I27" s="134" t="s">
        <v>201</v>
      </c>
      <c r="J27" s="124" t="s">
        <v>75</v>
      </c>
      <c r="K27" s="124">
        <v>26</v>
      </c>
      <c r="L27" s="125" t="s">
        <v>106</v>
      </c>
      <c r="M27" s="107">
        <v>87.63</v>
      </c>
      <c r="N27" s="108">
        <f t="shared" si="0"/>
        <v>5.5799999999999983</v>
      </c>
      <c r="O27" s="109">
        <v>82.05</v>
      </c>
      <c r="P27" s="110" t="s">
        <v>202</v>
      </c>
      <c r="Q27" s="133" t="s">
        <v>203</v>
      </c>
      <c r="R27" s="120" t="s">
        <v>204</v>
      </c>
      <c r="S27" s="115" t="s">
        <v>205</v>
      </c>
      <c r="V27" s="114" t="s">
        <v>81</v>
      </c>
      <c r="W27" s="117"/>
    </row>
    <row r="28" spans="1:23" s="119" customFormat="1" ht="22.5" x14ac:dyDescent="0.2">
      <c r="A28" s="99">
        <v>19</v>
      </c>
      <c r="B28" s="100" t="s">
        <v>22</v>
      </c>
      <c r="C28" s="101" t="s">
        <v>8</v>
      </c>
      <c r="D28" s="106" t="s">
        <v>206</v>
      </c>
      <c r="E28" s="111">
        <v>42022</v>
      </c>
      <c r="F28" s="111">
        <v>42022</v>
      </c>
      <c r="G28" s="130">
        <v>0</v>
      </c>
      <c r="H28" s="131" t="s">
        <v>207</v>
      </c>
      <c r="I28" s="101" t="s">
        <v>208</v>
      </c>
      <c r="J28" s="124" t="s">
        <v>85</v>
      </c>
      <c r="K28" s="124">
        <v>88</v>
      </c>
      <c r="L28" s="125" t="s">
        <v>114</v>
      </c>
      <c r="M28" s="107">
        <v>187.49</v>
      </c>
      <c r="N28" s="108">
        <f t="shared" si="0"/>
        <v>41.389999999999986</v>
      </c>
      <c r="O28" s="109">
        <v>146.10000000000002</v>
      </c>
      <c r="P28" s="132" t="s">
        <v>209</v>
      </c>
      <c r="Q28" s="133" t="s">
        <v>210</v>
      </c>
      <c r="R28" s="120" t="s">
        <v>89</v>
      </c>
      <c r="S28" s="115" t="s">
        <v>211</v>
      </c>
      <c r="U28" s="119">
        <v>1</v>
      </c>
      <c r="V28" s="114" t="s">
        <v>81</v>
      </c>
      <c r="W28" s="117"/>
    </row>
    <row r="29" spans="1:23" s="119" customFormat="1" ht="11.25" x14ac:dyDescent="0.2">
      <c r="A29" s="99">
        <v>20</v>
      </c>
      <c r="B29" s="100" t="s">
        <v>22</v>
      </c>
      <c r="C29" s="121" t="s">
        <v>6</v>
      </c>
      <c r="D29" s="125" t="s">
        <v>212</v>
      </c>
      <c r="E29" s="128">
        <v>42006</v>
      </c>
      <c r="F29" s="128">
        <v>42006</v>
      </c>
      <c r="G29" s="104">
        <v>0</v>
      </c>
      <c r="H29" s="126" t="s">
        <v>213</v>
      </c>
      <c r="I29" s="134" t="s">
        <v>214</v>
      </c>
      <c r="J29" s="125" t="s">
        <v>75</v>
      </c>
      <c r="K29" s="125">
        <v>10</v>
      </c>
      <c r="L29" s="125" t="s">
        <v>215</v>
      </c>
      <c r="M29" s="107">
        <v>44.01</v>
      </c>
      <c r="N29" s="108">
        <f t="shared" si="0"/>
        <v>0</v>
      </c>
      <c r="O29" s="109">
        <v>44.01</v>
      </c>
      <c r="P29" s="110" t="s">
        <v>216</v>
      </c>
      <c r="Q29" s="133" t="s">
        <v>217</v>
      </c>
      <c r="R29" s="120" t="s">
        <v>218</v>
      </c>
      <c r="S29" s="115" t="s">
        <v>219</v>
      </c>
      <c r="U29" s="119">
        <v>1</v>
      </c>
      <c r="V29" s="114" t="s">
        <v>81</v>
      </c>
      <c r="W29" s="117"/>
    </row>
    <row r="30" spans="1:23" s="119" customFormat="1" ht="36.75" customHeight="1" x14ac:dyDescent="0.2">
      <c r="A30" s="99">
        <v>21</v>
      </c>
      <c r="B30" s="100" t="s">
        <v>22</v>
      </c>
      <c r="C30" s="121" t="s">
        <v>6</v>
      </c>
      <c r="D30" s="125" t="s">
        <v>220</v>
      </c>
      <c r="E30" s="128">
        <v>42006</v>
      </c>
      <c r="F30" s="128">
        <v>42006</v>
      </c>
      <c r="G30" s="104">
        <v>0</v>
      </c>
      <c r="H30" s="126" t="s">
        <v>221</v>
      </c>
      <c r="I30" s="134" t="s">
        <v>222</v>
      </c>
      <c r="J30" s="124" t="s">
        <v>75</v>
      </c>
      <c r="K30" s="124">
        <v>12</v>
      </c>
      <c r="L30" s="125" t="s">
        <v>223</v>
      </c>
      <c r="M30" s="107">
        <v>82.53</v>
      </c>
      <c r="N30" s="108">
        <f t="shared" si="0"/>
        <v>1.3400000000000034</v>
      </c>
      <c r="O30" s="109">
        <v>81.19</v>
      </c>
      <c r="P30" s="110" t="s">
        <v>224</v>
      </c>
      <c r="Q30" s="133" t="s">
        <v>225</v>
      </c>
      <c r="R30" s="120" t="s">
        <v>226</v>
      </c>
      <c r="S30" s="115" t="s">
        <v>227</v>
      </c>
      <c r="U30" s="119">
        <v>1</v>
      </c>
      <c r="V30" s="114" t="s">
        <v>81</v>
      </c>
      <c r="W30" s="117"/>
    </row>
    <row r="31" spans="1:23" s="119" customFormat="1" ht="11.25" x14ac:dyDescent="0.2">
      <c r="A31" s="99">
        <v>22</v>
      </c>
      <c r="B31" s="100" t="s">
        <v>22</v>
      </c>
      <c r="C31" s="121" t="s">
        <v>6</v>
      </c>
      <c r="D31" s="125" t="s">
        <v>228</v>
      </c>
      <c r="E31" s="128">
        <v>42006</v>
      </c>
      <c r="F31" s="128">
        <v>42006</v>
      </c>
      <c r="G31" s="104">
        <v>0</v>
      </c>
      <c r="H31" s="126">
        <v>2351007378</v>
      </c>
      <c r="I31" s="134" t="s">
        <v>229</v>
      </c>
      <c r="J31" s="124" t="s">
        <v>75</v>
      </c>
      <c r="K31" s="124">
        <v>15</v>
      </c>
      <c r="L31" s="125" t="s">
        <v>215</v>
      </c>
      <c r="M31" s="107">
        <v>44.29</v>
      </c>
      <c r="N31" s="108">
        <f t="shared" si="0"/>
        <v>0</v>
      </c>
      <c r="O31" s="109">
        <v>44.29</v>
      </c>
      <c r="P31" s="110" t="s">
        <v>230</v>
      </c>
      <c r="Q31" s="133" t="s">
        <v>231</v>
      </c>
      <c r="R31" s="120" t="s">
        <v>89</v>
      </c>
      <c r="S31" s="115" t="s">
        <v>232</v>
      </c>
      <c r="V31" s="114" t="s">
        <v>81</v>
      </c>
      <c r="W31" s="117"/>
    </row>
    <row r="32" spans="1:23" s="119" customFormat="1" ht="22.5" x14ac:dyDescent="0.2">
      <c r="A32" s="99">
        <v>23</v>
      </c>
      <c r="B32" s="100" t="s">
        <v>22</v>
      </c>
      <c r="C32" s="101" t="s">
        <v>7</v>
      </c>
      <c r="D32" s="106" t="s">
        <v>233</v>
      </c>
      <c r="E32" s="122">
        <v>42007</v>
      </c>
      <c r="F32" s="122">
        <v>42007</v>
      </c>
      <c r="G32" s="104">
        <v>0</v>
      </c>
      <c r="H32" s="131" t="s">
        <v>234</v>
      </c>
      <c r="I32" s="131" t="s">
        <v>235</v>
      </c>
      <c r="J32" s="106" t="s">
        <v>75</v>
      </c>
      <c r="K32" s="106">
        <v>38</v>
      </c>
      <c r="L32" s="106" t="s">
        <v>166</v>
      </c>
      <c r="M32" s="107">
        <v>41.07</v>
      </c>
      <c r="N32" s="108">
        <f t="shared" si="0"/>
        <v>0</v>
      </c>
      <c r="O32" s="109">
        <v>41.07</v>
      </c>
      <c r="P32" s="110" t="s">
        <v>236</v>
      </c>
      <c r="Q32" s="133" t="s">
        <v>237</v>
      </c>
      <c r="R32" s="120" t="s">
        <v>238</v>
      </c>
      <c r="S32" s="115" t="s">
        <v>239</v>
      </c>
      <c r="V32" s="114" t="s">
        <v>81</v>
      </c>
      <c r="W32" s="117"/>
    </row>
    <row r="33" spans="1:23" s="119" customFormat="1" ht="22.5" x14ac:dyDescent="0.2">
      <c r="A33" s="99">
        <v>24</v>
      </c>
      <c r="B33" s="100" t="s">
        <v>22</v>
      </c>
      <c r="C33" s="121" t="s">
        <v>6</v>
      </c>
      <c r="D33" s="125" t="s">
        <v>240</v>
      </c>
      <c r="E33" s="128">
        <v>42032</v>
      </c>
      <c r="F33" s="128">
        <v>42032</v>
      </c>
      <c r="G33" s="104">
        <v>0</v>
      </c>
      <c r="H33" s="126" t="s">
        <v>241</v>
      </c>
      <c r="I33" s="134" t="s">
        <v>242</v>
      </c>
      <c r="J33" s="125" t="s">
        <v>75</v>
      </c>
      <c r="K33" s="125">
        <v>22</v>
      </c>
      <c r="L33" s="125" t="s">
        <v>243</v>
      </c>
      <c r="M33" s="107">
        <v>44.3</v>
      </c>
      <c r="N33" s="108">
        <f t="shared" si="0"/>
        <v>0</v>
      </c>
      <c r="O33" s="109">
        <v>44.3</v>
      </c>
      <c r="P33" s="110" t="s">
        <v>244</v>
      </c>
      <c r="Q33" s="133" t="s">
        <v>231</v>
      </c>
      <c r="R33" s="120" t="s">
        <v>89</v>
      </c>
      <c r="S33" s="115" t="s">
        <v>245</v>
      </c>
      <c r="V33" s="114" t="s">
        <v>81</v>
      </c>
      <c r="W33" s="117"/>
    </row>
    <row r="34" spans="1:23" s="119" customFormat="1" ht="34.5" customHeight="1" x14ac:dyDescent="0.2">
      <c r="A34" s="99">
        <v>25</v>
      </c>
      <c r="B34" s="100" t="s">
        <v>22</v>
      </c>
      <c r="C34" s="121" t="s">
        <v>6</v>
      </c>
      <c r="D34" s="125" t="s">
        <v>246</v>
      </c>
      <c r="E34" s="128">
        <v>42007</v>
      </c>
      <c r="F34" s="128">
        <v>42007</v>
      </c>
      <c r="G34" s="104">
        <v>0</v>
      </c>
      <c r="H34" s="126" t="s">
        <v>247</v>
      </c>
      <c r="I34" s="134" t="s">
        <v>248</v>
      </c>
      <c r="J34" s="125" t="s">
        <v>85</v>
      </c>
      <c r="K34" s="125">
        <v>20</v>
      </c>
      <c r="L34" s="125" t="s">
        <v>249</v>
      </c>
      <c r="M34" s="107">
        <v>109.27</v>
      </c>
      <c r="N34" s="108">
        <f t="shared" si="0"/>
        <v>0</v>
      </c>
      <c r="O34" s="109">
        <v>109.27</v>
      </c>
      <c r="P34" s="110" t="s">
        <v>250</v>
      </c>
      <c r="Q34" s="133" t="s">
        <v>251</v>
      </c>
      <c r="R34" s="120" t="s">
        <v>124</v>
      </c>
      <c r="S34" s="115" t="s">
        <v>252</v>
      </c>
      <c r="V34" s="114" t="s">
        <v>81</v>
      </c>
      <c r="W34" s="117"/>
    </row>
    <row r="35" spans="1:23" s="119" customFormat="1" ht="22.5" x14ac:dyDescent="0.2">
      <c r="A35" s="99">
        <v>26</v>
      </c>
      <c r="B35" s="100" t="s">
        <v>22</v>
      </c>
      <c r="C35" s="121" t="s">
        <v>6</v>
      </c>
      <c r="D35" s="125" t="s">
        <v>253</v>
      </c>
      <c r="E35" s="128">
        <v>42010</v>
      </c>
      <c r="F35" s="128">
        <v>42010</v>
      </c>
      <c r="G35" s="104">
        <v>0</v>
      </c>
      <c r="H35" s="126">
        <v>2350936957</v>
      </c>
      <c r="I35" s="126" t="s">
        <v>254</v>
      </c>
      <c r="J35" s="125" t="s">
        <v>75</v>
      </c>
      <c r="K35" s="125">
        <v>7</v>
      </c>
      <c r="L35" s="125" t="s">
        <v>255</v>
      </c>
      <c r="M35" s="107">
        <v>45.45</v>
      </c>
      <c r="N35" s="108">
        <f>M35-O35</f>
        <v>0</v>
      </c>
      <c r="O35" s="109">
        <v>45.45</v>
      </c>
      <c r="P35" s="110" t="s">
        <v>256</v>
      </c>
      <c r="Q35" s="133" t="s">
        <v>257</v>
      </c>
      <c r="R35" s="120" t="s">
        <v>258</v>
      </c>
      <c r="S35" s="115" t="s">
        <v>259</v>
      </c>
      <c r="V35" s="114" t="s">
        <v>81</v>
      </c>
      <c r="W35" s="117"/>
    </row>
    <row r="36" spans="1:23" s="119" customFormat="1" ht="22.5" x14ac:dyDescent="0.2">
      <c r="A36" s="99">
        <v>27</v>
      </c>
      <c r="B36" s="100" t="s">
        <v>22</v>
      </c>
      <c r="C36" s="121" t="s">
        <v>6</v>
      </c>
      <c r="D36" s="125" t="s">
        <v>260</v>
      </c>
      <c r="E36" s="111">
        <v>42008</v>
      </c>
      <c r="F36" s="111">
        <v>42008</v>
      </c>
      <c r="G36" s="104">
        <v>0</v>
      </c>
      <c r="H36" s="126" t="s">
        <v>261</v>
      </c>
      <c r="I36" s="126" t="s">
        <v>262</v>
      </c>
      <c r="J36" s="124" t="s">
        <v>75</v>
      </c>
      <c r="K36" s="124">
        <v>13</v>
      </c>
      <c r="L36" s="132" t="s">
        <v>144</v>
      </c>
      <c r="M36" s="107">
        <v>95.75</v>
      </c>
      <c r="N36" s="108">
        <f t="shared" ref="N36:N64" si="1">M36-O36</f>
        <v>10.920000000000002</v>
      </c>
      <c r="O36" s="109">
        <v>84.83</v>
      </c>
      <c r="P36" s="110" t="s">
        <v>263</v>
      </c>
      <c r="Q36" s="133" t="s">
        <v>264</v>
      </c>
      <c r="R36" s="120" t="s">
        <v>89</v>
      </c>
      <c r="S36" s="115" t="s">
        <v>265</v>
      </c>
      <c r="U36" s="119">
        <v>1</v>
      </c>
      <c r="V36" s="114" t="s">
        <v>81</v>
      </c>
      <c r="W36" s="117"/>
    </row>
    <row r="37" spans="1:23" s="119" customFormat="1" ht="22.5" x14ac:dyDescent="0.2">
      <c r="A37" s="99">
        <v>28</v>
      </c>
      <c r="B37" s="100" t="s">
        <v>22</v>
      </c>
      <c r="C37" s="121" t="s">
        <v>6</v>
      </c>
      <c r="D37" s="125" t="s">
        <v>266</v>
      </c>
      <c r="E37" s="128">
        <v>42010</v>
      </c>
      <c r="F37" s="128">
        <v>42010</v>
      </c>
      <c r="G37" s="104">
        <v>0</v>
      </c>
      <c r="H37" s="126">
        <v>1712106424</v>
      </c>
      <c r="I37" s="126" t="s">
        <v>267</v>
      </c>
      <c r="J37" s="125" t="s">
        <v>75</v>
      </c>
      <c r="K37" s="125">
        <v>41</v>
      </c>
      <c r="L37" s="125" t="s">
        <v>215</v>
      </c>
      <c r="M37" s="107">
        <v>82.1</v>
      </c>
      <c r="N37" s="108">
        <f t="shared" si="1"/>
        <v>9.1999999999999886</v>
      </c>
      <c r="O37" s="109">
        <v>72.900000000000006</v>
      </c>
      <c r="P37" s="110" t="s">
        <v>268</v>
      </c>
      <c r="Q37" s="133" t="s">
        <v>269</v>
      </c>
      <c r="R37" s="120" t="s">
        <v>89</v>
      </c>
      <c r="S37" s="115" t="s">
        <v>270</v>
      </c>
      <c r="U37" s="119">
        <v>1</v>
      </c>
      <c r="V37" s="114" t="s">
        <v>81</v>
      </c>
      <c r="W37" s="117"/>
    </row>
    <row r="38" spans="1:23" s="119" customFormat="1" ht="31.5" x14ac:dyDescent="0.25">
      <c r="A38" s="99">
        <v>29</v>
      </c>
      <c r="B38" s="100" t="s">
        <v>22</v>
      </c>
      <c r="C38" s="121" t="s">
        <v>6</v>
      </c>
      <c r="D38" s="125" t="s">
        <v>271</v>
      </c>
      <c r="E38" s="128">
        <v>42011</v>
      </c>
      <c r="F38" s="128">
        <v>42011</v>
      </c>
      <c r="G38" s="104">
        <v>0</v>
      </c>
      <c r="H38" s="126" t="s">
        <v>272</v>
      </c>
      <c r="I38" s="126" t="s">
        <v>273</v>
      </c>
      <c r="J38" s="125" t="s">
        <v>85</v>
      </c>
      <c r="K38" s="125">
        <v>31</v>
      </c>
      <c r="L38" s="125" t="s">
        <v>274</v>
      </c>
      <c r="M38" s="107">
        <v>44.86</v>
      </c>
      <c r="N38" s="108">
        <f t="shared" si="1"/>
        <v>23.58</v>
      </c>
      <c r="O38" s="109">
        <v>21.28</v>
      </c>
      <c r="P38" s="110" t="s">
        <v>275</v>
      </c>
      <c r="Q38" s="133" t="s">
        <v>276</v>
      </c>
      <c r="R38" s="120" t="s">
        <v>277</v>
      </c>
      <c r="S38" s="113" t="s">
        <v>278</v>
      </c>
      <c r="U38" s="119">
        <v>1</v>
      </c>
      <c r="V38" s="114" t="s">
        <v>81</v>
      </c>
      <c r="W38" s="117"/>
    </row>
    <row r="39" spans="1:23" s="119" customFormat="1" ht="22.5" x14ac:dyDescent="0.25">
      <c r="A39" s="99">
        <v>30</v>
      </c>
      <c r="B39" s="100" t="s">
        <v>22</v>
      </c>
      <c r="C39" s="121" t="s">
        <v>6</v>
      </c>
      <c r="D39" s="125" t="s">
        <v>279</v>
      </c>
      <c r="E39" s="128">
        <v>42014</v>
      </c>
      <c r="F39" s="128">
        <v>42014</v>
      </c>
      <c r="G39" s="104">
        <v>0</v>
      </c>
      <c r="H39" s="126" t="s">
        <v>280</v>
      </c>
      <c r="I39" s="126" t="s">
        <v>281</v>
      </c>
      <c r="J39" s="125" t="s">
        <v>75</v>
      </c>
      <c r="K39" s="125">
        <v>31</v>
      </c>
      <c r="L39" s="125" t="s">
        <v>282</v>
      </c>
      <c r="M39" s="107">
        <v>151.41999999999999</v>
      </c>
      <c r="N39" s="108">
        <f t="shared" si="1"/>
        <v>12.919999999999987</v>
      </c>
      <c r="O39" s="109">
        <v>138.5</v>
      </c>
      <c r="P39" s="110" t="s">
        <v>283</v>
      </c>
      <c r="Q39" s="133" t="s">
        <v>284</v>
      </c>
      <c r="R39" s="120" t="s">
        <v>285</v>
      </c>
      <c r="S39" s="113" t="s">
        <v>286</v>
      </c>
      <c r="U39" s="119">
        <v>1</v>
      </c>
      <c r="V39" s="114" t="s">
        <v>81</v>
      </c>
      <c r="W39" s="117"/>
    </row>
    <row r="40" spans="1:23" s="119" customFormat="1" ht="22.5" x14ac:dyDescent="0.25">
      <c r="A40" s="99">
        <v>31</v>
      </c>
      <c r="B40" s="100" t="s">
        <v>22</v>
      </c>
      <c r="C40" s="121" t="s">
        <v>6</v>
      </c>
      <c r="D40" s="125" t="s">
        <v>287</v>
      </c>
      <c r="E40" s="128">
        <v>42014</v>
      </c>
      <c r="F40" s="128">
        <v>42014</v>
      </c>
      <c r="G40" s="104">
        <v>0</v>
      </c>
      <c r="H40" s="126">
        <v>1719179549</v>
      </c>
      <c r="I40" s="126" t="s">
        <v>288</v>
      </c>
      <c r="J40" s="125" t="s">
        <v>85</v>
      </c>
      <c r="K40" s="125">
        <v>34</v>
      </c>
      <c r="L40" s="125" t="s">
        <v>106</v>
      </c>
      <c r="M40" s="107">
        <v>81.33</v>
      </c>
      <c r="N40" s="108">
        <f t="shared" si="1"/>
        <v>0</v>
      </c>
      <c r="O40" s="109">
        <v>81.33</v>
      </c>
      <c r="P40" s="110" t="s">
        <v>289</v>
      </c>
      <c r="Q40" s="133" t="s">
        <v>290</v>
      </c>
      <c r="R40" s="120" t="s">
        <v>291</v>
      </c>
      <c r="S40" s="113" t="s">
        <v>292</v>
      </c>
      <c r="V40" s="114" t="s">
        <v>81</v>
      </c>
      <c r="W40" s="117"/>
    </row>
    <row r="41" spans="1:23" s="119" customFormat="1" ht="22.5" x14ac:dyDescent="0.25">
      <c r="A41" s="99">
        <v>32</v>
      </c>
      <c r="B41" s="100" t="s">
        <v>22</v>
      </c>
      <c r="C41" s="121" t="s">
        <v>6</v>
      </c>
      <c r="D41" s="125" t="s">
        <v>293</v>
      </c>
      <c r="E41" s="128">
        <v>42015</v>
      </c>
      <c r="F41" s="128">
        <v>42015</v>
      </c>
      <c r="G41" s="104">
        <v>0</v>
      </c>
      <c r="H41" s="126">
        <v>1714052899</v>
      </c>
      <c r="I41" s="126" t="s">
        <v>294</v>
      </c>
      <c r="J41" s="125" t="s">
        <v>75</v>
      </c>
      <c r="K41" s="125">
        <v>38</v>
      </c>
      <c r="L41" s="125" t="s">
        <v>114</v>
      </c>
      <c r="M41" s="107">
        <v>64.34</v>
      </c>
      <c r="N41" s="108">
        <f t="shared" si="1"/>
        <v>0</v>
      </c>
      <c r="O41" s="109">
        <v>64.34</v>
      </c>
      <c r="P41" s="110" t="s">
        <v>295</v>
      </c>
      <c r="Q41" s="133" t="s">
        <v>296</v>
      </c>
      <c r="R41" s="120" t="s">
        <v>89</v>
      </c>
      <c r="S41" s="113" t="s">
        <v>297</v>
      </c>
      <c r="V41" s="114" t="s">
        <v>81</v>
      </c>
      <c r="W41" s="117"/>
    </row>
    <row r="42" spans="1:23" s="119" customFormat="1" ht="33.75" x14ac:dyDescent="0.25">
      <c r="A42" s="99">
        <v>33</v>
      </c>
      <c r="B42" s="100" t="s">
        <v>22</v>
      </c>
      <c r="C42" s="121" t="s">
        <v>6</v>
      </c>
      <c r="D42" s="125" t="s">
        <v>298</v>
      </c>
      <c r="E42" s="128">
        <v>42015</v>
      </c>
      <c r="F42" s="128">
        <v>42015</v>
      </c>
      <c r="G42" s="104">
        <v>0</v>
      </c>
      <c r="H42" s="126" t="s">
        <v>299</v>
      </c>
      <c r="I42" s="126" t="s">
        <v>300</v>
      </c>
      <c r="J42" s="125" t="s">
        <v>85</v>
      </c>
      <c r="K42" s="125">
        <v>31</v>
      </c>
      <c r="L42" s="125" t="s">
        <v>301</v>
      </c>
      <c r="M42" s="107">
        <v>78.94</v>
      </c>
      <c r="N42" s="108">
        <f t="shared" si="1"/>
        <v>0</v>
      </c>
      <c r="O42" s="109">
        <v>78.94</v>
      </c>
      <c r="P42" s="110" t="s">
        <v>302</v>
      </c>
      <c r="Q42" s="133" t="s">
        <v>303</v>
      </c>
      <c r="R42" s="120" t="s">
        <v>304</v>
      </c>
      <c r="S42" s="113" t="s">
        <v>305</v>
      </c>
      <c r="V42" s="114" t="s">
        <v>81</v>
      </c>
      <c r="W42" s="117"/>
    </row>
    <row r="43" spans="1:23" s="119" customFormat="1" ht="22.5" x14ac:dyDescent="0.25">
      <c r="A43" s="99">
        <v>34</v>
      </c>
      <c r="B43" s="100" t="s">
        <v>22</v>
      </c>
      <c r="C43" s="121" t="s">
        <v>6</v>
      </c>
      <c r="D43" s="125" t="s">
        <v>306</v>
      </c>
      <c r="E43" s="128">
        <v>42015</v>
      </c>
      <c r="F43" s="128">
        <v>42015</v>
      </c>
      <c r="G43" s="104">
        <v>0</v>
      </c>
      <c r="H43" s="126" t="s">
        <v>307</v>
      </c>
      <c r="I43" s="126" t="s">
        <v>308</v>
      </c>
      <c r="J43" s="125" t="s">
        <v>75</v>
      </c>
      <c r="K43" s="125">
        <v>34</v>
      </c>
      <c r="L43" s="125" t="s">
        <v>301</v>
      </c>
      <c r="M43" s="107">
        <v>51.33</v>
      </c>
      <c r="N43" s="108">
        <f t="shared" si="1"/>
        <v>0</v>
      </c>
      <c r="O43" s="109">
        <v>51.33</v>
      </c>
      <c r="P43" s="110" t="s">
        <v>309</v>
      </c>
      <c r="Q43" s="133" t="s">
        <v>310</v>
      </c>
      <c r="R43" s="120" t="s">
        <v>311</v>
      </c>
      <c r="S43" s="113" t="s">
        <v>292</v>
      </c>
      <c r="V43" s="114" t="s">
        <v>81</v>
      </c>
      <c r="W43" s="117"/>
    </row>
    <row r="44" spans="1:23" s="119" customFormat="1" ht="31.5" x14ac:dyDescent="0.25">
      <c r="A44" s="99">
        <v>35</v>
      </c>
      <c r="B44" s="100" t="s">
        <v>22</v>
      </c>
      <c r="C44" s="121" t="s">
        <v>6</v>
      </c>
      <c r="D44" s="125" t="s">
        <v>312</v>
      </c>
      <c r="E44" s="128">
        <v>42014</v>
      </c>
      <c r="F44" s="128">
        <v>42014</v>
      </c>
      <c r="G44" s="104">
        <v>0</v>
      </c>
      <c r="H44" s="126" t="s">
        <v>313</v>
      </c>
      <c r="I44" s="126" t="s">
        <v>314</v>
      </c>
      <c r="J44" s="125" t="s">
        <v>85</v>
      </c>
      <c r="K44" s="125">
        <v>78</v>
      </c>
      <c r="L44" s="125" t="s">
        <v>282</v>
      </c>
      <c r="M44" s="107">
        <v>155.82</v>
      </c>
      <c r="N44" s="108">
        <f t="shared" si="1"/>
        <v>23.419999999999987</v>
      </c>
      <c r="O44" s="109">
        <v>132.4</v>
      </c>
      <c r="P44" s="110" t="s">
        <v>315</v>
      </c>
      <c r="Q44" s="133" t="s">
        <v>316</v>
      </c>
      <c r="R44" s="120" t="s">
        <v>317</v>
      </c>
      <c r="S44" s="113" t="s">
        <v>318</v>
      </c>
      <c r="U44" s="119">
        <v>1</v>
      </c>
      <c r="V44" s="114" t="s">
        <v>81</v>
      </c>
      <c r="W44" s="117"/>
    </row>
    <row r="45" spans="1:23" s="119" customFormat="1" ht="36" customHeight="1" x14ac:dyDescent="0.25">
      <c r="A45" s="99">
        <v>36</v>
      </c>
      <c r="B45" s="100" t="s">
        <v>22</v>
      </c>
      <c r="C45" s="121" t="s">
        <v>6</v>
      </c>
      <c r="D45" s="125" t="s">
        <v>319</v>
      </c>
      <c r="E45" s="128">
        <v>42014</v>
      </c>
      <c r="F45" s="128">
        <v>42014</v>
      </c>
      <c r="G45" s="104">
        <v>0</v>
      </c>
      <c r="H45" s="126" t="s">
        <v>320</v>
      </c>
      <c r="I45" s="126" t="s">
        <v>321</v>
      </c>
      <c r="J45" s="125" t="s">
        <v>75</v>
      </c>
      <c r="K45" s="125">
        <v>10</v>
      </c>
      <c r="L45" s="125" t="s">
        <v>322</v>
      </c>
      <c r="M45" s="107">
        <v>77.739999999999995</v>
      </c>
      <c r="N45" s="108">
        <f t="shared" si="1"/>
        <v>0</v>
      </c>
      <c r="O45" s="109">
        <v>77.739999999999995</v>
      </c>
      <c r="P45" s="110" t="s">
        <v>323</v>
      </c>
      <c r="Q45" s="133" t="s">
        <v>324</v>
      </c>
      <c r="R45" s="120" t="s">
        <v>325</v>
      </c>
      <c r="S45" s="113" t="s">
        <v>326</v>
      </c>
      <c r="U45" s="119">
        <v>1</v>
      </c>
      <c r="V45" s="114" t="s">
        <v>81</v>
      </c>
      <c r="W45" s="117"/>
    </row>
    <row r="46" spans="1:23" s="119" customFormat="1" ht="22.5" x14ac:dyDescent="0.25">
      <c r="A46" s="99">
        <v>37</v>
      </c>
      <c r="B46" s="100" t="s">
        <v>22</v>
      </c>
      <c r="C46" s="121" t="s">
        <v>6</v>
      </c>
      <c r="D46" s="125" t="s">
        <v>327</v>
      </c>
      <c r="E46" s="128">
        <v>42016</v>
      </c>
      <c r="F46" s="128">
        <v>42016</v>
      </c>
      <c r="G46" s="104">
        <v>0</v>
      </c>
      <c r="H46" s="126" t="s">
        <v>328</v>
      </c>
      <c r="I46" s="126" t="s">
        <v>329</v>
      </c>
      <c r="J46" s="125" t="s">
        <v>75</v>
      </c>
      <c r="K46" s="125">
        <v>49</v>
      </c>
      <c r="L46" s="125" t="s">
        <v>243</v>
      </c>
      <c r="M46" s="107">
        <v>45.75</v>
      </c>
      <c r="N46" s="108">
        <f t="shared" si="1"/>
        <v>0</v>
      </c>
      <c r="O46" s="109">
        <v>45.75</v>
      </c>
      <c r="P46" s="110" t="s">
        <v>330</v>
      </c>
      <c r="Q46" s="133" t="s">
        <v>331</v>
      </c>
      <c r="R46" s="120" t="s">
        <v>332</v>
      </c>
      <c r="S46" s="113" t="s">
        <v>333</v>
      </c>
      <c r="U46" s="119">
        <v>1</v>
      </c>
      <c r="V46" s="114" t="s">
        <v>81</v>
      </c>
      <c r="W46" s="117"/>
    </row>
    <row r="47" spans="1:23" s="119" customFormat="1" ht="11.25" x14ac:dyDescent="0.25">
      <c r="A47" s="99">
        <v>38</v>
      </c>
      <c r="B47" s="100" t="s">
        <v>22</v>
      </c>
      <c r="C47" s="121" t="s">
        <v>6</v>
      </c>
      <c r="D47" s="125" t="s">
        <v>334</v>
      </c>
      <c r="E47" s="128">
        <v>42016</v>
      </c>
      <c r="F47" s="128">
        <v>42016</v>
      </c>
      <c r="G47" s="104">
        <v>0</v>
      </c>
      <c r="H47" s="126" t="s">
        <v>335</v>
      </c>
      <c r="I47" s="126" t="s">
        <v>336</v>
      </c>
      <c r="J47" s="125" t="s">
        <v>75</v>
      </c>
      <c r="K47" s="125">
        <v>23</v>
      </c>
      <c r="L47" s="125" t="s">
        <v>337</v>
      </c>
      <c r="M47" s="107">
        <v>89.43</v>
      </c>
      <c r="N47" s="108">
        <f t="shared" si="1"/>
        <v>10.720000000000013</v>
      </c>
      <c r="O47" s="109">
        <v>78.709999999999994</v>
      </c>
      <c r="P47" s="110" t="s">
        <v>338</v>
      </c>
      <c r="Q47" s="133" t="s">
        <v>339</v>
      </c>
      <c r="R47" s="120" t="s">
        <v>340</v>
      </c>
      <c r="S47" s="113" t="s">
        <v>341</v>
      </c>
      <c r="V47" s="114" t="s">
        <v>81</v>
      </c>
      <c r="W47" s="117"/>
    </row>
    <row r="48" spans="1:23" s="119" customFormat="1" ht="33.75" x14ac:dyDescent="0.25">
      <c r="A48" s="99">
        <v>39</v>
      </c>
      <c r="B48" s="100" t="s">
        <v>22</v>
      </c>
      <c r="C48" s="121" t="s">
        <v>6</v>
      </c>
      <c r="D48" s="106" t="s">
        <v>342</v>
      </c>
      <c r="E48" s="122">
        <v>42021</v>
      </c>
      <c r="F48" s="122">
        <v>42022</v>
      </c>
      <c r="G48" s="130">
        <v>1</v>
      </c>
      <c r="H48" s="131">
        <v>1714052899</v>
      </c>
      <c r="I48" s="131" t="s">
        <v>343</v>
      </c>
      <c r="J48" s="106" t="s">
        <v>75</v>
      </c>
      <c r="K48" s="106">
        <v>21</v>
      </c>
      <c r="L48" s="106" t="s">
        <v>344</v>
      </c>
      <c r="M48" s="107">
        <v>92.71</v>
      </c>
      <c r="N48" s="108">
        <f t="shared" si="1"/>
        <v>6.3900000000000006</v>
      </c>
      <c r="O48" s="109">
        <v>86.32</v>
      </c>
      <c r="P48" s="132" t="s">
        <v>345</v>
      </c>
      <c r="Q48" s="133" t="s">
        <v>346</v>
      </c>
      <c r="R48" s="120" t="s">
        <v>89</v>
      </c>
      <c r="S48" s="113" t="s">
        <v>347</v>
      </c>
      <c r="U48" s="119">
        <v>1</v>
      </c>
      <c r="V48" s="114" t="s">
        <v>81</v>
      </c>
      <c r="W48" s="117"/>
    </row>
    <row r="49" spans="1:23" s="119" customFormat="1" ht="22.5" x14ac:dyDescent="0.25">
      <c r="A49" s="99">
        <v>40</v>
      </c>
      <c r="B49" s="100" t="s">
        <v>22</v>
      </c>
      <c r="C49" s="121" t="s">
        <v>6</v>
      </c>
      <c r="D49" s="125" t="s">
        <v>348</v>
      </c>
      <c r="E49" s="128">
        <v>42021</v>
      </c>
      <c r="F49" s="128">
        <v>42021</v>
      </c>
      <c r="G49" s="104">
        <v>0</v>
      </c>
      <c r="H49" s="126" t="s">
        <v>320</v>
      </c>
      <c r="I49" s="126" t="s">
        <v>349</v>
      </c>
      <c r="J49" s="125" t="s">
        <v>75</v>
      </c>
      <c r="K49" s="125">
        <v>11</v>
      </c>
      <c r="L49" s="125" t="s">
        <v>106</v>
      </c>
      <c r="M49" s="107">
        <v>65.7</v>
      </c>
      <c r="N49" s="108">
        <f t="shared" si="1"/>
        <v>5.4500000000000028</v>
      </c>
      <c r="O49" s="109">
        <v>60.25</v>
      </c>
      <c r="P49" s="110" t="s">
        <v>350</v>
      </c>
      <c r="Q49" s="133" t="s">
        <v>351</v>
      </c>
      <c r="R49" s="120" t="s">
        <v>352</v>
      </c>
      <c r="S49" s="113" t="s">
        <v>353</v>
      </c>
      <c r="U49" s="119">
        <v>1</v>
      </c>
      <c r="V49" s="114" t="s">
        <v>81</v>
      </c>
      <c r="W49" s="117"/>
    </row>
    <row r="50" spans="1:23" s="119" customFormat="1" ht="31.5" x14ac:dyDescent="0.25">
      <c r="A50" s="99">
        <v>41</v>
      </c>
      <c r="B50" s="100" t="s">
        <v>22</v>
      </c>
      <c r="C50" s="121" t="s">
        <v>6</v>
      </c>
      <c r="D50" s="125" t="s">
        <v>354</v>
      </c>
      <c r="E50" s="128">
        <v>42024</v>
      </c>
      <c r="F50" s="128">
        <v>42024</v>
      </c>
      <c r="G50" s="104">
        <v>0</v>
      </c>
      <c r="H50" s="126" t="s">
        <v>355</v>
      </c>
      <c r="I50" s="126" t="s">
        <v>356</v>
      </c>
      <c r="J50" s="125" t="s">
        <v>85</v>
      </c>
      <c r="K50" s="125">
        <v>4</v>
      </c>
      <c r="L50" s="125" t="s">
        <v>357</v>
      </c>
      <c r="M50" s="107">
        <v>43.97</v>
      </c>
      <c r="N50" s="108">
        <f t="shared" si="1"/>
        <v>0</v>
      </c>
      <c r="O50" s="109">
        <v>43.97</v>
      </c>
      <c r="P50" s="110" t="s">
        <v>358</v>
      </c>
      <c r="Q50" s="133" t="s">
        <v>359</v>
      </c>
      <c r="R50" s="120" t="s">
        <v>360</v>
      </c>
      <c r="S50" s="113" t="s">
        <v>361</v>
      </c>
      <c r="U50" s="119">
        <v>1</v>
      </c>
      <c r="V50" s="114" t="s">
        <v>81</v>
      </c>
      <c r="W50" s="117"/>
    </row>
    <row r="51" spans="1:23" s="119" customFormat="1" ht="22.5" x14ac:dyDescent="0.25">
      <c r="A51" s="99">
        <v>42</v>
      </c>
      <c r="B51" s="100" t="s">
        <v>22</v>
      </c>
      <c r="C51" s="121" t="s">
        <v>6</v>
      </c>
      <c r="D51" s="125" t="s">
        <v>362</v>
      </c>
      <c r="E51" s="128">
        <v>42025</v>
      </c>
      <c r="F51" s="128">
        <v>42025</v>
      </c>
      <c r="G51" s="104">
        <v>0</v>
      </c>
      <c r="H51" s="126" t="s">
        <v>363</v>
      </c>
      <c r="I51" s="126" t="s">
        <v>364</v>
      </c>
      <c r="J51" s="125" t="s">
        <v>75</v>
      </c>
      <c r="K51" s="125">
        <v>26</v>
      </c>
      <c r="L51" s="125" t="s">
        <v>365</v>
      </c>
      <c r="M51" s="107">
        <v>44.01</v>
      </c>
      <c r="N51" s="108">
        <f t="shared" si="1"/>
        <v>0</v>
      </c>
      <c r="O51" s="109">
        <v>44.01</v>
      </c>
      <c r="P51" s="110" t="s">
        <v>366</v>
      </c>
      <c r="Q51" s="133" t="s">
        <v>123</v>
      </c>
      <c r="R51" s="120" t="s">
        <v>124</v>
      </c>
      <c r="S51" s="113" t="s">
        <v>367</v>
      </c>
      <c r="V51" s="114" t="s">
        <v>81</v>
      </c>
      <c r="W51" s="117"/>
    </row>
    <row r="52" spans="1:23" s="119" customFormat="1" ht="22.5" x14ac:dyDescent="0.25">
      <c r="A52" s="99">
        <v>43</v>
      </c>
      <c r="B52" s="100" t="s">
        <v>22</v>
      </c>
      <c r="C52" s="121" t="s">
        <v>6</v>
      </c>
      <c r="D52" s="125" t="s">
        <v>368</v>
      </c>
      <c r="E52" s="128">
        <v>42025</v>
      </c>
      <c r="F52" s="128">
        <v>42025</v>
      </c>
      <c r="G52" s="104">
        <v>0</v>
      </c>
      <c r="H52" s="126" t="s">
        <v>369</v>
      </c>
      <c r="I52" s="126" t="s">
        <v>370</v>
      </c>
      <c r="J52" s="125" t="s">
        <v>75</v>
      </c>
      <c r="K52" s="125">
        <v>27</v>
      </c>
      <c r="L52" s="125" t="s">
        <v>365</v>
      </c>
      <c r="M52" s="107">
        <v>75.48</v>
      </c>
      <c r="N52" s="108">
        <f t="shared" si="1"/>
        <v>0</v>
      </c>
      <c r="O52" s="109">
        <v>75.48</v>
      </c>
      <c r="P52" s="110" t="s">
        <v>371</v>
      </c>
      <c r="Q52" s="133" t="s">
        <v>372</v>
      </c>
      <c r="R52" s="120" t="s">
        <v>124</v>
      </c>
      <c r="S52" s="113" t="s">
        <v>373</v>
      </c>
      <c r="V52" s="114" t="s">
        <v>81</v>
      </c>
      <c r="W52" s="117"/>
    </row>
    <row r="53" spans="1:23" s="119" customFormat="1" ht="22.5" x14ac:dyDescent="0.25">
      <c r="A53" s="99">
        <v>44</v>
      </c>
      <c r="B53" s="100" t="s">
        <v>22</v>
      </c>
      <c r="C53" s="121" t="s">
        <v>6</v>
      </c>
      <c r="D53" s="125" t="s">
        <v>374</v>
      </c>
      <c r="E53" s="128">
        <v>42026</v>
      </c>
      <c r="F53" s="128">
        <v>42026</v>
      </c>
      <c r="G53" s="104">
        <v>0</v>
      </c>
      <c r="H53" s="126" t="s">
        <v>375</v>
      </c>
      <c r="I53" s="126" t="s">
        <v>376</v>
      </c>
      <c r="J53" s="125" t="s">
        <v>75</v>
      </c>
      <c r="K53" s="125">
        <v>39</v>
      </c>
      <c r="L53" s="125" t="s">
        <v>377</v>
      </c>
      <c r="M53" s="107">
        <v>48</v>
      </c>
      <c r="N53" s="108">
        <f t="shared" si="1"/>
        <v>0</v>
      </c>
      <c r="O53" s="109">
        <v>48</v>
      </c>
      <c r="P53" s="110" t="s">
        <v>378</v>
      </c>
      <c r="Q53" s="133" t="s">
        <v>379</v>
      </c>
      <c r="R53" s="120" t="s">
        <v>380</v>
      </c>
      <c r="S53" s="113" t="s">
        <v>381</v>
      </c>
      <c r="T53" s="119">
        <v>1</v>
      </c>
      <c r="V53" s="114" t="s">
        <v>81</v>
      </c>
      <c r="W53" s="117"/>
    </row>
    <row r="54" spans="1:23" s="119" customFormat="1" ht="22.5" x14ac:dyDescent="0.25">
      <c r="A54" s="99">
        <v>45</v>
      </c>
      <c r="B54" s="100" t="s">
        <v>22</v>
      </c>
      <c r="C54" s="121" t="s">
        <v>6</v>
      </c>
      <c r="D54" s="125" t="s">
        <v>382</v>
      </c>
      <c r="E54" s="128">
        <v>42027</v>
      </c>
      <c r="F54" s="128">
        <v>42027</v>
      </c>
      <c r="G54" s="104">
        <v>0</v>
      </c>
      <c r="H54" s="126" t="s">
        <v>383</v>
      </c>
      <c r="I54" s="126" t="s">
        <v>384</v>
      </c>
      <c r="J54" s="125" t="s">
        <v>75</v>
      </c>
      <c r="K54" s="125">
        <v>7</v>
      </c>
      <c r="L54" s="125" t="s">
        <v>385</v>
      </c>
      <c r="M54" s="107">
        <v>43.97</v>
      </c>
      <c r="N54" s="108">
        <f t="shared" si="1"/>
        <v>23.58</v>
      </c>
      <c r="O54" s="109">
        <v>20.39</v>
      </c>
      <c r="P54" s="110" t="s">
        <v>386</v>
      </c>
      <c r="Q54" s="133" t="s">
        <v>387</v>
      </c>
      <c r="R54" s="120" t="s">
        <v>388</v>
      </c>
      <c r="S54" s="113" t="s">
        <v>389</v>
      </c>
      <c r="U54" s="119">
        <v>1</v>
      </c>
      <c r="V54" s="114" t="s">
        <v>81</v>
      </c>
      <c r="W54" s="117"/>
    </row>
    <row r="55" spans="1:23" s="119" customFormat="1" ht="22.5" x14ac:dyDescent="0.25">
      <c r="A55" s="99">
        <v>46</v>
      </c>
      <c r="B55" s="100" t="s">
        <v>22</v>
      </c>
      <c r="C55" s="121" t="s">
        <v>6</v>
      </c>
      <c r="D55" s="125" t="s">
        <v>390</v>
      </c>
      <c r="E55" s="128">
        <v>42022</v>
      </c>
      <c r="F55" s="128">
        <v>42023</v>
      </c>
      <c r="G55" s="104">
        <v>1</v>
      </c>
      <c r="H55" s="126" t="s">
        <v>391</v>
      </c>
      <c r="I55" s="126" t="s">
        <v>392</v>
      </c>
      <c r="J55" s="125" t="s">
        <v>75</v>
      </c>
      <c r="K55" s="125">
        <v>31</v>
      </c>
      <c r="L55" s="125" t="s">
        <v>215</v>
      </c>
      <c r="M55" s="107">
        <v>159.29</v>
      </c>
      <c r="N55" s="108">
        <f t="shared" si="1"/>
        <v>13.629999999999995</v>
      </c>
      <c r="O55" s="109">
        <v>145.66</v>
      </c>
      <c r="P55" s="110" t="s">
        <v>393</v>
      </c>
      <c r="Q55" s="133" t="s">
        <v>394</v>
      </c>
      <c r="R55" s="120" t="s">
        <v>124</v>
      </c>
      <c r="S55" s="113" t="s">
        <v>395</v>
      </c>
      <c r="V55" s="114" t="s">
        <v>81</v>
      </c>
      <c r="W55" s="117"/>
    </row>
    <row r="56" spans="1:23" s="119" customFormat="1" ht="33.75" customHeight="1" x14ac:dyDescent="0.25">
      <c r="A56" s="99">
        <v>47</v>
      </c>
      <c r="B56" s="100" t="s">
        <v>22</v>
      </c>
      <c r="C56" s="121" t="s">
        <v>6</v>
      </c>
      <c r="D56" s="125" t="s">
        <v>396</v>
      </c>
      <c r="E56" s="128">
        <v>42028</v>
      </c>
      <c r="F56" s="128">
        <v>42028</v>
      </c>
      <c r="G56" s="104">
        <v>0</v>
      </c>
      <c r="H56" s="126" t="s">
        <v>397</v>
      </c>
      <c r="I56" s="126" t="s">
        <v>398</v>
      </c>
      <c r="J56" s="125" t="s">
        <v>85</v>
      </c>
      <c r="K56" s="125">
        <v>4</v>
      </c>
      <c r="L56" s="125" t="s">
        <v>399</v>
      </c>
      <c r="M56" s="107">
        <v>65.19</v>
      </c>
      <c r="N56" s="108">
        <f t="shared" si="1"/>
        <v>0</v>
      </c>
      <c r="O56" s="109">
        <v>65.19</v>
      </c>
      <c r="P56" s="110" t="s">
        <v>400</v>
      </c>
      <c r="Q56" s="133" t="s">
        <v>401</v>
      </c>
      <c r="R56" s="120" t="s">
        <v>402</v>
      </c>
      <c r="S56" s="113" t="s">
        <v>403</v>
      </c>
      <c r="V56" s="114" t="s">
        <v>81</v>
      </c>
      <c r="W56" s="117"/>
    </row>
    <row r="57" spans="1:23" s="119" customFormat="1" ht="22.5" x14ac:dyDescent="0.25">
      <c r="A57" s="99">
        <v>48</v>
      </c>
      <c r="B57" s="100" t="s">
        <v>22</v>
      </c>
      <c r="C57" s="121" t="s">
        <v>6</v>
      </c>
      <c r="D57" s="125" t="s">
        <v>404</v>
      </c>
      <c r="E57" s="128">
        <v>42018</v>
      </c>
      <c r="F57" s="128">
        <v>42018</v>
      </c>
      <c r="G57" s="104">
        <v>0</v>
      </c>
      <c r="H57" s="126" t="s">
        <v>405</v>
      </c>
      <c r="I57" s="126" t="s">
        <v>406</v>
      </c>
      <c r="J57" s="125" t="s">
        <v>75</v>
      </c>
      <c r="K57" s="125">
        <v>26</v>
      </c>
      <c r="L57" s="125" t="s">
        <v>114</v>
      </c>
      <c r="M57" s="107">
        <v>74.28</v>
      </c>
      <c r="N57" s="108">
        <f t="shared" si="1"/>
        <v>2.9099999999999966</v>
      </c>
      <c r="O57" s="109">
        <v>71.37</v>
      </c>
      <c r="P57" s="110" t="s">
        <v>407</v>
      </c>
      <c r="Q57" s="133" t="s">
        <v>408</v>
      </c>
      <c r="R57" s="120" t="s">
        <v>409</v>
      </c>
      <c r="S57" s="113" t="s">
        <v>410</v>
      </c>
      <c r="V57" s="114" t="s">
        <v>81</v>
      </c>
      <c r="W57" s="117"/>
    </row>
    <row r="58" spans="1:23" s="119" customFormat="1" ht="31.5" x14ac:dyDescent="0.25">
      <c r="A58" s="99">
        <v>49</v>
      </c>
      <c r="B58" s="100" t="s">
        <v>22</v>
      </c>
      <c r="C58" s="121" t="s">
        <v>6</v>
      </c>
      <c r="D58" s="125" t="s">
        <v>411</v>
      </c>
      <c r="E58" s="128">
        <v>42012</v>
      </c>
      <c r="F58" s="128">
        <v>42012</v>
      </c>
      <c r="G58" s="104">
        <v>0</v>
      </c>
      <c r="H58" s="126" t="s">
        <v>412</v>
      </c>
      <c r="I58" s="126" t="s">
        <v>413</v>
      </c>
      <c r="J58" s="125" t="s">
        <v>85</v>
      </c>
      <c r="K58" s="125">
        <v>6</v>
      </c>
      <c r="L58" s="125" t="s">
        <v>414</v>
      </c>
      <c r="M58" s="107">
        <v>43.54</v>
      </c>
      <c r="N58" s="108">
        <f t="shared" si="1"/>
        <v>0</v>
      </c>
      <c r="O58" s="109">
        <v>43.54</v>
      </c>
      <c r="P58" s="110" t="s">
        <v>415</v>
      </c>
      <c r="Q58" s="133" t="s">
        <v>416</v>
      </c>
      <c r="R58" s="120" t="s">
        <v>417</v>
      </c>
      <c r="S58" s="113" t="s">
        <v>418</v>
      </c>
      <c r="V58" s="114" t="s">
        <v>140</v>
      </c>
      <c r="W58" s="117"/>
    </row>
    <row r="59" spans="1:23" s="119" customFormat="1" ht="37.5" customHeight="1" x14ac:dyDescent="0.25">
      <c r="A59" s="99">
        <v>50</v>
      </c>
      <c r="B59" s="100" t="s">
        <v>22</v>
      </c>
      <c r="C59" s="121" t="s">
        <v>6</v>
      </c>
      <c r="D59" s="125" t="s">
        <v>419</v>
      </c>
      <c r="E59" s="128">
        <v>42028</v>
      </c>
      <c r="F59" s="128">
        <v>42028</v>
      </c>
      <c r="G59" s="104">
        <v>0</v>
      </c>
      <c r="H59" s="126" t="s">
        <v>420</v>
      </c>
      <c r="I59" s="126" t="s">
        <v>421</v>
      </c>
      <c r="J59" s="125" t="s">
        <v>75</v>
      </c>
      <c r="K59" s="125">
        <v>4</v>
      </c>
      <c r="L59" s="125" t="s">
        <v>357</v>
      </c>
      <c r="M59" s="107">
        <v>110.34</v>
      </c>
      <c r="N59" s="108">
        <f t="shared" si="1"/>
        <v>5.8100000000000023</v>
      </c>
      <c r="O59" s="109">
        <v>104.53</v>
      </c>
      <c r="P59" s="110" t="s">
        <v>422</v>
      </c>
      <c r="Q59" s="133" t="s">
        <v>423</v>
      </c>
      <c r="R59" s="120" t="s">
        <v>332</v>
      </c>
      <c r="S59" s="113" t="s">
        <v>424</v>
      </c>
      <c r="U59" s="119">
        <v>1</v>
      </c>
      <c r="V59" s="114" t="s">
        <v>81</v>
      </c>
      <c r="W59" s="117"/>
    </row>
    <row r="60" spans="1:23" s="119" customFormat="1" ht="22.5" x14ac:dyDescent="0.25">
      <c r="A60" s="99">
        <v>51</v>
      </c>
      <c r="B60" s="100" t="s">
        <v>22</v>
      </c>
      <c r="C60" s="121" t="s">
        <v>6</v>
      </c>
      <c r="D60" s="125" t="s">
        <v>425</v>
      </c>
      <c r="E60" s="128">
        <v>42017</v>
      </c>
      <c r="F60" s="128">
        <v>42017</v>
      </c>
      <c r="G60" s="104">
        <v>0</v>
      </c>
      <c r="H60" s="126" t="s">
        <v>426</v>
      </c>
      <c r="I60" s="126" t="s">
        <v>427</v>
      </c>
      <c r="J60" s="125" t="s">
        <v>75</v>
      </c>
      <c r="K60" s="125">
        <v>28</v>
      </c>
      <c r="L60" s="125" t="s">
        <v>428</v>
      </c>
      <c r="M60" s="107">
        <v>44.28</v>
      </c>
      <c r="N60" s="108">
        <f t="shared" si="1"/>
        <v>0</v>
      </c>
      <c r="O60" s="109">
        <v>44.28</v>
      </c>
      <c r="P60" s="110" t="s">
        <v>429</v>
      </c>
      <c r="Q60" s="133" t="s">
        <v>430</v>
      </c>
      <c r="R60" s="120" t="s">
        <v>431</v>
      </c>
      <c r="S60" s="113" t="s">
        <v>432</v>
      </c>
      <c r="U60" s="119">
        <v>1</v>
      </c>
      <c r="V60" s="114" t="s">
        <v>81</v>
      </c>
      <c r="W60" s="117"/>
    </row>
    <row r="61" spans="1:23" s="119" customFormat="1" ht="22.5" x14ac:dyDescent="0.25">
      <c r="A61" s="99">
        <v>52</v>
      </c>
      <c r="B61" s="100" t="s">
        <v>22</v>
      </c>
      <c r="C61" s="121" t="s">
        <v>6</v>
      </c>
      <c r="D61" s="125" t="s">
        <v>433</v>
      </c>
      <c r="E61" s="128">
        <v>42016</v>
      </c>
      <c r="F61" s="128">
        <v>42016</v>
      </c>
      <c r="G61" s="104">
        <v>0</v>
      </c>
      <c r="H61" s="126" t="s">
        <v>434</v>
      </c>
      <c r="I61" s="126" t="s">
        <v>435</v>
      </c>
      <c r="J61" s="125" t="s">
        <v>75</v>
      </c>
      <c r="K61" s="125">
        <v>29</v>
      </c>
      <c r="L61" s="125" t="s">
        <v>365</v>
      </c>
      <c r="M61" s="107">
        <v>46.91</v>
      </c>
      <c r="N61" s="108">
        <f t="shared" si="1"/>
        <v>0</v>
      </c>
      <c r="O61" s="109">
        <v>46.91</v>
      </c>
      <c r="P61" s="110" t="s">
        <v>436</v>
      </c>
      <c r="Q61" s="133" t="s">
        <v>437</v>
      </c>
      <c r="R61" s="120" t="s">
        <v>311</v>
      </c>
      <c r="S61" s="113" t="s">
        <v>438</v>
      </c>
      <c r="V61" s="114" t="s">
        <v>81</v>
      </c>
      <c r="W61" s="117"/>
    </row>
    <row r="62" spans="1:23" s="119" customFormat="1" ht="22.5" x14ac:dyDescent="0.25">
      <c r="A62" s="99">
        <v>53</v>
      </c>
      <c r="B62" s="100" t="s">
        <v>22</v>
      </c>
      <c r="C62" s="121" t="s">
        <v>6</v>
      </c>
      <c r="D62" s="125" t="s">
        <v>439</v>
      </c>
      <c r="E62" s="128">
        <v>42026</v>
      </c>
      <c r="F62" s="128">
        <v>42027</v>
      </c>
      <c r="G62" s="104">
        <v>1</v>
      </c>
      <c r="H62" s="126">
        <v>1714460761</v>
      </c>
      <c r="I62" s="126" t="s">
        <v>440</v>
      </c>
      <c r="J62" s="125" t="s">
        <v>75</v>
      </c>
      <c r="K62" s="125">
        <v>36</v>
      </c>
      <c r="L62" s="125" t="s">
        <v>377</v>
      </c>
      <c r="M62" s="107">
        <v>86.98</v>
      </c>
      <c r="N62" s="108">
        <f t="shared" si="1"/>
        <v>8.6600000000000108</v>
      </c>
      <c r="O62" s="109">
        <v>78.319999999999993</v>
      </c>
      <c r="P62" s="110" t="s">
        <v>441</v>
      </c>
      <c r="Q62" s="133" t="s">
        <v>442</v>
      </c>
      <c r="R62" s="120" t="s">
        <v>89</v>
      </c>
      <c r="S62" s="113" t="s">
        <v>443</v>
      </c>
      <c r="T62" s="119">
        <v>1</v>
      </c>
      <c r="V62" s="114" t="s">
        <v>81</v>
      </c>
      <c r="W62" s="117"/>
    </row>
    <row r="63" spans="1:23" s="119" customFormat="1" ht="11.25" x14ac:dyDescent="0.25">
      <c r="A63" s="99">
        <v>54</v>
      </c>
      <c r="B63" s="100" t="s">
        <v>22</v>
      </c>
      <c r="C63" s="121" t="s">
        <v>6</v>
      </c>
      <c r="D63" s="125" t="s">
        <v>444</v>
      </c>
      <c r="E63" s="128">
        <v>42018</v>
      </c>
      <c r="F63" s="128">
        <v>42018</v>
      </c>
      <c r="G63" s="104">
        <v>0</v>
      </c>
      <c r="H63" s="126" t="s">
        <v>445</v>
      </c>
      <c r="I63" s="126" t="s">
        <v>446</v>
      </c>
      <c r="J63" s="125" t="s">
        <v>75</v>
      </c>
      <c r="K63" s="125">
        <v>21</v>
      </c>
      <c r="L63" s="125" t="s">
        <v>274</v>
      </c>
      <c r="M63" s="107">
        <v>62.53</v>
      </c>
      <c r="N63" s="108">
        <f t="shared" si="1"/>
        <v>23.83</v>
      </c>
      <c r="O63" s="109">
        <v>38.700000000000003</v>
      </c>
      <c r="P63" s="110" t="s">
        <v>447</v>
      </c>
      <c r="Q63" s="133" t="s">
        <v>448</v>
      </c>
      <c r="R63" s="120" t="s">
        <v>124</v>
      </c>
      <c r="S63" s="113" t="s">
        <v>449</v>
      </c>
      <c r="V63" s="114" t="s">
        <v>81</v>
      </c>
      <c r="W63" s="117"/>
    </row>
    <row r="64" spans="1:23" s="119" customFormat="1" ht="11.25" x14ac:dyDescent="0.25">
      <c r="A64" s="99">
        <v>55</v>
      </c>
      <c r="B64" s="100" t="s">
        <v>22</v>
      </c>
      <c r="C64" s="121" t="s">
        <v>6</v>
      </c>
      <c r="D64" s="125" t="s">
        <v>450</v>
      </c>
      <c r="E64" s="128">
        <v>42016</v>
      </c>
      <c r="F64" s="128">
        <v>42016</v>
      </c>
      <c r="G64" s="104">
        <v>0</v>
      </c>
      <c r="H64" s="126" t="s">
        <v>451</v>
      </c>
      <c r="I64" s="126" t="s">
        <v>452</v>
      </c>
      <c r="J64" s="125" t="s">
        <v>75</v>
      </c>
      <c r="K64" s="125">
        <v>8</v>
      </c>
      <c r="L64" s="125" t="s">
        <v>365</v>
      </c>
      <c r="M64" s="107">
        <v>43.54</v>
      </c>
      <c r="N64" s="108">
        <f t="shared" si="1"/>
        <v>0</v>
      </c>
      <c r="O64" s="109">
        <v>43.54</v>
      </c>
      <c r="P64" s="110" t="s">
        <v>453</v>
      </c>
      <c r="Q64" s="133" t="s">
        <v>454</v>
      </c>
      <c r="R64" s="120" t="s">
        <v>311</v>
      </c>
      <c r="S64" s="113" t="s">
        <v>455</v>
      </c>
      <c r="U64" s="119">
        <v>1</v>
      </c>
      <c r="V64" s="114" t="s">
        <v>81</v>
      </c>
      <c r="W64" s="117"/>
    </row>
    <row r="65" spans="1:23" s="119" customFormat="1" ht="22.5" x14ac:dyDescent="0.25">
      <c r="A65" s="99">
        <v>56</v>
      </c>
      <c r="B65" s="100" t="s">
        <v>22</v>
      </c>
      <c r="C65" s="101" t="s">
        <v>7</v>
      </c>
      <c r="D65" s="125" t="s">
        <v>456</v>
      </c>
      <c r="E65" s="128">
        <v>42029</v>
      </c>
      <c r="F65" s="128">
        <v>42029</v>
      </c>
      <c r="G65" s="104">
        <v>0</v>
      </c>
      <c r="H65" s="126">
        <v>1717695868</v>
      </c>
      <c r="I65" s="126" t="s">
        <v>457</v>
      </c>
      <c r="J65" s="125" t="s">
        <v>75</v>
      </c>
      <c r="K65" s="125">
        <v>36</v>
      </c>
      <c r="L65" s="125" t="s">
        <v>458</v>
      </c>
      <c r="M65" s="107">
        <v>49.9</v>
      </c>
      <c r="N65" s="108">
        <f>M65-O65</f>
        <v>0</v>
      </c>
      <c r="O65" s="109">
        <v>49.9</v>
      </c>
      <c r="P65" s="110" t="s">
        <v>459</v>
      </c>
      <c r="Q65" s="133" t="s">
        <v>460</v>
      </c>
      <c r="R65" s="120" t="s">
        <v>461</v>
      </c>
      <c r="S65" s="113" t="s">
        <v>462</v>
      </c>
      <c r="U65" s="119">
        <v>1</v>
      </c>
      <c r="V65" s="114" t="s">
        <v>81</v>
      </c>
      <c r="W65" s="117"/>
    </row>
    <row r="66" spans="1:23" s="119" customFormat="1" ht="11.25" x14ac:dyDescent="0.25">
      <c r="A66" s="99">
        <v>57</v>
      </c>
      <c r="B66" s="100" t="s">
        <v>22</v>
      </c>
      <c r="C66" s="121" t="s">
        <v>6</v>
      </c>
      <c r="D66" s="125" t="s">
        <v>463</v>
      </c>
      <c r="E66" s="128">
        <v>42021</v>
      </c>
      <c r="F66" s="128">
        <v>42021</v>
      </c>
      <c r="G66" s="104">
        <v>0</v>
      </c>
      <c r="H66" s="126" t="s">
        <v>464</v>
      </c>
      <c r="I66" s="126" t="s">
        <v>465</v>
      </c>
      <c r="J66" s="125" t="s">
        <v>85</v>
      </c>
      <c r="K66" s="125">
        <v>40</v>
      </c>
      <c r="L66" s="125" t="s">
        <v>344</v>
      </c>
      <c r="M66" s="107">
        <v>47.34</v>
      </c>
      <c r="N66" s="108">
        <f t="shared" ref="N66:N110" si="2">M66-O66</f>
        <v>0</v>
      </c>
      <c r="O66" s="109">
        <v>47.34</v>
      </c>
      <c r="P66" s="110" t="s">
        <v>466</v>
      </c>
      <c r="Q66" s="133" t="s">
        <v>454</v>
      </c>
      <c r="R66" s="120" t="s">
        <v>311</v>
      </c>
      <c r="S66" s="113" t="s">
        <v>455</v>
      </c>
      <c r="U66" s="119">
        <v>1</v>
      </c>
      <c r="V66" s="114" t="s">
        <v>81</v>
      </c>
      <c r="W66" s="117"/>
    </row>
    <row r="67" spans="1:23" s="119" customFormat="1" ht="22.5" x14ac:dyDescent="0.25">
      <c r="A67" s="99">
        <v>58</v>
      </c>
      <c r="B67" s="100" t="s">
        <v>22</v>
      </c>
      <c r="C67" s="121" t="s">
        <v>6</v>
      </c>
      <c r="D67" s="125" t="s">
        <v>467</v>
      </c>
      <c r="E67" s="128">
        <v>42012</v>
      </c>
      <c r="F67" s="128">
        <v>42012</v>
      </c>
      <c r="G67" s="104">
        <v>0</v>
      </c>
      <c r="H67" s="126" t="s">
        <v>468</v>
      </c>
      <c r="I67" s="126" t="s">
        <v>469</v>
      </c>
      <c r="J67" s="125" t="s">
        <v>85</v>
      </c>
      <c r="K67" s="125">
        <v>26</v>
      </c>
      <c r="L67" s="125" t="s">
        <v>357</v>
      </c>
      <c r="M67" s="107">
        <v>302.72000000000003</v>
      </c>
      <c r="N67" s="108">
        <f t="shared" si="2"/>
        <v>53.430000000000035</v>
      </c>
      <c r="O67" s="109">
        <v>249.29</v>
      </c>
      <c r="P67" s="110" t="s">
        <v>470</v>
      </c>
      <c r="Q67" s="133" t="s">
        <v>471</v>
      </c>
      <c r="R67" s="120" t="s">
        <v>388</v>
      </c>
      <c r="S67" s="113" t="s">
        <v>472</v>
      </c>
      <c r="V67" s="114" t="s">
        <v>81</v>
      </c>
      <c r="W67" s="117"/>
    </row>
    <row r="68" spans="1:23" s="119" customFormat="1" ht="22.5" x14ac:dyDescent="0.25">
      <c r="A68" s="99">
        <v>59</v>
      </c>
      <c r="B68" s="100" t="s">
        <v>22</v>
      </c>
      <c r="C68" s="121" t="s">
        <v>6</v>
      </c>
      <c r="D68" s="125" t="s">
        <v>473</v>
      </c>
      <c r="E68" s="128">
        <v>42029</v>
      </c>
      <c r="F68" s="128">
        <v>42030</v>
      </c>
      <c r="G68" s="104">
        <v>1</v>
      </c>
      <c r="H68" s="126" t="s">
        <v>474</v>
      </c>
      <c r="I68" s="126" t="s">
        <v>475</v>
      </c>
      <c r="J68" s="125" t="s">
        <v>75</v>
      </c>
      <c r="K68" s="125">
        <v>17</v>
      </c>
      <c r="L68" s="125" t="s">
        <v>365</v>
      </c>
      <c r="M68" s="107">
        <v>46.91</v>
      </c>
      <c r="N68" s="108">
        <f t="shared" si="2"/>
        <v>0</v>
      </c>
      <c r="O68" s="109">
        <v>46.91</v>
      </c>
      <c r="P68" s="110" t="s">
        <v>476</v>
      </c>
      <c r="Q68" s="133" t="s">
        <v>477</v>
      </c>
      <c r="R68" s="120" t="s">
        <v>478</v>
      </c>
      <c r="S68" s="113" t="s">
        <v>479</v>
      </c>
      <c r="V68" s="114" t="s">
        <v>81</v>
      </c>
      <c r="W68" s="117"/>
    </row>
    <row r="69" spans="1:23" s="119" customFormat="1" ht="33.75" x14ac:dyDescent="0.25">
      <c r="A69" s="99">
        <v>60</v>
      </c>
      <c r="B69" s="100" t="s">
        <v>22</v>
      </c>
      <c r="C69" s="121" t="s">
        <v>6</v>
      </c>
      <c r="D69" s="125" t="s">
        <v>480</v>
      </c>
      <c r="E69" s="128">
        <v>42030</v>
      </c>
      <c r="F69" s="128">
        <v>42031</v>
      </c>
      <c r="G69" s="104">
        <v>1</v>
      </c>
      <c r="H69" s="126" t="s">
        <v>481</v>
      </c>
      <c r="I69" s="126" t="s">
        <v>482</v>
      </c>
      <c r="J69" s="125" t="s">
        <v>75</v>
      </c>
      <c r="K69" s="125">
        <v>47</v>
      </c>
      <c r="L69" s="125" t="s">
        <v>255</v>
      </c>
      <c r="M69" s="107">
        <v>120.34</v>
      </c>
      <c r="N69" s="108">
        <f t="shared" si="2"/>
        <v>5.6000000000000085</v>
      </c>
      <c r="O69" s="109">
        <v>114.74</v>
      </c>
      <c r="P69" s="110" t="s">
        <v>483</v>
      </c>
      <c r="Q69" s="133" t="s">
        <v>484</v>
      </c>
      <c r="R69" s="120" t="s">
        <v>485</v>
      </c>
      <c r="S69" s="113" t="s">
        <v>486</v>
      </c>
      <c r="V69" s="114" t="s">
        <v>81</v>
      </c>
      <c r="W69" s="117"/>
    </row>
    <row r="70" spans="1:23" s="119" customFormat="1" ht="22.5" x14ac:dyDescent="0.25">
      <c r="A70" s="99">
        <v>61</v>
      </c>
      <c r="B70" s="100" t="s">
        <v>22</v>
      </c>
      <c r="C70" s="121" t="s">
        <v>6</v>
      </c>
      <c r="D70" s="125" t="s">
        <v>487</v>
      </c>
      <c r="E70" s="128">
        <v>42034</v>
      </c>
      <c r="F70" s="128">
        <v>42034</v>
      </c>
      <c r="G70" s="104">
        <v>0</v>
      </c>
      <c r="H70" s="126" t="s">
        <v>488</v>
      </c>
      <c r="I70" s="126" t="s">
        <v>489</v>
      </c>
      <c r="J70" s="125" t="s">
        <v>75</v>
      </c>
      <c r="K70" s="125">
        <v>9</v>
      </c>
      <c r="L70" s="125" t="s">
        <v>490</v>
      </c>
      <c r="M70" s="107">
        <v>43.54</v>
      </c>
      <c r="N70" s="108">
        <f t="shared" si="2"/>
        <v>0</v>
      </c>
      <c r="O70" s="109">
        <v>43.54</v>
      </c>
      <c r="P70" s="110" t="s">
        <v>491</v>
      </c>
      <c r="Q70" s="133" t="s">
        <v>492</v>
      </c>
      <c r="R70" s="120" t="s">
        <v>89</v>
      </c>
      <c r="S70" s="113" t="s">
        <v>493</v>
      </c>
      <c r="T70" s="119">
        <v>1</v>
      </c>
      <c r="V70" s="114" t="s">
        <v>81</v>
      </c>
      <c r="W70" s="117"/>
    </row>
    <row r="71" spans="1:23" s="119" customFormat="1" ht="33.75" x14ac:dyDescent="0.25">
      <c r="A71" s="99">
        <v>62</v>
      </c>
      <c r="B71" s="100" t="s">
        <v>22</v>
      </c>
      <c r="C71" s="101" t="s">
        <v>8</v>
      </c>
      <c r="D71" s="125" t="s">
        <v>494</v>
      </c>
      <c r="E71" s="128">
        <v>42034</v>
      </c>
      <c r="F71" s="128">
        <v>42034</v>
      </c>
      <c r="G71" s="104">
        <v>0</v>
      </c>
      <c r="H71" s="126" t="s">
        <v>495</v>
      </c>
      <c r="I71" s="126" t="s">
        <v>496</v>
      </c>
      <c r="J71" s="125" t="s">
        <v>75</v>
      </c>
      <c r="K71" s="125">
        <v>23</v>
      </c>
      <c r="L71" s="125" t="s">
        <v>114</v>
      </c>
      <c r="M71" s="107">
        <v>67.709999999999994</v>
      </c>
      <c r="N71" s="108">
        <f t="shared" si="2"/>
        <v>5.1999999999999957</v>
      </c>
      <c r="O71" s="109">
        <v>62.51</v>
      </c>
      <c r="P71" s="110" t="s">
        <v>497</v>
      </c>
      <c r="Q71" s="133" t="s">
        <v>498</v>
      </c>
      <c r="R71" s="120" t="s">
        <v>499</v>
      </c>
      <c r="S71" s="113" t="s">
        <v>500</v>
      </c>
      <c r="V71" s="114" t="s">
        <v>81</v>
      </c>
      <c r="W71" s="117"/>
    </row>
    <row r="72" spans="1:23" s="119" customFormat="1" ht="22.5" x14ac:dyDescent="0.25">
      <c r="A72" s="99">
        <v>63</v>
      </c>
      <c r="B72" s="100" t="s">
        <v>22</v>
      </c>
      <c r="C72" s="101" t="s">
        <v>7</v>
      </c>
      <c r="D72" s="136" t="s">
        <v>501</v>
      </c>
      <c r="E72" s="137">
        <v>42021</v>
      </c>
      <c r="F72" s="137">
        <v>42022</v>
      </c>
      <c r="G72" s="138">
        <v>1</v>
      </c>
      <c r="H72" s="139" t="s">
        <v>502</v>
      </c>
      <c r="I72" s="135" t="s">
        <v>503</v>
      </c>
      <c r="J72" s="136" t="s">
        <v>75</v>
      </c>
      <c r="K72" s="136">
        <v>36</v>
      </c>
      <c r="L72" s="136" t="s">
        <v>504</v>
      </c>
      <c r="M72" s="107">
        <v>143.11000000000001</v>
      </c>
      <c r="N72" s="108">
        <f t="shared" si="2"/>
        <v>51.319999999999993</v>
      </c>
      <c r="O72" s="109">
        <v>91.79000000000002</v>
      </c>
      <c r="P72" s="140" t="s">
        <v>505</v>
      </c>
      <c r="Q72" s="133" t="s">
        <v>506</v>
      </c>
      <c r="R72" s="120" t="s">
        <v>89</v>
      </c>
      <c r="S72" s="113" t="s">
        <v>507</v>
      </c>
      <c r="V72" s="114" t="s">
        <v>81</v>
      </c>
      <c r="W72" s="117"/>
    </row>
    <row r="73" spans="1:23" s="119" customFormat="1" ht="21" x14ac:dyDescent="0.25">
      <c r="A73" s="99">
        <v>64</v>
      </c>
      <c r="B73" s="100" t="s">
        <v>22</v>
      </c>
      <c r="C73" s="121" t="s">
        <v>6</v>
      </c>
      <c r="D73" s="125" t="s">
        <v>508</v>
      </c>
      <c r="E73" s="128">
        <v>42035</v>
      </c>
      <c r="F73" s="128">
        <v>42037</v>
      </c>
      <c r="G73" s="104">
        <v>2</v>
      </c>
      <c r="H73" s="126" t="s">
        <v>509</v>
      </c>
      <c r="I73" s="126" t="s">
        <v>510</v>
      </c>
      <c r="J73" s="125" t="s">
        <v>85</v>
      </c>
      <c r="K73" s="125">
        <v>16</v>
      </c>
      <c r="L73" s="125" t="s">
        <v>511</v>
      </c>
      <c r="M73" s="107">
        <v>131.02000000000001</v>
      </c>
      <c r="N73" s="108">
        <f t="shared" si="2"/>
        <v>3.460000000000008</v>
      </c>
      <c r="O73" s="109">
        <v>127.56</v>
      </c>
      <c r="P73" s="110" t="s">
        <v>512</v>
      </c>
      <c r="Q73" s="133" t="s">
        <v>513</v>
      </c>
      <c r="R73" s="120" t="s">
        <v>514</v>
      </c>
      <c r="S73" s="113" t="s">
        <v>515</v>
      </c>
      <c r="V73" s="114" t="s">
        <v>81</v>
      </c>
      <c r="W73" s="117"/>
    </row>
    <row r="74" spans="1:23" s="119" customFormat="1" ht="31.5" x14ac:dyDescent="0.25">
      <c r="A74" s="99">
        <v>65</v>
      </c>
      <c r="B74" s="100" t="s">
        <v>22</v>
      </c>
      <c r="C74" s="121" t="s">
        <v>6</v>
      </c>
      <c r="D74" s="125" t="s">
        <v>516</v>
      </c>
      <c r="E74" s="128">
        <v>42005</v>
      </c>
      <c r="F74" s="128">
        <v>42005</v>
      </c>
      <c r="G74" s="104">
        <v>0</v>
      </c>
      <c r="H74" s="126" t="s">
        <v>517</v>
      </c>
      <c r="I74" s="126" t="s">
        <v>518</v>
      </c>
      <c r="J74" s="125" t="s">
        <v>85</v>
      </c>
      <c r="K74" s="125">
        <v>17</v>
      </c>
      <c r="L74" s="125" t="s">
        <v>135</v>
      </c>
      <c r="M74" s="107">
        <v>1197.68</v>
      </c>
      <c r="N74" s="108">
        <f t="shared" si="2"/>
        <v>528.1</v>
      </c>
      <c r="O74" s="109">
        <v>669.58</v>
      </c>
      <c r="P74" s="110" t="s">
        <v>519</v>
      </c>
      <c r="Q74" s="133" t="s">
        <v>520</v>
      </c>
      <c r="R74" s="120" t="s">
        <v>89</v>
      </c>
      <c r="S74" s="113" t="s">
        <v>521</v>
      </c>
      <c r="U74" s="119">
        <v>1</v>
      </c>
      <c r="V74" s="114" t="s">
        <v>140</v>
      </c>
      <c r="W74" s="117"/>
    </row>
    <row r="75" spans="1:23" s="119" customFormat="1" ht="21" x14ac:dyDescent="0.25">
      <c r="A75" s="99">
        <v>66</v>
      </c>
      <c r="B75" s="100" t="s">
        <v>22</v>
      </c>
      <c r="C75" s="121" t="s">
        <v>6</v>
      </c>
      <c r="D75" s="125" t="s">
        <v>522</v>
      </c>
      <c r="E75" s="128">
        <v>42029</v>
      </c>
      <c r="F75" s="128">
        <v>42032</v>
      </c>
      <c r="G75" s="104">
        <v>3</v>
      </c>
      <c r="H75" s="126" t="s">
        <v>523</v>
      </c>
      <c r="I75" s="126" t="s">
        <v>524</v>
      </c>
      <c r="J75" s="125" t="s">
        <v>75</v>
      </c>
      <c r="K75" s="125">
        <v>22</v>
      </c>
      <c r="L75" s="125" t="s">
        <v>135</v>
      </c>
      <c r="M75" s="107">
        <v>776.23</v>
      </c>
      <c r="N75" s="108">
        <f t="shared" si="2"/>
        <v>227.36</v>
      </c>
      <c r="O75" s="109">
        <v>548.87</v>
      </c>
      <c r="P75" s="110" t="s">
        <v>525</v>
      </c>
      <c r="Q75" s="141" t="s">
        <v>526</v>
      </c>
      <c r="R75" s="142" t="s">
        <v>461</v>
      </c>
      <c r="S75" s="143" t="s">
        <v>527</v>
      </c>
      <c r="T75" s="144"/>
      <c r="U75" s="144">
        <v>1</v>
      </c>
      <c r="V75" s="114" t="s">
        <v>81</v>
      </c>
      <c r="W75" s="117"/>
    </row>
    <row r="76" spans="1:23" s="119" customFormat="1" ht="21" x14ac:dyDescent="0.25">
      <c r="A76" s="99">
        <v>67</v>
      </c>
      <c r="B76" s="100" t="s">
        <v>22</v>
      </c>
      <c r="C76" s="121" t="s">
        <v>6</v>
      </c>
      <c r="D76" s="125" t="s">
        <v>528</v>
      </c>
      <c r="E76" s="128">
        <v>42029</v>
      </c>
      <c r="F76" s="128">
        <v>42030</v>
      </c>
      <c r="G76" s="104">
        <v>1</v>
      </c>
      <c r="H76" s="126" t="s">
        <v>529</v>
      </c>
      <c r="I76" s="126" t="s">
        <v>530</v>
      </c>
      <c r="J76" s="125" t="s">
        <v>75</v>
      </c>
      <c r="K76" s="125">
        <v>47</v>
      </c>
      <c r="L76" s="125" t="s">
        <v>531</v>
      </c>
      <c r="M76" s="107">
        <v>490.75</v>
      </c>
      <c r="N76" s="108">
        <f t="shared" si="2"/>
        <v>69.819999999999993</v>
      </c>
      <c r="O76" s="109">
        <v>420.93</v>
      </c>
      <c r="P76" s="110" t="s">
        <v>532</v>
      </c>
      <c r="Q76" s="145" t="s">
        <v>533</v>
      </c>
      <c r="R76" s="146" t="s">
        <v>461</v>
      </c>
      <c r="S76" s="147" t="s">
        <v>534</v>
      </c>
      <c r="V76" s="114" t="s">
        <v>81</v>
      </c>
      <c r="W76" s="117"/>
    </row>
    <row r="77" spans="1:23" s="119" customFormat="1" ht="21" x14ac:dyDescent="0.25">
      <c r="A77" s="99">
        <v>68</v>
      </c>
      <c r="B77" s="100" t="s">
        <v>22</v>
      </c>
      <c r="C77" s="112" t="s">
        <v>9</v>
      </c>
      <c r="D77" s="101" t="s">
        <v>535</v>
      </c>
      <c r="E77" s="148">
        <v>42011</v>
      </c>
      <c r="F77" s="148">
        <v>42017</v>
      </c>
      <c r="G77" s="149">
        <v>6</v>
      </c>
      <c r="H77" s="131" t="s">
        <v>536</v>
      </c>
      <c r="I77" s="112" t="s">
        <v>537</v>
      </c>
      <c r="J77" s="112" t="s">
        <v>75</v>
      </c>
      <c r="K77" s="112">
        <v>26</v>
      </c>
      <c r="L77" s="125" t="s">
        <v>249</v>
      </c>
      <c r="M77" s="107">
        <v>2510.2600000000002</v>
      </c>
      <c r="N77" s="108">
        <f t="shared" si="2"/>
        <v>1405.49</v>
      </c>
      <c r="O77" s="109">
        <v>1104.7700000000002</v>
      </c>
      <c r="P77" s="150" t="s">
        <v>538</v>
      </c>
      <c r="Q77" s="141" t="s">
        <v>539</v>
      </c>
      <c r="R77" s="146" t="s">
        <v>388</v>
      </c>
      <c r="S77" s="147" t="s">
        <v>540</v>
      </c>
      <c r="V77" s="114" t="s">
        <v>81</v>
      </c>
      <c r="W77" s="117"/>
    </row>
    <row r="78" spans="1:23" s="119" customFormat="1" ht="21" x14ac:dyDescent="0.25">
      <c r="A78" s="99">
        <v>69</v>
      </c>
      <c r="B78" s="100" t="s">
        <v>22</v>
      </c>
      <c r="C78" s="121" t="s">
        <v>6</v>
      </c>
      <c r="D78" s="121" t="s">
        <v>541</v>
      </c>
      <c r="E78" s="122">
        <v>43482</v>
      </c>
      <c r="F78" s="122">
        <v>43484</v>
      </c>
      <c r="G78" s="121">
        <v>2</v>
      </c>
      <c r="H78" s="121" t="s">
        <v>542</v>
      </c>
      <c r="I78" s="121" t="s">
        <v>543</v>
      </c>
      <c r="J78" s="121" t="s">
        <v>75</v>
      </c>
      <c r="K78" s="121">
        <v>20</v>
      </c>
      <c r="L78" s="121" t="s">
        <v>544</v>
      </c>
      <c r="M78" s="107">
        <v>391.74</v>
      </c>
      <c r="N78" s="108">
        <f t="shared" si="2"/>
        <v>70.87</v>
      </c>
      <c r="O78" s="109">
        <v>320.87</v>
      </c>
      <c r="P78" s="123" t="s">
        <v>545</v>
      </c>
      <c r="Q78" s="141" t="s">
        <v>546</v>
      </c>
      <c r="R78" s="146" t="s">
        <v>138</v>
      </c>
      <c r="S78" s="147" t="s">
        <v>547</v>
      </c>
      <c r="V78" s="114" t="s">
        <v>81</v>
      </c>
      <c r="W78" s="117" t="s">
        <v>548</v>
      </c>
    </row>
    <row r="79" spans="1:23" s="119" customFormat="1" ht="22.5" x14ac:dyDescent="0.2">
      <c r="A79" s="99">
        <v>70</v>
      </c>
      <c r="B79" s="121" t="s">
        <v>20</v>
      </c>
      <c r="C79" s="121" t="s">
        <v>6</v>
      </c>
      <c r="D79" s="121" t="s">
        <v>549</v>
      </c>
      <c r="E79" s="122">
        <v>42051</v>
      </c>
      <c r="F79" s="122">
        <v>42051</v>
      </c>
      <c r="G79" s="121">
        <v>0</v>
      </c>
      <c r="H79" s="121" t="s">
        <v>550</v>
      </c>
      <c r="I79" s="121" t="s">
        <v>551</v>
      </c>
      <c r="J79" s="121" t="s">
        <v>75</v>
      </c>
      <c r="K79" s="121">
        <v>11</v>
      </c>
      <c r="L79" s="121" t="s">
        <v>552</v>
      </c>
      <c r="M79" s="107">
        <v>45.11</v>
      </c>
      <c r="N79" s="108">
        <f t="shared" si="2"/>
        <v>0</v>
      </c>
      <c r="O79" s="109">
        <v>45.11</v>
      </c>
      <c r="P79" s="112" t="s">
        <v>553</v>
      </c>
      <c r="Q79" s="113" t="s">
        <v>554</v>
      </c>
      <c r="R79" s="114" t="s">
        <v>555</v>
      </c>
      <c r="S79" s="115" t="s">
        <v>556</v>
      </c>
      <c r="T79" s="116"/>
      <c r="U79" s="116"/>
      <c r="V79" s="114" t="s">
        <v>81</v>
      </c>
      <c r="W79" s="151"/>
    </row>
    <row r="80" spans="1:23" s="119" customFormat="1" ht="22.5" x14ac:dyDescent="0.2">
      <c r="A80" s="99">
        <v>71</v>
      </c>
      <c r="B80" s="121" t="s">
        <v>20</v>
      </c>
      <c r="C80" s="121" t="s">
        <v>6</v>
      </c>
      <c r="D80" s="121" t="s">
        <v>557</v>
      </c>
      <c r="E80" s="122">
        <v>42050</v>
      </c>
      <c r="F80" s="122">
        <v>42050</v>
      </c>
      <c r="G80" s="121">
        <v>0</v>
      </c>
      <c r="H80" s="121" t="s">
        <v>558</v>
      </c>
      <c r="I80" s="121" t="s">
        <v>559</v>
      </c>
      <c r="J80" s="121" t="s">
        <v>85</v>
      </c>
      <c r="K80" s="121">
        <v>12</v>
      </c>
      <c r="L80" s="121" t="s">
        <v>560</v>
      </c>
      <c r="M80" s="107">
        <v>44.01</v>
      </c>
      <c r="N80" s="108">
        <f t="shared" si="2"/>
        <v>0</v>
      </c>
      <c r="O80" s="109">
        <v>44.01</v>
      </c>
      <c r="P80" s="123" t="s">
        <v>561</v>
      </c>
      <c r="Q80" s="113" t="s">
        <v>562</v>
      </c>
      <c r="R80" s="114" t="s">
        <v>563</v>
      </c>
      <c r="S80" s="115" t="s">
        <v>564</v>
      </c>
      <c r="T80" s="116"/>
      <c r="U80" s="116"/>
      <c r="V80" s="114" t="s">
        <v>81</v>
      </c>
      <c r="W80" s="151"/>
    </row>
    <row r="81" spans="1:23" s="119" customFormat="1" ht="22.5" x14ac:dyDescent="0.2">
      <c r="A81" s="99">
        <v>72</v>
      </c>
      <c r="B81" s="121" t="s">
        <v>20</v>
      </c>
      <c r="C81" s="121" t="s">
        <v>6</v>
      </c>
      <c r="D81" s="121" t="s">
        <v>565</v>
      </c>
      <c r="E81" s="122">
        <v>42043</v>
      </c>
      <c r="F81" s="122">
        <v>42043</v>
      </c>
      <c r="G81" s="121">
        <v>0</v>
      </c>
      <c r="H81" s="121" t="s">
        <v>566</v>
      </c>
      <c r="I81" s="121" t="s">
        <v>567</v>
      </c>
      <c r="J81" s="121" t="s">
        <v>85</v>
      </c>
      <c r="K81" s="121">
        <v>26</v>
      </c>
      <c r="L81" s="121" t="s">
        <v>114</v>
      </c>
      <c r="M81" s="107">
        <v>93.58</v>
      </c>
      <c r="N81" s="108">
        <f t="shared" si="2"/>
        <v>11.040000000000006</v>
      </c>
      <c r="O81" s="109">
        <v>82.539999999999992</v>
      </c>
      <c r="P81" s="112" t="s">
        <v>568</v>
      </c>
      <c r="Q81" s="113" t="s">
        <v>569</v>
      </c>
      <c r="R81" s="114" t="s">
        <v>570</v>
      </c>
      <c r="S81" s="115" t="s">
        <v>571</v>
      </c>
      <c r="T81" s="116"/>
      <c r="U81" s="116">
        <v>1</v>
      </c>
      <c r="V81" s="114" t="s">
        <v>81</v>
      </c>
      <c r="W81" s="151"/>
    </row>
    <row r="82" spans="1:23" s="119" customFormat="1" ht="33.75" x14ac:dyDescent="0.2">
      <c r="A82" s="99">
        <v>73</v>
      </c>
      <c r="B82" s="121" t="s">
        <v>20</v>
      </c>
      <c r="C82" s="121" t="s">
        <v>6</v>
      </c>
      <c r="D82" s="125" t="s">
        <v>572</v>
      </c>
      <c r="E82" s="128">
        <v>42042</v>
      </c>
      <c r="F82" s="128">
        <v>42042</v>
      </c>
      <c r="G82" s="104">
        <v>0</v>
      </c>
      <c r="H82" s="126" t="s">
        <v>573</v>
      </c>
      <c r="I82" s="134" t="s">
        <v>574</v>
      </c>
      <c r="J82" s="132" t="s">
        <v>85</v>
      </c>
      <c r="K82" s="132">
        <v>12</v>
      </c>
      <c r="L82" s="125" t="s">
        <v>575</v>
      </c>
      <c r="M82" s="107">
        <v>43.83</v>
      </c>
      <c r="N82" s="108">
        <f t="shared" si="2"/>
        <v>0</v>
      </c>
      <c r="O82" s="109">
        <v>43.83</v>
      </c>
      <c r="P82" s="110" t="s">
        <v>576</v>
      </c>
      <c r="Q82" s="113" t="s">
        <v>577</v>
      </c>
      <c r="R82" s="120" t="s">
        <v>578</v>
      </c>
      <c r="S82" s="115" t="s">
        <v>579</v>
      </c>
      <c r="T82" s="119">
        <v>1</v>
      </c>
      <c r="V82" s="114" t="s">
        <v>81</v>
      </c>
      <c r="W82" s="151"/>
    </row>
    <row r="83" spans="1:23" s="119" customFormat="1" ht="33.75" x14ac:dyDescent="0.2">
      <c r="A83" s="99">
        <v>74</v>
      </c>
      <c r="B83" s="121" t="s">
        <v>20</v>
      </c>
      <c r="C83" s="121" t="s">
        <v>6</v>
      </c>
      <c r="D83" s="125" t="s">
        <v>580</v>
      </c>
      <c r="E83" s="128">
        <v>42042</v>
      </c>
      <c r="F83" s="128">
        <v>42042</v>
      </c>
      <c r="G83" s="104">
        <v>0</v>
      </c>
      <c r="H83" s="126" t="s">
        <v>581</v>
      </c>
      <c r="I83" s="112" t="s">
        <v>582</v>
      </c>
      <c r="J83" s="124" t="s">
        <v>75</v>
      </c>
      <c r="K83" s="124">
        <v>10</v>
      </c>
      <c r="L83" s="125" t="s">
        <v>583</v>
      </c>
      <c r="M83" s="107">
        <v>44.03</v>
      </c>
      <c r="N83" s="108">
        <f t="shared" si="2"/>
        <v>0</v>
      </c>
      <c r="O83" s="109">
        <v>44.03</v>
      </c>
      <c r="P83" s="110" t="s">
        <v>584</v>
      </c>
      <c r="Q83" s="113" t="s">
        <v>585</v>
      </c>
      <c r="R83" s="120" t="s">
        <v>586</v>
      </c>
      <c r="S83" s="115" t="s">
        <v>579</v>
      </c>
      <c r="T83" s="119">
        <v>1</v>
      </c>
      <c r="V83" s="114" t="s">
        <v>81</v>
      </c>
      <c r="W83" s="151"/>
    </row>
    <row r="84" spans="1:23" s="119" customFormat="1" ht="22.5" x14ac:dyDescent="0.2">
      <c r="A84" s="99">
        <v>75</v>
      </c>
      <c r="B84" s="121" t="s">
        <v>20</v>
      </c>
      <c r="C84" s="121" t="s">
        <v>6</v>
      </c>
      <c r="D84" s="121" t="s">
        <v>587</v>
      </c>
      <c r="E84" s="122">
        <v>42036</v>
      </c>
      <c r="F84" s="122">
        <v>42036</v>
      </c>
      <c r="G84" s="121">
        <v>0</v>
      </c>
      <c r="H84" s="121" t="s">
        <v>588</v>
      </c>
      <c r="I84" s="121" t="s">
        <v>589</v>
      </c>
      <c r="J84" s="121" t="s">
        <v>75</v>
      </c>
      <c r="K84" s="121">
        <v>29</v>
      </c>
      <c r="L84" s="121" t="s">
        <v>357</v>
      </c>
      <c r="M84" s="107">
        <v>46.5</v>
      </c>
      <c r="N84" s="108">
        <f t="shared" si="2"/>
        <v>0</v>
      </c>
      <c r="O84" s="109">
        <v>46.5</v>
      </c>
      <c r="P84" s="112" t="s">
        <v>590</v>
      </c>
      <c r="Q84" s="113" t="s">
        <v>591</v>
      </c>
      <c r="R84" s="120" t="s">
        <v>197</v>
      </c>
      <c r="S84" s="115" t="s">
        <v>592</v>
      </c>
      <c r="V84" s="114" t="s">
        <v>81</v>
      </c>
      <c r="W84" s="151"/>
    </row>
    <row r="85" spans="1:23" s="119" customFormat="1" ht="11.25" x14ac:dyDescent="0.2">
      <c r="A85" s="99">
        <v>76</v>
      </c>
      <c r="B85" s="121" t="s">
        <v>20</v>
      </c>
      <c r="C85" s="121" t="s">
        <v>6</v>
      </c>
      <c r="D85" s="121" t="s">
        <v>593</v>
      </c>
      <c r="E85" s="122">
        <v>42041</v>
      </c>
      <c r="F85" s="122">
        <v>42041</v>
      </c>
      <c r="G85" s="121">
        <v>0</v>
      </c>
      <c r="H85" s="121" t="s">
        <v>594</v>
      </c>
      <c r="I85" s="121" t="s">
        <v>595</v>
      </c>
      <c r="J85" s="121" t="s">
        <v>85</v>
      </c>
      <c r="K85" s="121">
        <v>7</v>
      </c>
      <c r="L85" s="121" t="s">
        <v>596</v>
      </c>
      <c r="M85" s="107">
        <v>94.38</v>
      </c>
      <c r="N85" s="108">
        <f t="shared" si="2"/>
        <v>12.710000000000008</v>
      </c>
      <c r="O85" s="109">
        <v>81.669999999999987</v>
      </c>
      <c r="P85" s="112" t="s">
        <v>597</v>
      </c>
      <c r="Q85" s="113" t="s">
        <v>598</v>
      </c>
      <c r="R85" s="120" t="s">
        <v>138</v>
      </c>
      <c r="S85" s="115" t="s">
        <v>599</v>
      </c>
      <c r="T85" s="119">
        <v>1</v>
      </c>
      <c r="V85" s="114" t="s">
        <v>81</v>
      </c>
      <c r="W85" s="151"/>
    </row>
    <row r="86" spans="1:23" s="119" customFormat="1" ht="22.5" x14ac:dyDescent="0.2">
      <c r="A86" s="99">
        <v>77</v>
      </c>
      <c r="B86" s="121" t="s">
        <v>20</v>
      </c>
      <c r="C86" s="121" t="s">
        <v>6</v>
      </c>
      <c r="D86" s="121" t="s">
        <v>600</v>
      </c>
      <c r="E86" s="122">
        <v>42043</v>
      </c>
      <c r="F86" s="122">
        <v>42043</v>
      </c>
      <c r="G86" s="121">
        <v>0</v>
      </c>
      <c r="H86" s="121" t="s">
        <v>601</v>
      </c>
      <c r="I86" s="121" t="s">
        <v>602</v>
      </c>
      <c r="J86" s="121" t="s">
        <v>75</v>
      </c>
      <c r="K86" s="121">
        <v>19</v>
      </c>
      <c r="L86" s="121" t="s">
        <v>603</v>
      </c>
      <c r="M86" s="107">
        <v>121.74</v>
      </c>
      <c r="N86" s="108">
        <f t="shared" si="2"/>
        <v>19.340000000000003</v>
      </c>
      <c r="O86" s="109">
        <v>102.39999999999999</v>
      </c>
      <c r="P86" s="123" t="s">
        <v>604</v>
      </c>
      <c r="Q86" s="113" t="s">
        <v>231</v>
      </c>
      <c r="R86" s="120" t="s">
        <v>89</v>
      </c>
      <c r="S86" s="115" t="s">
        <v>605</v>
      </c>
      <c r="V86" s="114" t="s">
        <v>81</v>
      </c>
      <c r="W86" s="151"/>
    </row>
    <row r="87" spans="1:23" s="119" customFormat="1" ht="22.5" x14ac:dyDescent="0.2">
      <c r="A87" s="99">
        <v>78</v>
      </c>
      <c r="B87" s="121" t="s">
        <v>20</v>
      </c>
      <c r="C87" s="121" t="s">
        <v>6</v>
      </c>
      <c r="D87" s="121" t="s">
        <v>606</v>
      </c>
      <c r="E87" s="122">
        <v>42042</v>
      </c>
      <c r="F87" s="122">
        <v>42042</v>
      </c>
      <c r="G87" s="121">
        <v>0</v>
      </c>
      <c r="H87" s="121" t="s">
        <v>607</v>
      </c>
      <c r="I87" s="121" t="s">
        <v>608</v>
      </c>
      <c r="J87" s="121" t="s">
        <v>85</v>
      </c>
      <c r="K87" s="121">
        <v>21</v>
      </c>
      <c r="L87" s="121" t="s">
        <v>114</v>
      </c>
      <c r="M87" s="107">
        <v>95.32</v>
      </c>
      <c r="N87" s="108">
        <f t="shared" si="2"/>
        <v>12.710000000000008</v>
      </c>
      <c r="O87" s="109">
        <v>82.609999999999985</v>
      </c>
      <c r="P87" s="112" t="s">
        <v>609</v>
      </c>
      <c r="Q87" s="113" t="s">
        <v>610</v>
      </c>
      <c r="R87" s="120" t="s">
        <v>611</v>
      </c>
      <c r="S87" s="115" t="s">
        <v>612</v>
      </c>
      <c r="V87" s="114" t="s">
        <v>81</v>
      </c>
      <c r="W87" s="151"/>
    </row>
    <row r="88" spans="1:23" s="119" customFormat="1" ht="22.5" x14ac:dyDescent="0.2">
      <c r="A88" s="99">
        <v>79</v>
      </c>
      <c r="B88" s="121" t="s">
        <v>20</v>
      </c>
      <c r="C88" s="121" t="s">
        <v>6</v>
      </c>
      <c r="D88" s="121" t="s">
        <v>613</v>
      </c>
      <c r="E88" s="122">
        <v>42041</v>
      </c>
      <c r="F88" s="122">
        <v>42041</v>
      </c>
      <c r="G88" s="121">
        <v>0</v>
      </c>
      <c r="H88" s="121" t="s">
        <v>614</v>
      </c>
      <c r="I88" s="121" t="s">
        <v>615</v>
      </c>
      <c r="J88" s="121" t="s">
        <v>85</v>
      </c>
      <c r="K88" s="121">
        <v>5</v>
      </c>
      <c r="L88" s="121" t="s">
        <v>301</v>
      </c>
      <c r="M88" s="107">
        <v>142.05000000000001</v>
      </c>
      <c r="N88" s="108">
        <f t="shared" si="2"/>
        <v>47.83</v>
      </c>
      <c r="O88" s="109">
        <v>94.220000000000013</v>
      </c>
      <c r="P88" s="123" t="s">
        <v>616</v>
      </c>
      <c r="Q88" s="113" t="s">
        <v>617</v>
      </c>
      <c r="R88" s="152" t="s">
        <v>388</v>
      </c>
      <c r="S88" s="115" t="s">
        <v>618</v>
      </c>
      <c r="U88" s="119">
        <v>1</v>
      </c>
      <c r="V88" s="114" t="s">
        <v>81</v>
      </c>
      <c r="W88" s="151"/>
    </row>
    <row r="89" spans="1:23" s="119" customFormat="1" ht="22.5" x14ac:dyDescent="0.2">
      <c r="A89" s="99">
        <v>80</v>
      </c>
      <c r="B89" s="121" t="s">
        <v>20</v>
      </c>
      <c r="C89" s="121" t="s">
        <v>6</v>
      </c>
      <c r="D89" s="121" t="s">
        <v>619</v>
      </c>
      <c r="E89" s="122">
        <v>42040</v>
      </c>
      <c r="F89" s="122">
        <v>42040</v>
      </c>
      <c r="G89" s="121">
        <v>0</v>
      </c>
      <c r="H89" s="121" t="s">
        <v>620</v>
      </c>
      <c r="I89" s="121" t="s">
        <v>621</v>
      </c>
      <c r="J89" s="121" t="s">
        <v>75</v>
      </c>
      <c r="K89" s="121">
        <v>36</v>
      </c>
      <c r="L89" s="121" t="s">
        <v>365</v>
      </c>
      <c r="M89" s="107">
        <v>104.08</v>
      </c>
      <c r="N89" s="108">
        <f t="shared" si="2"/>
        <v>5.2000000000000028</v>
      </c>
      <c r="O89" s="109">
        <v>98.88</v>
      </c>
      <c r="P89" s="112" t="s">
        <v>622</v>
      </c>
      <c r="Q89" s="113" t="s">
        <v>623</v>
      </c>
      <c r="R89" s="152" t="s">
        <v>360</v>
      </c>
      <c r="S89" s="115" t="s">
        <v>624</v>
      </c>
      <c r="V89" s="114" t="s">
        <v>81</v>
      </c>
      <c r="W89" s="151"/>
    </row>
    <row r="90" spans="1:23" s="119" customFormat="1" ht="22.5" x14ac:dyDescent="0.2">
      <c r="A90" s="99">
        <v>81</v>
      </c>
      <c r="B90" s="121" t="s">
        <v>20</v>
      </c>
      <c r="C90" s="121" t="s">
        <v>6</v>
      </c>
      <c r="D90" s="121" t="s">
        <v>625</v>
      </c>
      <c r="E90" s="122">
        <v>42050</v>
      </c>
      <c r="F90" s="122">
        <v>42050</v>
      </c>
      <c r="G90" s="121">
        <v>0</v>
      </c>
      <c r="H90" s="121" t="s">
        <v>626</v>
      </c>
      <c r="I90" s="121" t="s">
        <v>627</v>
      </c>
      <c r="J90" s="121" t="s">
        <v>75</v>
      </c>
      <c r="K90" s="121">
        <v>32</v>
      </c>
      <c r="L90" s="121" t="s">
        <v>560</v>
      </c>
      <c r="M90" s="107">
        <v>101.26</v>
      </c>
      <c r="N90" s="108">
        <f t="shared" si="2"/>
        <v>12.679999999999993</v>
      </c>
      <c r="O90" s="109">
        <v>88.580000000000013</v>
      </c>
      <c r="P90" s="123" t="s">
        <v>628</v>
      </c>
      <c r="Q90" s="113" t="s">
        <v>629</v>
      </c>
      <c r="R90" s="120" t="s">
        <v>630</v>
      </c>
      <c r="S90" s="115" t="s">
        <v>631</v>
      </c>
      <c r="V90" s="114" t="s">
        <v>81</v>
      </c>
      <c r="W90" s="151"/>
    </row>
    <row r="91" spans="1:23" s="119" customFormat="1" ht="22.5" x14ac:dyDescent="0.2">
      <c r="A91" s="99">
        <v>82</v>
      </c>
      <c r="B91" s="121" t="s">
        <v>20</v>
      </c>
      <c r="C91" s="121" t="s">
        <v>6</v>
      </c>
      <c r="D91" s="121" t="s">
        <v>632</v>
      </c>
      <c r="E91" s="122">
        <v>42050</v>
      </c>
      <c r="F91" s="122">
        <v>42050</v>
      </c>
      <c r="G91" s="121">
        <v>0</v>
      </c>
      <c r="H91" s="121" t="s">
        <v>633</v>
      </c>
      <c r="I91" s="121" t="s">
        <v>634</v>
      </c>
      <c r="J91" s="121" t="s">
        <v>75</v>
      </c>
      <c r="K91" s="121">
        <v>28</v>
      </c>
      <c r="L91" s="121" t="s">
        <v>560</v>
      </c>
      <c r="M91" s="107">
        <v>44.3</v>
      </c>
      <c r="N91" s="108">
        <f t="shared" si="2"/>
        <v>0</v>
      </c>
      <c r="O91" s="109">
        <v>44.3</v>
      </c>
      <c r="P91" s="112" t="s">
        <v>635</v>
      </c>
      <c r="Q91" s="133" t="s">
        <v>636</v>
      </c>
      <c r="R91" s="120" t="s">
        <v>637</v>
      </c>
      <c r="S91" s="115" t="s">
        <v>638</v>
      </c>
      <c r="V91" s="114" t="s">
        <v>81</v>
      </c>
      <c r="W91" s="151"/>
    </row>
    <row r="92" spans="1:23" s="119" customFormat="1" ht="33.75" x14ac:dyDescent="0.2">
      <c r="A92" s="99">
        <v>83</v>
      </c>
      <c r="B92" s="121" t="s">
        <v>20</v>
      </c>
      <c r="C92" s="121" t="s">
        <v>6</v>
      </c>
      <c r="D92" s="121" t="s">
        <v>639</v>
      </c>
      <c r="E92" s="122">
        <v>42049</v>
      </c>
      <c r="F92" s="122">
        <v>42049</v>
      </c>
      <c r="G92" s="121">
        <v>0</v>
      </c>
      <c r="H92" s="121" t="s">
        <v>640</v>
      </c>
      <c r="I92" s="121" t="s">
        <v>641</v>
      </c>
      <c r="J92" s="121" t="s">
        <v>75</v>
      </c>
      <c r="K92" s="121">
        <v>36</v>
      </c>
      <c r="L92" s="121" t="s">
        <v>301</v>
      </c>
      <c r="M92" s="107">
        <v>60.87</v>
      </c>
      <c r="N92" s="108">
        <f t="shared" si="2"/>
        <v>3.740000000000002</v>
      </c>
      <c r="O92" s="109">
        <v>57.129999999999995</v>
      </c>
      <c r="P92" s="123" t="s">
        <v>642</v>
      </c>
      <c r="Q92" s="133" t="s">
        <v>643</v>
      </c>
      <c r="R92" s="120" t="s">
        <v>89</v>
      </c>
      <c r="S92" s="115" t="s">
        <v>644</v>
      </c>
      <c r="V92" s="114" t="s">
        <v>81</v>
      </c>
      <c r="W92" s="151"/>
    </row>
    <row r="93" spans="1:23" s="119" customFormat="1" ht="33.75" x14ac:dyDescent="0.2">
      <c r="A93" s="99">
        <v>84</v>
      </c>
      <c r="B93" s="121" t="s">
        <v>20</v>
      </c>
      <c r="C93" s="121" t="s">
        <v>6</v>
      </c>
      <c r="D93" s="121" t="s">
        <v>645</v>
      </c>
      <c r="E93" s="122">
        <v>42043</v>
      </c>
      <c r="F93" s="122">
        <v>42043</v>
      </c>
      <c r="G93" s="121">
        <v>0</v>
      </c>
      <c r="H93" s="121" t="s">
        <v>646</v>
      </c>
      <c r="I93" s="121" t="s">
        <v>647</v>
      </c>
      <c r="J93" s="121" t="s">
        <v>75</v>
      </c>
      <c r="K93" s="121">
        <v>20</v>
      </c>
      <c r="L93" s="121" t="s">
        <v>603</v>
      </c>
      <c r="M93" s="107">
        <v>60.13</v>
      </c>
      <c r="N93" s="108">
        <f t="shared" si="2"/>
        <v>3.7800000000000011</v>
      </c>
      <c r="O93" s="109">
        <v>56.35</v>
      </c>
      <c r="P93" s="112" t="s">
        <v>648</v>
      </c>
      <c r="Q93" s="133" t="s">
        <v>649</v>
      </c>
      <c r="R93" s="120" t="s">
        <v>360</v>
      </c>
      <c r="S93" s="115" t="s">
        <v>650</v>
      </c>
      <c r="V93" s="114" t="s">
        <v>81</v>
      </c>
      <c r="W93" s="151"/>
    </row>
    <row r="94" spans="1:23" s="119" customFormat="1" ht="22.5" x14ac:dyDescent="0.2">
      <c r="A94" s="99">
        <v>85</v>
      </c>
      <c r="B94" s="121" t="s">
        <v>20</v>
      </c>
      <c r="C94" s="101" t="s">
        <v>7</v>
      </c>
      <c r="D94" s="106" t="s">
        <v>651</v>
      </c>
      <c r="E94" s="137">
        <v>42042</v>
      </c>
      <c r="F94" s="137">
        <v>42042</v>
      </c>
      <c r="G94" s="138">
        <v>0</v>
      </c>
      <c r="H94" s="131" t="s">
        <v>652</v>
      </c>
      <c r="I94" s="101" t="s">
        <v>653</v>
      </c>
      <c r="J94" s="124" t="s">
        <v>75</v>
      </c>
      <c r="K94" s="124">
        <v>60</v>
      </c>
      <c r="L94" s="125" t="s">
        <v>114</v>
      </c>
      <c r="M94" s="107">
        <v>100.51</v>
      </c>
      <c r="N94" s="108">
        <f t="shared" si="2"/>
        <v>12.709999999999994</v>
      </c>
      <c r="O94" s="109">
        <v>87.800000000000011</v>
      </c>
      <c r="P94" s="132" t="s">
        <v>654</v>
      </c>
      <c r="Q94" s="133" t="s">
        <v>655</v>
      </c>
      <c r="R94" s="120" t="s">
        <v>89</v>
      </c>
      <c r="S94" s="115" t="s">
        <v>656</v>
      </c>
      <c r="V94" s="114" t="s">
        <v>81</v>
      </c>
      <c r="W94" s="151"/>
    </row>
    <row r="95" spans="1:23" s="119" customFormat="1" ht="22.5" x14ac:dyDescent="0.2">
      <c r="A95" s="99">
        <v>86</v>
      </c>
      <c r="B95" s="121" t="s">
        <v>20</v>
      </c>
      <c r="C95" s="121" t="s">
        <v>6</v>
      </c>
      <c r="D95" s="121" t="s">
        <v>657</v>
      </c>
      <c r="E95" s="122">
        <v>42039</v>
      </c>
      <c r="F95" s="122">
        <v>42039</v>
      </c>
      <c r="G95" s="121">
        <v>0</v>
      </c>
      <c r="H95" s="121" t="s">
        <v>658</v>
      </c>
      <c r="I95" s="121" t="s">
        <v>659</v>
      </c>
      <c r="J95" s="121" t="s">
        <v>75</v>
      </c>
      <c r="K95" s="121">
        <v>14</v>
      </c>
      <c r="L95" s="121" t="s">
        <v>660</v>
      </c>
      <c r="M95" s="107">
        <v>88.48</v>
      </c>
      <c r="N95" s="108">
        <f t="shared" si="2"/>
        <v>11.040000000000006</v>
      </c>
      <c r="O95" s="109">
        <v>77.44</v>
      </c>
      <c r="P95" s="112" t="s">
        <v>661</v>
      </c>
      <c r="Q95" s="133" t="s">
        <v>662</v>
      </c>
      <c r="R95" s="120" t="s">
        <v>258</v>
      </c>
      <c r="S95" s="115" t="s">
        <v>663</v>
      </c>
      <c r="U95" s="119">
        <v>1</v>
      </c>
      <c r="V95" s="114" t="s">
        <v>81</v>
      </c>
      <c r="W95" s="151"/>
    </row>
    <row r="96" spans="1:23" s="119" customFormat="1" ht="33.75" x14ac:dyDescent="0.2">
      <c r="A96" s="99">
        <v>87</v>
      </c>
      <c r="B96" s="121" t="s">
        <v>20</v>
      </c>
      <c r="C96" s="121" t="s">
        <v>6</v>
      </c>
      <c r="D96" s="121" t="s">
        <v>664</v>
      </c>
      <c r="E96" s="122">
        <v>42039</v>
      </c>
      <c r="F96" s="122">
        <v>42039</v>
      </c>
      <c r="G96" s="121">
        <v>0</v>
      </c>
      <c r="H96" s="121" t="s">
        <v>665</v>
      </c>
      <c r="I96" s="121" t="s">
        <v>666</v>
      </c>
      <c r="J96" s="121" t="s">
        <v>75</v>
      </c>
      <c r="K96" s="121">
        <v>22</v>
      </c>
      <c r="L96" s="121" t="s">
        <v>660</v>
      </c>
      <c r="M96" s="107">
        <v>106.09</v>
      </c>
      <c r="N96" s="108">
        <f t="shared" si="2"/>
        <v>5.519999999999996</v>
      </c>
      <c r="O96" s="109">
        <v>100.57000000000001</v>
      </c>
      <c r="P96" s="123" t="s">
        <v>667</v>
      </c>
      <c r="Q96" s="133" t="s">
        <v>668</v>
      </c>
      <c r="R96" s="120" t="s">
        <v>89</v>
      </c>
      <c r="S96" s="115" t="s">
        <v>669</v>
      </c>
      <c r="T96" s="119">
        <v>1</v>
      </c>
      <c r="V96" s="114" t="s">
        <v>81</v>
      </c>
      <c r="W96" s="151"/>
    </row>
    <row r="97" spans="1:23" s="119" customFormat="1" ht="22.5" x14ac:dyDescent="0.25">
      <c r="A97" s="99">
        <v>88</v>
      </c>
      <c r="B97" s="121" t="s">
        <v>20</v>
      </c>
      <c r="C97" s="121" t="s">
        <v>6</v>
      </c>
      <c r="D97" s="121" t="s">
        <v>670</v>
      </c>
      <c r="E97" s="122">
        <v>42037</v>
      </c>
      <c r="F97" s="122">
        <v>42037</v>
      </c>
      <c r="G97" s="121">
        <v>0</v>
      </c>
      <c r="H97" s="121" t="s">
        <v>671</v>
      </c>
      <c r="I97" s="121" t="s">
        <v>672</v>
      </c>
      <c r="J97" s="121" t="s">
        <v>75</v>
      </c>
      <c r="K97" s="121">
        <v>10</v>
      </c>
      <c r="L97" s="121" t="s">
        <v>673</v>
      </c>
      <c r="M97" s="107">
        <v>82.09</v>
      </c>
      <c r="N97" s="108">
        <f t="shared" si="2"/>
        <v>5.519999999999996</v>
      </c>
      <c r="O97" s="109">
        <v>76.570000000000007</v>
      </c>
      <c r="P97" s="112" t="s">
        <v>674</v>
      </c>
      <c r="Q97" s="133" t="s">
        <v>675</v>
      </c>
      <c r="R97" s="120" t="s">
        <v>124</v>
      </c>
      <c r="S97" s="113" t="s">
        <v>676</v>
      </c>
      <c r="U97" s="119">
        <v>1</v>
      </c>
      <c r="V97" s="114" t="s">
        <v>81</v>
      </c>
      <c r="W97" s="151"/>
    </row>
    <row r="98" spans="1:23" s="119" customFormat="1" ht="22.5" x14ac:dyDescent="0.2">
      <c r="A98" s="99">
        <v>89</v>
      </c>
      <c r="B98" s="121" t="s">
        <v>20</v>
      </c>
      <c r="C98" s="121" t="s">
        <v>6</v>
      </c>
      <c r="D98" s="121" t="s">
        <v>677</v>
      </c>
      <c r="E98" s="122">
        <v>42042</v>
      </c>
      <c r="F98" s="122">
        <v>42042</v>
      </c>
      <c r="G98" s="121">
        <v>0</v>
      </c>
      <c r="H98" s="121" t="s">
        <v>678</v>
      </c>
      <c r="I98" s="121" t="s">
        <v>679</v>
      </c>
      <c r="J98" s="121" t="s">
        <v>75</v>
      </c>
      <c r="K98" s="121">
        <v>24</v>
      </c>
      <c r="L98" s="121" t="s">
        <v>114</v>
      </c>
      <c r="M98" s="107">
        <v>48.7</v>
      </c>
      <c r="N98" s="108">
        <f t="shared" si="2"/>
        <v>0</v>
      </c>
      <c r="O98" s="109">
        <v>48.7</v>
      </c>
      <c r="P98" s="123" t="s">
        <v>680</v>
      </c>
      <c r="Q98" s="133" t="s">
        <v>681</v>
      </c>
      <c r="R98" s="120" t="s">
        <v>89</v>
      </c>
      <c r="S98" s="115" t="s">
        <v>682</v>
      </c>
      <c r="V98" s="114" t="s">
        <v>81</v>
      </c>
      <c r="W98" s="151"/>
    </row>
    <row r="99" spans="1:23" s="119" customFormat="1" ht="11.25" x14ac:dyDescent="0.25">
      <c r="A99" s="99">
        <v>90</v>
      </c>
      <c r="B99" s="121" t="s">
        <v>20</v>
      </c>
      <c r="C99" s="121" t="s">
        <v>6</v>
      </c>
      <c r="D99" s="121" t="s">
        <v>683</v>
      </c>
      <c r="E99" s="122">
        <v>42054</v>
      </c>
      <c r="F99" s="122">
        <v>42055</v>
      </c>
      <c r="G99" s="121">
        <v>1</v>
      </c>
      <c r="H99" s="121" t="s">
        <v>684</v>
      </c>
      <c r="I99" s="121" t="s">
        <v>685</v>
      </c>
      <c r="J99" s="121" t="s">
        <v>75</v>
      </c>
      <c r="K99" s="121">
        <v>21</v>
      </c>
      <c r="L99" s="121" t="s">
        <v>99</v>
      </c>
      <c r="M99" s="107">
        <v>402.84</v>
      </c>
      <c r="N99" s="108">
        <f t="shared" si="2"/>
        <v>222.07</v>
      </c>
      <c r="O99" s="109">
        <v>180.76999999999998</v>
      </c>
      <c r="P99" s="112" t="s">
        <v>686</v>
      </c>
      <c r="Q99" s="133" t="s">
        <v>687</v>
      </c>
      <c r="R99" s="120" t="s">
        <v>197</v>
      </c>
      <c r="S99" s="113" t="s">
        <v>688</v>
      </c>
      <c r="U99" s="119">
        <v>1</v>
      </c>
      <c r="V99" s="114" t="s">
        <v>81</v>
      </c>
      <c r="W99" s="151" t="s">
        <v>689</v>
      </c>
    </row>
    <row r="100" spans="1:23" s="119" customFormat="1" ht="22.5" x14ac:dyDescent="0.2">
      <c r="A100" s="99">
        <v>91</v>
      </c>
      <c r="B100" s="121" t="s">
        <v>20</v>
      </c>
      <c r="C100" s="121" t="s">
        <v>6</v>
      </c>
      <c r="D100" s="121" t="s">
        <v>690</v>
      </c>
      <c r="E100" s="122">
        <v>42049</v>
      </c>
      <c r="F100" s="122">
        <v>42049</v>
      </c>
      <c r="G100" s="121">
        <v>0</v>
      </c>
      <c r="H100" s="121" t="s">
        <v>691</v>
      </c>
      <c r="I100" s="121" t="s">
        <v>692</v>
      </c>
      <c r="J100" s="121" t="s">
        <v>75</v>
      </c>
      <c r="K100" s="121">
        <v>11</v>
      </c>
      <c r="L100" s="121" t="s">
        <v>693</v>
      </c>
      <c r="M100" s="107">
        <v>61.8</v>
      </c>
      <c r="N100" s="108">
        <f t="shared" si="2"/>
        <v>0</v>
      </c>
      <c r="O100" s="109">
        <v>61.8</v>
      </c>
      <c r="P100" s="123" t="s">
        <v>694</v>
      </c>
      <c r="Q100" s="133" t="s">
        <v>695</v>
      </c>
      <c r="R100" s="120" t="s">
        <v>340</v>
      </c>
      <c r="S100" s="115" t="s">
        <v>696</v>
      </c>
      <c r="U100" s="119">
        <v>1</v>
      </c>
      <c r="V100" s="114" t="s">
        <v>81</v>
      </c>
      <c r="W100" s="151"/>
    </row>
    <row r="101" spans="1:23" s="119" customFormat="1" ht="21" x14ac:dyDescent="0.2">
      <c r="A101" s="99">
        <v>92</v>
      </c>
      <c r="B101" s="121" t="s">
        <v>20</v>
      </c>
      <c r="C101" s="121" t="s">
        <v>6</v>
      </c>
      <c r="D101" s="121" t="s">
        <v>697</v>
      </c>
      <c r="E101" s="122">
        <v>42056</v>
      </c>
      <c r="F101" s="122">
        <v>42058</v>
      </c>
      <c r="G101" s="121">
        <v>2</v>
      </c>
      <c r="H101" s="121" t="s">
        <v>698</v>
      </c>
      <c r="I101" s="121" t="s">
        <v>699</v>
      </c>
      <c r="J101" s="121" t="s">
        <v>75</v>
      </c>
      <c r="K101" s="121">
        <v>17</v>
      </c>
      <c r="L101" s="121" t="s">
        <v>365</v>
      </c>
      <c r="M101" s="107">
        <v>70.010000000000005</v>
      </c>
      <c r="N101" s="108">
        <f t="shared" si="2"/>
        <v>19.96</v>
      </c>
      <c r="O101" s="109">
        <v>50.050000000000004</v>
      </c>
      <c r="P101" s="112" t="s">
        <v>700</v>
      </c>
      <c r="Q101" s="133" t="s">
        <v>701</v>
      </c>
      <c r="R101" s="120" t="s">
        <v>702</v>
      </c>
      <c r="S101" s="115" t="s">
        <v>703</v>
      </c>
      <c r="V101" s="114" t="s">
        <v>81</v>
      </c>
      <c r="W101" s="151"/>
    </row>
    <row r="102" spans="1:23" s="119" customFormat="1" ht="22.5" x14ac:dyDescent="0.2">
      <c r="A102" s="99">
        <v>93</v>
      </c>
      <c r="B102" s="121" t="s">
        <v>20</v>
      </c>
      <c r="C102" s="121" t="s">
        <v>6</v>
      </c>
      <c r="D102" s="121" t="s">
        <v>704</v>
      </c>
      <c r="E102" s="122">
        <v>42053</v>
      </c>
      <c r="F102" s="122">
        <v>42053</v>
      </c>
      <c r="G102" s="121">
        <v>0</v>
      </c>
      <c r="H102" s="121" t="s">
        <v>705</v>
      </c>
      <c r="I102" s="121" t="s">
        <v>706</v>
      </c>
      <c r="J102" s="121" t="s">
        <v>75</v>
      </c>
      <c r="K102" s="121">
        <v>20</v>
      </c>
      <c r="L102" s="121" t="s">
        <v>707</v>
      </c>
      <c r="M102" s="107">
        <v>63.62</v>
      </c>
      <c r="N102" s="108">
        <f t="shared" si="2"/>
        <v>4.8800000000000026</v>
      </c>
      <c r="O102" s="109">
        <v>58.739999999999995</v>
      </c>
      <c r="P102" s="123" t="s">
        <v>708</v>
      </c>
      <c r="Q102" s="133" t="s">
        <v>709</v>
      </c>
      <c r="R102" s="120" t="s">
        <v>478</v>
      </c>
      <c r="S102" s="115" t="s">
        <v>710</v>
      </c>
      <c r="V102" s="114" t="s">
        <v>81</v>
      </c>
      <c r="W102" s="151"/>
    </row>
    <row r="103" spans="1:23" s="119" customFormat="1" ht="22.5" x14ac:dyDescent="0.2">
      <c r="A103" s="99">
        <v>94</v>
      </c>
      <c r="B103" s="121" t="s">
        <v>20</v>
      </c>
      <c r="C103" s="121" t="s">
        <v>6</v>
      </c>
      <c r="D103" s="121" t="s">
        <v>711</v>
      </c>
      <c r="E103" s="122">
        <v>42048</v>
      </c>
      <c r="F103" s="122">
        <v>42048</v>
      </c>
      <c r="G103" s="121">
        <v>0</v>
      </c>
      <c r="H103" s="121" t="s">
        <v>712</v>
      </c>
      <c r="I103" s="121" t="s">
        <v>713</v>
      </c>
      <c r="J103" s="121" t="s">
        <v>75</v>
      </c>
      <c r="K103" s="121">
        <v>46</v>
      </c>
      <c r="L103" s="121" t="s">
        <v>357</v>
      </c>
      <c r="M103" s="107">
        <v>152.86000000000001</v>
      </c>
      <c r="N103" s="108">
        <f t="shared" si="2"/>
        <v>14.139999999999986</v>
      </c>
      <c r="O103" s="109">
        <v>138.72000000000003</v>
      </c>
      <c r="P103" s="112" t="s">
        <v>714</v>
      </c>
      <c r="Q103" s="133" t="s">
        <v>715</v>
      </c>
      <c r="R103" s="120" t="s">
        <v>291</v>
      </c>
      <c r="S103" s="115" t="s">
        <v>716</v>
      </c>
      <c r="V103" s="114" t="s">
        <v>81</v>
      </c>
      <c r="W103" s="151"/>
    </row>
    <row r="104" spans="1:23" s="119" customFormat="1" ht="33.75" x14ac:dyDescent="0.2">
      <c r="A104" s="99">
        <v>95</v>
      </c>
      <c r="B104" s="121" t="s">
        <v>20</v>
      </c>
      <c r="C104" s="121" t="s">
        <v>6</v>
      </c>
      <c r="D104" s="121" t="s">
        <v>717</v>
      </c>
      <c r="E104" s="122">
        <v>42042</v>
      </c>
      <c r="F104" s="122">
        <v>42042</v>
      </c>
      <c r="G104" s="121">
        <v>0</v>
      </c>
      <c r="H104" s="121" t="s">
        <v>718</v>
      </c>
      <c r="I104" s="121" t="s">
        <v>719</v>
      </c>
      <c r="J104" s="121" t="s">
        <v>85</v>
      </c>
      <c r="K104" s="121">
        <v>35</v>
      </c>
      <c r="L104" s="121" t="s">
        <v>255</v>
      </c>
      <c r="M104" s="107">
        <v>120.53</v>
      </c>
      <c r="N104" s="108">
        <f t="shared" si="2"/>
        <v>13.579999999999998</v>
      </c>
      <c r="O104" s="109">
        <v>106.95</v>
      </c>
      <c r="P104" s="123" t="s">
        <v>720</v>
      </c>
      <c r="Q104" s="133" t="s">
        <v>721</v>
      </c>
      <c r="R104" s="120" t="s">
        <v>630</v>
      </c>
      <c r="S104" s="115" t="s">
        <v>722</v>
      </c>
      <c r="T104" s="119">
        <v>1</v>
      </c>
      <c r="V104" s="114" t="s">
        <v>81</v>
      </c>
      <c r="W104" s="151"/>
    </row>
    <row r="105" spans="1:23" s="119" customFormat="1" ht="22.5" x14ac:dyDescent="0.2">
      <c r="A105" s="99">
        <v>96</v>
      </c>
      <c r="B105" s="121" t="s">
        <v>20</v>
      </c>
      <c r="C105" s="121" t="s">
        <v>6</v>
      </c>
      <c r="D105" s="121" t="s">
        <v>723</v>
      </c>
      <c r="E105" s="122">
        <v>42042</v>
      </c>
      <c r="F105" s="122">
        <v>42042</v>
      </c>
      <c r="G105" s="121">
        <v>0</v>
      </c>
      <c r="H105" s="121" t="s">
        <v>724</v>
      </c>
      <c r="I105" s="121" t="s">
        <v>725</v>
      </c>
      <c r="J105" s="121" t="s">
        <v>75</v>
      </c>
      <c r="K105" s="121">
        <v>2</v>
      </c>
      <c r="L105" s="121" t="s">
        <v>693</v>
      </c>
      <c r="M105" s="107">
        <v>53.64</v>
      </c>
      <c r="N105" s="108">
        <f t="shared" si="2"/>
        <v>0</v>
      </c>
      <c r="O105" s="109">
        <v>53.64</v>
      </c>
      <c r="P105" s="112" t="s">
        <v>726</v>
      </c>
      <c r="Q105" s="133" t="s">
        <v>727</v>
      </c>
      <c r="R105" s="120" t="s">
        <v>388</v>
      </c>
      <c r="S105" s="115" t="s">
        <v>728</v>
      </c>
      <c r="T105" s="119">
        <v>1</v>
      </c>
      <c r="V105" s="114" t="s">
        <v>81</v>
      </c>
      <c r="W105" s="151"/>
    </row>
    <row r="106" spans="1:23" s="119" customFormat="1" ht="11.25" x14ac:dyDescent="0.2">
      <c r="A106" s="99">
        <v>97</v>
      </c>
      <c r="B106" s="121" t="s">
        <v>20</v>
      </c>
      <c r="C106" s="121" t="s">
        <v>6</v>
      </c>
      <c r="D106" s="121" t="s">
        <v>729</v>
      </c>
      <c r="E106" s="122">
        <v>42054</v>
      </c>
      <c r="F106" s="122">
        <v>42054</v>
      </c>
      <c r="G106" s="121">
        <v>0</v>
      </c>
      <c r="H106" s="121" t="s">
        <v>730</v>
      </c>
      <c r="I106" s="121" t="s">
        <v>731</v>
      </c>
      <c r="J106" s="121" t="s">
        <v>75</v>
      </c>
      <c r="K106" s="121">
        <v>45</v>
      </c>
      <c r="L106" s="121" t="s">
        <v>560</v>
      </c>
      <c r="M106" s="107">
        <v>49.74</v>
      </c>
      <c r="N106" s="108">
        <f t="shared" si="2"/>
        <v>0</v>
      </c>
      <c r="O106" s="109">
        <v>49.74</v>
      </c>
      <c r="P106" s="123" t="s">
        <v>732</v>
      </c>
      <c r="Q106" s="133" t="s">
        <v>733</v>
      </c>
      <c r="R106" s="120" t="s">
        <v>734</v>
      </c>
      <c r="S106" s="115" t="s">
        <v>735</v>
      </c>
      <c r="V106" s="114" t="s">
        <v>81</v>
      </c>
      <c r="W106" s="151"/>
    </row>
    <row r="107" spans="1:23" s="119" customFormat="1" ht="22.5" x14ac:dyDescent="0.25">
      <c r="A107" s="99">
        <v>98</v>
      </c>
      <c r="B107" s="121" t="s">
        <v>20</v>
      </c>
      <c r="C107" s="121" t="s">
        <v>6</v>
      </c>
      <c r="D107" s="121" t="s">
        <v>736</v>
      </c>
      <c r="E107" s="122">
        <v>42048</v>
      </c>
      <c r="F107" s="122">
        <v>42048</v>
      </c>
      <c r="G107" s="121">
        <v>0</v>
      </c>
      <c r="H107" s="121" t="s">
        <v>737</v>
      </c>
      <c r="I107" s="121" t="s">
        <v>738</v>
      </c>
      <c r="J107" s="121" t="s">
        <v>75</v>
      </c>
      <c r="K107" s="121">
        <v>17</v>
      </c>
      <c r="L107" s="121" t="s">
        <v>739</v>
      </c>
      <c r="M107" s="107">
        <v>82.57</v>
      </c>
      <c r="N107" s="108">
        <f t="shared" si="2"/>
        <v>9.2600000000000051</v>
      </c>
      <c r="O107" s="109">
        <v>73.309999999999988</v>
      </c>
      <c r="P107" s="112" t="s">
        <v>740</v>
      </c>
      <c r="Q107" s="133" t="s">
        <v>741</v>
      </c>
      <c r="R107" s="120" t="s">
        <v>197</v>
      </c>
      <c r="S107" s="113" t="s">
        <v>742</v>
      </c>
      <c r="V107" s="114" t="s">
        <v>81</v>
      </c>
      <c r="W107" s="151"/>
    </row>
    <row r="108" spans="1:23" s="119" customFormat="1" ht="22.5" x14ac:dyDescent="0.25">
      <c r="A108" s="99">
        <v>99</v>
      </c>
      <c r="B108" s="121" t="s">
        <v>20</v>
      </c>
      <c r="C108" s="121" t="s">
        <v>6</v>
      </c>
      <c r="D108" s="121" t="s">
        <v>743</v>
      </c>
      <c r="E108" s="122">
        <v>42037</v>
      </c>
      <c r="F108" s="122">
        <v>42037</v>
      </c>
      <c r="G108" s="121">
        <v>0</v>
      </c>
      <c r="H108" s="121" t="s">
        <v>744</v>
      </c>
      <c r="I108" s="121" t="s">
        <v>745</v>
      </c>
      <c r="J108" s="121" t="s">
        <v>85</v>
      </c>
      <c r="K108" s="121">
        <v>18</v>
      </c>
      <c r="L108" s="121" t="s">
        <v>707</v>
      </c>
      <c r="M108" s="107">
        <v>67.88</v>
      </c>
      <c r="N108" s="108">
        <f t="shared" si="2"/>
        <v>5.4099999999999966</v>
      </c>
      <c r="O108" s="109">
        <v>62.47</v>
      </c>
      <c r="P108" s="123" t="s">
        <v>746</v>
      </c>
      <c r="Q108" s="133" t="s">
        <v>747</v>
      </c>
      <c r="R108" s="120" t="s">
        <v>138</v>
      </c>
      <c r="S108" s="113" t="s">
        <v>748</v>
      </c>
      <c r="V108" s="114" t="s">
        <v>81</v>
      </c>
      <c r="W108" s="151"/>
    </row>
    <row r="109" spans="1:23" s="119" customFormat="1" ht="22.5" x14ac:dyDescent="0.25">
      <c r="A109" s="99">
        <v>100</v>
      </c>
      <c r="B109" s="121" t="s">
        <v>20</v>
      </c>
      <c r="C109" s="121" t="s">
        <v>6</v>
      </c>
      <c r="D109" s="121" t="s">
        <v>749</v>
      </c>
      <c r="E109" s="122">
        <v>42052</v>
      </c>
      <c r="F109" s="122">
        <v>42053</v>
      </c>
      <c r="G109" s="121">
        <v>1</v>
      </c>
      <c r="H109" s="121" t="s">
        <v>750</v>
      </c>
      <c r="I109" s="121" t="s">
        <v>751</v>
      </c>
      <c r="J109" s="121" t="s">
        <v>75</v>
      </c>
      <c r="K109" s="121">
        <v>44</v>
      </c>
      <c r="L109" s="121" t="s">
        <v>357</v>
      </c>
      <c r="M109" s="107">
        <v>76.37</v>
      </c>
      <c r="N109" s="108">
        <f t="shared" si="2"/>
        <v>5.519999999999996</v>
      </c>
      <c r="O109" s="109">
        <v>70.850000000000009</v>
      </c>
      <c r="P109" s="112" t="s">
        <v>752</v>
      </c>
      <c r="Q109" s="133" t="s">
        <v>753</v>
      </c>
      <c r="R109" s="120" t="s">
        <v>754</v>
      </c>
      <c r="S109" s="113" t="s">
        <v>755</v>
      </c>
      <c r="V109" s="114" t="s">
        <v>81</v>
      </c>
      <c r="W109" s="151"/>
    </row>
    <row r="110" spans="1:23" s="119" customFormat="1" ht="22.5" x14ac:dyDescent="0.25">
      <c r="A110" s="99">
        <v>101</v>
      </c>
      <c r="B110" s="121" t="s">
        <v>20</v>
      </c>
      <c r="C110" s="121" t="s">
        <v>6</v>
      </c>
      <c r="D110" s="121" t="s">
        <v>756</v>
      </c>
      <c r="E110" s="122">
        <v>42036</v>
      </c>
      <c r="F110" s="122">
        <v>42036</v>
      </c>
      <c r="G110" s="121">
        <v>0</v>
      </c>
      <c r="H110" s="121" t="s">
        <v>757</v>
      </c>
      <c r="I110" s="121" t="s">
        <v>758</v>
      </c>
      <c r="J110" s="121" t="s">
        <v>75</v>
      </c>
      <c r="K110" s="121">
        <v>45</v>
      </c>
      <c r="L110" s="121" t="s">
        <v>337</v>
      </c>
      <c r="M110" s="107">
        <v>101.36</v>
      </c>
      <c r="N110" s="108">
        <f t="shared" si="2"/>
        <v>0</v>
      </c>
      <c r="O110" s="109">
        <v>101.36</v>
      </c>
      <c r="P110" s="123" t="s">
        <v>759</v>
      </c>
      <c r="Q110" s="133" t="s">
        <v>760</v>
      </c>
      <c r="R110" s="120" t="s">
        <v>109</v>
      </c>
      <c r="S110" s="113" t="s">
        <v>761</v>
      </c>
      <c r="V110" s="114" t="s">
        <v>81</v>
      </c>
      <c r="W110" s="151"/>
    </row>
    <row r="111" spans="1:23" s="119" customFormat="1" ht="22.5" x14ac:dyDescent="0.25">
      <c r="A111" s="99">
        <v>102</v>
      </c>
      <c r="B111" s="121" t="s">
        <v>20</v>
      </c>
      <c r="C111" s="121" t="s">
        <v>6</v>
      </c>
      <c r="D111" s="106" t="s">
        <v>762</v>
      </c>
      <c r="E111" s="122">
        <v>42058</v>
      </c>
      <c r="F111" s="122">
        <v>42058</v>
      </c>
      <c r="G111" s="130">
        <f>DAYS360(E111,F111)</f>
        <v>0</v>
      </c>
      <c r="H111" s="131" t="s">
        <v>763</v>
      </c>
      <c r="I111" s="131" t="s">
        <v>764</v>
      </c>
      <c r="J111" s="106" t="s">
        <v>75</v>
      </c>
      <c r="K111" s="106">
        <v>30</v>
      </c>
      <c r="L111" s="106" t="s">
        <v>337</v>
      </c>
      <c r="M111" s="107">
        <v>58.57</v>
      </c>
      <c r="N111" s="108"/>
      <c r="O111" s="109">
        <f>M111-N111</f>
        <v>58.57</v>
      </c>
      <c r="P111" s="154"/>
      <c r="Q111" s="133" t="s">
        <v>765</v>
      </c>
      <c r="R111" s="120" t="s">
        <v>766</v>
      </c>
      <c r="S111" s="113" t="s">
        <v>767</v>
      </c>
      <c r="T111" s="119">
        <v>1</v>
      </c>
      <c r="V111" s="114" t="s">
        <v>81</v>
      </c>
      <c r="W111" s="151"/>
    </row>
    <row r="112" spans="1:23" s="119" customFormat="1" ht="22.5" x14ac:dyDescent="0.25">
      <c r="A112" s="99">
        <v>103</v>
      </c>
      <c r="B112" s="121" t="s">
        <v>20</v>
      </c>
      <c r="C112" s="121" t="s">
        <v>6</v>
      </c>
      <c r="D112" s="121" t="s">
        <v>768</v>
      </c>
      <c r="E112" s="122">
        <v>42054</v>
      </c>
      <c r="F112" s="122">
        <v>42054</v>
      </c>
      <c r="G112" s="121">
        <v>0</v>
      </c>
      <c r="H112" s="121" t="s">
        <v>769</v>
      </c>
      <c r="I112" s="121" t="s">
        <v>770</v>
      </c>
      <c r="J112" s="121" t="s">
        <v>85</v>
      </c>
      <c r="K112" s="121">
        <v>27</v>
      </c>
      <c r="L112" s="121" t="s">
        <v>337</v>
      </c>
      <c r="M112" s="107">
        <v>77.81</v>
      </c>
      <c r="N112" s="108">
        <f>M112-O112</f>
        <v>7.0799999999999983</v>
      </c>
      <c r="O112" s="109">
        <v>70.73</v>
      </c>
      <c r="P112" s="123" t="s">
        <v>771</v>
      </c>
      <c r="Q112" s="133" t="s">
        <v>772</v>
      </c>
      <c r="R112" s="120" t="s">
        <v>773</v>
      </c>
      <c r="S112" s="113" t="s">
        <v>774</v>
      </c>
      <c r="T112" s="119">
        <v>1</v>
      </c>
      <c r="V112" s="114" t="s">
        <v>81</v>
      </c>
      <c r="W112" s="151"/>
    </row>
    <row r="113" spans="1:23" s="119" customFormat="1" ht="22.5" x14ac:dyDescent="0.25">
      <c r="A113" s="99">
        <v>104</v>
      </c>
      <c r="B113" s="121" t="s">
        <v>20</v>
      </c>
      <c r="C113" s="121" t="s">
        <v>6</v>
      </c>
      <c r="D113" s="121" t="s">
        <v>775</v>
      </c>
      <c r="E113" s="122">
        <v>42053</v>
      </c>
      <c r="F113" s="122">
        <v>42053</v>
      </c>
      <c r="G113" s="121">
        <v>0</v>
      </c>
      <c r="H113" s="121" t="s">
        <v>776</v>
      </c>
      <c r="I113" s="121" t="s">
        <v>777</v>
      </c>
      <c r="J113" s="121" t="s">
        <v>75</v>
      </c>
      <c r="K113" s="121">
        <v>21</v>
      </c>
      <c r="L113" s="121" t="s">
        <v>778</v>
      </c>
      <c r="M113" s="107">
        <v>88.72</v>
      </c>
      <c r="N113" s="108">
        <f>M113-O113</f>
        <v>11.039999999999992</v>
      </c>
      <c r="O113" s="109">
        <v>77.680000000000007</v>
      </c>
      <c r="P113" s="112" t="s">
        <v>779</v>
      </c>
      <c r="Q113" s="133" t="s">
        <v>780</v>
      </c>
      <c r="R113" s="120" t="s">
        <v>124</v>
      </c>
      <c r="S113" s="113" t="s">
        <v>781</v>
      </c>
      <c r="U113" s="119">
        <v>1</v>
      </c>
      <c r="V113" s="114" t="s">
        <v>81</v>
      </c>
      <c r="W113" s="151"/>
    </row>
    <row r="114" spans="1:23" s="119" customFormat="1" ht="21" x14ac:dyDescent="0.25">
      <c r="A114" s="99">
        <v>105</v>
      </c>
      <c r="B114" s="121" t="s">
        <v>20</v>
      </c>
      <c r="C114" s="121" t="s">
        <v>6</v>
      </c>
      <c r="D114" s="121" t="s">
        <v>782</v>
      </c>
      <c r="E114" s="122">
        <v>42053</v>
      </c>
      <c r="F114" s="122">
        <v>42053</v>
      </c>
      <c r="G114" s="121">
        <v>0</v>
      </c>
      <c r="H114" s="121" t="s">
        <v>783</v>
      </c>
      <c r="I114" s="121" t="s">
        <v>784</v>
      </c>
      <c r="J114" s="121" t="s">
        <v>85</v>
      </c>
      <c r="K114" s="121">
        <v>26</v>
      </c>
      <c r="L114" s="121" t="s">
        <v>739</v>
      </c>
      <c r="M114" s="107">
        <v>164.47</v>
      </c>
      <c r="N114" s="108">
        <f>M114-O114</f>
        <v>9.1500000000000057</v>
      </c>
      <c r="O114" s="109">
        <v>155.32</v>
      </c>
      <c r="P114" s="112" t="s">
        <v>785</v>
      </c>
      <c r="Q114" s="133" t="s">
        <v>786</v>
      </c>
      <c r="R114" s="120" t="s">
        <v>787</v>
      </c>
      <c r="S114" s="113" t="s">
        <v>788</v>
      </c>
      <c r="V114" s="114" t="s">
        <v>81</v>
      </c>
      <c r="W114" s="151"/>
    </row>
    <row r="115" spans="1:23" s="119" customFormat="1" ht="22.5" x14ac:dyDescent="0.25">
      <c r="A115" s="99">
        <v>106</v>
      </c>
      <c r="B115" s="121" t="s">
        <v>20</v>
      </c>
      <c r="C115" s="121" t="s">
        <v>6</v>
      </c>
      <c r="D115" s="121" t="s">
        <v>789</v>
      </c>
      <c r="E115" s="122">
        <v>42053</v>
      </c>
      <c r="F115" s="122">
        <v>42053</v>
      </c>
      <c r="G115" s="121">
        <v>0</v>
      </c>
      <c r="H115" s="121" t="s">
        <v>790</v>
      </c>
      <c r="I115" s="121" t="s">
        <v>791</v>
      </c>
      <c r="J115" s="121" t="s">
        <v>75</v>
      </c>
      <c r="K115" s="121">
        <v>11</v>
      </c>
      <c r="L115" s="121" t="s">
        <v>707</v>
      </c>
      <c r="M115" s="107">
        <v>162.31</v>
      </c>
      <c r="N115" s="108">
        <f>M115-O115</f>
        <v>38.52000000000001</v>
      </c>
      <c r="O115" s="109">
        <v>123.78999999999999</v>
      </c>
      <c r="P115" s="112" t="s">
        <v>792</v>
      </c>
      <c r="Q115" s="133" t="s">
        <v>793</v>
      </c>
      <c r="R115" s="120" t="s">
        <v>794</v>
      </c>
      <c r="S115" s="113" t="s">
        <v>795</v>
      </c>
      <c r="T115" s="119">
        <v>1</v>
      </c>
      <c r="V115" s="114" t="s">
        <v>81</v>
      </c>
      <c r="W115" s="151"/>
    </row>
    <row r="116" spans="1:23" s="119" customFormat="1" ht="22.5" x14ac:dyDescent="0.25">
      <c r="A116" s="99">
        <v>107</v>
      </c>
      <c r="B116" s="121" t="s">
        <v>20</v>
      </c>
      <c r="C116" s="121" t="s">
        <v>6</v>
      </c>
      <c r="D116" s="106" t="s">
        <v>796</v>
      </c>
      <c r="E116" s="122">
        <v>42049</v>
      </c>
      <c r="F116" s="122">
        <v>42050</v>
      </c>
      <c r="G116" s="130">
        <f>DAYS360(E116,F116)</f>
        <v>1</v>
      </c>
      <c r="H116" s="131" t="s">
        <v>797</v>
      </c>
      <c r="I116" s="131" t="s">
        <v>798</v>
      </c>
      <c r="J116" s="125" t="s">
        <v>75</v>
      </c>
      <c r="K116" s="125">
        <v>37</v>
      </c>
      <c r="L116" s="125" t="s">
        <v>357</v>
      </c>
      <c r="M116" s="107">
        <v>110.37</v>
      </c>
      <c r="N116" s="108"/>
      <c r="O116" s="109">
        <f>M116-N116</f>
        <v>110.37</v>
      </c>
      <c r="P116" s="154"/>
      <c r="Q116" s="133" t="s">
        <v>799</v>
      </c>
      <c r="R116" s="120" t="s">
        <v>800</v>
      </c>
      <c r="S116" s="113" t="s">
        <v>801</v>
      </c>
      <c r="T116" s="119">
        <v>1</v>
      </c>
      <c r="V116" s="114" t="s">
        <v>81</v>
      </c>
      <c r="W116" s="151"/>
    </row>
    <row r="117" spans="1:23" s="119" customFormat="1" ht="22.5" x14ac:dyDescent="0.25">
      <c r="A117" s="99">
        <v>108</v>
      </c>
      <c r="B117" s="121" t="s">
        <v>20</v>
      </c>
      <c r="C117" s="121" t="s">
        <v>6</v>
      </c>
      <c r="D117" s="121" t="s">
        <v>802</v>
      </c>
      <c r="E117" s="122">
        <v>42040</v>
      </c>
      <c r="F117" s="122">
        <v>42041</v>
      </c>
      <c r="G117" s="121">
        <v>1</v>
      </c>
      <c r="H117" s="121" t="s">
        <v>803</v>
      </c>
      <c r="I117" s="121" t="s">
        <v>804</v>
      </c>
      <c r="J117" s="121" t="s">
        <v>75</v>
      </c>
      <c r="K117" s="121">
        <v>14</v>
      </c>
      <c r="L117" s="121" t="s">
        <v>805</v>
      </c>
      <c r="M117" s="107">
        <v>337.08</v>
      </c>
      <c r="N117" s="108">
        <f t="shared" ref="N117:N122" si="3">M117-O117</f>
        <v>42.629999999999995</v>
      </c>
      <c r="O117" s="109">
        <v>294.45</v>
      </c>
      <c r="P117" s="123" t="s">
        <v>806</v>
      </c>
      <c r="Q117" s="133" t="s">
        <v>807</v>
      </c>
      <c r="R117" s="120" t="s">
        <v>808</v>
      </c>
      <c r="S117" s="113" t="s">
        <v>809</v>
      </c>
      <c r="V117" s="114" t="s">
        <v>81</v>
      </c>
      <c r="W117" s="151"/>
    </row>
    <row r="118" spans="1:23" s="119" customFormat="1" ht="22.5" x14ac:dyDescent="0.25">
      <c r="A118" s="99">
        <v>109</v>
      </c>
      <c r="B118" s="121" t="s">
        <v>20</v>
      </c>
      <c r="C118" s="121" t="s">
        <v>6</v>
      </c>
      <c r="D118" s="121" t="s">
        <v>810</v>
      </c>
      <c r="E118" s="122">
        <v>42046</v>
      </c>
      <c r="F118" s="122">
        <v>42047</v>
      </c>
      <c r="G118" s="121">
        <v>1</v>
      </c>
      <c r="H118" s="121" t="s">
        <v>811</v>
      </c>
      <c r="I118" s="121" t="s">
        <v>812</v>
      </c>
      <c r="J118" s="121" t="s">
        <v>75</v>
      </c>
      <c r="K118" s="121">
        <v>31</v>
      </c>
      <c r="L118" s="121" t="s">
        <v>813</v>
      </c>
      <c r="M118" s="107">
        <v>91</v>
      </c>
      <c r="N118" s="108">
        <f t="shared" si="3"/>
        <v>12.319999999999993</v>
      </c>
      <c r="O118" s="109">
        <v>78.680000000000007</v>
      </c>
      <c r="P118" s="123" t="s">
        <v>814</v>
      </c>
      <c r="Q118" s="133" t="s">
        <v>815</v>
      </c>
      <c r="R118" s="120" t="s">
        <v>89</v>
      </c>
      <c r="S118" s="113" t="s">
        <v>816</v>
      </c>
      <c r="U118" s="119">
        <v>1</v>
      </c>
      <c r="V118" s="114" t="s">
        <v>81</v>
      </c>
      <c r="W118" s="151"/>
    </row>
    <row r="119" spans="1:23" s="119" customFormat="1" ht="11.25" x14ac:dyDescent="0.25">
      <c r="A119" s="99">
        <v>110</v>
      </c>
      <c r="B119" s="121" t="s">
        <v>20</v>
      </c>
      <c r="C119" s="121" t="s">
        <v>6</v>
      </c>
      <c r="D119" s="121" t="s">
        <v>817</v>
      </c>
      <c r="E119" s="122">
        <v>42056</v>
      </c>
      <c r="F119" s="122">
        <v>42057</v>
      </c>
      <c r="G119" s="121">
        <v>1</v>
      </c>
      <c r="H119" s="121" t="s">
        <v>818</v>
      </c>
      <c r="I119" s="121" t="s">
        <v>819</v>
      </c>
      <c r="J119" s="121" t="s">
        <v>75</v>
      </c>
      <c r="K119" s="121">
        <v>4</v>
      </c>
      <c r="L119" s="121" t="s">
        <v>820</v>
      </c>
      <c r="M119" s="107">
        <v>227.06</v>
      </c>
      <c r="N119" s="108">
        <f t="shared" si="3"/>
        <v>48.569999999999993</v>
      </c>
      <c r="O119" s="109">
        <v>178.49</v>
      </c>
      <c r="P119" s="123" t="s">
        <v>821</v>
      </c>
      <c r="Q119" s="133"/>
      <c r="R119" s="155"/>
      <c r="S119" s="155"/>
      <c r="U119" s="156"/>
      <c r="V119" s="129"/>
      <c r="W119" s="157"/>
    </row>
    <row r="120" spans="1:23" s="119" customFormat="1" ht="33.75" x14ac:dyDescent="0.25">
      <c r="A120" s="99">
        <v>111</v>
      </c>
      <c r="B120" s="121" t="s">
        <v>20</v>
      </c>
      <c r="C120" s="101" t="s">
        <v>7</v>
      </c>
      <c r="D120" s="125" t="s">
        <v>822</v>
      </c>
      <c r="E120" s="128">
        <v>42046</v>
      </c>
      <c r="F120" s="128">
        <v>42048</v>
      </c>
      <c r="G120" s="158">
        <v>2</v>
      </c>
      <c r="H120" s="159" t="s">
        <v>823</v>
      </c>
      <c r="I120" s="160" t="s">
        <v>824</v>
      </c>
      <c r="J120" s="125" t="s">
        <v>75</v>
      </c>
      <c r="K120" s="125">
        <v>25</v>
      </c>
      <c r="L120" s="160" t="s">
        <v>114</v>
      </c>
      <c r="M120" s="161">
        <v>238.04</v>
      </c>
      <c r="N120" s="162">
        <f t="shared" si="3"/>
        <v>48.95999999999998</v>
      </c>
      <c r="O120" s="163">
        <v>189.08</v>
      </c>
      <c r="P120" s="164" t="s">
        <v>825</v>
      </c>
      <c r="Q120" s="133" t="s">
        <v>826</v>
      </c>
      <c r="R120" s="120" t="s">
        <v>332</v>
      </c>
      <c r="S120" s="113" t="s">
        <v>827</v>
      </c>
      <c r="V120" s="114" t="s">
        <v>81</v>
      </c>
      <c r="W120" s="151"/>
    </row>
    <row r="121" spans="1:23" s="119" customFormat="1" ht="33.75" x14ac:dyDescent="0.25">
      <c r="A121" s="99">
        <v>112</v>
      </c>
      <c r="B121" s="121" t="s">
        <v>20</v>
      </c>
      <c r="C121" s="101" t="s">
        <v>7</v>
      </c>
      <c r="D121" s="125" t="s">
        <v>822</v>
      </c>
      <c r="E121" s="128">
        <v>42046</v>
      </c>
      <c r="F121" s="128">
        <v>42048</v>
      </c>
      <c r="G121" s="158">
        <v>2</v>
      </c>
      <c r="H121" s="126" t="s">
        <v>823</v>
      </c>
      <c r="I121" s="125" t="s">
        <v>824</v>
      </c>
      <c r="J121" s="125" t="s">
        <v>75</v>
      </c>
      <c r="K121" s="125">
        <v>25</v>
      </c>
      <c r="L121" s="125" t="s">
        <v>114</v>
      </c>
      <c r="M121" s="108">
        <v>238.04</v>
      </c>
      <c r="N121" s="108">
        <f t="shared" si="3"/>
        <v>48.95999999999998</v>
      </c>
      <c r="O121" s="109">
        <v>189.08</v>
      </c>
      <c r="P121" s="110" t="s">
        <v>825</v>
      </c>
      <c r="Q121" s="133" t="s">
        <v>826</v>
      </c>
      <c r="R121" s="120" t="s">
        <v>332</v>
      </c>
      <c r="S121" s="113" t="s">
        <v>827</v>
      </c>
      <c r="V121" s="114" t="s">
        <v>81</v>
      </c>
      <c r="W121" s="151"/>
    </row>
    <row r="122" spans="1:23" s="119" customFormat="1" ht="22.5" x14ac:dyDescent="0.25">
      <c r="A122" s="99">
        <v>113</v>
      </c>
      <c r="B122" s="121" t="s">
        <v>20</v>
      </c>
      <c r="C122" s="121" t="s">
        <v>6</v>
      </c>
      <c r="D122" s="121" t="s">
        <v>828</v>
      </c>
      <c r="E122" s="122">
        <v>42061</v>
      </c>
      <c r="F122" s="122">
        <v>42061</v>
      </c>
      <c r="G122" s="121">
        <v>0</v>
      </c>
      <c r="H122" s="121" t="s">
        <v>829</v>
      </c>
      <c r="I122" s="121" t="s">
        <v>830</v>
      </c>
      <c r="J122" s="121" t="s">
        <v>85</v>
      </c>
      <c r="K122" s="121">
        <v>45</v>
      </c>
      <c r="L122" s="121" t="s">
        <v>707</v>
      </c>
      <c r="M122" s="107">
        <v>43.99</v>
      </c>
      <c r="N122" s="108">
        <f t="shared" si="3"/>
        <v>0</v>
      </c>
      <c r="O122" s="109">
        <v>43.99</v>
      </c>
      <c r="P122" s="123" t="s">
        <v>831</v>
      </c>
      <c r="Q122" s="133" t="s">
        <v>832</v>
      </c>
      <c r="R122" s="120" t="s">
        <v>833</v>
      </c>
      <c r="S122" s="113" t="s">
        <v>834</v>
      </c>
      <c r="V122" s="114" t="s">
        <v>81</v>
      </c>
      <c r="W122" s="151"/>
    </row>
    <row r="123" spans="1:23" s="119" customFormat="1" ht="22.5" x14ac:dyDescent="0.25">
      <c r="A123" s="99">
        <v>114</v>
      </c>
      <c r="B123" s="121" t="s">
        <v>20</v>
      </c>
      <c r="C123" s="121" t="s">
        <v>6</v>
      </c>
      <c r="D123" s="106" t="s">
        <v>835</v>
      </c>
      <c r="E123" s="122">
        <v>42062</v>
      </c>
      <c r="F123" s="122">
        <v>42062</v>
      </c>
      <c r="G123" s="149">
        <f>DAYS360(E123,F123)</f>
        <v>0</v>
      </c>
      <c r="H123" s="131" t="s">
        <v>836</v>
      </c>
      <c r="I123" s="131" t="s">
        <v>837</v>
      </c>
      <c r="J123" s="106" t="s">
        <v>75</v>
      </c>
      <c r="K123" s="106">
        <v>26</v>
      </c>
      <c r="L123" s="106" t="s">
        <v>707</v>
      </c>
      <c r="M123" s="107">
        <v>88.03</v>
      </c>
      <c r="N123" s="108"/>
      <c r="O123" s="109">
        <f>M123-N123</f>
        <v>88.03</v>
      </c>
      <c r="P123" s="140"/>
      <c r="Q123" s="133" t="s">
        <v>231</v>
      </c>
      <c r="R123" s="120" t="s">
        <v>89</v>
      </c>
      <c r="S123" s="113" t="s">
        <v>838</v>
      </c>
      <c r="V123" s="114" t="s">
        <v>81</v>
      </c>
      <c r="W123" s="151"/>
    </row>
    <row r="124" spans="1:23" s="119" customFormat="1" ht="21" x14ac:dyDescent="0.25">
      <c r="A124" s="99">
        <v>115</v>
      </c>
      <c r="B124" s="121" t="s">
        <v>20</v>
      </c>
      <c r="C124" s="121" t="s">
        <v>6</v>
      </c>
      <c r="D124" s="106" t="s">
        <v>839</v>
      </c>
      <c r="E124" s="122">
        <v>42062</v>
      </c>
      <c r="F124" s="122">
        <v>42062</v>
      </c>
      <c r="G124" s="149">
        <f>DAYS360(E124,F124)</f>
        <v>0</v>
      </c>
      <c r="H124" s="131" t="s">
        <v>840</v>
      </c>
      <c r="I124" s="131" t="s">
        <v>841</v>
      </c>
      <c r="J124" s="106" t="s">
        <v>75</v>
      </c>
      <c r="K124" s="106">
        <v>17</v>
      </c>
      <c r="L124" s="106" t="s">
        <v>575</v>
      </c>
      <c r="M124" s="107">
        <v>124.15</v>
      </c>
      <c r="N124" s="108"/>
      <c r="O124" s="109">
        <f>M124-N124</f>
        <v>124.15</v>
      </c>
      <c r="P124" s="140"/>
      <c r="Q124" s="133" t="s">
        <v>231</v>
      </c>
      <c r="R124" s="120" t="s">
        <v>89</v>
      </c>
      <c r="S124" s="133" t="s">
        <v>842</v>
      </c>
      <c r="V124" s="114" t="s">
        <v>81</v>
      </c>
      <c r="W124" s="151"/>
    </row>
    <row r="125" spans="1:23" s="119" customFormat="1" ht="21" x14ac:dyDescent="0.25">
      <c r="A125" s="99">
        <v>116</v>
      </c>
      <c r="B125" s="121" t="s">
        <v>20</v>
      </c>
      <c r="C125" s="121" t="s">
        <v>6</v>
      </c>
      <c r="D125" s="121" t="s">
        <v>843</v>
      </c>
      <c r="E125" s="122">
        <v>42062</v>
      </c>
      <c r="F125" s="122">
        <v>42062</v>
      </c>
      <c r="G125" s="121">
        <v>0</v>
      </c>
      <c r="H125" s="121" t="s">
        <v>844</v>
      </c>
      <c r="I125" s="121" t="s">
        <v>845</v>
      </c>
      <c r="J125" s="121" t="s">
        <v>85</v>
      </c>
      <c r="K125" s="121">
        <v>6</v>
      </c>
      <c r="L125" s="121" t="s">
        <v>583</v>
      </c>
      <c r="M125" s="107">
        <v>129.08000000000001</v>
      </c>
      <c r="N125" s="108">
        <f>M125-O125</f>
        <v>21.180000000000007</v>
      </c>
      <c r="O125" s="109">
        <v>107.9</v>
      </c>
      <c r="P125" s="123" t="s">
        <v>846</v>
      </c>
      <c r="Q125" s="133" t="s">
        <v>231</v>
      </c>
      <c r="R125" s="120" t="s">
        <v>89</v>
      </c>
      <c r="S125" s="133" t="s">
        <v>847</v>
      </c>
      <c r="U125" s="119">
        <v>1</v>
      </c>
      <c r="V125" s="114" t="s">
        <v>81</v>
      </c>
      <c r="W125" s="151"/>
    </row>
    <row r="126" spans="1:23" s="119" customFormat="1" ht="31.5" x14ac:dyDescent="0.25">
      <c r="A126" s="99">
        <v>117</v>
      </c>
      <c r="B126" s="121" t="s">
        <v>20</v>
      </c>
      <c r="C126" s="101" t="s">
        <v>10</v>
      </c>
      <c r="D126" s="125" t="s">
        <v>848</v>
      </c>
      <c r="E126" s="128">
        <v>42060</v>
      </c>
      <c r="F126" s="128">
        <v>42061</v>
      </c>
      <c r="G126" s="158">
        <v>1</v>
      </c>
      <c r="H126" s="126" t="s">
        <v>320</v>
      </c>
      <c r="I126" s="126" t="s">
        <v>849</v>
      </c>
      <c r="J126" s="125" t="s">
        <v>85</v>
      </c>
      <c r="K126" s="125">
        <v>15</v>
      </c>
      <c r="L126" s="125" t="s">
        <v>243</v>
      </c>
      <c r="M126" s="107">
        <v>101.2</v>
      </c>
      <c r="N126" s="108">
        <f>M126-O126</f>
        <v>7.6400000000000006</v>
      </c>
      <c r="O126" s="109">
        <v>93.56</v>
      </c>
      <c r="P126" s="110" t="s">
        <v>850</v>
      </c>
      <c r="Q126" s="133" t="s">
        <v>851</v>
      </c>
      <c r="R126" s="120" t="s">
        <v>89</v>
      </c>
      <c r="S126" s="113" t="s">
        <v>852</v>
      </c>
      <c r="V126" s="114" t="s">
        <v>81</v>
      </c>
      <c r="W126" s="151"/>
    </row>
    <row r="127" spans="1:23" s="119" customFormat="1" ht="22.5" x14ac:dyDescent="0.25">
      <c r="A127" s="99">
        <v>118</v>
      </c>
      <c r="B127" s="121" t="s">
        <v>20</v>
      </c>
      <c r="C127" s="121" t="s">
        <v>6</v>
      </c>
      <c r="D127" s="121" t="s">
        <v>853</v>
      </c>
      <c r="E127" s="122">
        <v>42063</v>
      </c>
      <c r="F127" s="122">
        <v>42063</v>
      </c>
      <c r="G127" s="121">
        <v>0</v>
      </c>
      <c r="H127" s="121" t="s">
        <v>854</v>
      </c>
      <c r="I127" s="121" t="s">
        <v>855</v>
      </c>
      <c r="J127" s="121" t="s">
        <v>75</v>
      </c>
      <c r="K127" s="121">
        <v>42</v>
      </c>
      <c r="L127" s="121" t="s">
        <v>660</v>
      </c>
      <c r="M127" s="107">
        <v>43.99</v>
      </c>
      <c r="N127" s="108">
        <f>M127-O127</f>
        <v>0</v>
      </c>
      <c r="O127" s="109">
        <v>43.99</v>
      </c>
      <c r="P127" s="112" t="s">
        <v>856</v>
      </c>
      <c r="Q127" s="165" t="s">
        <v>857</v>
      </c>
      <c r="R127" s="120" t="s">
        <v>858</v>
      </c>
      <c r="S127" s="113" t="s">
        <v>859</v>
      </c>
      <c r="V127" s="166" t="s">
        <v>81</v>
      </c>
      <c r="W127" s="151"/>
    </row>
    <row r="128" spans="1:23" s="119" customFormat="1" ht="22.5" x14ac:dyDescent="0.25">
      <c r="A128" s="99">
        <v>119</v>
      </c>
      <c r="B128" s="121" t="s">
        <v>20</v>
      </c>
      <c r="C128" s="121" t="s">
        <v>6</v>
      </c>
      <c r="D128" s="121" t="s">
        <v>860</v>
      </c>
      <c r="E128" s="122">
        <v>42063</v>
      </c>
      <c r="F128" s="122">
        <v>42064</v>
      </c>
      <c r="G128" s="121">
        <v>1</v>
      </c>
      <c r="H128" s="121" t="s">
        <v>861</v>
      </c>
      <c r="I128" s="121" t="s">
        <v>862</v>
      </c>
      <c r="J128" s="121" t="s">
        <v>75</v>
      </c>
      <c r="K128" s="121">
        <v>23</v>
      </c>
      <c r="L128" s="121" t="s">
        <v>660</v>
      </c>
      <c r="M128" s="107">
        <v>85.9</v>
      </c>
      <c r="N128" s="108">
        <f>M128-O128</f>
        <v>10.400000000000006</v>
      </c>
      <c r="O128" s="109">
        <v>75.5</v>
      </c>
      <c r="P128" s="112" t="s">
        <v>863</v>
      </c>
      <c r="Q128" s="165" t="s">
        <v>231</v>
      </c>
      <c r="R128" s="120" t="s">
        <v>89</v>
      </c>
      <c r="S128" s="113" t="s">
        <v>864</v>
      </c>
      <c r="V128" s="166" t="s">
        <v>81</v>
      </c>
      <c r="W128" s="151"/>
    </row>
    <row r="129" spans="1:23" s="119" customFormat="1" ht="21" x14ac:dyDescent="0.25">
      <c r="A129" s="99">
        <v>120</v>
      </c>
      <c r="B129" s="121" t="s">
        <v>20</v>
      </c>
      <c r="C129" s="121" t="s">
        <v>6</v>
      </c>
      <c r="D129" s="121" t="s">
        <v>865</v>
      </c>
      <c r="E129" s="122">
        <v>42063</v>
      </c>
      <c r="F129" s="122">
        <v>42064</v>
      </c>
      <c r="G129" s="121">
        <v>1</v>
      </c>
      <c r="H129" s="121" t="s">
        <v>320</v>
      </c>
      <c r="I129" s="121" t="s">
        <v>866</v>
      </c>
      <c r="J129" s="121" t="s">
        <v>85</v>
      </c>
      <c r="K129" s="121">
        <v>3</v>
      </c>
      <c r="L129" s="121" t="s">
        <v>660</v>
      </c>
      <c r="M129" s="107">
        <v>170.6</v>
      </c>
      <c r="N129" s="108">
        <f>M129-O129</f>
        <v>53.95</v>
      </c>
      <c r="O129" s="109">
        <v>116.64999999999999</v>
      </c>
      <c r="P129" s="123" t="s">
        <v>867</v>
      </c>
      <c r="Q129" s="165" t="s">
        <v>231</v>
      </c>
      <c r="R129" s="120" t="s">
        <v>89</v>
      </c>
      <c r="S129" s="133" t="s">
        <v>868</v>
      </c>
      <c r="V129" s="166" t="s">
        <v>81</v>
      </c>
      <c r="W129" s="151"/>
    </row>
    <row r="130" spans="1:23" s="119" customFormat="1" ht="31.5" x14ac:dyDescent="0.25">
      <c r="A130" s="99">
        <v>121</v>
      </c>
      <c r="B130" s="121" t="s">
        <v>20</v>
      </c>
      <c r="C130" s="121" t="s">
        <v>6</v>
      </c>
      <c r="D130" s="106" t="s">
        <v>869</v>
      </c>
      <c r="E130" s="122">
        <v>42063</v>
      </c>
      <c r="F130" s="122">
        <v>42065</v>
      </c>
      <c r="G130" s="149">
        <f>DAYS360(E130,F130)</f>
        <v>2</v>
      </c>
      <c r="H130" s="131" t="s">
        <v>870</v>
      </c>
      <c r="I130" s="131" t="s">
        <v>871</v>
      </c>
      <c r="J130" s="106" t="s">
        <v>85</v>
      </c>
      <c r="K130" s="106"/>
      <c r="L130" s="106" t="s">
        <v>660</v>
      </c>
      <c r="M130" s="107">
        <v>277.64999999999998</v>
      </c>
      <c r="N130" s="108"/>
      <c r="O130" s="109">
        <f>M130-N130</f>
        <v>277.64999999999998</v>
      </c>
      <c r="P130" s="140"/>
      <c r="Q130" s="165" t="s">
        <v>231</v>
      </c>
      <c r="R130" s="120" t="s">
        <v>89</v>
      </c>
      <c r="S130" s="133" t="s">
        <v>872</v>
      </c>
      <c r="U130" s="119">
        <v>1</v>
      </c>
      <c r="V130" s="166" t="s">
        <v>81</v>
      </c>
      <c r="W130" s="151"/>
    </row>
    <row r="131" spans="1:23" s="119" customFormat="1" ht="21" x14ac:dyDescent="0.25">
      <c r="A131" s="99">
        <v>122</v>
      </c>
      <c r="B131" s="121" t="s">
        <v>20</v>
      </c>
      <c r="C131" s="121" t="s">
        <v>6</v>
      </c>
      <c r="D131" s="121" t="s">
        <v>873</v>
      </c>
      <c r="E131" s="122">
        <v>42058</v>
      </c>
      <c r="F131" s="122">
        <v>42063</v>
      </c>
      <c r="G131" s="121">
        <v>5</v>
      </c>
      <c r="H131" s="121" t="s">
        <v>874</v>
      </c>
      <c r="I131" s="121" t="s">
        <v>875</v>
      </c>
      <c r="J131" s="121" t="s">
        <v>75</v>
      </c>
      <c r="K131" s="121" t="s">
        <v>876</v>
      </c>
      <c r="L131" s="121" t="s">
        <v>877</v>
      </c>
      <c r="M131" s="107">
        <v>1855.83</v>
      </c>
      <c r="N131" s="108">
        <f t="shared" ref="N131:N184" si="4">M131-O131</f>
        <v>95.630000000000109</v>
      </c>
      <c r="O131" s="109">
        <v>1760.1999999999998</v>
      </c>
      <c r="P131" s="112" t="s">
        <v>878</v>
      </c>
      <c r="Q131" s="165" t="s">
        <v>879</v>
      </c>
      <c r="R131" s="120" t="s">
        <v>461</v>
      </c>
      <c r="S131" s="133" t="s">
        <v>880</v>
      </c>
      <c r="T131" s="119">
        <v>1</v>
      </c>
      <c r="V131" s="166" t="s">
        <v>881</v>
      </c>
      <c r="W131" s="151"/>
    </row>
    <row r="132" spans="1:23" s="119" customFormat="1" ht="21" x14ac:dyDescent="0.25">
      <c r="A132" s="99">
        <v>123</v>
      </c>
      <c r="B132" s="121" t="s">
        <v>20</v>
      </c>
      <c r="C132" s="121" t="s">
        <v>6</v>
      </c>
      <c r="D132" s="121" t="s">
        <v>882</v>
      </c>
      <c r="E132" s="122">
        <v>42040</v>
      </c>
      <c r="F132" s="122">
        <v>42041</v>
      </c>
      <c r="G132" s="121">
        <v>1</v>
      </c>
      <c r="H132" s="121" t="s">
        <v>883</v>
      </c>
      <c r="I132" s="121" t="s">
        <v>884</v>
      </c>
      <c r="J132" s="121" t="s">
        <v>75</v>
      </c>
      <c r="K132" s="121">
        <v>40</v>
      </c>
      <c r="L132" s="121" t="s">
        <v>135</v>
      </c>
      <c r="M132" s="107">
        <v>787.32</v>
      </c>
      <c r="N132" s="108">
        <f t="shared" si="4"/>
        <v>40.57000000000005</v>
      </c>
      <c r="O132" s="109">
        <v>746.75</v>
      </c>
      <c r="P132" s="112" t="s">
        <v>885</v>
      </c>
      <c r="Q132" s="165" t="s">
        <v>886</v>
      </c>
      <c r="R132" s="120" t="s">
        <v>138</v>
      </c>
      <c r="S132" s="133" t="s">
        <v>887</v>
      </c>
      <c r="V132" s="166" t="s">
        <v>81</v>
      </c>
      <c r="W132" s="151" t="s">
        <v>888</v>
      </c>
    </row>
    <row r="133" spans="1:23" s="119" customFormat="1" ht="22.5" x14ac:dyDescent="0.25">
      <c r="A133" s="99">
        <v>124</v>
      </c>
      <c r="B133" s="121" t="s">
        <v>20</v>
      </c>
      <c r="C133" s="101" t="s">
        <v>8</v>
      </c>
      <c r="D133" s="125" t="s">
        <v>889</v>
      </c>
      <c r="E133" s="128">
        <v>42044</v>
      </c>
      <c r="F133" s="128">
        <v>42048</v>
      </c>
      <c r="G133" s="158">
        <v>4</v>
      </c>
      <c r="H133" s="126" t="s">
        <v>890</v>
      </c>
      <c r="I133" s="126" t="s">
        <v>891</v>
      </c>
      <c r="J133" s="125" t="s">
        <v>85</v>
      </c>
      <c r="K133" s="125">
        <v>6</v>
      </c>
      <c r="L133" s="125" t="s">
        <v>693</v>
      </c>
      <c r="M133" s="107">
        <v>1941.17</v>
      </c>
      <c r="N133" s="108">
        <f t="shared" si="4"/>
        <v>1805.32</v>
      </c>
      <c r="O133" s="109">
        <v>135.85000000000014</v>
      </c>
      <c r="P133" s="110" t="s">
        <v>892</v>
      </c>
      <c r="Q133" s="165" t="s">
        <v>893</v>
      </c>
      <c r="R133" s="120" t="s">
        <v>611</v>
      </c>
      <c r="S133" s="133" t="s">
        <v>894</v>
      </c>
      <c r="T133" s="119">
        <v>1</v>
      </c>
      <c r="V133" s="166" t="s">
        <v>81</v>
      </c>
      <c r="W133" s="151"/>
    </row>
    <row r="134" spans="1:23" s="119" customFormat="1" ht="21" x14ac:dyDescent="0.25">
      <c r="A134" s="99">
        <v>125</v>
      </c>
      <c r="B134" s="121" t="s">
        <v>20</v>
      </c>
      <c r="C134" s="101" t="s">
        <v>10</v>
      </c>
      <c r="D134" s="125" t="s">
        <v>895</v>
      </c>
      <c r="E134" s="128">
        <v>42060</v>
      </c>
      <c r="F134" s="128">
        <v>42061</v>
      </c>
      <c r="G134" s="158">
        <v>1</v>
      </c>
      <c r="H134" s="126" t="s">
        <v>896</v>
      </c>
      <c r="I134" s="126" t="s">
        <v>897</v>
      </c>
      <c r="J134" s="125" t="s">
        <v>75</v>
      </c>
      <c r="K134" s="125">
        <v>45</v>
      </c>
      <c r="L134" s="125" t="s">
        <v>898</v>
      </c>
      <c r="M134" s="107">
        <v>756.2</v>
      </c>
      <c r="N134" s="108">
        <f t="shared" si="4"/>
        <v>207.90999999999997</v>
      </c>
      <c r="O134" s="109">
        <v>548.29000000000008</v>
      </c>
      <c r="P134" s="110" t="s">
        <v>899</v>
      </c>
      <c r="Q134" s="165" t="s">
        <v>900</v>
      </c>
      <c r="R134" s="120" t="s">
        <v>901</v>
      </c>
      <c r="S134" s="133" t="s">
        <v>902</v>
      </c>
      <c r="V134" s="166" t="s">
        <v>81</v>
      </c>
      <c r="W134" s="151" t="s">
        <v>903</v>
      </c>
    </row>
    <row r="135" spans="1:23" s="119" customFormat="1" ht="21" x14ac:dyDescent="0.25">
      <c r="A135" s="99">
        <v>126</v>
      </c>
      <c r="B135" s="121" t="s">
        <v>20</v>
      </c>
      <c r="C135" s="121" t="s">
        <v>6</v>
      </c>
      <c r="D135" s="121" t="s">
        <v>904</v>
      </c>
      <c r="E135" s="122">
        <v>42055</v>
      </c>
      <c r="F135" s="122">
        <v>42058</v>
      </c>
      <c r="G135" s="121">
        <v>3</v>
      </c>
      <c r="H135" s="121" t="s">
        <v>905</v>
      </c>
      <c r="I135" s="121" t="s">
        <v>906</v>
      </c>
      <c r="J135" s="121" t="s">
        <v>75</v>
      </c>
      <c r="K135" s="121">
        <v>26</v>
      </c>
      <c r="L135" s="121" t="s">
        <v>907</v>
      </c>
      <c r="M135" s="107">
        <v>1385.41</v>
      </c>
      <c r="N135" s="108">
        <f t="shared" si="4"/>
        <v>250.05999999999995</v>
      </c>
      <c r="O135" s="109">
        <v>1135.3500000000001</v>
      </c>
      <c r="P135" s="123" t="s">
        <v>908</v>
      </c>
      <c r="Q135" s="165" t="s">
        <v>909</v>
      </c>
      <c r="R135" s="120" t="s">
        <v>910</v>
      </c>
      <c r="S135" s="133" t="s">
        <v>911</v>
      </c>
      <c r="U135" s="119">
        <v>1</v>
      </c>
      <c r="V135" s="166" t="s">
        <v>81</v>
      </c>
      <c r="W135" s="151" t="s">
        <v>689</v>
      </c>
    </row>
    <row r="136" spans="1:23" s="119" customFormat="1" ht="22.5" x14ac:dyDescent="0.25">
      <c r="A136" s="99">
        <v>127</v>
      </c>
      <c r="B136" s="134" t="s">
        <v>38</v>
      </c>
      <c r="C136" s="121" t="s">
        <v>6</v>
      </c>
      <c r="D136" s="125" t="s">
        <v>912</v>
      </c>
      <c r="E136" s="128">
        <v>42085</v>
      </c>
      <c r="F136" s="128">
        <v>42086</v>
      </c>
      <c r="G136" s="104">
        <v>1</v>
      </c>
      <c r="H136" s="126" t="s">
        <v>913</v>
      </c>
      <c r="I136" s="126" t="s">
        <v>914</v>
      </c>
      <c r="J136" s="125" t="s">
        <v>75</v>
      </c>
      <c r="K136" s="125">
        <v>23</v>
      </c>
      <c r="L136" s="125" t="s">
        <v>344</v>
      </c>
      <c r="M136" s="167">
        <v>162.96</v>
      </c>
      <c r="N136" s="168">
        <f t="shared" si="4"/>
        <v>36.910000000000011</v>
      </c>
      <c r="O136" s="169">
        <v>126.05</v>
      </c>
      <c r="P136" s="110" t="s">
        <v>915</v>
      </c>
      <c r="Q136" s="125" t="s">
        <v>916</v>
      </c>
      <c r="R136" s="114" t="s">
        <v>858</v>
      </c>
      <c r="S136" s="125" t="s">
        <v>917</v>
      </c>
      <c r="T136" s="116"/>
      <c r="U136" s="116"/>
      <c r="V136" s="114" t="s">
        <v>81</v>
      </c>
      <c r="W136" s="170" t="s">
        <v>918</v>
      </c>
    </row>
    <row r="137" spans="1:23" s="119" customFormat="1" ht="33.75" x14ac:dyDescent="0.25">
      <c r="A137" s="99">
        <v>128</v>
      </c>
      <c r="B137" s="134" t="s">
        <v>38</v>
      </c>
      <c r="C137" s="101" t="s">
        <v>7</v>
      </c>
      <c r="D137" s="106" t="s">
        <v>919</v>
      </c>
      <c r="E137" s="122">
        <v>42075</v>
      </c>
      <c r="F137" s="122">
        <v>42081</v>
      </c>
      <c r="G137" s="104">
        <v>6</v>
      </c>
      <c r="H137" s="131">
        <v>1314593268</v>
      </c>
      <c r="I137" s="101" t="s">
        <v>920</v>
      </c>
      <c r="J137" s="125" t="s">
        <v>85</v>
      </c>
      <c r="K137" s="125">
        <v>22</v>
      </c>
      <c r="L137" s="125" t="s">
        <v>552</v>
      </c>
      <c r="M137" s="171">
        <v>1117.8399999999999</v>
      </c>
      <c r="N137" s="169">
        <f t="shared" si="4"/>
        <v>16.459999999999809</v>
      </c>
      <c r="O137" s="109">
        <v>1101.3800000000001</v>
      </c>
      <c r="P137" s="110" t="s">
        <v>921</v>
      </c>
      <c r="Q137" s="125" t="s">
        <v>922</v>
      </c>
      <c r="R137" s="114" t="s">
        <v>923</v>
      </c>
      <c r="S137" s="125" t="s">
        <v>924</v>
      </c>
      <c r="T137" s="116"/>
      <c r="U137" s="116"/>
      <c r="V137" s="114" t="s">
        <v>81</v>
      </c>
      <c r="W137" s="170" t="s">
        <v>925</v>
      </c>
    </row>
    <row r="138" spans="1:23" s="119" customFormat="1" ht="22.5" x14ac:dyDescent="0.25">
      <c r="A138" s="99">
        <v>129</v>
      </c>
      <c r="B138" s="134" t="s">
        <v>38</v>
      </c>
      <c r="C138" s="121" t="s">
        <v>6</v>
      </c>
      <c r="D138" s="125" t="s">
        <v>926</v>
      </c>
      <c r="E138" s="128">
        <v>42064</v>
      </c>
      <c r="F138" s="128">
        <v>42065</v>
      </c>
      <c r="G138" s="104">
        <v>1</v>
      </c>
      <c r="H138" s="126">
        <v>2350023756</v>
      </c>
      <c r="I138" s="112" t="s">
        <v>927</v>
      </c>
      <c r="J138" s="124" t="s">
        <v>75</v>
      </c>
      <c r="K138" s="124">
        <v>20</v>
      </c>
      <c r="L138" s="125" t="s">
        <v>928</v>
      </c>
      <c r="M138" s="169">
        <v>206.35</v>
      </c>
      <c r="N138" s="168">
        <f t="shared" si="4"/>
        <v>27.519999999999982</v>
      </c>
      <c r="O138" s="169">
        <v>178.83</v>
      </c>
      <c r="P138" s="110" t="s">
        <v>929</v>
      </c>
      <c r="Q138" s="125" t="s">
        <v>930</v>
      </c>
      <c r="R138" s="114" t="s">
        <v>332</v>
      </c>
      <c r="S138" s="125" t="s">
        <v>931</v>
      </c>
      <c r="T138" s="116"/>
      <c r="U138" s="116"/>
      <c r="V138" s="114" t="s">
        <v>81</v>
      </c>
      <c r="W138" s="170" t="s">
        <v>925</v>
      </c>
    </row>
    <row r="139" spans="1:23" s="119" customFormat="1" ht="22.5" x14ac:dyDescent="0.25">
      <c r="A139" s="99">
        <v>130</v>
      </c>
      <c r="B139" s="134" t="s">
        <v>38</v>
      </c>
      <c r="C139" s="121" t="s">
        <v>6</v>
      </c>
      <c r="D139" s="125" t="s">
        <v>932</v>
      </c>
      <c r="E139" s="128">
        <v>42064</v>
      </c>
      <c r="F139" s="128">
        <v>42064</v>
      </c>
      <c r="G139" s="104">
        <v>0</v>
      </c>
      <c r="H139" s="126">
        <v>2300160625</v>
      </c>
      <c r="I139" s="112" t="s">
        <v>933</v>
      </c>
      <c r="J139" s="124" t="s">
        <v>75</v>
      </c>
      <c r="K139" s="124">
        <v>75</v>
      </c>
      <c r="L139" s="125" t="s">
        <v>907</v>
      </c>
      <c r="M139" s="169">
        <v>193.97</v>
      </c>
      <c r="N139" s="168">
        <f t="shared" si="4"/>
        <v>44.620000000000005</v>
      </c>
      <c r="O139" s="169">
        <v>149.35</v>
      </c>
      <c r="P139" s="110" t="s">
        <v>934</v>
      </c>
      <c r="Q139" s="113" t="s">
        <v>935</v>
      </c>
      <c r="R139" s="120" t="s">
        <v>936</v>
      </c>
      <c r="S139" s="113" t="s">
        <v>937</v>
      </c>
      <c r="T139" s="119">
        <v>1</v>
      </c>
      <c r="V139" s="114" t="s">
        <v>881</v>
      </c>
      <c r="W139" s="170" t="s">
        <v>925</v>
      </c>
    </row>
    <row r="140" spans="1:23" s="119" customFormat="1" ht="22.5" x14ac:dyDescent="0.25">
      <c r="A140" s="99">
        <v>131</v>
      </c>
      <c r="B140" s="134" t="s">
        <v>38</v>
      </c>
      <c r="C140" s="121" t="s">
        <v>6</v>
      </c>
      <c r="D140" s="125" t="s">
        <v>938</v>
      </c>
      <c r="E140" s="128">
        <v>42065</v>
      </c>
      <c r="F140" s="128">
        <v>42065</v>
      </c>
      <c r="G140" s="104">
        <v>0</v>
      </c>
      <c r="H140" s="126">
        <v>2300142755</v>
      </c>
      <c r="I140" s="134" t="s">
        <v>939</v>
      </c>
      <c r="J140" s="132" t="s">
        <v>75</v>
      </c>
      <c r="K140" s="132">
        <v>24</v>
      </c>
      <c r="L140" s="125" t="s">
        <v>940</v>
      </c>
      <c r="M140" s="169">
        <v>140.78</v>
      </c>
      <c r="N140" s="168">
        <f t="shared" si="4"/>
        <v>22.290000000000006</v>
      </c>
      <c r="O140" s="169">
        <v>118.49</v>
      </c>
      <c r="P140" s="110" t="s">
        <v>941</v>
      </c>
      <c r="Q140" s="113" t="s">
        <v>942</v>
      </c>
      <c r="R140" s="120" t="s">
        <v>943</v>
      </c>
      <c r="S140" s="113" t="s">
        <v>944</v>
      </c>
      <c r="V140" s="114" t="s">
        <v>81</v>
      </c>
      <c r="W140" s="170" t="s">
        <v>925</v>
      </c>
    </row>
    <row r="141" spans="1:23" s="119" customFormat="1" ht="22.5" x14ac:dyDescent="0.25">
      <c r="A141" s="99">
        <v>132</v>
      </c>
      <c r="B141" s="134" t="s">
        <v>38</v>
      </c>
      <c r="C141" s="121" t="s">
        <v>6</v>
      </c>
      <c r="D141" s="106" t="s">
        <v>945</v>
      </c>
      <c r="E141" s="111">
        <v>42068</v>
      </c>
      <c r="F141" s="111">
        <v>42068</v>
      </c>
      <c r="G141" s="130">
        <v>0</v>
      </c>
      <c r="H141" s="131">
        <v>1724776875</v>
      </c>
      <c r="I141" s="101" t="s">
        <v>946</v>
      </c>
      <c r="J141" s="124" t="s">
        <v>75</v>
      </c>
      <c r="K141" s="124">
        <v>24</v>
      </c>
      <c r="L141" s="125" t="s">
        <v>907</v>
      </c>
      <c r="M141" s="172">
        <v>59.91</v>
      </c>
      <c r="N141" s="109">
        <f t="shared" si="4"/>
        <v>14.579999999999998</v>
      </c>
      <c r="O141" s="173">
        <v>45.33</v>
      </c>
      <c r="P141" s="132" t="s">
        <v>947</v>
      </c>
      <c r="Q141" s="165" t="s">
        <v>948</v>
      </c>
      <c r="R141" s="120" t="s">
        <v>291</v>
      </c>
      <c r="S141" s="113" t="s">
        <v>949</v>
      </c>
      <c r="V141" s="114" t="s">
        <v>81</v>
      </c>
      <c r="W141" s="170" t="s">
        <v>925</v>
      </c>
    </row>
    <row r="142" spans="1:23" s="119" customFormat="1" ht="11.25" x14ac:dyDescent="0.25">
      <c r="A142" s="99">
        <v>133</v>
      </c>
      <c r="B142" s="134" t="s">
        <v>38</v>
      </c>
      <c r="C142" s="121" t="s">
        <v>6</v>
      </c>
      <c r="D142" s="106" t="s">
        <v>950</v>
      </c>
      <c r="E142" s="111">
        <v>42068</v>
      </c>
      <c r="F142" s="111">
        <v>42068</v>
      </c>
      <c r="G142" s="130">
        <v>0</v>
      </c>
      <c r="H142" s="131">
        <v>1350520977</v>
      </c>
      <c r="I142" s="101" t="s">
        <v>951</v>
      </c>
      <c r="J142" s="124" t="s">
        <v>85</v>
      </c>
      <c r="K142" s="124">
        <v>14</v>
      </c>
      <c r="L142" s="125" t="s">
        <v>739</v>
      </c>
      <c r="M142" s="172">
        <v>45.55</v>
      </c>
      <c r="N142" s="109">
        <f t="shared" si="4"/>
        <v>0</v>
      </c>
      <c r="O142" s="173">
        <v>45.55</v>
      </c>
      <c r="P142" s="132" t="s">
        <v>952</v>
      </c>
      <c r="Q142" s="113" t="s">
        <v>953</v>
      </c>
      <c r="R142" s="120" t="s">
        <v>154</v>
      </c>
      <c r="S142" s="113" t="s">
        <v>954</v>
      </c>
      <c r="V142" s="114" t="s">
        <v>81</v>
      </c>
      <c r="W142" s="170" t="s">
        <v>925</v>
      </c>
    </row>
    <row r="143" spans="1:23" s="119" customFormat="1" ht="22.5" x14ac:dyDescent="0.25">
      <c r="A143" s="99">
        <v>134</v>
      </c>
      <c r="B143" s="134" t="s">
        <v>38</v>
      </c>
      <c r="C143" s="121" t="s">
        <v>6</v>
      </c>
      <c r="D143" s="125" t="s">
        <v>955</v>
      </c>
      <c r="E143" s="174">
        <v>42069</v>
      </c>
      <c r="F143" s="174">
        <v>42069</v>
      </c>
      <c r="G143" s="104">
        <v>0</v>
      </c>
      <c r="H143" s="126">
        <v>1708417967</v>
      </c>
      <c r="I143" s="134" t="s">
        <v>956</v>
      </c>
      <c r="J143" s="132" t="s">
        <v>75</v>
      </c>
      <c r="K143" s="132">
        <v>50</v>
      </c>
      <c r="L143" s="125" t="s">
        <v>940</v>
      </c>
      <c r="M143" s="169">
        <v>175.61</v>
      </c>
      <c r="N143" s="168">
        <f t="shared" si="4"/>
        <v>30</v>
      </c>
      <c r="O143" s="169">
        <v>145.61000000000001</v>
      </c>
      <c r="P143" s="110" t="s">
        <v>957</v>
      </c>
      <c r="Q143" s="113" t="s">
        <v>958</v>
      </c>
      <c r="R143" s="120" t="s">
        <v>89</v>
      </c>
      <c r="S143" s="113" t="s">
        <v>959</v>
      </c>
      <c r="T143" s="119">
        <v>1</v>
      </c>
      <c r="V143" s="114" t="s">
        <v>81</v>
      </c>
      <c r="W143" s="170" t="s">
        <v>925</v>
      </c>
    </row>
    <row r="144" spans="1:23" s="119" customFormat="1" ht="22.5" x14ac:dyDescent="0.25">
      <c r="A144" s="99">
        <v>135</v>
      </c>
      <c r="B144" s="134" t="s">
        <v>38</v>
      </c>
      <c r="C144" s="121" t="s">
        <v>6</v>
      </c>
      <c r="D144" s="125" t="s">
        <v>960</v>
      </c>
      <c r="E144" s="174">
        <v>42067</v>
      </c>
      <c r="F144" s="174">
        <v>42067</v>
      </c>
      <c r="G144" s="104">
        <v>0</v>
      </c>
      <c r="H144" s="126" t="s">
        <v>961</v>
      </c>
      <c r="I144" s="134" t="s">
        <v>962</v>
      </c>
      <c r="J144" s="132" t="s">
        <v>85</v>
      </c>
      <c r="K144" s="132">
        <v>25</v>
      </c>
      <c r="L144" s="125" t="s">
        <v>249</v>
      </c>
      <c r="M144" s="169">
        <v>79.63</v>
      </c>
      <c r="N144" s="168">
        <f t="shared" si="4"/>
        <v>8.9499999999999886</v>
      </c>
      <c r="O144" s="169">
        <v>70.680000000000007</v>
      </c>
      <c r="P144" s="110" t="s">
        <v>963</v>
      </c>
      <c r="Q144" s="113" t="s">
        <v>815</v>
      </c>
      <c r="R144" s="120" t="s">
        <v>89</v>
      </c>
      <c r="S144" s="113" t="s">
        <v>964</v>
      </c>
      <c r="V144" s="114" t="s">
        <v>81</v>
      </c>
      <c r="W144" s="170" t="s">
        <v>925</v>
      </c>
    </row>
    <row r="145" spans="1:23" s="119" customFormat="1" ht="22.5" x14ac:dyDescent="0.25">
      <c r="A145" s="99">
        <v>136</v>
      </c>
      <c r="B145" s="134" t="s">
        <v>38</v>
      </c>
      <c r="C145" s="121" t="s">
        <v>6</v>
      </c>
      <c r="D145" s="106" t="s">
        <v>965</v>
      </c>
      <c r="E145" s="122">
        <v>42068</v>
      </c>
      <c r="F145" s="122">
        <v>42073</v>
      </c>
      <c r="G145" s="130">
        <v>5</v>
      </c>
      <c r="H145" s="131">
        <v>2350806903</v>
      </c>
      <c r="I145" s="101" t="s">
        <v>966</v>
      </c>
      <c r="J145" s="124" t="s">
        <v>75</v>
      </c>
      <c r="K145" s="124">
        <v>8</v>
      </c>
      <c r="L145" s="125" t="s">
        <v>805</v>
      </c>
      <c r="M145" s="169">
        <v>738.58</v>
      </c>
      <c r="N145" s="109">
        <f t="shared" si="4"/>
        <v>135.14999999999998</v>
      </c>
      <c r="O145" s="173">
        <v>603.43000000000006</v>
      </c>
      <c r="P145" s="132" t="s">
        <v>967</v>
      </c>
      <c r="Q145" s="113" t="s">
        <v>815</v>
      </c>
      <c r="R145" s="120" t="s">
        <v>89</v>
      </c>
      <c r="S145" s="113" t="s">
        <v>968</v>
      </c>
      <c r="U145" s="119">
        <v>1</v>
      </c>
      <c r="V145" s="114" t="s">
        <v>81</v>
      </c>
      <c r="W145" s="170" t="s">
        <v>969</v>
      </c>
    </row>
    <row r="146" spans="1:23" s="119" customFormat="1" ht="22.5" x14ac:dyDescent="0.25">
      <c r="A146" s="99">
        <v>137</v>
      </c>
      <c r="B146" s="134" t="s">
        <v>38</v>
      </c>
      <c r="C146" s="121" t="s">
        <v>6</v>
      </c>
      <c r="D146" s="125" t="s">
        <v>970</v>
      </c>
      <c r="E146" s="174">
        <v>42070</v>
      </c>
      <c r="F146" s="174">
        <v>42070</v>
      </c>
      <c r="G146" s="104">
        <v>0</v>
      </c>
      <c r="H146" s="126">
        <v>1718766411</v>
      </c>
      <c r="I146" s="134" t="s">
        <v>971</v>
      </c>
      <c r="J146" s="132" t="s">
        <v>75</v>
      </c>
      <c r="K146" s="132">
        <v>31</v>
      </c>
      <c r="L146" s="125" t="s">
        <v>255</v>
      </c>
      <c r="M146" s="169">
        <v>144.30000000000001</v>
      </c>
      <c r="N146" s="168">
        <f t="shared" si="4"/>
        <v>22.200000000000017</v>
      </c>
      <c r="O146" s="169">
        <v>122.1</v>
      </c>
      <c r="P146" s="110" t="s">
        <v>972</v>
      </c>
      <c r="Q146" s="113" t="s">
        <v>973</v>
      </c>
      <c r="R146" s="152" t="s">
        <v>89</v>
      </c>
      <c r="S146" s="113" t="s">
        <v>974</v>
      </c>
      <c r="V146" s="114" t="s">
        <v>81</v>
      </c>
      <c r="W146" s="170" t="s">
        <v>925</v>
      </c>
    </row>
    <row r="147" spans="1:23" s="119" customFormat="1" ht="22.5" x14ac:dyDescent="0.25">
      <c r="A147" s="99">
        <v>138</v>
      </c>
      <c r="B147" s="134" t="s">
        <v>38</v>
      </c>
      <c r="C147" s="121" t="s">
        <v>6</v>
      </c>
      <c r="D147" s="125" t="s">
        <v>975</v>
      </c>
      <c r="E147" s="174">
        <v>42071</v>
      </c>
      <c r="F147" s="174">
        <v>42071</v>
      </c>
      <c r="G147" s="104">
        <v>0</v>
      </c>
      <c r="H147" s="126">
        <v>1718149840</v>
      </c>
      <c r="I147" s="134" t="s">
        <v>976</v>
      </c>
      <c r="J147" s="132" t="s">
        <v>85</v>
      </c>
      <c r="K147" s="132">
        <v>34</v>
      </c>
      <c r="L147" s="125" t="s">
        <v>255</v>
      </c>
      <c r="M147" s="169">
        <v>65.900000000000006</v>
      </c>
      <c r="N147" s="168">
        <f t="shared" si="4"/>
        <v>5.5200000000000031</v>
      </c>
      <c r="O147" s="169">
        <v>60.38</v>
      </c>
      <c r="P147" s="110" t="s">
        <v>977</v>
      </c>
      <c r="Q147" s="113" t="s">
        <v>978</v>
      </c>
      <c r="R147" s="120" t="s">
        <v>979</v>
      </c>
      <c r="S147" s="113" t="s">
        <v>980</v>
      </c>
      <c r="V147" s="114" t="s">
        <v>81</v>
      </c>
      <c r="W147" s="170" t="s">
        <v>981</v>
      </c>
    </row>
    <row r="148" spans="1:23" s="119" customFormat="1" ht="22.5" x14ac:dyDescent="0.25">
      <c r="A148" s="99">
        <v>139</v>
      </c>
      <c r="B148" s="134" t="s">
        <v>38</v>
      </c>
      <c r="C148" s="121" t="s">
        <v>6</v>
      </c>
      <c r="D148" s="106" t="s">
        <v>982</v>
      </c>
      <c r="E148" s="111">
        <v>42074</v>
      </c>
      <c r="F148" s="111">
        <v>42074</v>
      </c>
      <c r="G148" s="130">
        <v>0</v>
      </c>
      <c r="H148" s="131">
        <v>2300176548</v>
      </c>
      <c r="I148" s="101" t="s">
        <v>983</v>
      </c>
      <c r="J148" s="106" t="s">
        <v>75</v>
      </c>
      <c r="K148" s="106">
        <v>19</v>
      </c>
      <c r="L148" s="125" t="s">
        <v>984</v>
      </c>
      <c r="M148" s="175">
        <v>94.53</v>
      </c>
      <c r="N148" s="109">
        <f t="shared" si="4"/>
        <v>0</v>
      </c>
      <c r="O148" s="173">
        <v>94.53</v>
      </c>
      <c r="P148" s="132" t="s">
        <v>985</v>
      </c>
      <c r="Q148" s="133" t="s">
        <v>815</v>
      </c>
      <c r="R148" s="120" t="s">
        <v>89</v>
      </c>
      <c r="S148" s="113" t="s">
        <v>986</v>
      </c>
      <c r="V148" s="114" t="s">
        <v>81</v>
      </c>
      <c r="W148" s="170" t="s">
        <v>925</v>
      </c>
    </row>
    <row r="149" spans="1:23" s="119" customFormat="1" ht="22.5" x14ac:dyDescent="0.25">
      <c r="A149" s="99">
        <v>140</v>
      </c>
      <c r="B149" s="134" t="s">
        <v>38</v>
      </c>
      <c r="C149" s="121" t="s">
        <v>6</v>
      </c>
      <c r="D149" s="106" t="s">
        <v>987</v>
      </c>
      <c r="E149" s="111">
        <v>42075</v>
      </c>
      <c r="F149" s="111">
        <v>42075</v>
      </c>
      <c r="G149" s="130">
        <v>0</v>
      </c>
      <c r="H149" s="131">
        <v>2300687049</v>
      </c>
      <c r="I149" s="101" t="s">
        <v>988</v>
      </c>
      <c r="J149" s="124" t="s">
        <v>75</v>
      </c>
      <c r="K149" s="124">
        <v>15</v>
      </c>
      <c r="L149" s="125" t="s">
        <v>940</v>
      </c>
      <c r="M149" s="172">
        <v>91.22</v>
      </c>
      <c r="N149" s="109">
        <f t="shared" si="4"/>
        <v>11.569999999999993</v>
      </c>
      <c r="O149" s="173">
        <v>79.650000000000006</v>
      </c>
      <c r="P149" s="132" t="s">
        <v>989</v>
      </c>
      <c r="Q149" s="133" t="s">
        <v>990</v>
      </c>
      <c r="R149" s="120" t="s">
        <v>991</v>
      </c>
      <c r="S149" s="113" t="s">
        <v>992</v>
      </c>
      <c r="V149" s="114" t="s">
        <v>81</v>
      </c>
      <c r="W149" s="170" t="s">
        <v>925</v>
      </c>
    </row>
    <row r="150" spans="1:23" s="119" customFormat="1" ht="22.5" x14ac:dyDescent="0.25">
      <c r="A150" s="99">
        <v>141</v>
      </c>
      <c r="B150" s="134" t="s">
        <v>38</v>
      </c>
      <c r="C150" s="121" t="s">
        <v>6</v>
      </c>
      <c r="D150" s="106" t="s">
        <v>993</v>
      </c>
      <c r="E150" s="122">
        <v>42077</v>
      </c>
      <c r="F150" s="122">
        <v>42077</v>
      </c>
      <c r="G150" s="130">
        <v>0</v>
      </c>
      <c r="H150" s="131" t="s">
        <v>994</v>
      </c>
      <c r="I150" s="101" t="s">
        <v>995</v>
      </c>
      <c r="J150" s="106" t="s">
        <v>75</v>
      </c>
      <c r="K150" s="106">
        <v>42</v>
      </c>
      <c r="L150" s="125" t="s">
        <v>928</v>
      </c>
      <c r="M150" s="171">
        <v>114.22</v>
      </c>
      <c r="N150" s="109">
        <f t="shared" si="4"/>
        <v>15.349999999999994</v>
      </c>
      <c r="O150" s="173">
        <v>98.87</v>
      </c>
      <c r="P150" s="132" t="s">
        <v>996</v>
      </c>
      <c r="Q150" s="133" t="s">
        <v>997</v>
      </c>
      <c r="R150" s="120" t="s">
        <v>89</v>
      </c>
      <c r="S150" s="113" t="s">
        <v>998</v>
      </c>
      <c r="V150" s="114" t="s">
        <v>81</v>
      </c>
      <c r="W150" s="170" t="s">
        <v>925</v>
      </c>
    </row>
    <row r="151" spans="1:23" s="119" customFormat="1" ht="22.5" x14ac:dyDescent="0.25">
      <c r="A151" s="99">
        <v>142</v>
      </c>
      <c r="B151" s="134" t="s">
        <v>38</v>
      </c>
      <c r="C151" s="121" t="s">
        <v>6</v>
      </c>
      <c r="D151" s="106" t="s">
        <v>999</v>
      </c>
      <c r="E151" s="111">
        <v>42081</v>
      </c>
      <c r="F151" s="111">
        <v>42081</v>
      </c>
      <c r="G151" s="130">
        <v>0</v>
      </c>
      <c r="H151" s="131" t="s">
        <v>1000</v>
      </c>
      <c r="I151" s="101" t="s">
        <v>1001</v>
      </c>
      <c r="J151" s="124" t="s">
        <v>85</v>
      </c>
      <c r="K151" s="124">
        <v>15</v>
      </c>
      <c r="L151" s="125" t="s">
        <v>940</v>
      </c>
      <c r="M151" s="172">
        <v>189.5</v>
      </c>
      <c r="N151" s="109">
        <f t="shared" si="4"/>
        <v>24.28</v>
      </c>
      <c r="O151" s="173">
        <v>165.22</v>
      </c>
      <c r="P151" s="132" t="s">
        <v>1002</v>
      </c>
      <c r="Q151" s="133" t="s">
        <v>1003</v>
      </c>
      <c r="R151" s="120" t="s">
        <v>89</v>
      </c>
      <c r="S151" s="113" t="s">
        <v>1004</v>
      </c>
      <c r="U151" s="119">
        <v>1</v>
      </c>
      <c r="V151" s="114" t="s">
        <v>81</v>
      </c>
      <c r="W151" s="170" t="s">
        <v>925</v>
      </c>
    </row>
    <row r="152" spans="1:23" s="119" customFormat="1" ht="22.5" x14ac:dyDescent="0.25">
      <c r="A152" s="99">
        <v>143</v>
      </c>
      <c r="B152" s="134" t="s">
        <v>38</v>
      </c>
      <c r="C152" s="121" t="s">
        <v>6</v>
      </c>
      <c r="D152" s="106" t="s">
        <v>1005</v>
      </c>
      <c r="E152" s="111">
        <v>42080</v>
      </c>
      <c r="F152" s="111">
        <v>42080</v>
      </c>
      <c r="G152" s="130">
        <v>0</v>
      </c>
      <c r="H152" s="131" t="s">
        <v>1006</v>
      </c>
      <c r="I152" s="101" t="s">
        <v>1007</v>
      </c>
      <c r="J152" s="124" t="s">
        <v>75</v>
      </c>
      <c r="K152" s="124">
        <v>33</v>
      </c>
      <c r="L152" s="125" t="s">
        <v>940</v>
      </c>
      <c r="M152" s="169">
        <v>43.54</v>
      </c>
      <c r="N152" s="109">
        <f t="shared" si="4"/>
        <v>0</v>
      </c>
      <c r="O152" s="173">
        <v>43.54</v>
      </c>
      <c r="P152" s="132" t="s">
        <v>1008</v>
      </c>
      <c r="Q152" s="133" t="s">
        <v>1009</v>
      </c>
      <c r="R152" s="120" t="s">
        <v>124</v>
      </c>
      <c r="S152" s="113" t="s">
        <v>1010</v>
      </c>
      <c r="V152" s="114" t="s">
        <v>81</v>
      </c>
      <c r="W152" s="170" t="s">
        <v>925</v>
      </c>
    </row>
    <row r="153" spans="1:23" s="119" customFormat="1" ht="22.5" x14ac:dyDescent="0.25">
      <c r="A153" s="99">
        <v>144</v>
      </c>
      <c r="B153" s="134" t="s">
        <v>38</v>
      </c>
      <c r="C153" s="121" t="s">
        <v>6</v>
      </c>
      <c r="D153" s="106" t="s">
        <v>1011</v>
      </c>
      <c r="E153" s="111">
        <v>42080</v>
      </c>
      <c r="F153" s="111">
        <v>42080</v>
      </c>
      <c r="G153" s="130">
        <v>0</v>
      </c>
      <c r="H153" s="131" t="s">
        <v>1012</v>
      </c>
      <c r="I153" s="101" t="s">
        <v>1013</v>
      </c>
      <c r="J153" s="124" t="s">
        <v>75</v>
      </c>
      <c r="K153" s="124">
        <v>17</v>
      </c>
      <c r="L153" s="125" t="s">
        <v>940</v>
      </c>
      <c r="M153" s="172">
        <v>81.209999999999994</v>
      </c>
      <c r="N153" s="109">
        <f t="shared" si="4"/>
        <v>9.2900000000000063</v>
      </c>
      <c r="O153" s="173">
        <v>71.919999999999987</v>
      </c>
      <c r="P153" s="132" t="s">
        <v>1014</v>
      </c>
      <c r="Q153" s="133" t="s">
        <v>1015</v>
      </c>
      <c r="R153" s="120" t="s">
        <v>1016</v>
      </c>
      <c r="S153" s="113" t="s">
        <v>1017</v>
      </c>
      <c r="V153" s="114" t="s">
        <v>81</v>
      </c>
      <c r="W153" s="170" t="s">
        <v>925</v>
      </c>
    </row>
    <row r="154" spans="1:23" s="119" customFormat="1" ht="22.5" x14ac:dyDescent="0.25">
      <c r="A154" s="99">
        <v>145</v>
      </c>
      <c r="B154" s="134" t="s">
        <v>38</v>
      </c>
      <c r="C154" s="121" t="s">
        <v>6</v>
      </c>
      <c r="D154" s="106" t="s">
        <v>1018</v>
      </c>
      <c r="E154" s="111">
        <v>42080</v>
      </c>
      <c r="F154" s="111">
        <v>42080</v>
      </c>
      <c r="G154" s="130">
        <v>0</v>
      </c>
      <c r="H154" s="131" t="s">
        <v>1019</v>
      </c>
      <c r="I154" s="101" t="s">
        <v>1020</v>
      </c>
      <c r="J154" s="124" t="s">
        <v>75</v>
      </c>
      <c r="K154" s="124">
        <v>33</v>
      </c>
      <c r="L154" s="125" t="s">
        <v>249</v>
      </c>
      <c r="M154" s="172">
        <v>108.99</v>
      </c>
      <c r="N154" s="109">
        <f t="shared" si="4"/>
        <v>16.39</v>
      </c>
      <c r="O154" s="173">
        <v>92.6</v>
      </c>
      <c r="P154" s="132" t="s">
        <v>1021</v>
      </c>
      <c r="Q154" s="133" t="s">
        <v>1022</v>
      </c>
      <c r="R154" s="120" t="s">
        <v>89</v>
      </c>
      <c r="S154" s="113" t="s">
        <v>1023</v>
      </c>
      <c r="V154" s="114" t="s">
        <v>81</v>
      </c>
      <c r="W154" s="170" t="s">
        <v>925</v>
      </c>
    </row>
    <row r="155" spans="1:23" s="119" customFormat="1" ht="33.75" x14ac:dyDescent="0.25">
      <c r="A155" s="99">
        <v>146</v>
      </c>
      <c r="B155" s="134" t="s">
        <v>38</v>
      </c>
      <c r="C155" s="129" t="s">
        <v>11</v>
      </c>
      <c r="D155" s="106" t="s">
        <v>1024</v>
      </c>
      <c r="E155" s="122">
        <v>42084</v>
      </c>
      <c r="F155" s="122">
        <v>42084</v>
      </c>
      <c r="G155" s="130">
        <v>0</v>
      </c>
      <c r="H155" s="131" t="s">
        <v>1025</v>
      </c>
      <c r="I155" s="101" t="s">
        <v>1026</v>
      </c>
      <c r="J155" s="106" t="s">
        <v>75</v>
      </c>
      <c r="K155" s="106">
        <v>25</v>
      </c>
      <c r="L155" s="125" t="s">
        <v>1027</v>
      </c>
      <c r="M155" s="171">
        <v>48.69</v>
      </c>
      <c r="N155" s="109">
        <f t="shared" si="4"/>
        <v>0</v>
      </c>
      <c r="O155" s="109">
        <v>48.69</v>
      </c>
      <c r="P155" s="132" t="s">
        <v>1028</v>
      </c>
      <c r="Q155" s="133" t="s">
        <v>1029</v>
      </c>
      <c r="R155" s="120" t="s">
        <v>1030</v>
      </c>
      <c r="S155" s="113" t="s">
        <v>1031</v>
      </c>
      <c r="V155" s="114" t="s">
        <v>81</v>
      </c>
      <c r="W155" s="170" t="s">
        <v>925</v>
      </c>
    </row>
    <row r="156" spans="1:23" s="119" customFormat="1" ht="22.5" x14ac:dyDescent="0.25">
      <c r="A156" s="99">
        <v>147</v>
      </c>
      <c r="B156" s="134" t="s">
        <v>38</v>
      </c>
      <c r="C156" s="121" t="s">
        <v>6</v>
      </c>
      <c r="D156" s="106" t="s">
        <v>1032</v>
      </c>
      <c r="E156" s="122">
        <v>42078</v>
      </c>
      <c r="F156" s="122">
        <v>42078</v>
      </c>
      <c r="G156" s="130">
        <f>DAYS360(E156,F156)</f>
        <v>0</v>
      </c>
      <c r="H156" s="131" t="s">
        <v>1033</v>
      </c>
      <c r="I156" s="101" t="s">
        <v>1034</v>
      </c>
      <c r="J156" s="124" t="s">
        <v>85</v>
      </c>
      <c r="K156" s="124">
        <v>24</v>
      </c>
      <c r="L156" s="125" t="s">
        <v>1035</v>
      </c>
      <c r="M156" s="176">
        <v>45.8</v>
      </c>
      <c r="N156" s="177">
        <v>0</v>
      </c>
      <c r="O156" s="178">
        <f>+M156-N156</f>
        <v>45.8</v>
      </c>
      <c r="P156" s="132" t="s">
        <v>1036</v>
      </c>
      <c r="Q156" s="133" t="s">
        <v>1037</v>
      </c>
      <c r="R156" s="120" t="s">
        <v>461</v>
      </c>
      <c r="S156" s="113" t="s">
        <v>1038</v>
      </c>
      <c r="V156" s="114" t="s">
        <v>81</v>
      </c>
      <c r="W156" s="170" t="s">
        <v>925</v>
      </c>
    </row>
    <row r="157" spans="1:23" s="119" customFormat="1" ht="22.5" x14ac:dyDescent="0.25">
      <c r="A157" s="99">
        <v>148</v>
      </c>
      <c r="B157" s="134" t="s">
        <v>38</v>
      </c>
      <c r="C157" s="121" t="s">
        <v>6</v>
      </c>
      <c r="D157" s="106" t="s">
        <v>1039</v>
      </c>
      <c r="E157" s="122">
        <v>42085</v>
      </c>
      <c r="F157" s="122">
        <v>42085</v>
      </c>
      <c r="G157" s="130">
        <v>0</v>
      </c>
      <c r="H157" s="131" t="s">
        <v>1040</v>
      </c>
      <c r="I157" s="101" t="s">
        <v>1041</v>
      </c>
      <c r="J157" s="124" t="s">
        <v>75</v>
      </c>
      <c r="K157" s="124">
        <v>40</v>
      </c>
      <c r="L157" s="125" t="s">
        <v>1042</v>
      </c>
      <c r="M157" s="172">
        <v>65.19</v>
      </c>
      <c r="N157" s="109">
        <f t="shared" si="4"/>
        <v>28.78</v>
      </c>
      <c r="O157" s="173">
        <v>36.409999999999997</v>
      </c>
      <c r="P157" s="132" t="s">
        <v>1043</v>
      </c>
      <c r="Q157" s="133" t="s">
        <v>1044</v>
      </c>
      <c r="R157" s="120" t="s">
        <v>277</v>
      </c>
      <c r="S157" s="113" t="s">
        <v>1045</v>
      </c>
      <c r="T157" s="119">
        <v>1</v>
      </c>
      <c r="V157" s="114" t="s">
        <v>81</v>
      </c>
      <c r="W157" s="170" t="s">
        <v>925</v>
      </c>
    </row>
    <row r="158" spans="1:23" s="119" customFormat="1" ht="22.5" x14ac:dyDescent="0.25">
      <c r="A158" s="99">
        <v>149</v>
      </c>
      <c r="B158" s="134" t="s">
        <v>38</v>
      </c>
      <c r="C158" s="121" t="s">
        <v>6</v>
      </c>
      <c r="D158" s="106" t="s">
        <v>1046</v>
      </c>
      <c r="E158" s="122">
        <v>42082</v>
      </c>
      <c r="F158" s="122">
        <v>42082</v>
      </c>
      <c r="G158" s="130">
        <v>0</v>
      </c>
      <c r="H158" s="131" t="s">
        <v>1047</v>
      </c>
      <c r="I158" s="101" t="s">
        <v>1048</v>
      </c>
      <c r="J158" s="124" t="s">
        <v>75</v>
      </c>
      <c r="K158" s="124">
        <v>20</v>
      </c>
      <c r="L158" s="125" t="s">
        <v>940</v>
      </c>
      <c r="M158" s="169">
        <v>67.010000000000005</v>
      </c>
      <c r="N158" s="109">
        <f t="shared" si="4"/>
        <v>5.519999999999996</v>
      </c>
      <c r="O158" s="173">
        <v>61.490000000000009</v>
      </c>
      <c r="P158" s="132" t="s">
        <v>1049</v>
      </c>
      <c r="Q158" s="133" t="s">
        <v>753</v>
      </c>
      <c r="R158" s="120" t="s">
        <v>754</v>
      </c>
      <c r="S158" s="113" t="s">
        <v>1050</v>
      </c>
      <c r="V158" s="114" t="s">
        <v>81</v>
      </c>
      <c r="W158" s="170" t="s">
        <v>925</v>
      </c>
    </row>
    <row r="159" spans="1:23" s="119" customFormat="1" ht="22.5" x14ac:dyDescent="0.25">
      <c r="A159" s="99">
        <v>150</v>
      </c>
      <c r="B159" s="134" t="s">
        <v>38</v>
      </c>
      <c r="C159" s="121" t="s">
        <v>6</v>
      </c>
      <c r="D159" s="106" t="s">
        <v>1051</v>
      </c>
      <c r="E159" s="122">
        <v>42091</v>
      </c>
      <c r="F159" s="122">
        <v>42091</v>
      </c>
      <c r="G159" s="130">
        <v>0</v>
      </c>
      <c r="H159" s="131" t="s">
        <v>1052</v>
      </c>
      <c r="I159" s="101" t="s">
        <v>1053</v>
      </c>
      <c r="J159" s="106" t="s">
        <v>75</v>
      </c>
      <c r="K159" s="106">
        <v>23</v>
      </c>
      <c r="L159" s="106" t="s">
        <v>928</v>
      </c>
      <c r="M159" s="175">
        <v>68.17</v>
      </c>
      <c r="N159" s="109">
        <f t="shared" si="4"/>
        <v>3.7399999999999949</v>
      </c>
      <c r="O159" s="173">
        <v>64.430000000000007</v>
      </c>
      <c r="P159" s="132" t="s">
        <v>1054</v>
      </c>
      <c r="Q159" s="133" t="s">
        <v>231</v>
      </c>
      <c r="R159" s="120" t="s">
        <v>89</v>
      </c>
      <c r="S159" s="113" t="s">
        <v>1055</v>
      </c>
      <c r="V159" s="114" t="s">
        <v>81</v>
      </c>
      <c r="W159" s="170" t="s">
        <v>925</v>
      </c>
    </row>
    <row r="160" spans="1:23" s="119" customFormat="1" ht="11.25" x14ac:dyDescent="0.25">
      <c r="A160" s="99">
        <v>151</v>
      </c>
      <c r="B160" s="134" t="s">
        <v>38</v>
      </c>
      <c r="C160" s="121" t="s">
        <v>6</v>
      </c>
      <c r="D160" s="125" t="s">
        <v>1056</v>
      </c>
      <c r="E160" s="128">
        <v>42085</v>
      </c>
      <c r="F160" s="128">
        <v>42085</v>
      </c>
      <c r="G160" s="104">
        <v>0</v>
      </c>
      <c r="H160" s="126" t="s">
        <v>1057</v>
      </c>
      <c r="I160" s="134" t="s">
        <v>1058</v>
      </c>
      <c r="J160" s="125" t="s">
        <v>75</v>
      </c>
      <c r="K160" s="125">
        <v>3</v>
      </c>
      <c r="L160" s="125" t="s">
        <v>1059</v>
      </c>
      <c r="M160" s="108">
        <v>49.37</v>
      </c>
      <c r="N160" s="168">
        <f t="shared" si="4"/>
        <v>0</v>
      </c>
      <c r="O160" s="169">
        <v>49.37</v>
      </c>
      <c r="P160" s="110" t="s">
        <v>1060</v>
      </c>
      <c r="Q160" s="133" t="s">
        <v>471</v>
      </c>
      <c r="R160" s="120" t="s">
        <v>388</v>
      </c>
      <c r="S160" s="113" t="s">
        <v>1061</v>
      </c>
      <c r="U160" s="119">
        <v>1</v>
      </c>
      <c r="V160" s="114" t="s">
        <v>81</v>
      </c>
      <c r="W160" s="170" t="s">
        <v>925</v>
      </c>
    </row>
    <row r="161" spans="1:23" s="119" customFormat="1" ht="22.5" x14ac:dyDescent="0.25">
      <c r="A161" s="99">
        <v>152</v>
      </c>
      <c r="B161" s="134" t="s">
        <v>38</v>
      </c>
      <c r="C161" s="121" t="s">
        <v>6</v>
      </c>
      <c r="D161" s="125" t="s">
        <v>1062</v>
      </c>
      <c r="E161" s="128">
        <v>42082</v>
      </c>
      <c r="F161" s="128">
        <v>42082</v>
      </c>
      <c r="G161" s="104">
        <v>0</v>
      </c>
      <c r="H161" s="126">
        <v>1706114905</v>
      </c>
      <c r="I161" s="126" t="s">
        <v>1063</v>
      </c>
      <c r="J161" s="125" t="s">
        <v>85</v>
      </c>
      <c r="K161" s="125">
        <v>54</v>
      </c>
      <c r="L161" s="125" t="s">
        <v>940</v>
      </c>
      <c r="M161" s="108">
        <v>101.15</v>
      </c>
      <c r="N161" s="168">
        <f t="shared" si="4"/>
        <v>14.160000000000011</v>
      </c>
      <c r="O161" s="169">
        <v>86.99</v>
      </c>
      <c r="P161" s="110" t="s">
        <v>1064</v>
      </c>
      <c r="Q161" s="133" t="s">
        <v>1065</v>
      </c>
      <c r="R161" s="120" t="s">
        <v>89</v>
      </c>
      <c r="S161" s="113" t="s">
        <v>1066</v>
      </c>
      <c r="U161" s="119">
        <v>1</v>
      </c>
      <c r="V161" s="114" t="s">
        <v>81</v>
      </c>
      <c r="W161" s="170" t="s">
        <v>925</v>
      </c>
    </row>
    <row r="162" spans="1:23" s="119" customFormat="1" ht="22.5" x14ac:dyDescent="0.25">
      <c r="A162" s="99">
        <v>153</v>
      </c>
      <c r="B162" s="134" t="s">
        <v>38</v>
      </c>
      <c r="C162" s="121" t="s">
        <v>6</v>
      </c>
      <c r="D162" s="125" t="s">
        <v>1067</v>
      </c>
      <c r="E162" s="128">
        <v>42085</v>
      </c>
      <c r="F162" s="128">
        <v>42085</v>
      </c>
      <c r="G162" s="104">
        <v>0</v>
      </c>
      <c r="H162" s="126" t="s">
        <v>1068</v>
      </c>
      <c r="I162" s="126" t="s">
        <v>1069</v>
      </c>
      <c r="J162" s="132" t="s">
        <v>85</v>
      </c>
      <c r="K162" s="132">
        <v>22</v>
      </c>
      <c r="L162" s="132" t="s">
        <v>928</v>
      </c>
      <c r="M162" s="169">
        <v>136.78</v>
      </c>
      <c r="N162" s="168">
        <f t="shared" si="4"/>
        <v>8.6599999999999966</v>
      </c>
      <c r="O162" s="169">
        <v>128.12</v>
      </c>
      <c r="P162" s="110" t="s">
        <v>1070</v>
      </c>
      <c r="Q162" s="133" t="s">
        <v>1071</v>
      </c>
      <c r="R162" s="120" t="s">
        <v>89</v>
      </c>
      <c r="S162" s="113" t="s">
        <v>1072</v>
      </c>
      <c r="V162" s="114" t="s">
        <v>81</v>
      </c>
      <c r="W162" s="170" t="s">
        <v>925</v>
      </c>
    </row>
    <row r="163" spans="1:23" s="119" customFormat="1" ht="22.5" x14ac:dyDescent="0.25">
      <c r="A163" s="99">
        <v>154</v>
      </c>
      <c r="B163" s="134" t="s">
        <v>38</v>
      </c>
      <c r="C163" s="121" t="s">
        <v>6</v>
      </c>
      <c r="D163" s="125" t="s">
        <v>1073</v>
      </c>
      <c r="E163" s="128">
        <v>42091</v>
      </c>
      <c r="F163" s="128">
        <v>42091</v>
      </c>
      <c r="G163" s="104">
        <v>0</v>
      </c>
      <c r="H163" s="126" t="s">
        <v>1074</v>
      </c>
      <c r="I163" s="126" t="s">
        <v>1075</v>
      </c>
      <c r="J163" s="125" t="s">
        <v>75</v>
      </c>
      <c r="K163" s="125">
        <v>43</v>
      </c>
      <c r="L163" s="125" t="s">
        <v>552</v>
      </c>
      <c r="M163" s="108">
        <v>322.88</v>
      </c>
      <c r="N163" s="168">
        <f t="shared" si="4"/>
        <v>257.57</v>
      </c>
      <c r="O163" s="169">
        <v>65.31</v>
      </c>
      <c r="P163" s="110" t="s">
        <v>1076</v>
      </c>
      <c r="Q163" s="133" t="s">
        <v>1077</v>
      </c>
      <c r="R163" s="120" t="s">
        <v>1078</v>
      </c>
      <c r="S163" s="113" t="s">
        <v>1079</v>
      </c>
      <c r="T163" s="119">
        <v>1</v>
      </c>
      <c r="V163" s="114" t="s">
        <v>81</v>
      </c>
      <c r="W163" s="170" t="s">
        <v>1080</v>
      </c>
    </row>
    <row r="164" spans="1:23" s="119" customFormat="1" ht="22.5" x14ac:dyDescent="0.25">
      <c r="A164" s="99">
        <v>155</v>
      </c>
      <c r="B164" s="134" t="s">
        <v>38</v>
      </c>
      <c r="C164" s="121" t="s">
        <v>6</v>
      </c>
      <c r="D164" s="125" t="s">
        <v>1081</v>
      </c>
      <c r="E164" s="128">
        <v>42091</v>
      </c>
      <c r="F164" s="128">
        <v>42091</v>
      </c>
      <c r="G164" s="104">
        <v>0</v>
      </c>
      <c r="H164" s="126" t="s">
        <v>1082</v>
      </c>
      <c r="I164" s="126" t="s">
        <v>1083</v>
      </c>
      <c r="J164" s="125" t="s">
        <v>75</v>
      </c>
      <c r="K164" s="125">
        <v>31</v>
      </c>
      <c r="L164" s="125" t="s">
        <v>1084</v>
      </c>
      <c r="M164" s="108">
        <v>154.59</v>
      </c>
      <c r="N164" s="168">
        <f t="shared" si="4"/>
        <v>12.950000000000017</v>
      </c>
      <c r="O164" s="169">
        <v>141.63999999999999</v>
      </c>
      <c r="P164" s="110" t="s">
        <v>1085</v>
      </c>
      <c r="Q164" s="133" t="s">
        <v>1086</v>
      </c>
      <c r="R164" s="120" t="s">
        <v>89</v>
      </c>
      <c r="S164" s="113" t="s">
        <v>1087</v>
      </c>
      <c r="V164" s="114" t="s">
        <v>81</v>
      </c>
      <c r="W164" s="170" t="s">
        <v>925</v>
      </c>
    </row>
    <row r="165" spans="1:23" s="119" customFormat="1" ht="22.5" x14ac:dyDescent="0.25">
      <c r="A165" s="99">
        <v>156</v>
      </c>
      <c r="B165" s="134" t="s">
        <v>38</v>
      </c>
      <c r="C165" s="101" t="s">
        <v>8</v>
      </c>
      <c r="D165" s="106" t="s">
        <v>1088</v>
      </c>
      <c r="E165" s="122">
        <v>42091</v>
      </c>
      <c r="F165" s="122">
        <v>42091</v>
      </c>
      <c r="G165" s="104">
        <v>0</v>
      </c>
      <c r="H165" s="131" t="s">
        <v>1089</v>
      </c>
      <c r="I165" s="131" t="s">
        <v>1090</v>
      </c>
      <c r="J165" s="106" t="s">
        <v>85</v>
      </c>
      <c r="K165" s="106">
        <v>14</v>
      </c>
      <c r="L165" s="106" t="s">
        <v>940</v>
      </c>
      <c r="M165" s="171">
        <v>125.26</v>
      </c>
      <c r="N165" s="108">
        <f t="shared" si="4"/>
        <v>19.340000000000003</v>
      </c>
      <c r="O165" s="109">
        <v>105.92</v>
      </c>
      <c r="P165" s="110" t="s">
        <v>1091</v>
      </c>
      <c r="Q165" s="133" t="s">
        <v>1092</v>
      </c>
      <c r="R165" s="120" t="s">
        <v>89</v>
      </c>
      <c r="S165" s="113" t="s">
        <v>1093</v>
      </c>
      <c r="V165" s="114" t="s">
        <v>81</v>
      </c>
      <c r="W165" s="170" t="s">
        <v>925</v>
      </c>
    </row>
    <row r="166" spans="1:23" s="119" customFormat="1" ht="22.5" x14ac:dyDescent="0.25">
      <c r="A166" s="99">
        <v>157</v>
      </c>
      <c r="B166" s="134" t="s">
        <v>38</v>
      </c>
      <c r="C166" s="121" t="s">
        <v>6</v>
      </c>
      <c r="D166" s="125" t="s">
        <v>1094</v>
      </c>
      <c r="E166" s="128">
        <v>42079</v>
      </c>
      <c r="F166" s="128">
        <v>42082</v>
      </c>
      <c r="G166" s="104">
        <v>3</v>
      </c>
      <c r="H166" s="126" t="s">
        <v>1095</v>
      </c>
      <c r="I166" s="126" t="s">
        <v>1096</v>
      </c>
      <c r="J166" s="125" t="s">
        <v>75</v>
      </c>
      <c r="K166" s="125">
        <v>15</v>
      </c>
      <c r="L166" s="125" t="s">
        <v>249</v>
      </c>
      <c r="M166" s="108">
        <v>122.09</v>
      </c>
      <c r="N166" s="168">
        <f t="shared" si="4"/>
        <v>17.650000000000006</v>
      </c>
      <c r="O166" s="169">
        <v>104.44</v>
      </c>
      <c r="P166" s="110" t="s">
        <v>1097</v>
      </c>
      <c r="Q166" s="133" t="s">
        <v>1098</v>
      </c>
      <c r="R166" s="120" t="s">
        <v>388</v>
      </c>
      <c r="S166" s="113" t="s">
        <v>1099</v>
      </c>
      <c r="V166" s="114" t="s">
        <v>81</v>
      </c>
      <c r="W166" s="170" t="s">
        <v>925</v>
      </c>
    </row>
    <row r="167" spans="1:23" s="119" customFormat="1" ht="22.5" x14ac:dyDescent="0.25">
      <c r="A167" s="99">
        <v>158</v>
      </c>
      <c r="B167" s="134" t="s">
        <v>38</v>
      </c>
      <c r="C167" s="121" t="s">
        <v>6</v>
      </c>
      <c r="D167" s="125" t="s">
        <v>1100</v>
      </c>
      <c r="E167" s="128">
        <v>42093</v>
      </c>
      <c r="F167" s="128">
        <v>42093</v>
      </c>
      <c r="G167" s="104">
        <v>0</v>
      </c>
      <c r="H167" s="126" t="s">
        <v>1101</v>
      </c>
      <c r="I167" s="126" t="s">
        <v>1102</v>
      </c>
      <c r="J167" s="125" t="s">
        <v>75</v>
      </c>
      <c r="K167" s="125">
        <v>43</v>
      </c>
      <c r="L167" s="125" t="s">
        <v>940</v>
      </c>
      <c r="M167" s="108">
        <v>71.66</v>
      </c>
      <c r="N167" s="168">
        <f t="shared" si="4"/>
        <v>0</v>
      </c>
      <c r="O167" s="169">
        <v>71.66</v>
      </c>
      <c r="P167" s="110" t="s">
        <v>1103</v>
      </c>
      <c r="Q167" s="133" t="s">
        <v>1104</v>
      </c>
      <c r="R167" s="120" t="s">
        <v>291</v>
      </c>
      <c r="S167" s="113" t="s">
        <v>1105</v>
      </c>
      <c r="V167" s="114" t="s">
        <v>81</v>
      </c>
      <c r="W167" s="170" t="s">
        <v>925</v>
      </c>
    </row>
    <row r="168" spans="1:23" s="119" customFormat="1" ht="21" x14ac:dyDescent="0.25">
      <c r="A168" s="99">
        <v>159</v>
      </c>
      <c r="B168" s="134" t="s">
        <v>38</v>
      </c>
      <c r="C168" s="121" t="s">
        <v>6</v>
      </c>
      <c r="D168" s="106" t="s">
        <v>1106</v>
      </c>
      <c r="E168" s="122">
        <v>42091</v>
      </c>
      <c r="F168" s="122">
        <v>42091</v>
      </c>
      <c r="G168" s="130">
        <v>0</v>
      </c>
      <c r="H168" s="131" t="s">
        <v>1107</v>
      </c>
      <c r="I168" s="131" t="s">
        <v>1108</v>
      </c>
      <c r="J168" s="106" t="s">
        <v>85</v>
      </c>
      <c r="K168" s="106">
        <v>18</v>
      </c>
      <c r="L168" s="106" t="s">
        <v>707</v>
      </c>
      <c r="M168" s="175">
        <v>83.67</v>
      </c>
      <c r="N168" s="109">
        <f t="shared" si="4"/>
        <v>3.7800000000000011</v>
      </c>
      <c r="O168" s="173">
        <v>79.89</v>
      </c>
      <c r="P168" s="132" t="s">
        <v>1109</v>
      </c>
      <c r="Q168" s="133" t="s">
        <v>1110</v>
      </c>
      <c r="R168" s="120" t="s">
        <v>754</v>
      </c>
      <c r="S168" s="113" t="s">
        <v>1111</v>
      </c>
      <c r="V168" s="114" t="s">
        <v>81</v>
      </c>
      <c r="W168" s="170" t="s">
        <v>925</v>
      </c>
    </row>
    <row r="169" spans="1:23" s="119" customFormat="1" ht="22.5" x14ac:dyDescent="0.25">
      <c r="A169" s="99">
        <v>160</v>
      </c>
      <c r="B169" s="134" t="s">
        <v>38</v>
      </c>
      <c r="C169" s="121" t="s">
        <v>6</v>
      </c>
      <c r="D169" s="106" t="s">
        <v>1112</v>
      </c>
      <c r="E169" s="122">
        <v>42093</v>
      </c>
      <c r="F169" s="122">
        <v>42093</v>
      </c>
      <c r="G169" s="130">
        <v>0</v>
      </c>
      <c r="H169" s="131" t="s">
        <v>1113</v>
      </c>
      <c r="I169" s="131" t="s">
        <v>1114</v>
      </c>
      <c r="J169" s="106" t="s">
        <v>75</v>
      </c>
      <c r="K169" s="106">
        <v>22</v>
      </c>
      <c r="L169" s="106" t="s">
        <v>322</v>
      </c>
      <c r="M169" s="171">
        <v>88.15</v>
      </c>
      <c r="N169" s="109">
        <f t="shared" si="4"/>
        <v>11.039999999999992</v>
      </c>
      <c r="O169" s="173">
        <v>77.110000000000014</v>
      </c>
      <c r="P169" s="132" t="s">
        <v>1115</v>
      </c>
      <c r="Q169" s="133" t="s">
        <v>1116</v>
      </c>
      <c r="R169" s="120" t="s">
        <v>89</v>
      </c>
      <c r="S169" s="113" t="s">
        <v>1117</v>
      </c>
      <c r="V169" s="114" t="s">
        <v>81</v>
      </c>
      <c r="W169" s="170" t="s">
        <v>925</v>
      </c>
    </row>
    <row r="170" spans="1:23" s="119" customFormat="1" ht="21" x14ac:dyDescent="0.25">
      <c r="A170" s="99">
        <v>161</v>
      </c>
      <c r="B170" s="134" t="s">
        <v>38</v>
      </c>
      <c r="C170" s="121" t="s">
        <v>6</v>
      </c>
      <c r="D170" s="106" t="s">
        <v>1118</v>
      </c>
      <c r="E170" s="122">
        <v>42090</v>
      </c>
      <c r="F170" s="122">
        <v>42090</v>
      </c>
      <c r="G170" s="130">
        <v>0</v>
      </c>
      <c r="H170" s="131" t="s">
        <v>1119</v>
      </c>
      <c r="I170" s="131" t="s">
        <v>1120</v>
      </c>
      <c r="J170" s="106" t="s">
        <v>75</v>
      </c>
      <c r="K170" s="106">
        <v>5</v>
      </c>
      <c r="L170" s="106" t="s">
        <v>940</v>
      </c>
      <c r="M170" s="171">
        <v>84.56</v>
      </c>
      <c r="N170" s="109">
        <f t="shared" si="4"/>
        <v>33.72</v>
      </c>
      <c r="O170" s="173">
        <v>50.84</v>
      </c>
      <c r="P170" s="132" t="s">
        <v>1121</v>
      </c>
      <c r="Q170" s="133" t="s">
        <v>1122</v>
      </c>
      <c r="R170" s="120" t="s">
        <v>1123</v>
      </c>
      <c r="S170" s="113" t="s">
        <v>1124</v>
      </c>
      <c r="U170" s="119">
        <v>1</v>
      </c>
      <c r="V170" s="114" t="s">
        <v>81</v>
      </c>
      <c r="W170" s="170" t="s">
        <v>925</v>
      </c>
    </row>
    <row r="171" spans="1:23" s="119" customFormat="1" ht="33.75" x14ac:dyDescent="0.25">
      <c r="A171" s="99">
        <v>162</v>
      </c>
      <c r="B171" s="134" t="s">
        <v>38</v>
      </c>
      <c r="C171" s="121" t="s">
        <v>6</v>
      </c>
      <c r="D171" s="125" t="s">
        <v>1125</v>
      </c>
      <c r="E171" s="128">
        <v>42090</v>
      </c>
      <c r="F171" s="128">
        <v>42090</v>
      </c>
      <c r="G171" s="104">
        <v>0</v>
      </c>
      <c r="H171" s="126" t="s">
        <v>1126</v>
      </c>
      <c r="I171" s="126" t="s">
        <v>1127</v>
      </c>
      <c r="J171" s="125" t="s">
        <v>75</v>
      </c>
      <c r="K171" s="125">
        <v>27</v>
      </c>
      <c r="L171" s="125" t="s">
        <v>1035</v>
      </c>
      <c r="M171" s="108">
        <v>56.37</v>
      </c>
      <c r="N171" s="168">
        <f t="shared" si="4"/>
        <v>0</v>
      </c>
      <c r="O171" s="169">
        <v>56.37</v>
      </c>
      <c r="P171" s="110" t="s">
        <v>1128</v>
      </c>
      <c r="Q171" s="133" t="s">
        <v>387</v>
      </c>
      <c r="R171" s="120" t="s">
        <v>388</v>
      </c>
      <c r="S171" s="113" t="s">
        <v>1129</v>
      </c>
      <c r="V171" s="114" t="s">
        <v>81</v>
      </c>
      <c r="W171" s="170" t="s">
        <v>925</v>
      </c>
    </row>
    <row r="172" spans="1:23" s="119" customFormat="1" ht="22.5" x14ac:dyDescent="0.25">
      <c r="A172" s="99">
        <v>163</v>
      </c>
      <c r="B172" s="134" t="s">
        <v>38</v>
      </c>
      <c r="C172" s="121" t="s">
        <v>6</v>
      </c>
      <c r="D172" s="125" t="s">
        <v>1130</v>
      </c>
      <c r="E172" s="128">
        <v>42092</v>
      </c>
      <c r="F172" s="128">
        <v>42092</v>
      </c>
      <c r="G172" s="104">
        <v>0</v>
      </c>
      <c r="H172" s="126" t="s">
        <v>1131</v>
      </c>
      <c r="I172" s="126" t="s">
        <v>1132</v>
      </c>
      <c r="J172" s="125" t="s">
        <v>75</v>
      </c>
      <c r="K172" s="125">
        <v>15</v>
      </c>
      <c r="L172" s="125" t="s">
        <v>1027</v>
      </c>
      <c r="M172" s="108">
        <v>432.62</v>
      </c>
      <c r="N172" s="168">
        <f t="shared" si="4"/>
        <v>40.720000000000027</v>
      </c>
      <c r="O172" s="169">
        <v>391.9</v>
      </c>
      <c r="P172" s="110" t="s">
        <v>1133</v>
      </c>
      <c r="Q172" s="133" t="s">
        <v>1134</v>
      </c>
      <c r="R172" s="120" t="s">
        <v>461</v>
      </c>
      <c r="S172" s="113" t="s">
        <v>1135</v>
      </c>
      <c r="V172" s="114" t="s">
        <v>881</v>
      </c>
      <c r="W172" s="170" t="s">
        <v>925</v>
      </c>
    </row>
    <row r="173" spans="1:23" s="119" customFormat="1" ht="22.5" x14ac:dyDescent="0.25">
      <c r="A173" s="99">
        <v>164</v>
      </c>
      <c r="B173" s="134" t="s">
        <v>38</v>
      </c>
      <c r="C173" s="121" t="s">
        <v>6</v>
      </c>
      <c r="D173" s="106" t="s">
        <v>1136</v>
      </c>
      <c r="E173" s="122">
        <v>42078</v>
      </c>
      <c r="F173" s="122">
        <v>42078</v>
      </c>
      <c r="G173" s="130">
        <v>0</v>
      </c>
      <c r="H173" s="131" t="s">
        <v>1137</v>
      </c>
      <c r="I173" s="131" t="s">
        <v>1138</v>
      </c>
      <c r="J173" s="125" t="s">
        <v>85</v>
      </c>
      <c r="K173" s="125">
        <v>17</v>
      </c>
      <c r="L173" s="125" t="s">
        <v>984</v>
      </c>
      <c r="M173" s="175">
        <v>175.92</v>
      </c>
      <c r="N173" s="109">
        <f t="shared" si="4"/>
        <v>19.169999999999987</v>
      </c>
      <c r="O173" s="173">
        <v>156.75</v>
      </c>
      <c r="P173" s="132" t="s">
        <v>1139</v>
      </c>
      <c r="Q173" s="133" t="s">
        <v>231</v>
      </c>
      <c r="R173" s="120" t="s">
        <v>89</v>
      </c>
      <c r="S173" s="113" t="s">
        <v>1140</v>
      </c>
      <c r="V173" s="114" t="s">
        <v>81</v>
      </c>
      <c r="W173" s="170" t="s">
        <v>925</v>
      </c>
    </row>
    <row r="174" spans="1:23" s="119" customFormat="1" ht="22.5" x14ac:dyDescent="0.25">
      <c r="A174" s="99">
        <v>165</v>
      </c>
      <c r="B174" s="134" t="s">
        <v>38</v>
      </c>
      <c r="C174" s="121" t="s">
        <v>6</v>
      </c>
      <c r="D174" s="106" t="s">
        <v>1141</v>
      </c>
      <c r="E174" s="122">
        <v>42076</v>
      </c>
      <c r="F174" s="122">
        <v>42077</v>
      </c>
      <c r="G174" s="130">
        <v>1</v>
      </c>
      <c r="H174" s="131" t="s">
        <v>1142</v>
      </c>
      <c r="I174" s="131" t="s">
        <v>966</v>
      </c>
      <c r="J174" s="106" t="s">
        <v>75</v>
      </c>
      <c r="K174" s="106">
        <v>8</v>
      </c>
      <c r="L174" s="106" t="s">
        <v>322</v>
      </c>
      <c r="M174" s="171">
        <v>144.26</v>
      </c>
      <c r="N174" s="109">
        <f t="shared" si="4"/>
        <v>0</v>
      </c>
      <c r="O174" s="173">
        <v>144.26</v>
      </c>
      <c r="P174" s="132" t="s">
        <v>1143</v>
      </c>
      <c r="Q174" s="133" t="s">
        <v>1144</v>
      </c>
      <c r="R174" s="120" t="s">
        <v>1145</v>
      </c>
      <c r="S174" s="113" t="s">
        <v>1146</v>
      </c>
      <c r="T174" s="119">
        <v>1</v>
      </c>
      <c r="V174" s="114" t="s">
        <v>81</v>
      </c>
      <c r="W174" s="170" t="s">
        <v>969</v>
      </c>
    </row>
    <row r="175" spans="1:23" s="119" customFormat="1" ht="21" x14ac:dyDescent="0.25">
      <c r="A175" s="99">
        <v>166</v>
      </c>
      <c r="B175" s="134" t="s">
        <v>38</v>
      </c>
      <c r="C175" s="121" t="s">
        <v>6</v>
      </c>
      <c r="D175" s="106" t="s">
        <v>1147</v>
      </c>
      <c r="E175" s="122">
        <v>42084</v>
      </c>
      <c r="F175" s="122">
        <v>42085</v>
      </c>
      <c r="G175" s="130">
        <v>1</v>
      </c>
      <c r="H175" s="131" t="s">
        <v>1148</v>
      </c>
      <c r="I175" s="131" t="s">
        <v>1149</v>
      </c>
      <c r="J175" s="106" t="s">
        <v>75</v>
      </c>
      <c r="K175" s="106">
        <v>17</v>
      </c>
      <c r="L175" s="106" t="s">
        <v>1027</v>
      </c>
      <c r="M175" s="175">
        <v>127.28</v>
      </c>
      <c r="N175" s="109">
        <f t="shared" si="4"/>
        <v>0</v>
      </c>
      <c r="O175" s="173">
        <v>127.28</v>
      </c>
      <c r="P175" s="132" t="s">
        <v>1150</v>
      </c>
      <c r="Q175" s="133" t="s">
        <v>1151</v>
      </c>
      <c r="R175" s="120" t="s">
        <v>461</v>
      </c>
      <c r="S175" s="133" t="s">
        <v>954</v>
      </c>
      <c r="V175" s="114" t="s">
        <v>81</v>
      </c>
      <c r="W175" s="170" t="s">
        <v>925</v>
      </c>
    </row>
    <row r="176" spans="1:23" s="119" customFormat="1" ht="22.5" x14ac:dyDescent="0.25">
      <c r="A176" s="99">
        <v>167</v>
      </c>
      <c r="B176" s="134" t="s">
        <v>38</v>
      </c>
      <c r="C176" s="121" t="s">
        <v>6</v>
      </c>
      <c r="D176" s="125" t="s">
        <v>1152</v>
      </c>
      <c r="E176" s="128">
        <v>42086</v>
      </c>
      <c r="F176" s="128">
        <v>42087</v>
      </c>
      <c r="G176" s="104">
        <v>1</v>
      </c>
      <c r="H176" s="126" t="s">
        <v>1153</v>
      </c>
      <c r="I176" s="126" t="s">
        <v>1154</v>
      </c>
      <c r="J176" s="125" t="s">
        <v>75</v>
      </c>
      <c r="K176" s="125">
        <v>32</v>
      </c>
      <c r="L176" s="125" t="s">
        <v>255</v>
      </c>
      <c r="M176" s="108">
        <v>260.64</v>
      </c>
      <c r="N176" s="168">
        <f t="shared" si="4"/>
        <v>29.949999999999989</v>
      </c>
      <c r="O176" s="169">
        <v>230.69</v>
      </c>
      <c r="P176" s="110" t="s">
        <v>1155</v>
      </c>
      <c r="Q176" s="133" t="s">
        <v>1156</v>
      </c>
      <c r="R176" s="120" t="s">
        <v>1157</v>
      </c>
      <c r="S176" s="113" t="s">
        <v>1158</v>
      </c>
      <c r="V176" s="114" t="s">
        <v>81</v>
      </c>
      <c r="W176" s="170" t="s">
        <v>981</v>
      </c>
    </row>
    <row r="177" spans="1:23" s="119" customFormat="1" ht="22.5" x14ac:dyDescent="0.25">
      <c r="A177" s="99">
        <v>168</v>
      </c>
      <c r="B177" s="134" t="s">
        <v>38</v>
      </c>
      <c r="C177" s="121" t="s">
        <v>6</v>
      </c>
      <c r="D177" s="106" t="s">
        <v>1159</v>
      </c>
      <c r="E177" s="122">
        <v>42078</v>
      </c>
      <c r="F177" s="122">
        <v>42079</v>
      </c>
      <c r="G177" s="149">
        <v>1</v>
      </c>
      <c r="H177" s="131" t="s">
        <v>1160</v>
      </c>
      <c r="I177" s="131" t="s">
        <v>1161</v>
      </c>
      <c r="J177" s="106" t="s">
        <v>75</v>
      </c>
      <c r="K177" s="106">
        <v>30</v>
      </c>
      <c r="L177" s="106" t="s">
        <v>1084</v>
      </c>
      <c r="M177" s="175">
        <v>224.09</v>
      </c>
      <c r="N177" s="109">
        <f t="shared" si="4"/>
        <v>26.109999999999985</v>
      </c>
      <c r="O177" s="173">
        <v>197.98000000000002</v>
      </c>
      <c r="P177" s="132" t="s">
        <v>1162</v>
      </c>
      <c r="Q177" s="133" t="s">
        <v>1163</v>
      </c>
      <c r="R177" s="120" t="s">
        <v>461</v>
      </c>
      <c r="S177" s="113" t="s">
        <v>1164</v>
      </c>
      <c r="V177" s="114" t="s">
        <v>81</v>
      </c>
      <c r="W177" s="170" t="s">
        <v>925</v>
      </c>
    </row>
    <row r="178" spans="1:23" s="119" customFormat="1" ht="22.5" x14ac:dyDescent="0.25">
      <c r="A178" s="99">
        <v>169</v>
      </c>
      <c r="B178" s="134" t="s">
        <v>38</v>
      </c>
      <c r="C178" s="101" t="s">
        <v>10</v>
      </c>
      <c r="D178" s="125" t="s">
        <v>1165</v>
      </c>
      <c r="E178" s="128">
        <v>42075</v>
      </c>
      <c r="F178" s="128">
        <v>42076</v>
      </c>
      <c r="G178" s="104">
        <v>1</v>
      </c>
      <c r="H178" s="126" t="s">
        <v>1166</v>
      </c>
      <c r="I178" s="126" t="s">
        <v>1167</v>
      </c>
      <c r="J178" s="125" t="s">
        <v>85</v>
      </c>
      <c r="K178" s="125">
        <v>52</v>
      </c>
      <c r="L178" s="125" t="s">
        <v>1168</v>
      </c>
      <c r="M178" s="108">
        <v>306.41000000000003</v>
      </c>
      <c r="N178" s="108">
        <f t="shared" si="4"/>
        <v>38.080000000000041</v>
      </c>
      <c r="O178" s="109">
        <v>268.33</v>
      </c>
      <c r="P178" s="110" t="s">
        <v>1169</v>
      </c>
      <c r="Q178" s="165" t="s">
        <v>1170</v>
      </c>
      <c r="R178" s="120" t="s">
        <v>461</v>
      </c>
      <c r="S178" s="113" t="s">
        <v>1171</v>
      </c>
      <c r="T178" s="119">
        <v>1</v>
      </c>
      <c r="V178" s="114" t="s">
        <v>81</v>
      </c>
      <c r="W178" s="170" t="s">
        <v>925</v>
      </c>
    </row>
    <row r="179" spans="1:23" s="119" customFormat="1" ht="21" x14ac:dyDescent="0.25">
      <c r="A179" s="99">
        <v>170</v>
      </c>
      <c r="B179" s="134" t="s">
        <v>38</v>
      </c>
      <c r="C179" s="101" t="s">
        <v>7</v>
      </c>
      <c r="D179" s="106" t="s">
        <v>1172</v>
      </c>
      <c r="E179" s="137">
        <v>42073</v>
      </c>
      <c r="F179" s="137">
        <v>42074</v>
      </c>
      <c r="G179" s="138">
        <v>1</v>
      </c>
      <c r="H179" s="131" t="s">
        <v>1173</v>
      </c>
      <c r="I179" s="101" t="s">
        <v>1174</v>
      </c>
      <c r="J179" s="124" t="s">
        <v>75</v>
      </c>
      <c r="K179" s="124">
        <v>18</v>
      </c>
      <c r="L179" s="125" t="s">
        <v>1168</v>
      </c>
      <c r="M179" s="179">
        <v>248.81</v>
      </c>
      <c r="N179" s="173">
        <f t="shared" si="4"/>
        <v>20.259999999999991</v>
      </c>
      <c r="O179" s="180">
        <v>228.55</v>
      </c>
      <c r="P179" s="140" t="s">
        <v>1175</v>
      </c>
      <c r="Q179" s="133" t="s">
        <v>1176</v>
      </c>
      <c r="R179" s="120" t="s">
        <v>1177</v>
      </c>
      <c r="S179" s="133" t="s">
        <v>1178</v>
      </c>
      <c r="V179" s="114" t="s">
        <v>81</v>
      </c>
      <c r="W179" s="170" t="s">
        <v>925</v>
      </c>
    </row>
    <row r="180" spans="1:23" s="119" customFormat="1" ht="21" x14ac:dyDescent="0.25">
      <c r="A180" s="99">
        <v>171</v>
      </c>
      <c r="B180" s="134" t="s">
        <v>38</v>
      </c>
      <c r="C180" s="121" t="s">
        <v>6</v>
      </c>
      <c r="D180" s="125" t="s">
        <v>1179</v>
      </c>
      <c r="E180" s="128">
        <v>42076</v>
      </c>
      <c r="F180" s="128">
        <v>42078</v>
      </c>
      <c r="G180" s="104">
        <v>2</v>
      </c>
      <c r="H180" s="126" t="s">
        <v>1180</v>
      </c>
      <c r="I180" s="126" t="s">
        <v>1181</v>
      </c>
      <c r="J180" s="125" t="s">
        <v>75</v>
      </c>
      <c r="K180" s="125">
        <v>31</v>
      </c>
      <c r="L180" s="125" t="s">
        <v>907</v>
      </c>
      <c r="M180" s="108">
        <v>556.26</v>
      </c>
      <c r="N180" s="168">
        <f t="shared" si="4"/>
        <v>90.649999999999977</v>
      </c>
      <c r="O180" s="169">
        <v>465.61</v>
      </c>
      <c r="P180" s="110" t="s">
        <v>1182</v>
      </c>
      <c r="Q180" s="133" t="s">
        <v>1183</v>
      </c>
      <c r="R180" s="120" t="s">
        <v>461</v>
      </c>
      <c r="S180" s="133" t="s">
        <v>1184</v>
      </c>
      <c r="T180" s="119">
        <v>1</v>
      </c>
      <c r="V180" s="114" t="s">
        <v>81</v>
      </c>
      <c r="W180" s="170" t="s">
        <v>1080</v>
      </c>
    </row>
    <row r="181" spans="1:23" s="119" customFormat="1" ht="21" x14ac:dyDescent="0.25">
      <c r="A181" s="99">
        <v>172</v>
      </c>
      <c r="B181" s="134" t="s">
        <v>38</v>
      </c>
      <c r="C181" s="121" t="s">
        <v>6</v>
      </c>
      <c r="D181" s="125" t="s">
        <v>1185</v>
      </c>
      <c r="E181" s="128">
        <v>42094</v>
      </c>
      <c r="F181" s="128">
        <v>42094</v>
      </c>
      <c r="G181" s="104">
        <v>0</v>
      </c>
      <c r="H181" s="126" t="s">
        <v>1186</v>
      </c>
      <c r="I181" s="126" t="s">
        <v>1187</v>
      </c>
      <c r="J181" s="125" t="s">
        <v>75</v>
      </c>
      <c r="K181" s="125">
        <v>5</v>
      </c>
      <c r="L181" s="125" t="s">
        <v>1188</v>
      </c>
      <c r="M181" s="108">
        <v>65.02</v>
      </c>
      <c r="N181" s="168">
        <f t="shared" si="4"/>
        <v>5.1999999999999957</v>
      </c>
      <c r="O181" s="169">
        <v>59.82</v>
      </c>
      <c r="P181" s="110" t="s">
        <v>1189</v>
      </c>
      <c r="Q181" s="133" t="s">
        <v>1190</v>
      </c>
      <c r="R181" s="120" t="s">
        <v>109</v>
      </c>
      <c r="S181" s="133" t="s">
        <v>1191</v>
      </c>
      <c r="U181" s="119">
        <v>1</v>
      </c>
      <c r="V181" s="114" t="s">
        <v>81</v>
      </c>
      <c r="W181" s="170" t="s">
        <v>925</v>
      </c>
    </row>
    <row r="182" spans="1:23" s="119" customFormat="1" ht="22.5" x14ac:dyDescent="0.25">
      <c r="A182" s="99">
        <v>173</v>
      </c>
      <c r="B182" s="134" t="s">
        <v>38</v>
      </c>
      <c r="C182" s="101" t="s">
        <v>10</v>
      </c>
      <c r="D182" s="125" t="s">
        <v>1192</v>
      </c>
      <c r="E182" s="128">
        <v>42090</v>
      </c>
      <c r="F182" s="128">
        <v>42092</v>
      </c>
      <c r="G182" s="104">
        <v>2</v>
      </c>
      <c r="H182" s="126" t="s">
        <v>1193</v>
      </c>
      <c r="I182" s="126" t="s">
        <v>1194</v>
      </c>
      <c r="J182" s="125" t="s">
        <v>75</v>
      </c>
      <c r="K182" s="125">
        <v>34</v>
      </c>
      <c r="L182" s="125" t="s">
        <v>255</v>
      </c>
      <c r="M182" s="108">
        <v>1225.93</v>
      </c>
      <c r="N182" s="108">
        <f t="shared" si="4"/>
        <v>347.82000000000005</v>
      </c>
      <c r="O182" s="109">
        <v>878.11</v>
      </c>
      <c r="P182" s="110" t="s">
        <v>1195</v>
      </c>
      <c r="Q182" s="133" t="s">
        <v>1196</v>
      </c>
      <c r="R182" s="120" t="s">
        <v>461</v>
      </c>
      <c r="S182" s="113" t="s">
        <v>1197</v>
      </c>
      <c r="T182" s="119">
        <v>1</v>
      </c>
      <c r="V182" s="114" t="s">
        <v>81</v>
      </c>
      <c r="W182" s="170" t="s">
        <v>1198</v>
      </c>
    </row>
    <row r="183" spans="1:23" s="119" customFormat="1" ht="22.5" x14ac:dyDescent="0.25">
      <c r="A183" s="99">
        <v>174</v>
      </c>
      <c r="B183" s="134" t="s">
        <v>38</v>
      </c>
      <c r="C183" s="121" t="s">
        <v>6</v>
      </c>
      <c r="D183" s="106" t="s">
        <v>1199</v>
      </c>
      <c r="E183" s="122">
        <v>42080</v>
      </c>
      <c r="F183" s="122">
        <v>42082</v>
      </c>
      <c r="G183" s="149">
        <f>DAYS360(E183,F183)</f>
        <v>2</v>
      </c>
      <c r="H183" s="131" t="s">
        <v>1200</v>
      </c>
      <c r="I183" s="131" t="s">
        <v>1201</v>
      </c>
      <c r="J183" s="106" t="s">
        <v>85</v>
      </c>
      <c r="K183" s="106">
        <v>56</v>
      </c>
      <c r="L183" s="106" t="s">
        <v>940</v>
      </c>
      <c r="M183" s="181">
        <v>710.38</v>
      </c>
      <c r="N183" s="108">
        <f t="shared" si="4"/>
        <v>387.42</v>
      </c>
      <c r="O183" s="178">
        <v>322.95999999999998</v>
      </c>
      <c r="P183" s="132" t="s">
        <v>1202</v>
      </c>
      <c r="Q183" s="165" t="s">
        <v>231</v>
      </c>
      <c r="R183" s="120" t="s">
        <v>89</v>
      </c>
      <c r="S183" s="113" t="s">
        <v>1203</v>
      </c>
      <c r="U183" s="119">
        <v>1</v>
      </c>
      <c r="V183" s="166" t="s">
        <v>81</v>
      </c>
      <c r="W183" s="170" t="s">
        <v>1198</v>
      </c>
    </row>
    <row r="184" spans="1:23" s="119" customFormat="1" ht="31.5" x14ac:dyDescent="0.25">
      <c r="A184" s="99">
        <v>175</v>
      </c>
      <c r="B184" s="134" t="s">
        <v>38</v>
      </c>
      <c r="C184" s="121" t="s">
        <v>6</v>
      </c>
      <c r="D184" s="125" t="s">
        <v>1204</v>
      </c>
      <c r="E184" s="128">
        <v>42090</v>
      </c>
      <c r="F184" s="128">
        <v>42094</v>
      </c>
      <c r="G184" s="104">
        <v>4</v>
      </c>
      <c r="H184" s="126" t="s">
        <v>1205</v>
      </c>
      <c r="I184" s="126" t="s">
        <v>1206</v>
      </c>
      <c r="J184" s="125" t="s">
        <v>75</v>
      </c>
      <c r="K184" s="125">
        <v>15</v>
      </c>
      <c r="L184" s="125" t="s">
        <v>255</v>
      </c>
      <c r="M184" s="108">
        <v>1487.55</v>
      </c>
      <c r="N184" s="168">
        <f t="shared" si="4"/>
        <v>159.56999999999994</v>
      </c>
      <c r="O184" s="169">
        <v>1327.98</v>
      </c>
      <c r="P184" s="110" t="s">
        <v>1207</v>
      </c>
      <c r="Q184" s="165" t="s">
        <v>1208</v>
      </c>
      <c r="R184" s="120" t="s">
        <v>1209</v>
      </c>
      <c r="S184" s="113" t="s">
        <v>1210</v>
      </c>
      <c r="V184" s="166" t="s">
        <v>81</v>
      </c>
      <c r="W184" s="170" t="s">
        <v>981</v>
      </c>
    </row>
    <row r="185" spans="1:23" s="119" customFormat="1" ht="22.5" x14ac:dyDescent="0.25">
      <c r="A185" s="99">
        <v>176</v>
      </c>
      <c r="B185" s="135" t="s">
        <v>36</v>
      </c>
      <c r="C185" s="101" t="s">
        <v>10</v>
      </c>
      <c r="D185" s="136" t="s">
        <v>1211</v>
      </c>
      <c r="E185" s="137">
        <v>42105</v>
      </c>
      <c r="F185" s="137">
        <v>42105</v>
      </c>
      <c r="G185" s="138">
        <v>0</v>
      </c>
      <c r="H185" s="139" t="s">
        <v>1212</v>
      </c>
      <c r="I185" s="135" t="s">
        <v>1213</v>
      </c>
      <c r="J185" s="136" t="s">
        <v>85</v>
      </c>
      <c r="K185" s="136">
        <v>33</v>
      </c>
      <c r="L185" s="136" t="s">
        <v>1214</v>
      </c>
      <c r="M185" s="182">
        <v>120.93</v>
      </c>
      <c r="N185" s="183">
        <v>22.11</v>
      </c>
      <c r="O185" s="176">
        <v>98.820000000000007</v>
      </c>
      <c r="P185" s="184" t="s">
        <v>1215</v>
      </c>
      <c r="Q185" s="125" t="s">
        <v>1216</v>
      </c>
      <c r="R185" s="114" t="s">
        <v>340</v>
      </c>
      <c r="S185" s="125" t="s">
        <v>1217</v>
      </c>
      <c r="T185" s="116">
        <v>1</v>
      </c>
      <c r="U185" s="116"/>
      <c r="V185" s="114" t="s">
        <v>1218</v>
      </c>
      <c r="W185" s="170" t="s">
        <v>1219</v>
      </c>
    </row>
    <row r="186" spans="1:23" s="119" customFormat="1" ht="22.5" x14ac:dyDescent="0.25">
      <c r="A186" s="99">
        <v>177</v>
      </c>
      <c r="B186" s="135" t="s">
        <v>36</v>
      </c>
      <c r="C186" s="101" t="s">
        <v>10</v>
      </c>
      <c r="D186" s="136" t="s">
        <v>1220</v>
      </c>
      <c r="E186" s="137">
        <v>42105</v>
      </c>
      <c r="F186" s="137">
        <v>42105</v>
      </c>
      <c r="G186" s="138">
        <v>0</v>
      </c>
      <c r="H186" s="139" t="s">
        <v>1221</v>
      </c>
      <c r="I186" s="135" t="s">
        <v>1222</v>
      </c>
      <c r="J186" s="136" t="s">
        <v>85</v>
      </c>
      <c r="K186" s="136">
        <v>8</v>
      </c>
      <c r="L186" s="136" t="s">
        <v>1223</v>
      </c>
      <c r="M186" s="182">
        <v>572.24</v>
      </c>
      <c r="N186" s="183">
        <v>37.409999999999997</v>
      </c>
      <c r="O186" s="185">
        <v>534.83000000000004</v>
      </c>
      <c r="P186" s="132" t="s">
        <v>1224</v>
      </c>
      <c r="Q186" s="125" t="s">
        <v>1225</v>
      </c>
      <c r="R186" s="114" t="s">
        <v>340</v>
      </c>
      <c r="S186" s="125" t="s">
        <v>1217</v>
      </c>
      <c r="T186" s="116">
        <v>1</v>
      </c>
      <c r="U186" s="116"/>
      <c r="V186" s="114" t="s">
        <v>1218</v>
      </c>
      <c r="W186" s="170" t="s">
        <v>1226</v>
      </c>
    </row>
    <row r="187" spans="1:23" s="119" customFormat="1" ht="22.5" x14ac:dyDescent="0.25">
      <c r="A187" s="99">
        <v>178</v>
      </c>
      <c r="B187" s="135" t="s">
        <v>36</v>
      </c>
      <c r="C187" s="121" t="s">
        <v>6</v>
      </c>
      <c r="D187" s="106" t="s">
        <v>1227</v>
      </c>
      <c r="E187" s="122">
        <v>42096</v>
      </c>
      <c r="F187" s="122">
        <v>42096</v>
      </c>
      <c r="G187" s="130">
        <f t="shared" ref="G187:G214" si="5">DAYS360(E187,F187)</f>
        <v>0</v>
      </c>
      <c r="H187" s="131" t="s">
        <v>1228</v>
      </c>
      <c r="I187" s="101" t="s">
        <v>1229</v>
      </c>
      <c r="J187" s="124" t="s">
        <v>85</v>
      </c>
      <c r="K187" s="124">
        <v>56</v>
      </c>
      <c r="L187" s="125" t="s">
        <v>223</v>
      </c>
      <c r="M187" s="186">
        <v>47.56</v>
      </c>
      <c r="N187" s="177">
        <v>0</v>
      </c>
      <c r="O187" s="178">
        <v>47.16</v>
      </c>
      <c r="P187" s="132" t="s">
        <v>1230</v>
      </c>
      <c r="Q187" s="125" t="s">
        <v>1231</v>
      </c>
      <c r="R187" s="114" t="s">
        <v>1232</v>
      </c>
      <c r="S187" s="125" t="s">
        <v>1233</v>
      </c>
      <c r="T187" s="116">
        <v>1</v>
      </c>
      <c r="U187" s="116"/>
      <c r="V187" s="114" t="s">
        <v>1218</v>
      </c>
      <c r="W187" s="170"/>
    </row>
    <row r="188" spans="1:23" s="119" customFormat="1" ht="22.5" x14ac:dyDescent="0.25">
      <c r="A188" s="99">
        <v>179</v>
      </c>
      <c r="B188" s="135" t="s">
        <v>36</v>
      </c>
      <c r="C188" s="121" t="s">
        <v>6</v>
      </c>
      <c r="D188" s="106" t="s">
        <v>1234</v>
      </c>
      <c r="E188" s="122">
        <v>42097</v>
      </c>
      <c r="F188" s="122">
        <v>42097</v>
      </c>
      <c r="G188" s="130">
        <f t="shared" si="5"/>
        <v>0</v>
      </c>
      <c r="H188" s="131" t="s">
        <v>1235</v>
      </c>
      <c r="I188" s="101" t="s">
        <v>1236</v>
      </c>
      <c r="J188" s="124" t="s">
        <v>75</v>
      </c>
      <c r="K188" s="124">
        <v>26</v>
      </c>
      <c r="L188" s="125" t="s">
        <v>337</v>
      </c>
      <c r="M188" s="186">
        <v>58.74</v>
      </c>
      <c r="N188" s="177">
        <v>0</v>
      </c>
      <c r="O188" s="178">
        <v>58.74</v>
      </c>
      <c r="P188" s="132" t="s">
        <v>1237</v>
      </c>
      <c r="Q188" s="113" t="s">
        <v>1238</v>
      </c>
      <c r="R188" s="120" t="s">
        <v>1239</v>
      </c>
      <c r="S188" s="113" t="s">
        <v>1240</v>
      </c>
      <c r="V188" s="114" t="s">
        <v>1218</v>
      </c>
      <c r="W188" s="170"/>
    </row>
    <row r="189" spans="1:23" s="119" customFormat="1" ht="22.5" x14ac:dyDescent="0.25">
      <c r="A189" s="99">
        <v>180</v>
      </c>
      <c r="B189" s="135" t="s">
        <v>36</v>
      </c>
      <c r="C189" s="121" t="s">
        <v>6</v>
      </c>
      <c r="D189" s="106" t="s">
        <v>1241</v>
      </c>
      <c r="E189" s="122">
        <v>42098</v>
      </c>
      <c r="F189" s="122">
        <v>42098</v>
      </c>
      <c r="G189" s="130">
        <f t="shared" si="5"/>
        <v>0</v>
      </c>
      <c r="H189" s="131" t="s">
        <v>1242</v>
      </c>
      <c r="I189" s="101" t="s">
        <v>1243</v>
      </c>
      <c r="J189" s="124" t="s">
        <v>75</v>
      </c>
      <c r="K189" s="124">
        <v>50</v>
      </c>
      <c r="L189" s="125" t="s">
        <v>428</v>
      </c>
      <c r="M189" s="186">
        <v>62.37</v>
      </c>
      <c r="N189" s="177">
        <v>26.97</v>
      </c>
      <c r="O189" s="178">
        <v>35.398000000000003</v>
      </c>
      <c r="P189" s="132" t="s">
        <v>1244</v>
      </c>
      <c r="Q189" s="113" t="s">
        <v>1245</v>
      </c>
      <c r="R189" s="120" t="s">
        <v>89</v>
      </c>
      <c r="S189" s="113" t="s">
        <v>1246</v>
      </c>
      <c r="V189" s="114" t="s">
        <v>1218</v>
      </c>
      <c r="W189" s="170"/>
    </row>
    <row r="190" spans="1:23" s="119" customFormat="1" ht="22.5" x14ac:dyDescent="0.25">
      <c r="A190" s="99">
        <v>181</v>
      </c>
      <c r="B190" s="135" t="s">
        <v>36</v>
      </c>
      <c r="C190" s="121" t="s">
        <v>6</v>
      </c>
      <c r="D190" s="106" t="s">
        <v>1247</v>
      </c>
      <c r="E190" s="111">
        <v>42098</v>
      </c>
      <c r="F190" s="111">
        <v>42098</v>
      </c>
      <c r="G190" s="130">
        <f t="shared" si="5"/>
        <v>0</v>
      </c>
      <c r="H190" s="131" t="s">
        <v>1248</v>
      </c>
      <c r="I190" s="101" t="s">
        <v>1249</v>
      </c>
      <c r="J190" s="124" t="s">
        <v>85</v>
      </c>
      <c r="K190" s="124">
        <v>16</v>
      </c>
      <c r="L190" s="125" t="s">
        <v>940</v>
      </c>
      <c r="M190" s="186">
        <v>75.790000000000006</v>
      </c>
      <c r="N190" s="177">
        <v>32.36</v>
      </c>
      <c r="O190" s="178">
        <v>43.13</v>
      </c>
      <c r="P190" s="132" t="s">
        <v>1250</v>
      </c>
      <c r="Q190" s="165" t="s">
        <v>1251</v>
      </c>
      <c r="R190" s="120" t="s">
        <v>89</v>
      </c>
      <c r="S190" s="113" t="s">
        <v>1252</v>
      </c>
      <c r="V190" s="114" t="s">
        <v>1218</v>
      </c>
      <c r="W190" s="170"/>
    </row>
    <row r="191" spans="1:23" s="119" customFormat="1" ht="22.5" x14ac:dyDescent="0.25">
      <c r="A191" s="99">
        <v>182</v>
      </c>
      <c r="B191" s="135" t="s">
        <v>36</v>
      </c>
      <c r="C191" s="121" t="s">
        <v>6</v>
      </c>
      <c r="D191" s="106" t="s">
        <v>1253</v>
      </c>
      <c r="E191" s="111">
        <v>42098</v>
      </c>
      <c r="F191" s="111">
        <v>42098</v>
      </c>
      <c r="G191" s="130">
        <f t="shared" si="5"/>
        <v>0</v>
      </c>
      <c r="H191" s="139" t="s">
        <v>1254</v>
      </c>
      <c r="I191" s="187" t="s">
        <v>1255</v>
      </c>
      <c r="J191" s="135" t="s">
        <v>75</v>
      </c>
      <c r="K191" s="135">
        <v>17</v>
      </c>
      <c r="L191" s="188" t="s">
        <v>940</v>
      </c>
      <c r="M191" s="177">
        <v>68.599999999999994</v>
      </c>
      <c r="N191" s="177">
        <v>13.17</v>
      </c>
      <c r="O191" s="178">
        <v>55.43</v>
      </c>
      <c r="P191" s="132" t="s">
        <v>1256</v>
      </c>
      <c r="Q191" s="165" t="s">
        <v>1251</v>
      </c>
      <c r="R191" s="120" t="s">
        <v>89</v>
      </c>
      <c r="S191" s="113" t="s">
        <v>1257</v>
      </c>
      <c r="V191" s="114" t="s">
        <v>1218</v>
      </c>
      <c r="W191" s="170"/>
    </row>
    <row r="192" spans="1:23" s="119" customFormat="1" ht="11.25" x14ac:dyDescent="0.25">
      <c r="A192" s="99">
        <v>183</v>
      </c>
      <c r="B192" s="135" t="s">
        <v>36</v>
      </c>
      <c r="C192" s="121" t="s">
        <v>6</v>
      </c>
      <c r="D192" s="106" t="s">
        <v>1258</v>
      </c>
      <c r="E192" s="111">
        <v>42099</v>
      </c>
      <c r="F192" s="111">
        <v>42099</v>
      </c>
      <c r="G192" s="130">
        <f t="shared" si="5"/>
        <v>0</v>
      </c>
      <c r="H192" s="139" t="s">
        <v>1259</v>
      </c>
      <c r="I192" s="187" t="s">
        <v>1260</v>
      </c>
      <c r="J192" s="135" t="s">
        <v>75</v>
      </c>
      <c r="K192" s="135">
        <v>20</v>
      </c>
      <c r="L192" s="188" t="s">
        <v>1261</v>
      </c>
      <c r="M192" s="177">
        <v>56.62</v>
      </c>
      <c r="N192" s="177">
        <v>0</v>
      </c>
      <c r="O192" s="178">
        <v>56.62</v>
      </c>
      <c r="P192" s="132" t="s">
        <v>1262</v>
      </c>
      <c r="Q192" s="113" t="s">
        <v>1263</v>
      </c>
      <c r="R192" s="120" t="s">
        <v>332</v>
      </c>
      <c r="S192" s="113" t="s">
        <v>1264</v>
      </c>
      <c r="T192" s="119">
        <v>1</v>
      </c>
      <c r="V192" s="114" t="s">
        <v>1218</v>
      </c>
      <c r="W192" s="170"/>
    </row>
    <row r="193" spans="1:23" s="119" customFormat="1" ht="22.5" x14ac:dyDescent="0.25">
      <c r="A193" s="99">
        <v>184</v>
      </c>
      <c r="B193" s="135" t="s">
        <v>36</v>
      </c>
      <c r="C193" s="121" t="s">
        <v>6</v>
      </c>
      <c r="D193" s="106" t="s">
        <v>1265</v>
      </c>
      <c r="E193" s="111">
        <v>42100</v>
      </c>
      <c r="F193" s="111">
        <v>42100</v>
      </c>
      <c r="G193" s="130">
        <f t="shared" si="5"/>
        <v>0</v>
      </c>
      <c r="H193" s="139" t="s">
        <v>1266</v>
      </c>
      <c r="I193" s="187" t="s">
        <v>1267</v>
      </c>
      <c r="J193" s="135" t="s">
        <v>75</v>
      </c>
      <c r="K193" s="135">
        <v>19</v>
      </c>
      <c r="L193" s="188" t="s">
        <v>249</v>
      </c>
      <c r="M193" s="177">
        <v>58.55</v>
      </c>
      <c r="N193" s="177">
        <v>22.11</v>
      </c>
      <c r="O193" s="178">
        <v>36.44</v>
      </c>
      <c r="P193" s="132" t="s">
        <v>1268</v>
      </c>
      <c r="Q193" s="113" t="s">
        <v>1269</v>
      </c>
      <c r="R193" s="120" t="s">
        <v>89</v>
      </c>
      <c r="S193" s="113" t="s">
        <v>1270</v>
      </c>
      <c r="V193" s="114" t="s">
        <v>1218</v>
      </c>
      <c r="W193" s="170"/>
    </row>
    <row r="194" spans="1:23" s="119" customFormat="1" ht="22.5" x14ac:dyDescent="0.25">
      <c r="A194" s="99">
        <v>185</v>
      </c>
      <c r="B194" s="135" t="s">
        <v>36</v>
      </c>
      <c r="C194" s="121" t="s">
        <v>6</v>
      </c>
      <c r="D194" s="106" t="s">
        <v>1271</v>
      </c>
      <c r="E194" s="111">
        <v>42100</v>
      </c>
      <c r="F194" s="111">
        <v>42100</v>
      </c>
      <c r="G194" s="130">
        <f t="shared" si="5"/>
        <v>0</v>
      </c>
      <c r="H194" s="139" t="s">
        <v>1272</v>
      </c>
      <c r="I194" s="187" t="s">
        <v>1273</v>
      </c>
      <c r="J194" s="135" t="s">
        <v>75</v>
      </c>
      <c r="K194" s="135">
        <v>6</v>
      </c>
      <c r="L194" s="188" t="s">
        <v>249</v>
      </c>
      <c r="M194" s="177">
        <v>99.76</v>
      </c>
      <c r="N194" s="177">
        <v>58.32</v>
      </c>
      <c r="O194" s="178">
        <v>41.44</v>
      </c>
      <c r="P194" s="132" t="s">
        <v>1274</v>
      </c>
      <c r="Q194" s="113" t="s">
        <v>1251</v>
      </c>
      <c r="R194" s="120" t="s">
        <v>89</v>
      </c>
      <c r="S194" s="113" t="s">
        <v>1275</v>
      </c>
      <c r="V194" s="114" t="s">
        <v>1218</v>
      </c>
      <c r="W194" s="170"/>
    </row>
    <row r="195" spans="1:23" s="119" customFormat="1" ht="22.5" x14ac:dyDescent="0.25">
      <c r="A195" s="99">
        <v>186</v>
      </c>
      <c r="B195" s="135" t="s">
        <v>36</v>
      </c>
      <c r="C195" s="121" t="s">
        <v>6</v>
      </c>
      <c r="D195" s="136" t="s">
        <v>1276</v>
      </c>
      <c r="E195" s="153">
        <v>42100</v>
      </c>
      <c r="F195" s="153">
        <v>42100</v>
      </c>
      <c r="G195" s="138">
        <v>0</v>
      </c>
      <c r="H195" s="139" t="s">
        <v>1277</v>
      </c>
      <c r="I195" s="187" t="s">
        <v>1278</v>
      </c>
      <c r="J195" s="135" t="s">
        <v>85</v>
      </c>
      <c r="K195" s="135">
        <v>42</v>
      </c>
      <c r="L195" s="188" t="s">
        <v>337</v>
      </c>
      <c r="M195" s="177">
        <v>60.98</v>
      </c>
      <c r="N195" s="185">
        <f>M195-O195</f>
        <v>4.7700000000000031</v>
      </c>
      <c r="O195" s="177">
        <v>56.209999999999994</v>
      </c>
      <c r="P195" s="132" t="s">
        <v>1279</v>
      </c>
      <c r="Q195" s="113" t="s">
        <v>1280</v>
      </c>
      <c r="R195" s="152" t="s">
        <v>1281</v>
      </c>
      <c r="S195" s="113" t="s">
        <v>1282</v>
      </c>
      <c r="V195" s="114" t="s">
        <v>1218</v>
      </c>
      <c r="W195" s="170"/>
    </row>
    <row r="196" spans="1:23" s="119" customFormat="1" ht="22.5" x14ac:dyDescent="0.25">
      <c r="A196" s="99">
        <v>187</v>
      </c>
      <c r="B196" s="135" t="s">
        <v>36</v>
      </c>
      <c r="C196" s="121" t="s">
        <v>6</v>
      </c>
      <c r="D196" s="106" t="s">
        <v>1283</v>
      </c>
      <c r="E196" s="111">
        <v>42099</v>
      </c>
      <c r="F196" s="111">
        <v>42099</v>
      </c>
      <c r="G196" s="130">
        <f t="shared" si="5"/>
        <v>0</v>
      </c>
      <c r="H196" s="139" t="s">
        <v>1284</v>
      </c>
      <c r="I196" s="187" t="s">
        <v>1285</v>
      </c>
      <c r="J196" s="135" t="s">
        <v>75</v>
      </c>
      <c r="K196" s="135">
        <v>26</v>
      </c>
      <c r="L196" s="188" t="s">
        <v>255</v>
      </c>
      <c r="M196" s="177">
        <v>140.56</v>
      </c>
      <c r="N196" s="177">
        <v>25.23</v>
      </c>
      <c r="O196" s="178">
        <v>115.33</v>
      </c>
      <c r="P196" s="132" t="s">
        <v>1286</v>
      </c>
      <c r="Q196" s="113" t="s">
        <v>1287</v>
      </c>
      <c r="R196" s="120" t="s">
        <v>89</v>
      </c>
      <c r="S196" s="113" t="s">
        <v>1288</v>
      </c>
      <c r="V196" s="114" t="s">
        <v>1218</v>
      </c>
      <c r="W196" s="170"/>
    </row>
    <row r="197" spans="1:23" s="119" customFormat="1" ht="22.5" x14ac:dyDescent="0.25">
      <c r="A197" s="99">
        <v>188</v>
      </c>
      <c r="B197" s="135" t="s">
        <v>36</v>
      </c>
      <c r="C197" s="121" t="s">
        <v>6</v>
      </c>
      <c r="D197" s="106" t="s">
        <v>1289</v>
      </c>
      <c r="E197" s="111">
        <v>42103</v>
      </c>
      <c r="F197" s="111">
        <v>42103</v>
      </c>
      <c r="G197" s="130">
        <f t="shared" si="5"/>
        <v>0</v>
      </c>
      <c r="H197" s="139" t="s">
        <v>1290</v>
      </c>
      <c r="I197" s="187" t="s">
        <v>1291</v>
      </c>
      <c r="J197" s="136" t="s">
        <v>85</v>
      </c>
      <c r="K197" s="136">
        <v>51</v>
      </c>
      <c r="L197" s="188" t="s">
        <v>106</v>
      </c>
      <c r="M197" s="189">
        <v>100.13</v>
      </c>
      <c r="N197" s="177">
        <v>81.17</v>
      </c>
      <c r="O197" s="178">
        <v>18.96</v>
      </c>
      <c r="P197" s="132" t="s">
        <v>1292</v>
      </c>
      <c r="Q197" s="133" t="s">
        <v>1293</v>
      </c>
      <c r="R197" s="120" t="s">
        <v>89</v>
      </c>
      <c r="S197" s="113" t="s">
        <v>1294</v>
      </c>
      <c r="V197" s="114" t="s">
        <v>1218</v>
      </c>
      <c r="W197" s="170"/>
    </row>
    <row r="198" spans="1:23" s="119" customFormat="1" ht="22.5" x14ac:dyDescent="0.25">
      <c r="A198" s="99">
        <v>189</v>
      </c>
      <c r="B198" s="135" t="s">
        <v>36</v>
      </c>
      <c r="C198" s="121" t="s">
        <v>6</v>
      </c>
      <c r="D198" s="106" t="s">
        <v>1295</v>
      </c>
      <c r="E198" s="111">
        <v>42105</v>
      </c>
      <c r="F198" s="111">
        <v>42105</v>
      </c>
      <c r="G198" s="130">
        <f t="shared" si="5"/>
        <v>0</v>
      </c>
      <c r="H198" s="139" t="s">
        <v>1296</v>
      </c>
      <c r="I198" s="187" t="s">
        <v>1297</v>
      </c>
      <c r="J198" s="135" t="s">
        <v>75</v>
      </c>
      <c r="K198" s="135">
        <v>28</v>
      </c>
      <c r="L198" s="188" t="s">
        <v>603</v>
      </c>
      <c r="M198" s="177">
        <v>61.36</v>
      </c>
      <c r="N198" s="177">
        <v>19.440000000000001</v>
      </c>
      <c r="O198" s="178">
        <f>+M198-N198</f>
        <v>41.92</v>
      </c>
      <c r="P198" s="132" t="s">
        <v>1298</v>
      </c>
      <c r="Q198" s="133" t="s">
        <v>1299</v>
      </c>
      <c r="R198" s="120" t="s">
        <v>190</v>
      </c>
      <c r="S198" s="113" t="s">
        <v>1300</v>
      </c>
      <c r="V198" s="114" t="s">
        <v>1218</v>
      </c>
      <c r="W198" s="170"/>
    </row>
    <row r="199" spans="1:23" s="119" customFormat="1" ht="11.25" x14ac:dyDescent="0.25">
      <c r="A199" s="99">
        <v>190</v>
      </c>
      <c r="B199" s="135" t="s">
        <v>36</v>
      </c>
      <c r="C199" s="121" t="s">
        <v>6</v>
      </c>
      <c r="D199" s="106" t="s">
        <v>1301</v>
      </c>
      <c r="E199" s="122">
        <v>42107</v>
      </c>
      <c r="F199" s="122">
        <v>42107</v>
      </c>
      <c r="G199" s="130">
        <f t="shared" si="5"/>
        <v>0</v>
      </c>
      <c r="H199" s="139" t="s">
        <v>1302</v>
      </c>
      <c r="I199" s="187" t="s">
        <v>1303</v>
      </c>
      <c r="J199" s="136" t="s">
        <v>75</v>
      </c>
      <c r="K199" s="136">
        <v>21</v>
      </c>
      <c r="L199" s="188" t="s">
        <v>223</v>
      </c>
      <c r="M199" s="189">
        <v>42.29</v>
      </c>
      <c r="N199" s="177">
        <v>0</v>
      </c>
      <c r="O199" s="178">
        <v>42.29</v>
      </c>
      <c r="P199" s="132" t="s">
        <v>1304</v>
      </c>
      <c r="Q199" s="133" t="s">
        <v>1305</v>
      </c>
      <c r="R199" s="120" t="s">
        <v>1306</v>
      </c>
      <c r="S199" s="113" t="s">
        <v>1307</v>
      </c>
      <c r="V199" s="114" t="s">
        <v>1218</v>
      </c>
      <c r="W199" s="170"/>
    </row>
    <row r="200" spans="1:23" s="119" customFormat="1" ht="22.5" x14ac:dyDescent="0.25">
      <c r="A200" s="99">
        <v>191</v>
      </c>
      <c r="B200" s="135" t="s">
        <v>36</v>
      </c>
      <c r="C200" s="121" t="s">
        <v>6</v>
      </c>
      <c r="D200" s="106" t="s">
        <v>1308</v>
      </c>
      <c r="E200" s="111">
        <v>42108</v>
      </c>
      <c r="F200" s="111">
        <v>42108</v>
      </c>
      <c r="G200" s="130">
        <f t="shared" si="5"/>
        <v>0</v>
      </c>
      <c r="H200" s="139" t="s">
        <v>1309</v>
      </c>
      <c r="I200" s="187" t="s">
        <v>1310</v>
      </c>
      <c r="J200" s="135" t="s">
        <v>75</v>
      </c>
      <c r="K200" s="135">
        <v>43</v>
      </c>
      <c r="L200" s="188" t="s">
        <v>1027</v>
      </c>
      <c r="M200" s="177">
        <v>85.83</v>
      </c>
      <c r="N200" s="177">
        <v>0.09</v>
      </c>
      <c r="O200" s="178">
        <v>85.736000000000004</v>
      </c>
      <c r="P200" s="132" t="s">
        <v>1311</v>
      </c>
      <c r="Q200" s="133" t="s">
        <v>1312</v>
      </c>
      <c r="R200" s="120" t="s">
        <v>1313</v>
      </c>
      <c r="S200" s="113" t="s">
        <v>1314</v>
      </c>
      <c r="V200" s="114" t="s">
        <v>1218</v>
      </c>
      <c r="W200" s="170"/>
    </row>
    <row r="201" spans="1:23" s="119" customFormat="1" ht="22.5" x14ac:dyDescent="0.25">
      <c r="A201" s="99">
        <v>192</v>
      </c>
      <c r="B201" s="135" t="s">
        <v>36</v>
      </c>
      <c r="C201" s="121" t="s">
        <v>6</v>
      </c>
      <c r="D201" s="106" t="s">
        <v>1315</v>
      </c>
      <c r="E201" s="111">
        <v>42114</v>
      </c>
      <c r="F201" s="111">
        <v>42114</v>
      </c>
      <c r="G201" s="130">
        <f t="shared" si="5"/>
        <v>0</v>
      </c>
      <c r="H201" s="139" t="s">
        <v>1316</v>
      </c>
      <c r="I201" s="187" t="s">
        <v>1317</v>
      </c>
      <c r="J201" s="135" t="s">
        <v>75</v>
      </c>
      <c r="K201" s="135">
        <v>21</v>
      </c>
      <c r="L201" s="188" t="s">
        <v>1318</v>
      </c>
      <c r="M201" s="177">
        <v>94.52</v>
      </c>
      <c r="N201" s="177">
        <v>4.8600000000000003</v>
      </c>
      <c r="O201" s="178">
        <v>89.656999999999996</v>
      </c>
      <c r="P201" s="132" t="s">
        <v>1319</v>
      </c>
      <c r="Q201" s="133" t="s">
        <v>1320</v>
      </c>
      <c r="R201" s="120" t="s">
        <v>388</v>
      </c>
      <c r="S201" s="113" t="s">
        <v>1321</v>
      </c>
      <c r="T201" s="119">
        <v>1</v>
      </c>
      <c r="V201" s="114" t="s">
        <v>1218</v>
      </c>
      <c r="W201" s="170"/>
    </row>
    <row r="202" spans="1:23" s="119" customFormat="1" ht="22.5" x14ac:dyDescent="0.25">
      <c r="A202" s="99">
        <v>193</v>
      </c>
      <c r="B202" s="135" t="s">
        <v>36</v>
      </c>
      <c r="C202" s="121" t="s">
        <v>6</v>
      </c>
      <c r="D202" s="106" t="s">
        <v>1322</v>
      </c>
      <c r="E202" s="111">
        <v>42116</v>
      </c>
      <c r="F202" s="111">
        <v>42116</v>
      </c>
      <c r="G202" s="130">
        <f t="shared" si="5"/>
        <v>0</v>
      </c>
      <c r="H202" s="139" t="s">
        <v>1323</v>
      </c>
      <c r="I202" s="187" t="s">
        <v>1324</v>
      </c>
      <c r="J202" s="135" t="s">
        <v>75</v>
      </c>
      <c r="K202" s="135">
        <v>19</v>
      </c>
      <c r="L202" s="188" t="s">
        <v>337</v>
      </c>
      <c r="M202" s="177">
        <v>103.09</v>
      </c>
      <c r="N202" s="177">
        <v>4.3</v>
      </c>
      <c r="O202" s="178">
        <v>98.79</v>
      </c>
      <c r="P202" s="132" t="s">
        <v>1325</v>
      </c>
      <c r="Q202" s="133" t="s">
        <v>1326</v>
      </c>
      <c r="R202" s="120" t="s">
        <v>388</v>
      </c>
      <c r="S202" s="113" t="s">
        <v>1327</v>
      </c>
      <c r="V202" s="114" t="s">
        <v>1218</v>
      </c>
      <c r="W202" s="170"/>
    </row>
    <row r="203" spans="1:23" s="119" customFormat="1" ht="22.5" x14ac:dyDescent="0.25">
      <c r="A203" s="99">
        <v>194</v>
      </c>
      <c r="B203" s="135" t="s">
        <v>36</v>
      </c>
      <c r="C203" s="121" t="s">
        <v>6</v>
      </c>
      <c r="D203" s="106" t="s">
        <v>1328</v>
      </c>
      <c r="E203" s="111">
        <v>42117</v>
      </c>
      <c r="F203" s="111">
        <v>42117</v>
      </c>
      <c r="G203" s="130">
        <f t="shared" si="5"/>
        <v>0</v>
      </c>
      <c r="H203" s="139" t="s">
        <v>1329</v>
      </c>
      <c r="I203" s="187" t="s">
        <v>1330</v>
      </c>
      <c r="J203" s="135" t="s">
        <v>75</v>
      </c>
      <c r="K203" s="135">
        <v>24</v>
      </c>
      <c r="L203" s="188" t="s">
        <v>603</v>
      </c>
      <c r="M203" s="177">
        <v>62.2</v>
      </c>
      <c r="N203" s="177">
        <v>0</v>
      </c>
      <c r="O203" s="178">
        <v>62.2</v>
      </c>
      <c r="P203" s="132" t="s">
        <v>1331</v>
      </c>
      <c r="Q203" s="133" t="s">
        <v>1332</v>
      </c>
      <c r="R203" s="120" t="s">
        <v>190</v>
      </c>
      <c r="S203" s="113" t="s">
        <v>1333</v>
      </c>
      <c r="V203" s="114" t="s">
        <v>1218</v>
      </c>
      <c r="W203" s="190"/>
    </row>
    <row r="204" spans="1:23" s="119" customFormat="1" ht="22.5" x14ac:dyDescent="0.25">
      <c r="A204" s="99">
        <v>195</v>
      </c>
      <c r="B204" s="135" t="s">
        <v>36</v>
      </c>
      <c r="C204" s="121" t="s">
        <v>6</v>
      </c>
      <c r="D204" s="106" t="s">
        <v>1334</v>
      </c>
      <c r="E204" s="122">
        <v>42116</v>
      </c>
      <c r="F204" s="122">
        <v>42116</v>
      </c>
      <c r="G204" s="130">
        <f t="shared" si="5"/>
        <v>0</v>
      </c>
      <c r="H204" s="139" t="s">
        <v>1335</v>
      </c>
      <c r="I204" s="187" t="s">
        <v>1336</v>
      </c>
      <c r="J204" s="136" t="s">
        <v>75</v>
      </c>
      <c r="K204" s="136">
        <v>61</v>
      </c>
      <c r="L204" s="188" t="s">
        <v>180</v>
      </c>
      <c r="M204" s="189">
        <v>100.91</v>
      </c>
      <c r="N204" s="177">
        <v>11.29</v>
      </c>
      <c r="O204" s="178">
        <v>89.617000000000004</v>
      </c>
      <c r="P204" s="132" t="s">
        <v>1337</v>
      </c>
      <c r="Q204" s="133" t="s">
        <v>1338</v>
      </c>
      <c r="R204" s="120" t="s">
        <v>388</v>
      </c>
      <c r="S204" s="113" t="s">
        <v>1339</v>
      </c>
      <c r="U204" s="119">
        <v>1</v>
      </c>
      <c r="V204" s="114" t="s">
        <v>1218</v>
      </c>
      <c r="W204" s="170"/>
    </row>
    <row r="205" spans="1:23" s="119" customFormat="1" ht="22.5" x14ac:dyDescent="0.25">
      <c r="A205" s="99">
        <v>196</v>
      </c>
      <c r="B205" s="135" t="s">
        <v>36</v>
      </c>
      <c r="C205" s="121" t="s">
        <v>6</v>
      </c>
      <c r="D205" s="106" t="s">
        <v>1340</v>
      </c>
      <c r="E205" s="122">
        <v>42119</v>
      </c>
      <c r="F205" s="122">
        <v>42119</v>
      </c>
      <c r="G205" s="130">
        <f t="shared" si="5"/>
        <v>0</v>
      </c>
      <c r="H205" s="139" t="s">
        <v>1341</v>
      </c>
      <c r="I205" s="187" t="s">
        <v>1342</v>
      </c>
      <c r="J205" s="135" t="s">
        <v>85</v>
      </c>
      <c r="K205" s="135">
        <v>65</v>
      </c>
      <c r="L205" s="188" t="s">
        <v>322</v>
      </c>
      <c r="M205" s="177">
        <v>41.28</v>
      </c>
      <c r="N205" s="177">
        <v>0</v>
      </c>
      <c r="O205" s="178">
        <f>+M205-N205</f>
        <v>41.28</v>
      </c>
      <c r="P205" s="132" t="s">
        <v>1343</v>
      </c>
      <c r="Q205" s="133" t="s">
        <v>1344</v>
      </c>
      <c r="R205" s="120" t="s">
        <v>1345</v>
      </c>
      <c r="S205" s="113" t="s">
        <v>1346</v>
      </c>
      <c r="T205" s="119">
        <v>1</v>
      </c>
      <c r="V205" s="114" t="s">
        <v>1218</v>
      </c>
      <c r="W205" s="170" t="s">
        <v>1226</v>
      </c>
    </row>
    <row r="206" spans="1:23" s="119" customFormat="1" ht="22.5" x14ac:dyDescent="0.25">
      <c r="A206" s="99">
        <v>197</v>
      </c>
      <c r="B206" s="135" t="s">
        <v>36</v>
      </c>
      <c r="C206" s="121" t="s">
        <v>6</v>
      </c>
      <c r="D206" s="106" t="s">
        <v>1347</v>
      </c>
      <c r="E206" s="122">
        <v>42119</v>
      </c>
      <c r="F206" s="122">
        <v>42119</v>
      </c>
      <c r="G206" s="130">
        <f t="shared" si="5"/>
        <v>0</v>
      </c>
      <c r="H206" s="139" t="s">
        <v>1348</v>
      </c>
      <c r="I206" s="187" t="s">
        <v>1349</v>
      </c>
      <c r="J206" s="135" t="s">
        <v>75</v>
      </c>
      <c r="K206" s="135">
        <v>31</v>
      </c>
      <c r="L206" s="188" t="s">
        <v>223</v>
      </c>
      <c r="M206" s="177">
        <v>84.27</v>
      </c>
      <c r="N206" s="177">
        <v>0</v>
      </c>
      <c r="O206" s="178">
        <v>84.27</v>
      </c>
      <c r="P206" s="132" t="s">
        <v>1350</v>
      </c>
      <c r="Q206" s="133" t="s">
        <v>1351</v>
      </c>
      <c r="R206" s="120" t="s">
        <v>204</v>
      </c>
      <c r="S206" s="113" t="s">
        <v>1352</v>
      </c>
      <c r="V206" s="114" t="s">
        <v>1218</v>
      </c>
      <c r="W206" s="170"/>
    </row>
    <row r="207" spans="1:23" s="119" customFormat="1" ht="22.5" x14ac:dyDescent="0.25">
      <c r="A207" s="99">
        <v>198</v>
      </c>
      <c r="B207" s="135" t="s">
        <v>36</v>
      </c>
      <c r="C207" s="121" t="s">
        <v>6</v>
      </c>
      <c r="D207" s="136" t="s">
        <v>1353</v>
      </c>
      <c r="E207" s="137">
        <v>42120</v>
      </c>
      <c r="F207" s="137">
        <v>42120</v>
      </c>
      <c r="G207" s="138">
        <v>0</v>
      </c>
      <c r="H207" s="139" t="s">
        <v>1354</v>
      </c>
      <c r="I207" s="135" t="s">
        <v>1355</v>
      </c>
      <c r="J207" s="135" t="s">
        <v>75</v>
      </c>
      <c r="K207" s="135">
        <v>35</v>
      </c>
      <c r="L207" s="136" t="s">
        <v>1356</v>
      </c>
      <c r="M207" s="191">
        <v>41.07</v>
      </c>
      <c r="N207" s="192">
        <v>0</v>
      </c>
      <c r="O207" s="109">
        <f>M207-N207</f>
        <v>41.07</v>
      </c>
      <c r="P207" s="132" t="s">
        <v>1357</v>
      </c>
      <c r="Q207" s="133" t="s">
        <v>1358</v>
      </c>
      <c r="R207" s="120" t="s">
        <v>1359</v>
      </c>
      <c r="S207" s="113" t="s">
        <v>1360</v>
      </c>
      <c r="V207" s="114" t="s">
        <v>1218</v>
      </c>
      <c r="W207" s="170"/>
    </row>
    <row r="208" spans="1:23" s="119" customFormat="1" ht="22.5" x14ac:dyDescent="0.25">
      <c r="A208" s="99">
        <v>199</v>
      </c>
      <c r="B208" s="135" t="s">
        <v>36</v>
      </c>
      <c r="C208" s="121" t="s">
        <v>6</v>
      </c>
      <c r="D208" s="136" t="s">
        <v>1361</v>
      </c>
      <c r="E208" s="137">
        <v>42096</v>
      </c>
      <c r="F208" s="137">
        <v>42097</v>
      </c>
      <c r="G208" s="138">
        <v>1</v>
      </c>
      <c r="H208" s="139" t="s">
        <v>1362</v>
      </c>
      <c r="I208" s="135" t="s">
        <v>1363</v>
      </c>
      <c r="J208" s="136" t="s">
        <v>75</v>
      </c>
      <c r="K208" s="136">
        <v>29</v>
      </c>
      <c r="L208" s="136" t="s">
        <v>907</v>
      </c>
      <c r="M208" s="182">
        <v>181.29</v>
      </c>
      <c r="N208" s="192">
        <v>4.5</v>
      </c>
      <c r="O208" s="109">
        <v>176.79</v>
      </c>
      <c r="P208" s="132" t="s">
        <v>1364</v>
      </c>
      <c r="Q208" s="133" t="s">
        <v>1365</v>
      </c>
      <c r="R208" s="120" t="s">
        <v>794</v>
      </c>
      <c r="S208" s="113" t="s">
        <v>1366</v>
      </c>
      <c r="V208" s="114" t="s">
        <v>1218</v>
      </c>
      <c r="W208" s="170"/>
    </row>
    <row r="209" spans="1:23" s="119" customFormat="1" ht="22.5" x14ac:dyDescent="0.25">
      <c r="A209" s="99">
        <v>200</v>
      </c>
      <c r="B209" s="135" t="s">
        <v>36</v>
      </c>
      <c r="C209" s="121" t="s">
        <v>6</v>
      </c>
      <c r="D209" s="106" t="s">
        <v>1367</v>
      </c>
      <c r="E209" s="122">
        <v>42110</v>
      </c>
      <c r="F209" s="122">
        <v>42110</v>
      </c>
      <c r="G209" s="130">
        <f t="shared" si="5"/>
        <v>0</v>
      </c>
      <c r="H209" s="139" t="s">
        <v>1368</v>
      </c>
      <c r="I209" s="187" t="s">
        <v>1369</v>
      </c>
      <c r="J209" s="136" t="s">
        <v>75</v>
      </c>
      <c r="K209" s="136">
        <v>50</v>
      </c>
      <c r="L209" s="188" t="s">
        <v>106</v>
      </c>
      <c r="M209" s="193">
        <v>126.93</v>
      </c>
      <c r="N209" s="185">
        <v>37.86</v>
      </c>
      <c r="O209" s="178">
        <v>89.066999999999993</v>
      </c>
      <c r="P209" s="132" t="s">
        <v>1370</v>
      </c>
      <c r="Q209" s="133" t="s">
        <v>1371</v>
      </c>
      <c r="R209" s="120" t="s">
        <v>1372</v>
      </c>
      <c r="S209" s="113" t="s">
        <v>1373</v>
      </c>
      <c r="V209" s="114" t="s">
        <v>1218</v>
      </c>
      <c r="W209" s="170"/>
    </row>
    <row r="210" spans="1:23" s="119" customFormat="1" ht="22.5" x14ac:dyDescent="0.25">
      <c r="A210" s="99">
        <v>201</v>
      </c>
      <c r="B210" s="135" t="s">
        <v>36</v>
      </c>
      <c r="C210" s="121" t="s">
        <v>6</v>
      </c>
      <c r="D210" s="136" t="s">
        <v>1374</v>
      </c>
      <c r="E210" s="137">
        <v>42112</v>
      </c>
      <c r="F210" s="137">
        <v>42113</v>
      </c>
      <c r="G210" s="138">
        <v>1</v>
      </c>
      <c r="H210" s="139" t="s">
        <v>1375</v>
      </c>
      <c r="I210" s="194" t="s">
        <v>1376</v>
      </c>
      <c r="J210" s="136" t="s">
        <v>75</v>
      </c>
      <c r="K210" s="136">
        <v>31</v>
      </c>
      <c r="L210" s="188" t="s">
        <v>1027</v>
      </c>
      <c r="M210" s="193">
        <v>132.78</v>
      </c>
      <c r="N210" s="185">
        <f>M210-O210</f>
        <v>22.253</v>
      </c>
      <c r="O210" s="177">
        <v>110.527</v>
      </c>
      <c r="P210" s="132" t="s">
        <v>1377</v>
      </c>
      <c r="Q210" s="133" t="s">
        <v>1378</v>
      </c>
      <c r="R210" s="120" t="s">
        <v>1379</v>
      </c>
      <c r="S210" s="113" t="s">
        <v>1380</v>
      </c>
      <c r="V210" s="114" t="s">
        <v>1218</v>
      </c>
      <c r="W210" s="170"/>
    </row>
    <row r="211" spans="1:23" s="119" customFormat="1" ht="11.25" x14ac:dyDescent="0.25">
      <c r="A211" s="99">
        <v>202</v>
      </c>
      <c r="B211" s="135" t="s">
        <v>36</v>
      </c>
      <c r="C211" s="121" t="s">
        <v>6</v>
      </c>
      <c r="D211" s="106" t="s">
        <v>1381</v>
      </c>
      <c r="E211" s="122">
        <v>42120</v>
      </c>
      <c r="F211" s="122">
        <v>42120</v>
      </c>
      <c r="G211" s="130">
        <f t="shared" si="5"/>
        <v>0</v>
      </c>
      <c r="H211" s="139" t="s">
        <v>1382</v>
      </c>
      <c r="I211" s="194" t="s">
        <v>1383</v>
      </c>
      <c r="J211" s="135" t="s">
        <v>75</v>
      </c>
      <c r="K211" s="135">
        <v>24</v>
      </c>
      <c r="L211" s="195" t="s">
        <v>739</v>
      </c>
      <c r="M211" s="183">
        <v>112.51</v>
      </c>
      <c r="N211" s="177">
        <v>15.84</v>
      </c>
      <c r="O211" s="178">
        <v>96.667000000000002</v>
      </c>
      <c r="P211" s="132" t="s">
        <v>1384</v>
      </c>
      <c r="Q211" s="133" t="s">
        <v>1385</v>
      </c>
      <c r="R211" s="120" t="s">
        <v>197</v>
      </c>
      <c r="S211" s="113" t="s">
        <v>1111</v>
      </c>
      <c r="V211" s="114" t="s">
        <v>1218</v>
      </c>
      <c r="W211" s="170"/>
    </row>
    <row r="212" spans="1:23" s="119" customFormat="1" ht="22.5" x14ac:dyDescent="0.25">
      <c r="A212" s="99">
        <v>203</v>
      </c>
      <c r="B212" s="135" t="s">
        <v>36</v>
      </c>
      <c r="C212" s="121" t="s">
        <v>6</v>
      </c>
      <c r="D212" s="106" t="s">
        <v>1386</v>
      </c>
      <c r="E212" s="122">
        <v>42097</v>
      </c>
      <c r="F212" s="122">
        <v>42098</v>
      </c>
      <c r="G212" s="130">
        <f t="shared" si="5"/>
        <v>1</v>
      </c>
      <c r="H212" s="139" t="s">
        <v>1387</v>
      </c>
      <c r="I212" s="194" t="s">
        <v>1388</v>
      </c>
      <c r="J212" s="136" t="s">
        <v>75</v>
      </c>
      <c r="K212" s="136">
        <v>16</v>
      </c>
      <c r="L212" s="188" t="s">
        <v>928</v>
      </c>
      <c r="M212" s="193">
        <v>211.37</v>
      </c>
      <c r="N212" s="177">
        <v>25.67</v>
      </c>
      <c r="O212" s="178">
        <v>185.703</v>
      </c>
      <c r="P212" s="132" t="s">
        <v>1389</v>
      </c>
      <c r="Q212" s="133" t="s">
        <v>1390</v>
      </c>
      <c r="R212" s="120" t="s">
        <v>124</v>
      </c>
      <c r="S212" s="113" t="s">
        <v>1391</v>
      </c>
      <c r="V212" s="114" t="s">
        <v>1218</v>
      </c>
      <c r="W212" s="170"/>
    </row>
    <row r="213" spans="1:23" s="119" customFormat="1" ht="33.75" x14ac:dyDescent="0.25">
      <c r="A213" s="99">
        <v>204</v>
      </c>
      <c r="B213" s="135" t="s">
        <v>36</v>
      </c>
      <c r="C213" s="121" t="s">
        <v>6</v>
      </c>
      <c r="D213" s="106" t="s">
        <v>1392</v>
      </c>
      <c r="E213" s="122">
        <v>42114</v>
      </c>
      <c r="F213" s="122">
        <v>42114</v>
      </c>
      <c r="G213" s="130">
        <f t="shared" si="5"/>
        <v>0</v>
      </c>
      <c r="H213" s="139" t="s">
        <v>1393</v>
      </c>
      <c r="I213" s="194" t="s">
        <v>1394</v>
      </c>
      <c r="J213" s="136" t="s">
        <v>75</v>
      </c>
      <c r="K213" s="136">
        <v>41</v>
      </c>
      <c r="L213" s="188" t="s">
        <v>106</v>
      </c>
      <c r="M213" s="193">
        <v>78.87</v>
      </c>
      <c r="N213" s="177">
        <v>4.8600000000000003</v>
      </c>
      <c r="O213" s="178">
        <v>74.007999999999996</v>
      </c>
      <c r="P213" s="132" t="s">
        <v>1395</v>
      </c>
      <c r="Q213" s="133" t="s">
        <v>1396</v>
      </c>
      <c r="R213" s="120" t="s">
        <v>89</v>
      </c>
      <c r="S213" s="113" t="s">
        <v>1397</v>
      </c>
      <c r="V213" s="114" t="s">
        <v>1218</v>
      </c>
      <c r="W213" s="170"/>
    </row>
    <row r="214" spans="1:23" s="119" customFormat="1" ht="42" x14ac:dyDescent="0.25">
      <c r="A214" s="99">
        <v>205</v>
      </c>
      <c r="B214" s="135" t="s">
        <v>36</v>
      </c>
      <c r="C214" s="121" t="s">
        <v>6</v>
      </c>
      <c r="D214" s="106" t="s">
        <v>1398</v>
      </c>
      <c r="E214" s="122">
        <v>42099</v>
      </c>
      <c r="F214" s="122">
        <v>42099</v>
      </c>
      <c r="G214" s="130">
        <f t="shared" si="5"/>
        <v>0</v>
      </c>
      <c r="H214" s="139" t="s">
        <v>1399</v>
      </c>
      <c r="I214" s="194" t="s">
        <v>1400</v>
      </c>
      <c r="J214" s="136" t="s">
        <v>75</v>
      </c>
      <c r="K214" s="136">
        <v>38</v>
      </c>
      <c r="L214" s="188" t="s">
        <v>255</v>
      </c>
      <c r="M214" s="193">
        <v>176.72</v>
      </c>
      <c r="N214" s="177">
        <v>22.05</v>
      </c>
      <c r="O214" s="178">
        <v>154.672</v>
      </c>
      <c r="P214" s="132" t="s">
        <v>1401</v>
      </c>
      <c r="Q214" s="133" t="s">
        <v>1402</v>
      </c>
      <c r="R214" s="120" t="s">
        <v>461</v>
      </c>
      <c r="S214" s="133" t="s">
        <v>1403</v>
      </c>
      <c r="T214" s="119">
        <v>1</v>
      </c>
      <c r="V214" s="114" t="s">
        <v>1218</v>
      </c>
      <c r="W214" s="170"/>
    </row>
    <row r="215" spans="1:23" s="119" customFormat="1" ht="22.5" x14ac:dyDescent="0.25">
      <c r="A215" s="99">
        <v>206</v>
      </c>
      <c r="B215" s="135" t="s">
        <v>36</v>
      </c>
      <c r="C215" s="121" t="s">
        <v>6</v>
      </c>
      <c r="D215" s="136" t="s">
        <v>1404</v>
      </c>
      <c r="E215" s="137">
        <v>42114</v>
      </c>
      <c r="F215" s="137">
        <v>42114</v>
      </c>
      <c r="G215" s="138">
        <v>0</v>
      </c>
      <c r="H215" s="139" t="s">
        <v>1405</v>
      </c>
      <c r="I215" s="194" t="s">
        <v>1406</v>
      </c>
      <c r="J215" s="136" t="s">
        <v>75</v>
      </c>
      <c r="K215" s="136">
        <v>19</v>
      </c>
      <c r="L215" s="188" t="s">
        <v>135</v>
      </c>
      <c r="M215" s="193">
        <v>315.75</v>
      </c>
      <c r="N215" s="185">
        <f>M215-O215</f>
        <v>56.819999999999993</v>
      </c>
      <c r="O215" s="177">
        <v>258.93</v>
      </c>
      <c r="P215" s="132" t="s">
        <v>1407</v>
      </c>
      <c r="Q215" s="133" t="s">
        <v>1408</v>
      </c>
      <c r="R215" s="120" t="s">
        <v>461</v>
      </c>
      <c r="S215" s="113" t="s">
        <v>1409</v>
      </c>
      <c r="V215" s="114" t="s">
        <v>1218</v>
      </c>
      <c r="W215" s="170"/>
    </row>
    <row r="216" spans="1:23" s="119" customFormat="1" ht="33.75" x14ac:dyDescent="0.25">
      <c r="A216" s="99">
        <v>207</v>
      </c>
      <c r="B216" s="135" t="s">
        <v>36</v>
      </c>
      <c r="C216" s="121" t="s">
        <v>6</v>
      </c>
      <c r="D216" s="136" t="s">
        <v>1410</v>
      </c>
      <c r="E216" s="137">
        <v>42109</v>
      </c>
      <c r="F216" s="137">
        <v>42109</v>
      </c>
      <c r="G216" s="138">
        <v>0</v>
      </c>
      <c r="H216" s="139" t="s">
        <v>1411</v>
      </c>
      <c r="I216" s="194" t="s">
        <v>1412</v>
      </c>
      <c r="J216" s="136" t="s">
        <v>75</v>
      </c>
      <c r="K216" s="136">
        <v>18</v>
      </c>
      <c r="L216" s="188" t="s">
        <v>255</v>
      </c>
      <c r="M216" s="193">
        <v>449.76</v>
      </c>
      <c r="N216" s="185">
        <f>M216-O216</f>
        <v>14.113</v>
      </c>
      <c r="O216" s="177">
        <v>435.64699999999999</v>
      </c>
      <c r="P216" s="132" t="s">
        <v>1413</v>
      </c>
      <c r="Q216" s="133" t="s">
        <v>1414</v>
      </c>
      <c r="R216" s="120" t="s">
        <v>461</v>
      </c>
      <c r="S216" s="113" t="s">
        <v>1415</v>
      </c>
      <c r="V216" s="114" t="s">
        <v>1218</v>
      </c>
      <c r="W216" s="170" t="s">
        <v>1416</v>
      </c>
    </row>
    <row r="217" spans="1:23" s="119" customFormat="1" ht="31.5" x14ac:dyDescent="0.25">
      <c r="A217" s="99">
        <v>208</v>
      </c>
      <c r="B217" s="135" t="s">
        <v>36</v>
      </c>
      <c r="C217" s="101" t="s">
        <v>10</v>
      </c>
      <c r="D217" s="136" t="s">
        <v>1417</v>
      </c>
      <c r="E217" s="137">
        <v>42105</v>
      </c>
      <c r="F217" s="137">
        <v>42105</v>
      </c>
      <c r="G217" s="138">
        <v>0</v>
      </c>
      <c r="H217" s="139" t="s">
        <v>1418</v>
      </c>
      <c r="I217" s="194" t="s">
        <v>1419</v>
      </c>
      <c r="J217" s="136" t="s">
        <v>75</v>
      </c>
      <c r="K217" s="136">
        <v>12</v>
      </c>
      <c r="L217" s="188" t="s">
        <v>596</v>
      </c>
      <c r="M217" s="193">
        <v>63.49</v>
      </c>
      <c r="N217" s="183">
        <v>0</v>
      </c>
      <c r="O217" s="185">
        <v>63.49</v>
      </c>
      <c r="P217" s="132" t="s">
        <v>1420</v>
      </c>
      <c r="Q217" s="133" t="s">
        <v>1421</v>
      </c>
      <c r="R217" s="120" t="s">
        <v>766</v>
      </c>
      <c r="S217" s="113" t="s">
        <v>1422</v>
      </c>
      <c r="T217" s="119">
        <v>1</v>
      </c>
      <c r="V217" s="114" t="s">
        <v>1218</v>
      </c>
      <c r="W217" s="170"/>
    </row>
    <row r="218" spans="1:23" s="119" customFormat="1" ht="22.5" x14ac:dyDescent="0.25">
      <c r="A218" s="99">
        <v>209</v>
      </c>
      <c r="B218" s="135" t="s">
        <v>36</v>
      </c>
      <c r="C218" s="121" t="s">
        <v>6</v>
      </c>
      <c r="D218" s="136" t="s">
        <v>1423</v>
      </c>
      <c r="E218" s="137">
        <v>42121</v>
      </c>
      <c r="F218" s="137">
        <v>42121</v>
      </c>
      <c r="G218" s="138">
        <v>0</v>
      </c>
      <c r="H218" s="139" t="s">
        <v>1424</v>
      </c>
      <c r="I218" s="194" t="s">
        <v>1425</v>
      </c>
      <c r="J218" s="136" t="s">
        <v>85</v>
      </c>
      <c r="K218" s="136">
        <v>24</v>
      </c>
      <c r="L218" s="188" t="s">
        <v>322</v>
      </c>
      <c r="M218" s="193">
        <v>129.22</v>
      </c>
      <c r="N218" s="185">
        <f>M218-O218</f>
        <v>24.97</v>
      </c>
      <c r="O218" s="177">
        <v>104.25</v>
      </c>
      <c r="P218" s="132" t="s">
        <v>1426</v>
      </c>
      <c r="Q218" s="133" t="s">
        <v>1427</v>
      </c>
      <c r="R218" s="120" t="s">
        <v>197</v>
      </c>
      <c r="S218" s="113" t="s">
        <v>1428</v>
      </c>
      <c r="V218" s="114" t="s">
        <v>1218</v>
      </c>
      <c r="W218" s="170"/>
    </row>
    <row r="219" spans="1:23" s="119" customFormat="1" ht="22.5" x14ac:dyDescent="0.25">
      <c r="A219" s="99">
        <v>210</v>
      </c>
      <c r="B219" s="135" t="s">
        <v>36</v>
      </c>
      <c r="C219" s="121" t="s">
        <v>6</v>
      </c>
      <c r="D219" s="136" t="s">
        <v>1429</v>
      </c>
      <c r="E219" s="137">
        <v>42107</v>
      </c>
      <c r="F219" s="137">
        <v>42107</v>
      </c>
      <c r="G219" s="138">
        <v>0</v>
      </c>
      <c r="H219" s="139" t="s">
        <v>1430</v>
      </c>
      <c r="I219" s="194" t="s">
        <v>1431</v>
      </c>
      <c r="J219" s="136" t="s">
        <v>75</v>
      </c>
      <c r="K219" s="136">
        <v>21</v>
      </c>
      <c r="L219" s="188" t="s">
        <v>215</v>
      </c>
      <c r="M219" s="193">
        <v>261.20999999999998</v>
      </c>
      <c r="N219" s="185">
        <f>M219-O219</f>
        <v>83.15</v>
      </c>
      <c r="O219" s="177">
        <v>178.05999999999997</v>
      </c>
      <c r="P219" s="132" t="s">
        <v>1432</v>
      </c>
      <c r="Q219" s="133" t="s">
        <v>1433</v>
      </c>
      <c r="R219" s="120" t="s">
        <v>285</v>
      </c>
      <c r="S219" s="113" t="s">
        <v>1434</v>
      </c>
      <c r="V219" s="196" t="s">
        <v>140</v>
      </c>
      <c r="W219" s="170"/>
    </row>
    <row r="220" spans="1:23" s="119" customFormat="1" ht="21" x14ac:dyDescent="0.25">
      <c r="A220" s="99">
        <v>211</v>
      </c>
      <c r="B220" s="135" t="s">
        <v>36</v>
      </c>
      <c r="C220" s="101" t="s">
        <v>7</v>
      </c>
      <c r="D220" s="136" t="s">
        <v>1435</v>
      </c>
      <c r="E220" s="137">
        <v>42116</v>
      </c>
      <c r="F220" s="137">
        <v>42116</v>
      </c>
      <c r="G220" s="138">
        <v>0</v>
      </c>
      <c r="H220" s="139" t="s">
        <v>1436</v>
      </c>
      <c r="I220" s="187" t="s">
        <v>1437</v>
      </c>
      <c r="J220" s="136" t="s">
        <v>85</v>
      </c>
      <c r="K220" s="136">
        <v>21</v>
      </c>
      <c r="L220" s="188" t="s">
        <v>907</v>
      </c>
      <c r="M220" s="193">
        <v>169.33</v>
      </c>
      <c r="N220" s="183">
        <v>9.66</v>
      </c>
      <c r="O220" s="197">
        <v>159.67000000000002</v>
      </c>
      <c r="P220" s="132" t="s">
        <v>1438</v>
      </c>
      <c r="Q220" s="133" t="s">
        <v>1439</v>
      </c>
      <c r="R220" s="120" t="s">
        <v>1440</v>
      </c>
      <c r="S220" s="133" t="s">
        <v>1441</v>
      </c>
      <c r="V220" s="114" t="s">
        <v>1218</v>
      </c>
      <c r="W220" s="170" t="s">
        <v>1442</v>
      </c>
    </row>
    <row r="221" spans="1:23" s="119" customFormat="1" ht="11.25" x14ac:dyDescent="0.25">
      <c r="A221" s="99">
        <v>212</v>
      </c>
      <c r="B221" s="135" t="s">
        <v>36</v>
      </c>
      <c r="C221" s="121" t="s">
        <v>6</v>
      </c>
      <c r="D221" s="106" t="s">
        <v>1443</v>
      </c>
      <c r="E221" s="122">
        <v>42123</v>
      </c>
      <c r="F221" s="122">
        <v>42123</v>
      </c>
      <c r="G221" s="130">
        <f t="shared" ref="G221:G228" si="6">DAYS360(E221,F221)</f>
        <v>0</v>
      </c>
      <c r="H221" s="139" t="s">
        <v>1444</v>
      </c>
      <c r="I221" s="194" t="s">
        <v>1445</v>
      </c>
      <c r="J221" s="136" t="s">
        <v>85</v>
      </c>
      <c r="K221" s="136">
        <v>20</v>
      </c>
      <c r="L221" s="188" t="s">
        <v>223</v>
      </c>
      <c r="M221" s="193">
        <v>42.29</v>
      </c>
      <c r="N221" s="177">
        <v>0</v>
      </c>
      <c r="O221" s="178">
        <f>+M221-N221</f>
        <v>42.29</v>
      </c>
      <c r="P221" s="132" t="s">
        <v>1446</v>
      </c>
      <c r="Q221" s="133" t="s">
        <v>1447</v>
      </c>
      <c r="R221" s="120" t="s">
        <v>1448</v>
      </c>
      <c r="S221" s="133" t="s">
        <v>1449</v>
      </c>
      <c r="V221" s="114" t="s">
        <v>1218</v>
      </c>
      <c r="W221" s="170"/>
    </row>
    <row r="222" spans="1:23" s="119" customFormat="1" ht="21" x14ac:dyDescent="0.25">
      <c r="A222" s="99">
        <v>213</v>
      </c>
      <c r="B222" s="135" t="s">
        <v>36</v>
      </c>
      <c r="C222" s="121" t="s">
        <v>6</v>
      </c>
      <c r="D222" s="106" t="s">
        <v>1450</v>
      </c>
      <c r="E222" s="122">
        <v>42123</v>
      </c>
      <c r="F222" s="122">
        <v>42123</v>
      </c>
      <c r="G222" s="130">
        <f t="shared" si="6"/>
        <v>0</v>
      </c>
      <c r="H222" s="139" t="s">
        <v>1451</v>
      </c>
      <c r="I222" s="194" t="s">
        <v>1452</v>
      </c>
      <c r="J222" s="136" t="s">
        <v>85</v>
      </c>
      <c r="K222" s="136">
        <v>2</v>
      </c>
      <c r="L222" s="188" t="s">
        <v>223</v>
      </c>
      <c r="M222" s="193">
        <v>87.9</v>
      </c>
      <c r="N222" s="177">
        <v>0</v>
      </c>
      <c r="O222" s="178">
        <v>87.900999999999996</v>
      </c>
      <c r="P222" s="132" t="s">
        <v>1453</v>
      </c>
      <c r="Q222" s="165" t="s">
        <v>1454</v>
      </c>
      <c r="R222" s="120" t="s">
        <v>1455</v>
      </c>
      <c r="S222" s="133" t="s">
        <v>1456</v>
      </c>
      <c r="V222" s="114" t="s">
        <v>1218</v>
      </c>
      <c r="W222" s="170"/>
    </row>
    <row r="223" spans="1:23" s="119" customFormat="1" ht="22.5" x14ac:dyDescent="0.25">
      <c r="A223" s="99">
        <v>214</v>
      </c>
      <c r="B223" s="135" t="s">
        <v>36</v>
      </c>
      <c r="C223" s="121" t="s">
        <v>6</v>
      </c>
      <c r="D223" s="136" t="s">
        <v>1457</v>
      </c>
      <c r="E223" s="137">
        <v>42108</v>
      </c>
      <c r="F223" s="137">
        <v>42109</v>
      </c>
      <c r="G223" s="138">
        <v>1</v>
      </c>
      <c r="H223" s="139" t="s">
        <v>1458</v>
      </c>
      <c r="I223" s="139" t="s">
        <v>1459</v>
      </c>
      <c r="J223" s="136" t="s">
        <v>75</v>
      </c>
      <c r="K223" s="136">
        <v>6</v>
      </c>
      <c r="L223" s="136" t="s">
        <v>1460</v>
      </c>
      <c r="M223" s="182">
        <v>462.6</v>
      </c>
      <c r="N223" s="192">
        <f>M223-O223</f>
        <v>462.6</v>
      </c>
      <c r="O223" s="109">
        <v>0</v>
      </c>
      <c r="P223" s="132" t="s">
        <v>1461</v>
      </c>
      <c r="Q223" s="133" t="s">
        <v>1462</v>
      </c>
      <c r="R223" s="120" t="s">
        <v>388</v>
      </c>
      <c r="S223" s="113" t="s">
        <v>1463</v>
      </c>
      <c r="U223" s="119">
        <v>1</v>
      </c>
      <c r="V223" s="114" t="s">
        <v>1218</v>
      </c>
      <c r="W223" s="170"/>
    </row>
    <row r="224" spans="1:23" s="119" customFormat="1" ht="22.5" x14ac:dyDescent="0.25">
      <c r="A224" s="99">
        <v>215</v>
      </c>
      <c r="B224" s="135" t="s">
        <v>36</v>
      </c>
      <c r="C224" s="121" t="s">
        <v>6</v>
      </c>
      <c r="D224" s="106" t="s">
        <v>1464</v>
      </c>
      <c r="E224" s="122">
        <v>42123</v>
      </c>
      <c r="F224" s="122">
        <v>42123</v>
      </c>
      <c r="G224" s="130">
        <f t="shared" si="6"/>
        <v>0</v>
      </c>
      <c r="H224" s="139" t="s">
        <v>1465</v>
      </c>
      <c r="I224" s="194" t="s">
        <v>1466</v>
      </c>
      <c r="J224" s="136" t="s">
        <v>75</v>
      </c>
      <c r="K224" s="136">
        <v>16</v>
      </c>
      <c r="L224" s="188" t="s">
        <v>223</v>
      </c>
      <c r="M224" s="193">
        <v>58.09</v>
      </c>
      <c r="N224" s="177">
        <v>0</v>
      </c>
      <c r="O224" s="178">
        <f>+M224-N224</f>
        <v>58.09</v>
      </c>
      <c r="P224" s="132" t="s">
        <v>1467</v>
      </c>
      <c r="Q224" s="133" t="s">
        <v>1468</v>
      </c>
      <c r="R224" s="120" t="s">
        <v>1469</v>
      </c>
      <c r="S224" s="113" t="s">
        <v>1470</v>
      </c>
      <c r="V224" s="114" t="s">
        <v>1218</v>
      </c>
      <c r="W224" s="170"/>
    </row>
    <row r="225" spans="1:23" s="119" customFormat="1" ht="11.25" x14ac:dyDescent="0.25">
      <c r="A225" s="99">
        <v>216</v>
      </c>
      <c r="B225" s="135" t="s">
        <v>36</v>
      </c>
      <c r="C225" s="121" t="s">
        <v>6</v>
      </c>
      <c r="D225" s="136" t="s">
        <v>1471</v>
      </c>
      <c r="E225" s="137">
        <v>42117</v>
      </c>
      <c r="F225" s="137">
        <v>42121</v>
      </c>
      <c r="G225" s="138">
        <v>4</v>
      </c>
      <c r="H225" s="139" t="s">
        <v>1472</v>
      </c>
      <c r="I225" s="194" t="s">
        <v>1473</v>
      </c>
      <c r="J225" s="136" t="s">
        <v>75</v>
      </c>
      <c r="K225" s="136">
        <v>20</v>
      </c>
      <c r="L225" s="188" t="s">
        <v>106</v>
      </c>
      <c r="M225" s="193">
        <v>371.4</v>
      </c>
      <c r="N225" s="185">
        <f>M225-O225</f>
        <v>13.203999999999951</v>
      </c>
      <c r="O225" s="177">
        <v>358.19600000000003</v>
      </c>
      <c r="P225" s="132" t="s">
        <v>1474</v>
      </c>
      <c r="Q225" s="133" t="s">
        <v>1475</v>
      </c>
      <c r="R225" s="120" t="s">
        <v>89</v>
      </c>
      <c r="S225" s="133" t="s">
        <v>1476</v>
      </c>
      <c r="V225" s="114" t="s">
        <v>1218</v>
      </c>
      <c r="W225" s="170"/>
    </row>
    <row r="226" spans="1:23" s="119" customFormat="1" ht="22.5" x14ac:dyDescent="0.25">
      <c r="A226" s="99">
        <v>217</v>
      </c>
      <c r="B226" s="135" t="s">
        <v>36</v>
      </c>
      <c r="C226" s="121" t="s">
        <v>6</v>
      </c>
      <c r="D226" s="136" t="s">
        <v>1477</v>
      </c>
      <c r="E226" s="137">
        <v>42123</v>
      </c>
      <c r="F226" s="137">
        <v>42123</v>
      </c>
      <c r="G226" s="198">
        <v>0</v>
      </c>
      <c r="H226" s="139" t="s">
        <v>1478</v>
      </c>
      <c r="I226" s="194" t="s">
        <v>1479</v>
      </c>
      <c r="J226" s="136" t="s">
        <v>85</v>
      </c>
      <c r="K226" s="136">
        <v>83</v>
      </c>
      <c r="L226" s="188" t="s">
        <v>223</v>
      </c>
      <c r="M226" s="193">
        <v>96.17</v>
      </c>
      <c r="N226" s="185">
        <f>M226-O226</f>
        <v>13.170000000000002</v>
      </c>
      <c r="O226" s="177">
        <v>83</v>
      </c>
      <c r="P226" s="132" t="s">
        <v>1480</v>
      </c>
      <c r="Q226" s="133" t="s">
        <v>1475</v>
      </c>
      <c r="R226" s="120" t="s">
        <v>89</v>
      </c>
      <c r="S226" s="113" t="s">
        <v>1481</v>
      </c>
      <c r="U226" s="119">
        <v>1</v>
      </c>
      <c r="V226" s="114" t="s">
        <v>1218</v>
      </c>
      <c r="W226" s="170"/>
    </row>
    <row r="227" spans="1:23" s="119" customFormat="1" ht="33.75" x14ac:dyDescent="0.25">
      <c r="A227" s="99">
        <v>218</v>
      </c>
      <c r="B227" s="135" t="s">
        <v>36</v>
      </c>
      <c r="C227" s="121" t="s">
        <v>6</v>
      </c>
      <c r="D227" s="106" t="s">
        <v>1482</v>
      </c>
      <c r="E227" s="122">
        <v>42121</v>
      </c>
      <c r="F227" s="122">
        <v>42121</v>
      </c>
      <c r="G227" s="149">
        <f t="shared" si="6"/>
        <v>0</v>
      </c>
      <c r="H227" s="139" t="s">
        <v>1483</v>
      </c>
      <c r="I227" s="194" t="s">
        <v>1484</v>
      </c>
      <c r="J227" s="136" t="s">
        <v>85</v>
      </c>
      <c r="K227" s="136">
        <v>16</v>
      </c>
      <c r="L227" s="188" t="s">
        <v>603</v>
      </c>
      <c r="M227" s="193">
        <v>41.07</v>
      </c>
      <c r="N227" s="177">
        <v>0</v>
      </c>
      <c r="O227" s="178">
        <v>41.070999999999998</v>
      </c>
      <c r="P227" s="132" t="s">
        <v>1485</v>
      </c>
      <c r="Q227" s="133" t="s">
        <v>1486</v>
      </c>
      <c r="R227" s="120" t="s">
        <v>89</v>
      </c>
      <c r="S227" s="113" t="s">
        <v>1487</v>
      </c>
      <c r="V227" s="114" t="s">
        <v>1218</v>
      </c>
      <c r="W227" s="170"/>
    </row>
    <row r="228" spans="1:23" s="119" customFormat="1" ht="22.5" x14ac:dyDescent="0.25">
      <c r="A228" s="99">
        <v>219</v>
      </c>
      <c r="B228" s="135" t="s">
        <v>36</v>
      </c>
      <c r="C228" s="121" t="s">
        <v>6</v>
      </c>
      <c r="D228" s="106" t="s">
        <v>1488</v>
      </c>
      <c r="E228" s="122">
        <v>42121</v>
      </c>
      <c r="F228" s="122">
        <v>42122</v>
      </c>
      <c r="G228" s="149">
        <f t="shared" si="6"/>
        <v>1</v>
      </c>
      <c r="H228" s="139" t="s">
        <v>1489</v>
      </c>
      <c r="I228" s="194" t="s">
        <v>1490</v>
      </c>
      <c r="J228" s="136" t="s">
        <v>75</v>
      </c>
      <c r="K228" s="136">
        <v>27</v>
      </c>
      <c r="L228" s="188" t="s">
        <v>603</v>
      </c>
      <c r="M228" s="193">
        <v>122.52</v>
      </c>
      <c r="N228" s="177">
        <v>4.8</v>
      </c>
      <c r="O228" s="178">
        <v>117.717</v>
      </c>
      <c r="P228" s="132" t="s">
        <v>1491</v>
      </c>
      <c r="Q228" s="133" t="s">
        <v>1486</v>
      </c>
      <c r="R228" s="120" t="s">
        <v>89</v>
      </c>
      <c r="S228" s="113" t="s">
        <v>1492</v>
      </c>
      <c r="V228" s="114" t="s">
        <v>1218</v>
      </c>
      <c r="W228" s="170"/>
    </row>
    <row r="229" spans="1:23" s="119" customFormat="1" ht="21" x14ac:dyDescent="0.25">
      <c r="A229" s="99">
        <v>220</v>
      </c>
      <c r="B229" s="135" t="s">
        <v>36</v>
      </c>
      <c r="C229" s="121" t="s">
        <v>6</v>
      </c>
      <c r="D229" s="136" t="s">
        <v>1493</v>
      </c>
      <c r="E229" s="137">
        <v>42118</v>
      </c>
      <c r="F229" s="137">
        <v>42122</v>
      </c>
      <c r="G229" s="198">
        <v>4</v>
      </c>
      <c r="H229" s="139" t="s">
        <v>1494</v>
      </c>
      <c r="I229" s="194" t="s">
        <v>1495</v>
      </c>
      <c r="J229" s="136" t="s">
        <v>75</v>
      </c>
      <c r="K229" s="136">
        <v>38</v>
      </c>
      <c r="L229" s="188" t="s">
        <v>106</v>
      </c>
      <c r="M229" s="193">
        <v>431.59</v>
      </c>
      <c r="N229" s="185">
        <f>M229-O229</f>
        <v>3.3000000000000114</v>
      </c>
      <c r="O229" s="177">
        <v>428.28999999999996</v>
      </c>
      <c r="P229" s="132" t="s">
        <v>1496</v>
      </c>
      <c r="Q229" s="165" t="s">
        <v>1497</v>
      </c>
      <c r="R229" s="120" t="s">
        <v>380</v>
      </c>
      <c r="S229" s="133" t="s">
        <v>1498</v>
      </c>
      <c r="V229" s="114" t="s">
        <v>1218</v>
      </c>
      <c r="W229" s="170"/>
    </row>
    <row r="230" spans="1:23" s="119" customFormat="1" ht="21" x14ac:dyDescent="0.25">
      <c r="A230" s="99">
        <v>221</v>
      </c>
      <c r="B230" s="135" t="s">
        <v>36</v>
      </c>
      <c r="C230" s="121" t="s">
        <v>6</v>
      </c>
      <c r="D230" s="106" t="s">
        <v>1499</v>
      </c>
      <c r="E230" s="122">
        <v>42124</v>
      </c>
      <c r="F230" s="122">
        <v>42124</v>
      </c>
      <c r="G230" s="149">
        <f>DAYS360(E230,F230)</f>
        <v>0</v>
      </c>
      <c r="H230" s="139" t="s">
        <v>1500</v>
      </c>
      <c r="I230" s="194" t="s">
        <v>1501</v>
      </c>
      <c r="J230" s="136" t="s">
        <v>75</v>
      </c>
      <c r="K230" s="136">
        <v>18</v>
      </c>
      <c r="L230" s="188" t="s">
        <v>1027</v>
      </c>
      <c r="M230" s="193">
        <v>41.83</v>
      </c>
      <c r="N230" s="177">
        <v>0</v>
      </c>
      <c r="O230" s="178">
        <f>+M230-N230</f>
        <v>41.83</v>
      </c>
      <c r="P230" s="132" t="s">
        <v>1502</v>
      </c>
      <c r="Q230" s="133" t="s">
        <v>1503</v>
      </c>
      <c r="R230" s="120" t="s">
        <v>1504</v>
      </c>
      <c r="S230" s="133" t="s">
        <v>1505</v>
      </c>
      <c r="U230" s="119">
        <v>1</v>
      </c>
      <c r="V230" s="114" t="s">
        <v>1218</v>
      </c>
      <c r="W230" s="170"/>
    </row>
    <row r="231" spans="1:23" s="119" customFormat="1" ht="33.75" x14ac:dyDescent="0.25">
      <c r="A231" s="99">
        <v>222</v>
      </c>
      <c r="B231" s="135" t="s">
        <v>36</v>
      </c>
      <c r="C231" s="101" t="s">
        <v>7</v>
      </c>
      <c r="D231" s="136" t="s">
        <v>1506</v>
      </c>
      <c r="E231" s="137">
        <v>42121</v>
      </c>
      <c r="F231" s="137">
        <v>42121</v>
      </c>
      <c r="G231" s="138">
        <v>0</v>
      </c>
      <c r="H231" s="139" t="s">
        <v>1507</v>
      </c>
      <c r="I231" s="187" t="s">
        <v>1508</v>
      </c>
      <c r="J231" s="136" t="s">
        <v>85</v>
      </c>
      <c r="K231" s="136">
        <v>1</v>
      </c>
      <c r="L231" s="188" t="s">
        <v>1509</v>
      </c>
      <c r="M231" s="193">
        <v>62.97</v>
      </c>
      <c r="N231" s="183">
        <v>0.7</v>
      </c>
      <c r="O231" s="197">
        <v>62.269999999999996</v>
      </c>
      <c r="P231" s="132" t="s">
        <v>1510</v>
      </c>
      <c r="Q231" s="133" t="s">
        <v>1511</v>
      </c>
      <c r="R231" s="120" t="s">
        <v>1504</v>
      </c>
      <c r="S231" s="113" t="s">
        <v>1512</v>
      </c>
      <c r="V231" s="114" t="s">
        <v>1218</v>
      </c>
      <c r="W231" s="170"/>
    </row>
    <row r="232" spans="1:23" s="119" customFormat="1" ht="21" x14ac:dyDescent="0.25">
      <c r="A232" s="99">
        <v>223</v>
      </c>
      <c r="B232" s="135" t="s">
        <v>36</v>
      </c>
      <c r="C232" s="101" t="s">
        <v>8</v>
      </c>
      <c r="D232" s="136" t="s">
        <v>1513</v>
      </c>
      <c r="E232" s="137">
        <v>42112</v>
      </c>
      <c r="F232" s="137">
        <v>42114</v>
      </c>
      <c r="G232" s="138">
        <v>2</v>
      </c>
      <c r="H232" s="139" t="s">
        <v>1514</v>
      </c>
      <c r="I232" s="194" t="s">
        <v>1515</v>
      </c>
      <c r="J232" s="136" t="s">
        <v>75</v>
      </c>
      <c r="K232" s="136">
        <v>31</v>
      </c>
      <c r="L232" s="188" t="s">
        <v>135</v>
      </c>
      <c r="M232" s="193">
        <v>1403.44</v>
      </c>
      <c r="N232" s="193">
        <v>566.29999999999995</v>
      </c>
      <c r="O232" s="177">
        <v>837.1400000000001</v>
      </c>
      <c r="P232" s="132" t="s">
        <v>1516</v>
      </c>
      <c r="Q232" s="199" t="s">
        <v>1517</v>
      </c>
      <c r="R232" s="173" t="s">
        <v>1518</v>
      </c>
      <c r="S232" s="199" t="s">
        <v>1519</v>
      </c>
      <c r="T232" s="200"/>
      <c r="U232" s="200"/>
      <c r="V232" s="173" t="s">
        <v>1218</v>
      </c>
      <c r="W232" s="201" t="s">
        <v>1520</v>
      </c>
    </row>
    <row r="233" spans="1:23" ht="22.5" customHeight="1" x14ac:dyDescent="0.25">
      <c r="A233" s="99">
        <v>224</v>
      </c>
      <c r="B233" s="135" t="s">
        <v>36</v>
      </c>
      <c r="C233" s="121" t="s">
        <v>6</v>
      </c>
      <c r="D233" s="136" t="s">
        <v>1521</v>
      </c>
      <c r="E233" s="137">
        <v>42124</v>
      </c>
      <c r="F233" s="137">
        <v>42124</v>
      </c>
      <c r="G233" s="198">
        <f>DAYS360(E233,F233)</f>
        <v>0</v>
      </c>
      <c r="H233" s="139" t="s">
        <v>1522</v>
      </c>
      <c r="I233" s="194" t="s">
        <v>1523</v>
      </c>
      <c r="J233" s="136" t="s">
        <v>85</v>
      </c>
      <c r="K233" s="136">
        <v>18</v>
      </c>
      <c r="L233" s="188" t="s">
        <v>106</v>
      </c>
      <c r="M233" s="193">
        <v>87.02</v>
      </c>
      <c r="N233" s="177">
        <v>44.4</v>
      </c>
      <c r="O233" s="178">
        <v>42.62</v>
      </c>
      <c r="P233" s="132" t="s">
        <v>1524</v>
      </c>
      <c r="Q233" s="165" t="s">
        <v>231</v>
      </c>
      <c r="R233" s="120" t="s">
        <v>89</v>
      </c>
      <c r="S233" s="133" t="s">
        <v>1525</v>
      </c>
      <c r="T233" s="119">
        <v>1</v>
      </c>
      <c r="U233" s="119"/>
      <c r="V233" s="119" t="s">
        <v>1218</v>
      </c>
      <c r="W233" s="170"/>
    </row>
    <row r="234" spans="1:23" ht="20.25" customHeight="1" x14ac:dyDescent="0.25">
      <c r="A234" s="99">
        <v>225</v>
      </c>
      <c r="B234" s="135" t="s">
        <v>36</v>
      </c>
      <c r="C234" s="121" t="s">
        <v>6</v>
      </c>
      <c r="D234" s="136" t="s">
        <v>1526</v>
      </c>
      <c r="E234" s="137">
        <v>42124</v>
      </c>
      <c r="F234" s="137">
        <v>42124</v>
      </c>
      <c r="G234" s="198">
        <f>DAYS360(E234,F234)</f>
        <v>0</v>
      </c>
      <c r="H234" s="139" t="s">
        <v>1527</v>
      </c>
      <c r="I234" s="203" t="s">
        <v>1528</v>
      </c>
      <c r="J234" s="136" t="s">
        <v>85</v>
      </c>
      <c r="K234" s="136">
        <v>15</v>
      </c>
      <c r="L234" s="188" t="s">
        <v>106</v>
      </c>
      <c r="M234" s="204">
        <v>54.99</v>
      </c>
      <c r="N234" s="205">
        <v>0</v>
      </c>
      <c r="O234" s="205">
        <v>42.62</v>
      </c>
      <c r="P234" s="112" t="s">
        <v>1529</v>
      </c>
      <c r="Q234" s="206" t="s">
        <v>231</v>
      </c>
      <c r="R234" s="166" t="s">
        <v>89</v>
      </c>
      <c r="S234" s="114" t="s">
        <v>1525</v>
      </c>
      <c r="T234" s="196">
        <v>1</v>
      </c>
      <c r="U234" s="196"/>
      <c r="V234" s="166" t="s">
        <v>1218</v>
      </c>
      <c r="W234" s="170"/>
    </row>
    <row r="235" spans="1:23" ht="48" customHeight="1" x14ac:dyDescent="0.25">
      <c r="A235" s="99">
        <v>226</v>
      </c>
      <c r="B235" s="135" t="s">
        <v>36</v>
      </c>
      <c r="C235" s="121" t="s">
        <v>6</v>
      </c>
      <c r="D235" s="136" t="s">
        <v>1530</v>
      </c>
      <c r="E235" s="137">
        <v>42105</v>
      </c>
      <c r="F235" s="137">
        <v>42108</v>
      </c>
      <c r="G235" s="198">
        <f>DAYS360(E235,F235)</f>
        <v>3</v>
      </c>
      <c r="H235" s="126" t="s">
        <v>1531</v>
      </c>
      <c r="I235" s="126" t="s">
        <v>1532</v>
      </c>
      <c r="J235" s="125" t="s">
        <v>75</v>
      </c>
      <c r="K235" s="125">
        <v>30</v>
      </c>
      <c r="L235" s="125" t="s">
        <v>907</v>
      </c>
      <c r="M235" s="207">
        <v>398.66</v>
      </c>
      <c r="N235" s="207">
        <v>73.069999999999993</v>
      </c>
      <c r="O235" s="208">
        <v>325.58999999999997</v>
      </c>
      <c r="P235" s="184" t="s">
        <v>1533</v>
      </c>
      <c r="Q235" s="209" t="s">
        <v>1534</v>
      </c>
      <c r="R235" s="191" t="s">
        <v>1535</v>
      </c>
      <c r="S235" s="210" t="s">
        <v>1536</v>
      </c>
      <c r="T235" s="200">
        <v>1</v>
      </c>
      <c r="U235" s="200"/>
      <c r="V235" s="191" t="s">
        <v>1218</v>
      </c>
      <c r="W235" s="211"/>
    </row>
    <row r="236" spans="1:23" s="119" customFormat="1" ht="21" x14ac:dyDescent="0.25">
      <c r="A236" s="99">
        <v>227</v>
      </c>
      <c r="B236" s="135" t="s">
        <v>34</v>
      </c>
      <c r="C236" s="121" t="s">
        <v>6</v>
      </c>
      <c r="D236" s="212" t="s">
        <v>1537</v>
      </c>
      <c r="E236" s="213">
        <v>42125</v>
      </c>
      <c r="F236" s="213">
        <v>42125</v>
      </c>
      <c r="G236" s="101">
        <f t="shared" ref="G236:G299" si="7">DAYS360(E236,F236)</f>
        <v>0</v>
      </c>
      <c r="H236" s="139" t="s">
        <v>1538</v>
      </c>
      <c r="I236" s="214" t="s">
        <v>1539</v>
      </c>
      <c r="J236" s="136" t="s">
        <v>75</v>
      </c>
      <c r="K236" s="136">
        <v>40</v>
      </c>
      <c r="L236" s="188" t="s">
        <v>603</v>
      </c>
      <c r="M236" s="193">
        <v>61.95</v>
      </c>
      <c r="N236" s="177">
        <v>0</v>
      </c>
      <c r="O236" s="178">
        <f>+M236-N236</f>
        <v>61.95</v>
      </c>
      <c r="P236" s="132" t="s">
        <v>1540</v>
      </c>
      <c r="Q236" s="188" t="s">
        <v>1541</v>
      </c>
      <c r="R236" s="114" t="s">
        <v>89</v>
      </c>
      <c r="S236" s="188" t="s">
        <v>1542</v>
      </c>
      <c r="T236" s="116"/>
      <c r="U236" s="116"/>
      <c r="V236" s="114" t="s">
        <v>81</v>
      </c>
      <c r="W236" s="170"/>
    </row>
    <row r="237" spans="1:23" s="119" customFormat="1" ht="21" x14ac:dyDescent="0.25">
      <c r="A237" s="99">
        <v>228</v>
      </c>
      <c r="B237" s="135" t="s">
        <v>34</v>
      </c>
      <c r="C237" s="121" t="s">
        <v>6</v>
      </c>
      <c r="D237" s="212" t="s">
        <v>1543</v>
      </c>
      <c r="E237" s="213">
        <v>42125</v>
      </c>
      <c r="F237" s="213">
        <v>42125</v>
      </c>
      <c r="G237" s="101">
        <f t="shared" si="7"/>
        <v>0</v>
      </c>
      <c r="H237" s="139" t="s">
        <v>320</v>
      </c>
      <c r="I237" s="214" t="s">
        <v>1544</v>
      </c>
      <c r="J237" s="136" t="s">
        <v>85</v>
      </c>
      <c r="K237" s="136">
        <v>10</v>
      </c>
      <c r="L237" s="188" t="s">
        <v>603</v>
      </c>
      <c r="M237" s="193">
        <v>84.82</v>
      </c>
      <c r="N237" s="177">
        <v>10.82</v>
      </c>
      <c r="O237" s="178">
        <f>+M237-N237</f>
        <v>74</v>
      </c>
      <c r="P237" s="132" t="s">
        <v>1545</v>
      </c>
      <c r="Q237" s="188" t="s">
        <v>1541</v>
      </c>
      <c r="R237" s="114" t="s">
        <v>89</v>
      </c>
      <c r="S237" s="188" t="s">
        <v>1546</v>
      </c>
      <c r="T237" s="116">
        <v>1</v>
      </c>
      <c r="U237" s="116"/>
      <c r="V237" s="114" t="s">
        <v>81</v>
      </c>
      <c r="W237" s="170"/>
    </row>
    <row r="238" spans="1:23" s="119" customFormat="1" ht="31.5" x14ac:dyDescent="0.25">
      <c r="A238" s="99">
        <v>229</v>
      </c>
      <c r="B238" s="135" t="s">
        <v>34</v>
      </c>
      <c r="C238" s="121" t="s">
        <v>6</v>
      </c>
      <c r="D238" s="212" t="s">
        <v>1547</v>
      </c>
      <c r="E238" s="213">
        <v>42126</v>
      </c>
      <c r="F238" s="213">
        <v>42126</v>
      </c>
      <c r="G238" s="101">
        <f t="shared" si="7"/>
        <v>0</v>
      </c>
      <c r="H238" s="139" t="s">
        <v>1548</v>
      </c>
      <c r="I238" s="214" t="s">
        <v>1549</v>
      </c>
      <c r="J238" s="202" t="s">
        <v>75</v>
      </c>
      <c r="K238" s="202">
        <v>30</v>
      </c>
      <c r="L238" s="188" t="s">
        <v>1550</v>
      </c>
      <c r="M238" s="215">
        <v>100.56</v>
      </c>
      <c r="N238" s="177">
        <v>22.11</v>
      </c>
      <c r="O238" s="178">
        <v>78.445999999999998</v>
      </c>
      <c r="P238" s="132" t="s">
        <v>1551</v>
      </c>
      <c r="Q238" s="188" t="s">
        <v>1552</v>
      </c>
      <c r="R238" s="114" t="s">
        <v>332</v>
      </c>
      <c r="S238" s="101" t="s">
        <v>1553</v>
      </c>
      <c r="T238" s="116"/>
      <c r="U238" s="116"/>
      <c r="V238" s="114" t="s">
        <v>81</v>
      </c>
      <c r="W238" s="170"/>
    </row>
    <row r="239" spans="1:23" s="119" customFormat="1" ht="21" x14ac:dyDescent="0.15">
      <c r="A239" s="99">
        <v>230</v>
      </c>
      <c r="B239" s="135" t="s">
        <v>34</v>
      </c>
      <c r="C239" s="121" t="s">
        <v>6</v>
      </c>
      <c r="D239" s="212" t="s">
        <v>1554</v>
      </c>
      <c r="E239" s="213">
        <v>42127</v>
      </c>
      <c r="F239" s="213">
        <v>42127</v>
      </c>
      <c r="G239" s="101">
        <f t="shared" si="7"/>
        <v>0</v>
      </c>
      <c r="H239" s="139" t="s">
        <v>1555</v>
      </c>
      <c r="I239" s="216" t="s">
        <v>1556</v>
      </c>
      <c r="J239" s="202" t="s">
        <v>75</v>
      </c>
      <c r="K239" s="202">
        <v>41</v>
      </c>
      <c r="L239" s="188" t="s">
        <v>560</v>
      </c>
      <c r="M239" s="215">
        <v>94.8</v>
      </c>
      <c r="N239" s="177">
        <v>0</v>
      </c>
      <c r="O239" s="178">
        <v>94.796000000000006</v>
      </c>
      <c r="P239" s="132" t="s">
        <v>1557</v>
      </c>
      <c r="Q239" s="188" t="s">
        <v>1558</v>
      </c>
      <c r="R239" s="120" t="s">
        <v>124</v>
      </c>
      <c r="S239" s="217" t="s">
        <v>1559</v>
      </c>
      <c r="V239" s="114" t="s">
        <v>81</v>
      </c>
      <c r="W239" s="218"/>
    </row>
    <row r="240" spans="1:23" s="119" customFormat="1" ht="21" x14ac:dyDescent="0.15">
      <c r="A240" s="99">
        <v>231</v>
      </c>
      <c r="B240" s="135" t="s">
        <v>34</v>
      </c>
      <c r="C240" s="121" t="s">
        <v>6</v>
      </c>
      <c r="D240" s="212" t="s">
        <v>1560</v>
      </c>
      <c r="E240" s="213">
        <v>42129</v>
      </c>
      <c r="F240" s="213">
        <v>42129</v>
      </c>
      <c r="G240" s="101">
        <f t="shared" si="7"/>
        <v>0</v>
      </c>
      <c r="H240" s="219" t="s">
        <v>1561</v>
      </c>
      <c r="I240" s="220" t="s">
        <v>1562</v>
      </c>
      <c r="J240" s="202" t="s">
        <v>85</v>
      </c>
      <c r="K240" s="202">
        <v>14</v>
      </c>
      <c r="L240" s="188" t="s">
        <v>707</v>
      </c>
      <c r="M240" s="221">
        <v>60.6</v>
      </c>
      <c r="N240" s="221"/>
      <c r="O240" s="109">
        <f>M240-N240</f>
        <v>60.6</v>
      </c>
      <c r="P240" s="222"/>
      <c r="Q240" s="224" t="s">
        <v>1563</v>
      </c>
      <c r="R240" s="120" t="s">
        <v>1564</v>
      </c>
      <c r="S240" s="217" t="s">
        <v>1565</v>
      </c>
      <c r="U240" s="119">
        <v>1</v>
      </c>
      <c r="V240" s="114" t="s">
        <v>81</v>
      </c>
      <c r="W240" s="218"/>
    </row>
    <row r="241" spans="1:23" s="119" customFormat="1" ht="21" x14ac:dyDescent="0.15">
      <c r="A241" s="99">
        <v>232</v>
      </c>
      <c r="B241" s="135" t="s">
        <v>34</v>
      </c>
      <c r="C241" s="121" t="s">
        <v>6</v>
      </c>
      <c r="D241" s="212" t="s">
        <v>1566</v>
      </c>
      <c r="E241" s="223">
        <v>42129</v>
      </c>
      <c r="F241" s="223">
        <v>42129</v>
      </c>
      <c r="G241" s="101">
        <f t="shared" si="7"/>
        <v>0</v>
      </c>
      <c r="H241" s="219" t="s">
        <v>1567</v>
      </c>
      <c r="I241" s="220" t="s">
        <v>1568</v>
      </c>
      <c r="J241" s="202" t="s">
        <v>75</v>
      </c>
      <c r="K241" s="202">
        <v>20</v>
      </c>
      <c r="L241" s="188" t="s">
        <v>603</v>
      </c>
      <c r="M241" s="221">
        <v>102.6</v>
      </c>
      <c r="N241" s="221"/>
      <c r="O241" s="109">
        <f>M241-N241</f>
        <v>102.6</v>
      </c>
      <c r="P241" s="222"/>
      <c r="Q241" s="225" t="s">
        <v>1569</v>
      </c>
      <c r="R241" s="120" t="s">
        <v>190</v>
      </c>
      <c r="S241" s="217" t="s">
        <v>1570</v>
      </c>
      <c r="V241" s="114" t="s">
        <v>81</v>
      </c>
      <c r="W241" s="218"/>
    </row>
    <row r="242" spans="1:23" s="119" customFormat="1" ht="21" x14ac:dyDescent="0.15">
      <c r="A242" s="99">
        <v>233</v>
      </c>
      <c r="B242" s="135" t="s">
        <v>34</v>
      </c>
      <c r="C242" s="129" t="s">
        <v>12</v>
      </c>
      <c r="D242" s="212" t="s">
        <v>1571</v>
      </c>
      <c r="E242" s="223">
        <v>42131</v>
      </c>
      <c r="F242" s="223">
        <v>42131</v>
      </c>
      <c r="G242" s="101">
        <f t="shared" si="7"/>
        <v>0</v>
      </c>
      <c r="H242" s="219" t="s">
        <v>1572</v>
      </c>
      <c r="I242" s="220" t="s">
        <v>1573</v>
      </c>
      <c r="J242" s="202" t="s">
        <v>75</v>
      </c>
      <c r="K242" s="202">
        <v>30</v>
      </c>
      <c r="L242" s="188" t="s">
        <v>707</v>
      </c>
      <c r="M242" s="221">
        <v>55.12</v>
      </c>
      <c r="N242" s="177">
        <v>0</v>
      </c>
      <c r="O242" s="221">
        <v>55.12</v>
      </c>
      <c r="P242" s="132" t="s">
        <v>1574</v>
      </c>
      <c r="Q242" s="225" t="s">
        <v>1541</v>
      </c>
      <c r="R242" s="120" t="s">
        <v>89</v>
      </c>
      <c r="S242" s="217" t="s">
        <v>1575</v>
      </c>
      <c r="V242" s="114" t="s">
        <v>81</v>
      </c>
      <c r="W242" s="218"/>
    </row>
    <row r="243" spans="1:23" s="119" customFormat="1" ht="21" x14ac:dyDescent="0.15">
      <c r="A243" s="99">
        <v>234</v>
      </c>
      <c r="B243" s="135" t="s">
        <v>34</v>
      </c>
      <c r="C243" s="129" t="s">
        <v>12</v>
      </c>
      <c r="D243" s="212" t="s">
        <v>1576</v>
      </c>
      <c r="E243" s="223">
        <v>42131</v>
      </c>
      <c r="F243" s="223">
        <v>42131</v>
      </c>
      <c r="G243" s="101">
        <f t="shared" si="7"/>
        <v>0</v>
      </c>
      <c r="H243" s="219" t="s">
        <v>1577</v>
      </c>
      <c r="I243" s="220" t="s">
        <v>1578</v>
      </c>
      <c r="J243" s="202" t="s">
        <v>85</v>
      </c>
      <c r="K243" s="202">
        <v>1</v>
      </c>
      <c r="L243" s="188" t="s">
        <v>707</v>
      </c>
      <c r="M243" s="221">
        <v>55.12</v>
      </c>
      <c r="N243" s="221"/>
      <c r="O243" s="221"/>
      <c r="P243" s="222"/>
      <c r="Q243" s="224" t="s">
        <v>1541</v>
      </c>
      <c r="R243" s="120" t="s">
        <v>89</v>
      </c>
      <c r="S243" s="217" t="s">
        <v>1579</v>
      </c>
      <c r="V243" s="114" t="s">
        <v>81</v>
      </c>
      <c r="W243" s="218"/>
    </row>
    <row r="244" spans="1:23" s="119" customFormat="1" ht="21" x14ac:dyDescent="0.15">
      <c r="A244" s="99">
        <v>235</v>
      </c>
      <c r="B244" s="135" t="s">
        <v>34</v>
      </c>
      <c r="C244" s="121" t="s">
        <v>6</v>
      </c>
      <c r="D244" s="212" t="s">
        <v>1580</v>
      </c>
      <c r="E244" s="223">
        <v>42134</v>
      </c>
      <c r="F244" s="223">
        <v>42134</v>
      </c>
      <c r="G244" s="101">
        <f t="shared" si="7"/>
        <v>0</v>
      </c>
      <c r="H244" s="219" t="s">
        <v>1581</v>
      </c>
      <c r="I244" s="220" t="s">
        <v>1582</v>
      </c>
      <c r="J244" s="202" t="s">
        <v>75</v>
      </c>
      <c r="K244" s="202">
        <v>26</v>
      </c>
      <c r="L244" s="188" t="s">
        <v>707</v>
      </c>
      <c r="M244" s="221">
        <v>56.24</v>
      </c>
      <c r="N244" s="221"/>
      <c r="O244" s="109">
        <f t="shared" ref="O244:O255" si="8">M244-N244</f>
        <v>56.24</v>
      </c>
      <c r="P244" s="222"/>
      <c r="Q244" s="224" t="s">
        <v>1541</v>
      </c>
      <c r="R244" s="120" t="s">
        <v>89</v>
      </c>
      <c r="S244" s="217" t="s">
        <v>1583</v>
      </c>
      <c r="V244" s="114" t="s">
        <v>81</v>
      </c>
      <c r="W244" s="218"/>
    </row>
    <row r="245" spans="1:23" s="119" customFormat="1" ht="21" x14ac:dyDescent="0.25">
      <c r="A245" s="99">
        <v>236</v>
      </c>
      <c r="B245" s="135" t="s">
        <v>34</v>
      </c>
      <c r="C245" s="121" t="s">
        <v>6</v>
      </c>
      <c r="D245" s="212" t="s">
        <v>1584</v>
      </c>
      <c r="E245" s="223">
        <v>42132</v>
      </c>
      <c r="F245" s="223">
        <v>42132</v>
      </c>
      <c r="G245" s="101">
        <f t="shared" si="7"/>
        <v>0</v>
      </c>
      <c r="H245" s="219" t="s">
        <v>1585</v>
      </c>
      <c r="I245" s="220" t="s">
        <v>1586</v>
      </c>
      <c r="J245" s="202" t="s">
        <v>85</v>
      </c>
      <c r="K245" s="202">
        <v>2</v>
      </c>
      <c r="L245" s="188" t="s">
        <v>1587</v>
      </c>
      <c r="M245" s="221">
        <v>68.540000000000006</v>
      </c>
      <c r="N245" s="221"/>
      <c r="O245" s="109">
        <f t="shared" si="8"/>
        <v>68.540000000000006</v>
      </c>
      <c r="P245" s="222"/>
      <c r="Q245" s="224" t="s">
        <v>1588</v>
      </c>
      <c r="R245" s="120" t="s">
        <v>1589</v>
      </c>
      <c r="S245" s="224" t="s">
        <v>1590</v>
      </c>
      <c r="U245" s="119">
        <v>1</v>
      </c>
      <c r="V245" s="114" t="s">
        <v>1591</v>
      </c>
      <c r="W245" s="218"/>
    </row>
    <row r="246" spans="1:23" s="119" customFormat="1" ht="21" x14ac:dyDescent="0.15">
      <c r="A246" s="99">
        <v>237</v>
      </c>
      <c r="B246" s="135" t="s">
        <v>34</v>
      </c>
      <c r="C246" s="121" t="s">
        <v>6</v>
      </c>
      <c r="D246" s="212" t="s">
        <v>1592</v>
      </c>
      <c r="E246" s="223">
        <v>42132</v>
      </c>
      <c r="F246" s="223">
        <v>42132</v>
      </c>
      <c r="G246" s="101">
        <f t="shared" si="7"/>
        <v>0</v>
      </c>
      <c r="H246" s="219" t="s">
        <v>1593</v>
      </c>
      <c r="I246" s="220" t="s">
        <v>1594</v>
      </c>
      <c r="J246" s="202" t="s">
        <v>75</v>
      </c>
      <c r="K246" s="202">
        <v>33</v>
      </c>
      <c r="L246" s="188" t="s">
        <v>707</v>
      </c>
      <c r="M246" s="221">
        <v>42.29</v>
      </c>
      <c r="N246" s="221"/>
      <c r="O246" s="109">
        <f t="shared" si="8"/>
        <v>42.29</v>
      </c>
      <c r="P246" s="222"/>
      <c r="Q246" s="224" t="s">
        <v>1595</v>
      </c>
      <c r="R246" s="152" t="s">
        <v>89</v>
      </c>
      <c r="S246" s="217" t="s">
        <v>1596</v>
      </c>
      <c r="V246" s="114" t="s">
        <v>81</v>
      </c>
      <c r="W246" s="218"/>
    </row>
    <row r="247" spans="1:23" s="119" customFormat="1" ht="11.25" x14ac:dyDescent="0.25">
      <c r="A247" s="99">
        <v>238</v>
      </c>
      <c r="B247" s="135" t="s">
        <v>34</v>
      </c>
      <c r="C247" s="121" t="s">
        <v>6</v>
      </c>
      <c r="D247" s="212" t="s">
        <v>1597</v>
      </c>
      <c r="E247" s="223">
        <v>42136</v>
      </c>
      <c r="F247" s="223">
        <v>42136</v>
      </c>
      <c r="G247" s="101">
        <f t="shared" si="7"/>
        <v>0</v>
      </c>
      <c r="H247" s="219" t="s">
        <v>1598</v>
      </c>
      <c r="I247" s="220" t="s">
        <v>1599</v>
      </c>
      <c r="J247" s="202" t="s">
        <v>75</v>
      </c>
      <c r="K247" s="202">
        <v>43</v>
      </c>
      <c r="L247" s="188" t="s">
        <v>739</v>
      </c>
      <c r="M247" s="221">
        <v>41.96</v>
      </c>
      <c r="N247" s="221"/>
      <c r="O247" s="109">
        <f t="shared" si="8"/>
        <v>41.96</v>
      </c>
      <c r="P247" s="222"/>
      <c r="Q247" s="224" t="s">
        <v>1600</v>
      </c>
      <c r="R247" s="120" t="s">
        <v>1469</v>
      </c>
      <c r="S247" s="226" t="s">
        <v>1601</v>
      </c>
      <c r="V247" s="114" t="s">
        <v>81</v>
      </c>
      <c r="W247" s="218"/>
    </row>
    <row r="248" spans="1:23" s="119" customFormat="1" ht="21" x14ac:dyDescent="0.15">
      <c r="A248" s="99">
        <v>239</v>
      </c>
      <c r="B248" s="135" t="s">
        <v>34</v>
      </c>
      <c r="C248" s="121" t="s">
        <v>6</v>
      </c>
      <c r="D248" s="212" t="s">
        <v>1602</v>
      </c>
      <c r="E248" s="223">
        <v>42134</v>
      </c>
      <c r="F248" s="223">
        <v>42134</v>
      </c>
      <c r="G248" s="101">
        <f t="shared" si="7"/>
        <v>0</v>
      </c>
      <c r="H248" s="219" t="s">
        <v>1603</v>
      </c>
      <c r="I248" s="220" t="s">
        <v>1604</v>
      </c>
      <c r="J248" s="212" t="s">
        <v>75</v>
      </c>
      <c r="K248" s="212">
        <v>2</v>
      </c>
      <c r="L248" s="188" t="s">
        <v>1605</v>
      </c>
      <c r="M248" s="227">
        <v>41.07</v>
      </c>
      <c r="N248" s="221"/>
      <c r="O248" s="109">
        <f t="shared" si="8"/>
        <v>41.07</v>
      </c>
      <c r="P248" s="222"/>
      <c r="Q248" s="228" t="s">
        <v>1606</v>
      </c>
      <c r="R248" s="120" t="s">
        <v>388</v>
      </c>
      <c r="S248" s="217" t="s">
        <v>1607</v>
      </c>
      <c r="U248" s="119">
        <v>1</v>
      </c>
      <c r="V248" s="114" t="s">
        <v>81</v>
      </c>
      <c r="W248" s="218"/>
    </row>
    <row r="249" spans="1:23" s="119" customFormat="1" ht="21" x14ac:dyDescent="0.15">
      <c r="A249" s="99">
        <v>240</v>
      </c>
      <c r="B249" s="135" t="s">
        <v>34</v>
      </c>
      <c r="C249" s="121" t="s">
        <v>6</v>
      </c>
      <c r="D249" s="212" t="s">
        <v>1608</v>
      </c>
      <c r="E249" s="223">
        <v>42134</v>
      </c>
      <c r="F249" s="223">
        <v>42134</v>
      </c>
      <c r="G249" s="101">
        <f t="shared" si="7"/>
        <v>0</v>
      </c>
      <c r="H249" s="219" t="s">
        <v>1609</v>
      </c>
      <c r="I249" s="220" t="s">
        <v>1610</v>
      </c>
      <c r="J249" s="202" t="s">
        <v>75</v>
      </c>
      <c r="K249" s="202">
        <v>31</v>
      </c>
      <c r="L249" s="188" t="s">
        <v>344</v>
      </c>
      <c r="M249" s="221">
        <v>69.11</v>
      </c>
      <c r="N249" s="221"/>
      <c r="O249" s="109">
        <f t="shared" si="8"/>
        <v>69.11</v>
      </c>
      <c r="P249" s="222"/>
      <c r="Q249" s="228" t="s">
        <v>1611</v>
      </c>
      <c r="R249" s="120" t="s">
        <v>311</v>
      </c>
      <c r="S249" s="217" t="s">
        <v>1612</v>
      </c>
      <c r="U249" s="119">
        <v>1</v>
      </c>
      <c r="V249" s="114" t="s">
        <v>81</v>
      </c>
      <c r="W249" s="218"/>
    </row>
    <row r="250" spans="1:23" s="119" customFormat="1" ht="21" x14ac:dyDescent="0.15">
      <c r="A250" s="99">
        <v>241</v>
      </c>
      <c r="B250" s="135" t="s">
        <v>34</v>
      </c>
      <c r="C250" s="121" t="s">
        <v>6</v>
      </c>
      <c r="D250" s="212" t="s">
        <v>1613</v>
      </c>
      <c r="E250" s="213">
        <v>42135</v>
      </c>
      <c r="F250" s="213">
        <v>42135</v>
      </c>
      <c r="G250" s="101">
        <f t="shared" si="7"/>
        <v>0</v>
      </c>
      <c r="H250" s="219" t="s">
        <v>1614</v>
      </c>
      <c r="I250" s="220" t="s">
        <v>1615</v>
      </c>
      <c r="J250" s="212" t="s">
        <v>75</v>
      </c>
      <c r="K250" s="212">
        <v>27</v>
      </c>
      <c r="L250" s="188" t="s">
        <v>560</v>
      </c>
      <c r="M250" s="227">
        <v>60.15</v>
      </c>
      <c r="N250" s="221"/>
      <c r="O250" s="109">
        <f t="shared" si="8"/>
        <v>60.15</v>
      </c>
      <c r="P250" s="222"/>
      <c r="Q250" s="228" t="s">
        <v>1616</v>
      </c>
      <c r="R250" s="120" t="s">
        <v>332</v>
      </c>
      <c r="S250" s="217" t="s">
        <v>1617</v>
      </c>
      <c r="V250" s="114" t="s">
        <v>81</v>
      </c>
      <c r="W250" s="218"/>
    </row>
    <row r="251" spans="1:23" s="119" customFormat="1" ht="21" x14ac:dyDescent="0.15">
      <c r="A251" s="99">
        <v>242</v>
      </c>
      <c r="B251" s="135" t="s">
        <v>34</v>
      </c>
      <c r="C251" s="121" t="s">
        <v>6</v>
      </c>
      <c r="D251" s="212" t="s">
        <v>1618</v>
      </c>
      <c r="E251" s="223">
        <v>42136</v>
      </c>
      <c r="F251" s="223">
        <v>42136</v>
      </c>
      <c r="G251" s="101">
        <f t="shared" si="7"/>
        <v>0</v>
      </c>
      <c r="H251" s="219" t="s">
        <v>1619</v>
      </c>
      <c r="I251" s="220" t="s">
        <v>1620</v>
      </c>
      <c r="J251" s="202" t="s">
        <v>75</v>
      </c>
      <c r="K251" s="202">
        <v>31</v>
      </c>
      <c r="L251" s="188" t="s">
        <v>813</v>
      </c>
      <c r="M251" s="221">
        <v>52.22</v>
      </c>
      <c r="N251" s="221"/>
      <c r="O251" s="109">
        <f t="shared" si="8"/>
        <v>52.22</v>
      </c>
      <c r="P251" s="222"/>
      <c r="Q251" s="224" t="s">
        <v>1541</v>
      </c>
      <c r="R251" s="120" t="s">
        <v>89</v>
      </c>
      <c r="S251" s="217" t="s">
        <v>1621</v>
      </c>
      <c r="T251" s="119">
        <v>1</v>
      </c>
      <c r="V251" s="114" t="s">
        <v>81</v>
      </c>
      <c r="W251" s="218"/>
    </row>
    <row r="252" spans="1:23" s="119" customFormat="1" ht="21" x14ac:dyDescent="0.15">
      <c r="A252" s="99">
        <v>243</v>
      </c>
      <c r="B252" s="135" t="s">
        <v>34</v>
      </c>
      <c r="C252" s="121" t="s">
        <v>6</v>
      </c>
      <c r="D252" s="212" t="s">
        <v>1622</v>
      </c>
      <c r="E252" s="223">
        <v>42136</v>
      </c>
      <c r="F252" s="223">
        <v>42136</v>
      </c>
      <c r="G252" s="101">
        <f t="shared" si="7"/>
        <v>0</v>
      </c>
      <c r="H252" s="219" t="s">
        <v>1623</v>
      </c>
      <c r="I252" s="220" t="s">
        <v>1624</v>
      </c>
      <c r="J252" s="202" t="s">
        <v>75</v>
      </c>
      <c r="K252" s="202">
        <v>44</v>
      </c>
      <c r="L252" s="188" t="s">
        <v>249</v>
      </c>
      <c r="M252" s="221">
        <v>41.78</v>
      </c>
      <c r="N252" s="221"/>
      <c r="O252" s="109">
        <f t="shared" si="8"/>
        <v>41.78</v>
      </c>
      <c r="P252" s="222"/>
      <c r="Q252" s="224" t="s">
        <v>1541</v>
      </c>
      <c r="R252" s="120" t="s">
        <v>89</v>
      </c>
      <c r="S252" s="217" t="s">
        <v>1625</v>
      </c>
      <c r="V252" s="114" t="s">
        <v>81</v>
      </c>
      <c r="W252" s="218"/>
    </row>
    <row r="253" spans="1:23" s="119" customFormat="1" ht="11.25" x14ac:dyDescent="0.15">
      <c r="A253" s="99">
        <v>244</v>
      </c>
      <c r="B253" s="135" t="s">
        <v>34</v>
      </c>
      <c r="C253" s="121" t="s">
        <v>6</v>
      </c>
      <c r="D253" s="212" t="s">
        <v>1626</v>
      </c>
      <c r="E253" s="223">
        <v>42144</v>
      </c>
      <c r="F253" s="223">
        <v>42144</v>
      </c>
      <c r="G253" s="101">
        <f t="shared" si="7"/>
        <v>0</v>
      </c>
      <c r="H253" s="219" t="s">
        <v>320</v>
      </c>
      <c r="I253" s="220" t="s">
        <v>1627</v>
      </c>
      <c r="J253" s="202" t="s">
        <v>75</v>
      </c>
      <c r="K253" s="202">
        <v>13</v>
      </c>
      <c r="L253" s="188" t="s">
        <v>365</v>
      </c>
      <c r="M253" s="221">
        <v>41.44</v>
      </c>
      <c r="N253" s="221"/>
      <c r="O253" s="109">
        <f t="shared" si="8"/>
        <v>41.44</v>
      </c>
      <c r="P253" s="222"/>
      <c r="Q253" s="224" t="s">
        <v>1541</v>
      </c>
      <c r="R253" s="120" t="s">
        <v>89</v>
      </c>
      <c r="S253" s="217" t="s">
        <v>1628</v>
      </c>
      <c r="U253" s="119">
        <v>1</v>
      </c>
      <c r="V253" s="114" t="s">
        <v>81</v>
      </c>
      <c r="W253" s="218"/>
    </row>
    <row r="254" spans="1:23" s="119" customFormat="1" ht="21" x14ac:dyDescent="0.15">
      <c r="A254" s="99">
        <v>245</v>
      </c>
      <c r="B254" s="135" t="s">
        <v>34</v>
      </c>
      <c r="C254" s="121" t="s">
        <v>6</v>
      </c>
      <c r="D254" s="212" t="s">
        <v>1629</v>
      </c>
      <c r="E254" s="223">
        <v>42144</v>
      </c>
      <c r="F254" s="223">
        <v>42144</v>
      </c>
      <c r="G254" s="101">
        <f t="shared" si="7"/>
        <v>0</v>
      </c>
      <c r="H254" s="219" t="s">
        <v>1630</v>
      </c>
      <c r="I254" s="220" t="s">
        <v>1631</v>
      </c>
      <c r="J254" s="202" t="s">
        <v>85</v>
      </c>
      <c r="K254" s="202">
        <v>1</v>
      </c>
      <c r="L254" s="188" t="s">
        <v>1223</v>
      </c>
      <c r="M254" s="221">
        <v>41.28</v>
      </c>
      <c r="N254" s="221"/>
      <c r="O254" s="109">
        <f t="shared" si="8"/>
        <v>41.28</v>
      </c>
      <c r="P254" s="222"/>
      <c r="Q254" s="228" t="s">
        <v>1632</v>
      </c>
      <c r="R254" s="120" t="s">
        <v>89</v>
      </c>
      <c r="S254" s="217" t="s">
        <v>1633</v>
      </c>
      <c r="V254" s="114" t="s">
        <v>81</v>
      </c>
      <c r="W254" s="218"/>
    </row>
    <row r="255" spans="1:23" s="119" customFormat="1" ht="11.25" x14ac:dyDescent="0.15">
      <c r="A255" s="99">
        <v>246</v>
      </c>
      <c r="B255" s="135" t="s">
        <v>34</v>
      </c>
      <c r="C255" s="121" t="s">
        <v>6</v>
      </c>
      <c r="D255" s="212" t="s">
        <v>1634</v>
      </c>
      <c r="E255" s="223">
        <v>42143</v>
      </c>
      <c r="F255" s="223">
        <v>42143</v>
      </c>
      <c r="G255" s="101">
        <f t="shared" si="7"/>
        <v>0</v>
      </c>
      <c r="H255" s="133" t="s">
        <v>1635</v>
      </c>
      <c r="I255" s="220" t="s">
        <v>1636</v>
      </c>
      <c r="J255" s="202" t="s">
        <v>75</v>
      </c>
      <c r="K255" s="202">
        <v>8</v>
      </c>
      <c r="L255" s="188" t="s">
        <v>249</v>
      </c>
      <c r="M255" s="221">
        <v>121.29</v>
      </c>
      <c r="N255" s="221"/>
      <c r="O255" s="109">
        <f t="shared" si="8"/>
        <v>121.29</v>
      </c>
      <c r="P255" s="222"/>
      <c r="Q255" s="228" t="s">
        <v>1637</v>
      </c>
      <c r="R255" s="120" t="s">
        <v>923</v>
      </c>
      <c r="S255" s="217" t="s">
        <v>1638</v>
      </c>
      <c r="U255" s="119">
        <v>1</v>
      </c>
      <c r="V255" s="114" t="s">
        <v>81</v>
      </c>
      <c r="W255" s="229"/>
    </row>
    <row r="256" spans="1:23" s="119" customFormat="1" ht="21" x14ac:dyDescent="0.15">
      <c r="A256" s="99">
        <v>247</v>
      </c>
      <c r="B256" s="135" t="s">
        <v>34</v>
      </c>
      <c r="C256" s="121" t="s">
        <v>6</v>
      </c>
      <c r="D256" s="212" t="s">
        <v>1639</v>
      </c>
      <c r="E256" s="213">
        <v>42126</v>
      </c>
      <c r="F256" s="213">
        <v>42126</v>
      </c>
      <c r="G256" s="101">
        <f t="shared" si="7"/>
        <v>0</v>
      </c>
      <c r="H256" s="139" t="s">
        <v>1577</v>
      </c>
      <c r="I256" s="214" t="s">
        <v>1640</v>
      </c>
      <c r="J256" s="136" t="s">
        <v>85</v>
      </c>
      <c r="K256" s="136">
        <v>1</v>
      </c>
      <c r="L256" s="188" t="s">
        <v>1509</v>
      </c>
      <c r="M256" s="189">
        <v>108.8</v>
      </c>
      <c r="N256" s="177">
        <v>16.82</v>
      </c>
      <c r="O256" s="178">
        <v>91.981999999999999</v>
      </c>
      <c r="P256" s="132" t="s">
        <v>1641</v>
      </c>
      <c r="Q256" s="228" t="s">
        <v>1642</v>
      </c>
      <c r="R256" s="120" t="s">
        <v>388</v>
      </c>
      <c r="S256" s="217" t="s">
        <v>1643</v>
      </c>
      <c r="V256" s="114" t="s">
        <v>81</v>
      </c>
      <c r="W256" s="218"/>
    </row>
    <row r="257" spans="1:23" s="119" customFormat="1" ht="11.25" x14ac:dyDescent="0.15">
      <c r="A257" s="99">
        <v>248</v>
      </c>
      <c r="B257" s="135" t="s">
        <v>34</v>
      </c>
      <c r="C257" s="121" t="s">
        <v>6</v>
      </c>
      <c r="D257" s="212" t="s">
        <v>1644</v>
      </c>
      <c r="E257" s="213">
        <v>42154</v>
      </c>
      <c r="F257" s="213">
        <v>42154</v>
      </c>
      <c r="G257" s="101">
        <f t="shared" si="7"/>
        <v>0</v>
      </c>
      <c r="H257" s="219" t="s">
        <v>1645</v>
      </c>
      <c r="I257" s="220" t="s">
        <v>1646</v>
      </c>
      <c r="J257" s="202" t="s">
        <v>75</v>
      </c>
      <c r="K257" s="202">
        <v>30</v>
      </c>
      <c r="L257" s="188" t="s">
        <v>1647</v>
      </c>
      <c r="M257" s="221">
        <v>62.62</v>
      </c>
      <c r="N257" s="221"/>
      <c r="O257" s="109">
        <f>M257-N257</f>
        <v>62.62</v>
      </c>
      <c r="P257" s="222"/>
      <c r="Q257" s="228" t="s">
        <v>1648</v>
      </c>
      <c r="R257" s="120" t="s">
        <v>1649</v>
      </c>
      <c r="S257" s="217" t="s">
        <v>1650</v>
      </c>
      <c r="V257" s="114" t="s">
        <v>81</v>
      </c>
      <c r="W257" s="218"/>
    </row>
    <row r="258" spans="1:23" s="119" customFormat="1" ht="21" x14ac:dyDescent="0.15">
      <c r="A258" s="99">
        <v>249</v>
      </c>
      <c r="B258" s="135" t="s">
        <v>34</v>
      </c>
      <c r="C258" s="121" t="s">
        <v>6</v>
      </c>
      <c r="D258" s="212" t="s">
        <v>1651</v>
      </c>
      <c r="E258" s="213">
        <v>42132</v>
      </c>
      <c r="F258" s="213">
        <v>42132</v>
      </c>
      <c r="G258" s="101">
        <f t="shared" si="7"/>
        <v>0</v>
      </c>
      <c r="H258" s="219" t="s">
        <v>1652</v>
      </c>
      <c r="I258" s="220" t="s">
        <v>1653</v>
      </c>
      <c r="J258" s="202" t="s">
        <v>75</v>
      </c>
      <c r="K258" s="202">
        <v>25</v>
      </c>
      <c r="L258" s="188" t="s">
        <v>365</v>
      </c>
      <c r="M258" s="221">
        <v>79.36</v>
      </c>
      <c r="N258" s="221"/>
      <c r="O258" s="109">
        <f>M258-N258</f>
        <v>79.36</v>
      </c>
      <c r="P258" s="230"/>
      <c r="Q258" s="228" t="s">
        <v>1654</v>
      </c>
      <c r="R258" s="120" t="s">
        <v>89</v>
      </c>
      <c r="S258" s="217" t="s">
        <v>1655</v>
      </c>
      <c r="V258" s="114" t="s">
        <v>81</v>
      </c>
      <c r="W258" s="218"/>
    </row>
    <row r="259" spans="1:23" s="119" customFormat="1" ht="21" x14ac:dyDescent="0.25">
      <c r="A259" s="99">
        <v>250</v>
      </c>
      <c r="B259" s="135" t="s">
        <v>34</v>
      </c>
      <c r="C259" s="121" t="s">
        <v>6</v>
      </c>
      <c r="D259" s="212" t="s">
        <v>1656</v>
      </c>
      <c r="E259" s="213">
        <v>42127</v>
      </c>
      <c r="F259" s="213">
        <v>42128</v>
      </c>
      <c r="G259" s="101">
        <f t="shared" si="7"/>
        <v>1</v>
      </c>
      <c r="H259" s="139" t="s">
        <v>320</v>
      </c>
      <c r="I259" s="214" t="s">
        <v>1657</v>
      </c>
      <c r="J259" s="202" t="s">
        <v>75</v>
      </c>
      <c r="K259" s="202">
        <v>2</v>
      </c>
      <c r="L259" s="188" t="s">
        <v>1658</v>
      </c>
      <c r="M259" s="215">
        <v>73.37</v>
      </c>
      <c r="N259" s="177">
        <v>0.09</v>
      </c>
      <c r="O259" s="178">
        <v>73.277000000000001</v>
      </c>
      <c r="P259" s="132" t="s">
        <v>1659</v>
      </c>
      <c r="Q259" s="224" t="s">
        <v>1541</v>
      </c>
      <c r="R259" s="120" t="s">
        <v>89</v>
      </c>
      <c r="S259" s="228" t="s">
        <v>1660</v>
      </c>
      <c r="U259" s="119">
        <v>1</v>
      </c>
      <c r="V259" s="114" t="s">
        <v>81</v>
      </c>
      <c r="W259" s="218"/>
    </row>
    <row r="260" spans="1:23" s="119" customFormat="1" ht="21" x14ac:dyDescent="0.15">
      <c r="A260" s="99">
        <v>251</v>
      </c>
      <c r="B260" s="135" t="s">
        <v>34</v>
      </c>
      <c r="C260" s="101" t="s">
        <v>8</v>
      </c>
      <c r="D260" s="212" t="s">
        <v>1661</v>
      </c>
      <c r="E260" s="213">
        <v>42144</v>
      </c>
      <c r="F260" s="213">
        <v>42144</v>
      </c>
      <c r="G260" s="101">
        <f t="shared" si="7"/>
        <v>0</v>
      </c>
      <c r="H260" s="139" t="s">
        <v>1662</v>
      </c>
      <c r="I260" s="214" t="s">
        <v>1663</v>
      </c>
      <c r="J260" s="136" t="s">
        <v>85</v>
      </c>
      <c r="K260" s="136">
        <v>35</v>
      </c>
      <c r="L260" s="188" t="s">
        <v>739</v>
      </c>
      <c r="M260" s="193">
        <v>114.9</v>
      </c>
      <c r="N260" s="177">
        <v>15.59</v>
      </c>
      <c r="O260" s="178">
        <f>+M260-N260</f>
        <v>99.31</v>
      </c>
      <c r="P260" s="132" t="s">
        <v>1664</v>
      </c>
      <c r="Q260" s="228" t="s">
        <v>1642</v>
      </c>
      <c r="R260" s="120" t="s">
        <v>388</v>
      </c>
      <c r="S260" s="217" t="s">
        <v>1665</v>
      </c>
      <c r="T260" s="119">
        <v>1</v>
      </c>
      <c r="V260" s="114" t="s">
        <v>81</v>
      </c>
      <c r="W260" s="218"/>
    </row>
    <row r="261" spans="1:23" s="119" customFormat="1" ht="21" x14ac:dyDescent="0.15">
      <c r="A261" s="99">
        <v>252</v>
      </c>
      <c r="B261" s="135" t="s">
        <v>34</v>
      </c>
      <c r="C261" s="101" t="s">
        <v>8</v>
      </c>
      <c r="D261" s="212" t="s">
        <v>1666</v>
      </c>
      <c r="E261" s="213">
        <v>42144</v>
      </c>
      <c r="F261" s="213">
        <v>42147</v>
      </c>
      <c r="G261" s="101">
        <f t="shared" si="7"/>
        <v>3</v>
      </c>
      <c r="H261" s="231" t="s">
        <v>1667</v>
      </c>
      <c r="I261" s="214" t="s">
        <v>1668</v>
      </c>
      <c r="J261" s="136" t="s">
        <v>75</v>
      </c>
      <c r="K261" s="136">
        <v>27</v>
      </c>
      <c r="L261" s="188" t="s">
        <v>180</v>
      </c>
      <c r="M261" s="193">
        <v>225.62</v>
      </c>
      <c r="N261" s="177">
        <v>56.22</v>
      </c>
      <c r="O261" s="178">
        <f>+M261-N261</f>
        <v>169.4</v>
      </c>
      <c r="P261" s="132" t="s">
        <v>1669</v>
      </c>
      <c r="Q261" s="228" t="s">
        <v>1670</v>
      </c>
      <c r="R261" s="120" t="s">
        <v>388</v>
      </c>
      <c r="S261" s="217" t="s">
        <v>1671</v>
      </c>
      <c r="T261" s="119">
        <v>1</v>
      </c>
      <c r="V261" s="114" t="s">
        <v>81</v>
      </c>
      <c r="W261" s="218"/>
    </row>
    <row r="262" spans="1:23" s="119" customFormat="1" ht="11.25" x14ac:dyDescent="0.15">
      <c r="A262" s="99">
        <v>253</v>
      </c>
      <c r="B262" s="135" t="s">
        <v>34</v>
      </c>
      <c r="C262" s="121" t="s">
        <v>6</v>
      </c>
      <c r="D262" s="212" t="s">
        <v>1672</v>
      </c>
      <c r="E262" s="213">
        <v>42146</v>
      </c>
      <c r="F262" s="213">
        <v>42146</v>
      </c>
      <c r="G262" s="101">
        <f t="shared" si="7"/>
        <v>0</v>
      </c>
      <c r="H262" s="139" t="s">
        <v>1673</v>
      </c>
      <c r="I262" s="194" t="s">
        <v>1674</v>
      </c>
      <c r="J262" s="136" t="s">
        <v>85</v>
      </c>
      <c r="K262" s="136">
        <v>34</v>
      </c>
      <c r="L262" s="188" t="s">
        <v>1550</v>
      </c>
      <c r="M262" s="193">
        <v>41.36</v>
      </c>
      <c r="N262" s="177">
        <v>0</v>
      </c>
      <c r="O262" s="178">
        <v>41.36</v>
      </c>
      <c r="P262" s="132" t="s">
        <v>1675</v>
      </c>
      <c r="Q262" s="224" t="s">
        <v>1541</v>
      </c>
      <c r="R262" s="120" t="s">
        <v>89</v>
      </c>
      <c r="S262" s="217" t="s">
        <v>1676</v>
      </c>
      <c r="U262" s="119">
        <v>1</v>
      </c>
      <c r="V262" s="114" t="s">
        <v>81</v>
      </c>
      <c r="W262" s="218"/>
    </row>
    <row r="263" spans="1:23" s="119" customFormat="1" ht="21" x14ac:dyDescent="0.15">
      <c r="A263" s="99">
        <v>254</v>
      </c>
      <c r="B263" s="135" t="s">
        <v>34</v>
      </c>
      <c r="C263" s="121" t="s">
        <v>6</v>
      </c>
      <c r="D263" s="212" t="s">
        <v>1677</v>
      </c>
      <c r="E263" s="213">
        <v>42148</v>
      </c>
      <c r="F263" s="213">
        <v>42148</v>
      </c>
      <c r="G263" s="101">
        <f t="shared" si="7"/>
        <v>0</v>
      </c>
      <c r="H263" s="139" t="s">
        <v>1678</v>
      </c>
      <c r="I263" s="194" t="s">
        <v>1679</v>
      </c>
      <c r="J263" s="202" t="s">
        <v>75</v>
      </c>
      <c r="K263" s="202">
        <v>39</v>
      </c>
      <c r="L263" s="232" t="s">
        <v>337</v>
      </c>
      <c r="M263" s="233">
        <v>60.89</v>
      </c>
      <c r="N263" s="177">
        <v>4.8600000000000003</v>
      </c>
      <c r="O263" s="178">
        <v>56.027000000000001</v>
      </c>
      <c r="P263" s="132" t="s">
        <v>1680</v>
      </c>
      <c r="Q263" s="228" t="s">
        <v>1681</v>
      </c>
      <c r="R263" s="120" t="s">
        <v>923</v>
      </c>
      <c r="S263" s="217" t="s">
        <v>1682</v>
      </c>
      <c r="V263" s="114" t="s">
        <v>81</v>
      </c>
      <c r="W263" s="218"/>
    </row>
    <row r="264" spans="1:23" s="119" customFormat="1" ht="11.25" x14ac:dyDescent="0.15">
      <c r="A264" s="99">
        <v>255</v>
      </c>
      <c r="B264" s="135" t="s">
        <v>34</v>
      </c>
      <c r="C264" s="121" t="s">
        <v>6</v>
      </c>
      <c r="D264" s="212" t="s">
        <v>1683</v>
      </c>
      <c r="E264" s="213">
        <v>42147</v>
      </c>
      <c r="F264" s="213">
        <v>42147</v>
      </c>
      <c r="G264" s="101">
        <f t="shared" si="7"/>
        <v>0</v>
      </c>
      <c r="H264" s="139" t="s">
        <v>1684</v>
      </c>
      <c r="I264" s="194" t="s">
        <v>1685</v>
      </c>
      <c r="J264" s="136" t="s">
        <v>75</v>
      </c>
      <c r="K264" s="136">
        <v>36</v>
      </c>
      <c r="L264" s="188" t="s">
        <v>1042</v>
      </c>
      <c r="M264" s="193">
        <v>80.81</v>
      </c>
      <c r="N264" s="177">
        <v>0</v>
      </c>
      <c r="O264" s="178">
        <v>80.81</v>
      </c>
      <c r="P264" s="132" t="s">
        <v>1686</v>
      </c>
      <c r="Q264" s="228" t="s">
        <v>1687</v>
      </c>
      <c r="R264" s="120" t="s">
        <v>332</v>
      </c>
      <c r="S264" s="217" t="s">
        <v>1688</v>
      </c>
      <c r="T264" s="119">
        <v>1</v>
      </c>
      <c r="V264" s="114" t="s">
        <v>81</v>
      </c>
      <c r="W264" s="218"/>
    </row>
    <row r="265" spans="1:23" s="119" customFormat="1" ht="21" x14ac:dyDescent="0.25">
      <c r="A265" s="99">
        <v>256</v>
      </c>
      <c r="B265" s="135" t="s">
        <v>34</v>
      </c>
      <c r="C265" s="121" t="s">
        <v>6</v>
      </c>
      <c r="D265" s="212" t="s">
        <v>1689</v>
      </c>
      <c r="E265" s="213">
        <v>42147</v>
      </c>
      <c r="F265" s="213">
        <v>42147</v>
      </c>
      <c r="G265" s="101">
        <f t="shared" si="7"/>
        <v>0</v>
      </c>
      <c r="H265" s="139" t="s">
        <v>1690</v>
      </c>
      <c r="I265" s="194" t="s">
        <v>1691</v>
      </c>
      <c r="J265" s="136" t="s">
        <v>75</v>
      </c>
      <c r="K265" s="136">
        <v>39</v>
      </c>
      <c r="L265" s="188" t="s">
        <v>560</v>
      </c>
      <c r="M265" s="193">
        <v>82.12</v>
      </c>
      <c r="N265" s="177">
        <v>0</v>
      </c>
      <c r="O265" s="178">
        <v>82.116</v>
      </c>
      <c r="P265" s="132" t="s">
        <v>1692</v>
      </c>
      <c r="Q265" s="228" t="s">
        <v>1693</v>
      </c>
      <c r="R265" s="120" t="s">
        <v>190</v>
      </c>
      <c r="S265" s="226" t="s">
        <v>1694</v>
      </c>
      <c r="T265" s="119">
        <v>1</v>
      </c>
      <c r="V265" s="114" t="s">
        <v>81</v>
      </c>
      <c r="W265" s="218"/>
    </row>
    <row r="266" spans="1:23" s="119" customFormat="1" ht="21" x14ac:dyDescent="0.25">
      <c r="A266" s="99">
        <v>257</v>
      </c>
      <c r="B266" s="135" t="s">
        <v>34</v>
      </c>
      <c r="C266" s="121" t="s">
        <v>6</v>
      </c>
      <c r="D266" s="212" t="s">
        <v>1695</v>
      </c>
      <c r="E266" s="213">
        <v>42147</v>
      </c>
      <c r="F266" s="213">
        <v>42147</v>
      </c>
      <c r="G266" s="101">
        <f t="shared" si="7"/>
        <v>0</v>
      </c>
      <c r="H266" s="139" t="s">
        <v>1696</v>
      </c>
      <c r="I266" s="194" t="s">
        <v>1697</v>
      </c>
      <c r="J266" s="136" t="s">
        <v>75</v>
      </c>
      <c r="K266" s="136">
        <v>28</v>
      </c>
      <c r="L266" s="188" t="s">
        <v>560</v>
      </c>
      <c r="M266" s="193">
        <v>82.57</v>
      </c>
      <c r="N266" s="177">
        <v>0</v>
      </c>
      <c r="O266" s="178">
        <v>82.566000000000003</v>
      </c>
      <c r="P266" s="132" t="s">
        <v>1698</v>
      </c>
      <c r="Q266" s="228" t="s">
        <v>1699</v>
      </c>
      <c r="R266" s="120" t="s">
        <v>388</v>
      </c>
      <c r="S266" s="228" t="s">
        <v>1700</v>
      </c>
      <c r="T266" s="119">
        <v>1</v>
      </c>
      <c r="V266" s="114" t="s">
        <v>81</v>
      </c>
      <c r="W266" s="218"/>
    </row>
    <row r="267" spans="1:23" s="119" customFormat="1" ht="21" x14ac:dyDescent="0.25">
      <c r="A267" s="99">
        <v>258</v>
      </c>
      <c r="B267" s="135" t="s">
        <v>34</v>
      </c>
      <c r="C267" s="121" t="s">
        <v>6</v>
      </c>
      <c r="D267" s="212" t="s">
        <v>1701</v>
      </c>
      <c r="E267" s="213">
        <v>42147</v>
      </c>
      <c r="F267" s="213">
        <v>42147</v>
      </c>
      <c r="G267" s="101">
        <f t="shared" si="7"/>
        <v>0</v>
      </c>
      <c r="H267" s="136" t="s">
        <v>1702</v>
      </c>
      <c r="I267" s="194" t="s">
        <v>1703</v>
      </c>
      <c r="J267" s="136" t="s">
        <v>75</v>
      </c>
      <c r="K267" s="136">
        <v>46</v>
      </c>
      <c r="L267" s="188" t="s">
        <v>560</v>
      </c>
      <c r="M267" s="193">
        <v>94.14</v>
      </c>
      <c r="N267" s="177">
        <v>0</v>
      </c>
      <c r="O267" s="178">
        <v>94.14</v>
      </c>
      <c r="P267" s="132" t="s">
        <v>1704</v>
      </c>
      <c r="Q267" s="228" t="s">
        <v>231</v>
      </c>
      <c r="R267" s="120" t="s">
        <v>89</v>
      </c>
      <c r="S267" s="226" t="s">
        <v>1705</v>
      </c>
      <c r="V267" s="114" t="s">
        <v>81</v>
      </c>
      <c r="W267" s="218"/>
    </row>
    <row r="268" spans="1:23" s="119" customFormat="1" ht="11.25" x14ac:dyDescent="0.25">
      <c r="A268" s="99">
        <v>259</v>
      </c>
      <c r="B268" s="135" t="s">
        <v>34</v>
      </c>
      <c r="C268" s="121" t="s">
        <v>6</v>
      </c>
      <c r="D268" s="212" t="s">
        <v>1706</v>
      </c>
      <c r="E268" s="213">
        <v>42146</v>
      </c>
      <c r="F268" s="213">
        <v>42146</v>
      </c>
      <c r="G268" s="101">
        <f t="shared" si="7"/>
        <v>0</v>
      </c>
      <c r="H268" s="219" t="s">
        <v>1707</v>
      </c>
      <c r="I268" s="234" t="s">
        <v>1708</v>
      </c>
      <c r="J268" s="212" t="s">
        <v>75</v>
      </c>
      <c r="K268" s="212">
        <v>44</v>
      </c>
      <c r="L268" s="224" t="s">
        <v>940</v>
      </c>
      <c r="M268" s="235">
        <v>112.7</v>
      </c>
      <c r="N268" s="230"/>
      <c r="O268" s="109">
        <f>M268-N268</f>
        <v>112.7</v>
      </c>
      <c r="P268" s="230"/>
      <c r="Q268" s="228" t="s">
        <v>1709</v>
      </c>
      <c r="R268" s="120" t="s">
        <v>388</v>
      </c>
      <c r="S268" s="226" t="s">
        <v>1710</v>
      </c>
      <c r="V268" s="114" t="s">
        <v>81</v>
      </c>
      <c r="W268" s="218"/>
    </row>
    <row r="269" spans="1:23" s="119" customFormat="1" ht="21" x14ac:dyDescent="0.25">
      <c r="A269" s="99">
        <v>260</v>
      </c>
      <c r="B269" s="135" t="s">
        <v>34</v>
      </c>
      <c r="C269" s="121" t="s">
        <v>6</v>
      </c>
      <c r="D269" s="212" t="s">
        <v>1711</v>
      </c>
      <c r="E269" s="213">
        <v>42147</v>
      </c>
      <c r="F269" s="213">
        <v>42148</v>
      </c>
      <c r="G269" s="101">
        <f t="shared" si="7"/>
        <v>1</v>
      </c>
      <c r="H269" s="219" t="s">
        <v>1712</v>
      </c>
      <c r="I269" s="234" t="s">
        <v>1713</v>
      </c>
      <c r="J269" s="212" t="s">
        <v>85</v>
      </c>
      <c r="K269" s="212">
        <v>39</v>
      </c>
      <c r="L269" s="224" t="s">
        <v>560</v>
      </c>
      <c r="M269" s="204">
        <v>99.65</v>
      </c>
      <c r="N269" s="205">
        <v>10.82</v>
      </c>
      <c r="O269" s="205">
        <f>M269-N269</f>
        <v>88.830000000000013</v>
      </c>
      <c r="P269" s="112" t="s">
        <v>1714</v>
      </c>
      <c r="Q269" s="228" t="s">
        <v>231</v>
      </c>
      <c r="R269" s="120" t="s">
        <v>89</v>
      </c>
      <c r="S269" s="226" t="s">
        <v>1715</v>
      </c>
      <c r="T269" s="119">
        <v>1</v>
      </c>
      <c r="V269" s="114" t="s">
        <v>81</v>
      </c>
      <c r="W269" s="218"/>
    </row>
    <row r="270" spans="1:23" s="119" customFormat="1" ht="21" x14ac:dyDescent="0.25">
      <c r="A270" s="99">
        <v>261</v>
      </c>
      <c r="B270" s="135" t="s">
        <v>34</v>
      </c>
      <c r="C270" s="121" t="s">
        <v>6</v>
      </c>
      <c r="D270" s="212" t="s">
        <v>1716</v>
      </c>
      <c r="E270" s="213">
        <v>42133</v>
      </c>
      <c r="F270" s="213">
        <v>42134</v>
      </c>
      <c r="G270" s="101">
        <f t="shared" si="7"/>
        <v>1</v>
      </c>
      <c r="H270" s="219" t="s">
        <v>1717</v>
      </c>
      <c r="I270" s="234" t="s">
        <v>1718</v>
      </c>
      <c r="J270" s="212" t="s">
        <v>75</v>
      </c>
      <c r="K270" s="212">
        <v>33</v>
      </c>
      <c r="L270" s="224" t="s">
        <v>603</v>
      </c>
      <c r="M270" s="235">
        <v>183.33</v>
      </c>
      <c r="N270" s="230"/>
      <c r="O270" s="109">
        <f>M270-N270</f>
        <v>183.33</v>
      </c>
      <c r="P270" s="230"/>
      <c r="Q270" s="228" t="s">
        <v>1719</v>
      </c>
      <c r="R270" s="120" t="s">
        <v>89</v>
      </c>
      <c r="S270" s="226" t="s">
        <v>1720</v>
      </c>
      <c r="T270" s="119">
        <v>1</v>
      </c>
      <c r="V270" s="114" t="s">
        <v>81</v>
      </c>
      <c r="W270" s="218"/>
    </row>
    <row r="271" spans="1:23" s="119" customFormat="1" ht="21" x14ac:dyDescent="0.25">
      <c r="A271" s="99">
        <v>262</v>
      </c>
      <c r="B271" s="135" t="s">
        <v>34</v>
      </c>
      <c r="C271" s="121" t="s">
        <v>6</v>
      </c>
      <c r="D271" s="212" t="s">
        <v>1721</v>
      </c>
      <c r="E271" s="213">
        <v>42128</v>
      </c>
      <c r="F271" s="213">
        <v>42129</v>
      </c>
      <c r="G271" s="101">
        <f t="shared" si="7"/>
        <v>1</v>
      </c>
      <c r="H271" s="219" t="s">
        <v>1722</v>
      </c>
      <c r="I271" s="234" t="s">
        <v>1723</v>
      </c>
      <c r="J271" s="212" t="s">
        <v>75</v>
      </c>
      <c r="K271" s="212">
        <v>35</v>
      </c>
      <c r="L271" s="224" t="s">
        <v>1724</v>
      </c>
      <c r="M271" s="235">
        <v>164.99</v>
      </c>
      <c r="N271" s="230"/>
      <c r="O271" s="109">
        <f>M271-N271</f>
        <v>164.99</v>
      </c>
      <c r="P271" s="230"/>
      <c r="Q271" s="228" t="s">
        <v>1725</v>
      </c>
      <c r="R271" s="120"/>
      <c r="S271" s="228" t="s">
        <v>1726</v>
      </c>
      <c r="V271" s="196" t="s">
        <v>81</v>
      </c>
      <c r="W271" s="218"/>
    </row>
    <row r="272" spans="1:23" s="119" customFormat="1" ht="21" x14ac:dyDescent="0.25">
      <c r="A272" s="99">
        <v>263</v>
      </c>
      <c r="B272" s="135" t="s">
        <v>34</v>
      </c>
      <c r="C272" s="121" t="s">
        <v>6</v>
      </c>
      <c r="D272" s="212" t="s">
        <v>1727</v>
      </c>
      <c r="E272" s="213">
        <v>42129</v>
      </c>
      <c r="F272" s="213">
        <v>42130</v>
      </c>
      <c r="G272" s="101">
        <f t="shared" si="7"/>
        <v>1</v>
      </c>
      <c r="H272" s="219" t="s">
        <v>1728</v>
      </c>
      <c r="I272" s="234" t="s">
        <v>1729</v>
      </c>
      <c r="J272" s="212" t="s">
        <v>75</v>
      </c>
      <c r="K272" s="212">
        <v>33</v>
      </c>
      <c r="L272" s="224" t="s">
        <v>928</v>
      </c>
      <c r="M272" s="235">
        <v>133.34</v>
      </c>
      <c r="N272" s="235"/>
      <c r="O272" s="109">
        <f>M272-N272</f>
        <v>133.34</v>
      </c>
      <c r="P272" s="230"/>
      <c r="Q272" s="228" t="s">
        <v>1730</v>
      </c>
      <c r="R272" s="120" t="s">
        <v>89</v>
      </c>
      <c r="S272" s="228" t="s">
        <v>1731</v>
      </c>
      <c r="V272" s="114" t="s">
        <v>81</v>
      </c>
      <c r="W272" s="218"/>
    </row>
    <row r="273" spans="1:23" s="119" customFormat="1" ht="21" x14ac:dyDescent="0.25">
      <c r="A273" s="99">
        <v>264</v>
      </c>
      <c r="B273" s="135" t="s">
        <v>34</v>
      </c>
      <c r="C273" s="101" t="s">
        <v>10</v>
      </c>
      <c r="D273" s="212" t="s">
        <v>1732</v>
      </c>
      <c r="E273" s="213">
        <v>42145</v>
      </c>
      <c r="F273" s="213">
        <v>42147</v>
      </c>
      <c r="G273" s="101">
        <f t="shared" si="7"/>
        <v>2</v>
      </c>
      <c r="H273" s="219" t="s">
        <v>1733</v>
      </c>
      <c r="I273" s="234" t="s">
        <v>1734</v>
      </c>
      <c r="J273" s="212" t="s">
        <v>75</v>
      </c>
      <c r="K273" s="212">
        <v>50</v>
      </c>
      <c r="L273" s="224" t="s">
        <v>603</v>
      </c>
      <c r="M273" s="235">
        <v>185.86</v>
      </c>
      <c r="N273" s="235"/>
      <c r="O273" s="236"/>
      <c r="P273" s="230"/>
      <c r="Q273" s="225" t="s">
        <v>1735</v>
      </c>
      <c r="R273" s="120" t="s">
        <v>89</v>
      </c>
      <c r="S273" s="228" t="s">
        <v>1736</v>
      </c>
      <c r="U273" s="119">
        <v>1</v>
      </c>
      <c r="V273" s="114" t="s">
        <v>81</v>
      </c>
      <c r="W273" s="218"/>
    </row>
    <row r="274" spans="1:23" s="119" customFormat="1" ht="21" x14ac:dyDescent="0.25">
      <c r="A274" s="99">
        <v>265</v>
      </c>
      <c r="B274" s="135" t="s">
        <v>34</v>
      </c>
      <c r="C274" s="101" t="s">
        <v>10</v>
      </c>
      <c r="D274" s="136" t="s">
        <v>1737</v>
      </c>
      <c r="E274" s="137">
        <v>42147</v>
      </c>
      <c r="F274" s="137">
        <v>42149</v>
      </c>
      <c r="G274" s="112">
        <f t="shared" si="7"/>
        <v>2</v>
      </c>
      <c r="H274" s="139" t="s">
        <v>1738</v>
      </c>
      <c r="I274" s="194" t="s">
        <v>1739</v>
      </c>
      <c r="J274" s="136" t="s">
        <v>75</v>
      </c>
      <c r="K274" s="136"/>
      <c r="L274" s="188" t="s">
        <v>1356</v>
      </c>
      <c r="M274" s="193">
        <v>1010.1</v>
      </c>
      <c r="N274" s="185">
        <v>29.66</v>
      </c>
      <c r="O274" s="178">
        <f>+M274-N274</f>
        <v>980.44</v>
      </c>
      <c r="P274" s="132" t="s">
        <v>1740</v>
      </c>
      <c r="Q274" s="225" t="s">
        <v>1741</v>
      </c>
      <c r="R274" s="120" t="s">
        <v>138</v>
      </c>
      <c r="S274" s="228" t="s">
        <v>1742</v>
      </c>
      <c r="V274" s="114" t="s">
        <v>81</v>
      </c>
      <c r="W274" s="218" t="s">
        <v>1416</v>
      </c>
    </row>
    <row r="275" spans="1:23" s="119" customFormat="1" ht="21" x14ac:dyDescent="0.25">
      <c r="A275" s="99">
        <v>266</v>
      </c>
      <c r="B275" s="135" t="s">
        <v>34</v>
      </c>
      <c r="C275" s="121" t="s">
        <v>6</v>
      </c>
      <c r="D275" s="212" t="s">
        <v>1743</v>
      </c>
      <c r="E275" s="213">
        <v>42144</v>
      </c>
      <c r="F275" s="213">
        <v>42145</v>
      </c>
      <c r="G275" s="101">
        <f t="shared" si="7"/>
        <v>1</v>
      </c>
      <c r="H275" s="219" t="s">
        <v>1744</v>
      </c>
      <c r="I275" s="234" t="s">
        <v>1745</v>
      </c>
      <c r="J275" s="136" t="s">
        <v>85</v>
      </c>
      <c r="K275" s="136">
        <v>28</v>
      </c>
      <c r="L275" s="188" t="s">
        <v>365</v>
      </c>
      <c r="M275" s="235">
        <v>241.5</v>
      </c>
      <c r="N275" s="236"/>
      <c r="O275" s="109">
        <f>M275-N275</f>
        <v>241.5</v>
      </c>
      <c r="P275" s="230"/>
      <c r="Q275" s="228" t="s">
        <v>1746</v>
      </c>
      <c r="R275" s="120" t="s">
        <v>611</v>
      </c>
      <c r="S275" s="226" t="s">
        <v>1747</v>
      </c>
      <c r="V275" s="114" t="s">
        <v>81</v>
      </c>
      <c r="W275" s="218" t="s">
        <v>1748</v>
      </c>
    </row>
    <row r="276" spans="1:23" s="119" customFormat="1" ht="21" x14ac:dyDescent="0.25">
      <c r="A276" s="99">
        <v>267</v>
      </c>
      <c r="B276" s="135" t="s">
        <v>34</v>
      </c>
      <c r="C276" s="121" t="s">
        <v>6</v>
      </c>
      <c r="D276" s="212" t="s">
        <v>1749</v>
      </c>
      <c r="E276" s="213">
        <v>42144</v>
      </c>
      <c r="F276" s="213">
        <v>42145</v>
      </c>
      <c r="G276" s="101">
        <f t="shared" si="7"/>
        <v>1</v>
      </c>
      <c r="H276" s="219" t="s">
        <v>1744</v>
      </c>
      <c r="I276" s="234" t="s">
        <v>1745</v>
      </c>
      <c r="J276" s="136" t="s">
        <v>85</v>
      </c>
      <c r="K276" s="136">
        <v>28</v>
      </c>
      <c r="L276" s="188" t="s">
        <v>365</v>
      </c>
      <c r="M276" s="235">
        <v>241.5</v>
      </c>
      <c r="N276" s="236"/>
      <c r="O276" s="109">
        <f>M276-N276</f>
        <v>241.5</v>
      </c>
      <c r="P276" s="230"/>
      <c r="Q276" s="228" t="s">
        <v>1746</v>
      </c>
      <c r="R276" s="120" t="s">
        <v>611</v>
      </c>
      <c r="S276" s="226" t="s">
        <v>1747</v>
      </c>
      <c r="V276" s="114" t="s">
        <v>81</v>
      </c>
      <c r="W276" s="218" t="s">
        <v>1748</v>
      </c>
    </row>
    <row r="277" spans="1:23" s="119" customFormat="1" ht="21" x14ac:dyDescent="0.25">
      <c r="A277" s="99">
        <v>268</v>
      </c>
      <c r="B277" s="135" t="s">
        <v>34</v>
      </c>
      <c r="C277" s="121" t="s">
        <v>6</v>
      </c>
      <c r="D277" s="212" t="s">
        <v>1750</v>
      </c>
      <c r="E277" s="213">
        <v>42151</v>
      </c>
      <c r="F277" s="213">
        <v>42151</v>
      </c>
      <c r="G277" s="237">
        <f t="shared" si="7"/>
        <v>0</v>
      </c>
      <c r="H277" s="219" t="s">
        <v>1751</v>
      </c>
      <c r="I277" s="234" t="s">
        <v>1752</v>
      </c>
      <c r="J277" s="212" t="s">
        <v>75</v>
      </c>
      <c r="K277" s="212">
        <v>17</v>
      </c>
      <c r="L277" s="224" t="s">
        <v>282</v>
      </c>
      <c r="M277" s="235">
        <v>165.8</v>
      </c>
      <c r="N277" s="238"/>
      <c r="O277" s="109">
        <f>M277-N277</f>
        <v>165.8</v>
      </c>
      <c r="P277" s="239"/>
      <c r="Q277" s="228" t="s">
        <v>1753</v>
      </c>
      <c r="R277" s="120" t="s">
        <v>1754</v>
      </c>
      <c r="S277" s="226" t="s">
        <v>1755</v>
      </c>
      <c r="V277" s="114" t="s">
        <v>81</v>
      </c>
      <c r="W277" s="218"/>
    </row>
    <row r="278" spans="1:23" s="119" customFormat="1" ht="31.5" x14ac:dyDescent="0.25">
      <c r="A278" s="99">
        <v>269</v>
      </c>
      <c r="B278" s="135" t="s">
        <v>34</v>
      </c>
      <c r="C278" s="121" t="s">
        <v>6</v>
      </c>
      <c r="D278" s="212" t="s">
        <v>1756</v>
      </c>
      <c r="E278" s="213">
        <v>42153</v>
      </c>
      <c r="F278" s="213">
        <v>42153</v>
      </c>
      <c r="G278" s="237">
        <f t="shared" si="7"/>
        <v>0</v>
      </c>
      <c r="H278" s="139" t="s">
        <v>1757</v>
      </c>
      <c r="I278" s="194" t="s">
        <v>1758</v>
      </c>
      <c r="J278" s="136" t="s">
        <v>75</v>
      </c>
      <c r="K278" s="136">
        <v>24</v>
      </c>
      <c r="L278" s="188" t="s">
        <v>603</v>
      </c>
      <c r="M278" s="193">
        <v>196.68</v>
      </c>
      <c r="N278" s="177">
        <v>9.7200000000000006</v>
      </c>
      <c r="O278" s="178">
        <v>186.96</v>
      </c>
      <c r="P278" s="132" t="s">
        <v>1759</v>
      </c>
      <c r="Q278" s="228" t="s">
        <v>1396</v>
      </c>
      <c r="R278" s="120" t="s">
        <v>89</v>
      </c>
      <c r="S278" s="226" t="s">
        <v>1760</v>
      </c>
      <c r="V278" s="114" t="s">
        <v>81</v>
      </c>
      <c r="W278" s="218"/>
    </row>
    <row r="279" spans="1:23" s="119" customFormat="1" ht="21" x14ac:dyDescent="0.25">
      <c r="A279" s="99">
        <v>270</v>
      </c>
      <c r="B279" s="135" t="s">
        <v>34</v>
      </c>
      <c r="C279" s="121" t="s">
        <v>6</v>
      </c>
      <c r="D279" s="212" t="s">
        <v>1761</v>
      </c>
      <c r="E279" s="213">
        <v>42154</v>
      </c>
      <c r="F279" s="213">
        <v>42154</v>
      </c>
      <c r="G279" s="237">
        <f t="shared" si="7"/>
        <v>0</v>
      </c>
      <c r="H279" s="139" t="s">
        <v>320</v>
      </c>
      <c r="I279" s="194" t="s">
        <v>1762</v>
      </c>
      <c r="J279" s="136" t="s">
        <v>85</v>
      </c>
      <c r="K279" s="136">
        <v>12</v>
      </c>
      <c r="L279" s="188" t="s">
        <v>1763</v>
      </c>
      <c r="M279" s="193">
        <v>80.78</v>
      </c>
      <c r="N279" s="177">
        <v>0.7</v>
      </c>
      <c r="O279" s="178">
        <v>80.076999999999998</v>
      </c>
      <c r="P279" s="132" t="s">
        <v>1764</v>
      </c>
      <c r="Q279" s="228" t="s">
        <v>1765</v>
      </c>
      <c r="R279" s="120" t="s">
        <v>923</v>
      </c>
      <c r="S279" s="226" t="s">
        <v>1766</v>
      </c>
      <c r="V279" s="114" t="s">
        <v>81</v>
      </c>
      <c r="W279" s="218"/>
    </row>
    <row r="280" spans="1:23" s="119" customFormat="1" ht="11.25" x14ac:dyDescent="0.25">
      <c r="A280" s="99">
        <v>271</v>
      </c>
      <c r="B280" s="135" t="s">
        <v>34</v>
      </c>
      <c r="C280" s="121" t="s">
        <v>6</v>
      </c>
      <c r="D280" s="212" t="s">
        <v>1767</v>
      </c>
      <c r="E280" s="213">
        <v>42154</v>
      </c>
      <c r="F280" s="213">
        <v>42154</v>
      </c>
      <c r="G280" s="237">
        <f t="shared" si="7"/>
        <v>0</v>
      </c>
      <c r="H280" s="139" t="s">
        <v>1768</v>
      </c>
      <c r="I280" s="194" t="s">
        <v>1769</v>
      </c>
      <c r="J280" s="136" t="s">
        <v>75</v>
      </c>
      <c r="K280" s="136">
        <v>44</v>
      </c>
      <c r="L280" s="188" t="s">
        <v>1763</v>
      </c>
      <c r="M280" s="193">
        <v>41.52</v>
      </c>
      <c r="N280" s="177">
        <v>0</v>
      </c>
      <c r="O280" s="178">
        <v>41.52</v>
      </c>
      <c r="P280" s="132" t="s">
        <v>1770</v>
      </c>
      <c r="Q280" s="225" t="s">
        <v>1771</v>
      </c>
      <c r="R280" s="120" t="s">
        <v>1772</v>
      </c>
      <c r="S280" s="228" t="s">
        <v>954</v>
      </c>
      <c r="V280" s="114" t="s">
        <v>81</v>
      </c>
      <c r="W280" s="218"/>
    </row>
    <row r="281" spans="1:23" s="119" customFormat="1" ht="21" x14ac:dyDescent="0.25">
      <c r="A281" s="99">
        <v>272</v>
      </c>
      <c r="B281" s="135" t="s">
        <v>34</v>
      </c>
      <c r="C281" s="121" t="s">
        <v>6</v>
      </c>
      <c r="D281" s="212" t="s">
        <v>1773</v>
      </c>
      <c r="E281" s="213">
        <v>42154</v>
      </c>
      <c r="F281" s="213">
        <v>42154</v>
      </c>
      <c r="G281" s="237">
        <f t="shared" si="7"/>
        <v>0</v>
      </c>
      <c r="H281" s="139" t="s">
        <v>320</v>
      </c>
      <c r="I281" s="194" t="s">
        <v>1774</v>
      </c>
      <c r="J281" s="136" t="s">
        <v>75</v>
      </c>
      <c r="K281" s="136">
        <v>3</v>
      </c>
      <c r="L281" s="188" t="s">
        <v>1775</v>
      </c>
      <c r="M281" s="193">
        <v>73.03</v>
      </c>
      <c r="N281" s="177">
        <v>0</v>
      </c>
      <c r="O281" s="178">
        <v>73.03</v>
      </c>
      <c r="P281" s="132" t="s">
        <v>1776</v>
      </c>
      <c r="Q281" s="228" t="s">
        <v>617</v>
      </c>
      <c r="R281" s="120" t="s">
        <v>388</v>
      </c>
      <c r="S281" s="228" t="s">
        <v>1777</v>
      </c>
      <c r="T281" s="119">
        <v>1</v>
      </c>
      <c r="V281" s="114" t="s">
        <v>81</v>
      </c>
      <c r="W281" s="218"/>
    </row>
    <row r="282" spans="1:23" s="119" customFormat="1" ht="11.25" x14ac:dyDescent="0.25">
      <c r="A282" s="99">
        <v>273</v>
      </c>
      <c r="B282" s="135" t="s">
        <v>34</v>
      </c>
      <c r="C282" s="121" t="s">
        <v>6</v>
      </c>
      <c r="D282" s="212" t="s">
        <v>1778</v>
      </c>
      <c r="E282" s="213">
        <v>42155</v>
      </c>
      <c r="F282" s="213">
        <v>42155</v>
      </c>
      <c r="G282" s="237">
        <f t="shared" si="7"/>
        <v>0</v>
      </c>
      <c r="H282" s="139" t="s">
        <v>1779</v>
      </c>
      <c r="I282" s="194" t="s">
        <v>1780</v>
      </c>
      <c r="J282" s="136" t="s">
        <v>75</v>
      </c>
      <c r="K282" s="136">
        <v>17</v>
      </c>
      <c r="L282" s="188" t="s">
        <v>249</v>
      </c>
      <c r="M282" s="193">
        <v>133.97</v>
      </c>
      <c r="N282" s="177">
        <v>9.73</v>
      </c>
      <c r="O282" s="178">
        <v>124.244</v>
      </c>
      <c r="P282" s="132" t="s">
        <v>1781</v>
      </c>
      <c r="Q282" s="225" t="s">
        <v>1782</v>
      </c>
      <c r="R282" s="120" t="s">
        <v>332</v>
      </c>
      <c r="S282" s="228" t="s">
        <v>954</v>
      </c>
      <c r="V282" s="166" t="s">
        <v>81</v>
      </c>
      <c r="W282" s="218"/>
    </row>
    <row r="283" spans="1:23" s="119" customFormat="1" ht="21" x14ac:dyDescent="0.25">
      <c r="A283" s="99">
        <v>274</v>
      </c>
      <c r="B283" s="135" t="s">
        <v>34</v>
      </c>
      <c r="C283" s="121" t="s">
        <v>6</v>
      </c>
      <c r="D283" s="212" t="s">
        <v>1783</v>
      </c>
      <c r="E283" s="213">
        <v>42155</v>
      </c>
      <c r="F283" s="213">
        <v>42156</v>
      </c>
      <c r="G283" s="237">
        <f t="shared" si="7"/>
        <v>1</v>
      </c>
      <c r="H283" s="139" t="s">
        <v>1784</v>
      </c>
      <c r="I283" s="194" t="s">
        <v>1785</v>
      </c>
      <c r="J283" s="136" t="s">
        <v>75</v>
      </c>
      <c r="K283" s="136">
        <v>18</v>
      </c>
      <c r="L283" s="188" t="s">
        <v>428</v>
      </c>
      <c r="M283" s="193">
        <v>98.71</v>
      </c>
      <c r="N283" s="177">
        <v>27.65</v>
      </c>
      <c r="O283" s="178">
        <v>71.063999999999993</v>
      </c>
      <c r="P283" s="132" t="s">
        <v>1786</v>
      </c>
      <c r="Q283" s="225" t="s">
        <v>1787</v>
      </c>
      <c r="R283" s="120" t="s">
        <v>89</v>
      </c>
      <c r="S283" s="228" t="s">
        <v>1788</v>
      </c>
      <c r="V283" s="166" t="s">
        <v>81</v>
      </c>
      <c r="W283" s="218"/>
    </row>
    <row r="284" spans="1:23" s="119" customFormat="1" ht="21" x14ac:dyDescent="0.25">
      <c r="A284" s="99">
        <v>275</v>
      </c>
      <c r="B284" s="135" t="s">
        <v>34</v>
      </c>
      <c r="C284" s="121" t="s">
        <v>6</v>
      </c>
      <c r="D284" s="212" t="s">
        <v>1789</v>
      </c>
      <c r="E284" s="213">
        <v>42154</v>
      </c>
      <c r="F284" s="213">
        <v>42154</v>
      </c>
      <c r="G284" s="237">
        <f t="shared" si="7"/>
        <v>0</v>
      </c>
      <c r="H284" s="139" t="s">
        <v>1790</v>
      </c>
      <c r="I284" s="194" t="s">
        <v>1791</v>
      </c>
      <c r="J284" s="136" t="s">
        <v>75</v>
      </c>
      <c r="K284" s="136">
        <v>3</v>
      </c>
      <c r="L284" s="188" t="s">
        <v>603</v>
      </c>
      <c r="M284" s="193">
        <v>152.69999999999999</v>
      </c>
      <c r="N284" s="177">
        <v>8.86</v>
      </c>
      <c r="O284" s="178">
        <v>143.839</v>
      </c>
      <c r="P284" s="132" t="s">
        <v>1792</v>
      </c>
      <c r="Q284" s="225" t="s">
        <v>1793</v>
      </c>
      <c r="R284" s="120" t="s">
        <v>89</v>
      </c>
      <c r="S284" s="228" t="s">
        <v>1794</v>
      </c>
      <c r="V284" s="166" t="s">
        <v>81</v>
      </c>
      <c r="W284" s="218"/>
    </row>
    <row r="285" spans="1:23" s="119" customFormat="1" ht="21" x14ac:dyDescent="0.25">
      <c r="A285" s="99">
        <v>276</v>
      </c>
      <c r="B285" s="135" t="s">
        <v>34</v>
      </c>
      <c r="C285" s="121" t="s">
        <v>6</v>
      </c>
      <c r="D285" s="212" t="s">
        <v>1795</v>
      </c>
      <c r="E285" s="213">
        <v>42153</v>
      </c>
      <c r="F285" s="213">
        <v>42153</v>
      </c>
      <c r="G285" s="237">
        <f t="shared" si="7"/>
        <v>0</v>
      </c>
      <c r="H285" s="139" t="s">
        <v>1796</v>
      </c>
      <c r="I285" s="194" t="s">
        <v>1797</v>
      </c>
      <c r="J285" s="136" t="s">
        <v>85</v>
      </c>
      <c r="K285" s="136">
        <v>21</v>
      </c>
      <c r="L285" s="188" t="s">
        <v>603</v>
      </c>
      <c r="M285" s="193">
        <v>100.81</v>
      </c>
      <c r="N285" s="177">
        <v>0</v>
      </c>
      <c r="O285" s="178">
        <v>100.81</v>
      </c>
      <c r="P285" s="132" t="s">
        <v>1798</v>
      </c>
      <c r="Q285" s="225" t="s">
        <v>1251</v>
      </c>
      <c r="R285" s="120" t="s">
        <v>89</v>
      </c>
      <c r="S285" s="228" t="s">
        <v>1799</v>
      </c>
      <c r="V285" s="166" t="s">
        <v>81</v>
      </c>
      <c r="W285" s="218"/>
    </row>
    <row r="286" spans="1:23" s="119" customFormat="1" ht="21" x14ac:dyDescent="0.25">
      <c r="A286" s="99">
        <v>277</v>
      </c>
      <c r="B286" s="135" t="s">
        <v>34</v>
      </c>
      <c r="C286" s="121" t="s">
        <v>6</v>
      </c>
      <c r="D286" s="212" t="s">
        <v>1800</v>
      </c>
      <c r="E286" s="213">
        <v>42155</v>
      </c>
      <c r="F286" s="213">
        <v>42155</v>
      </c>
      <c r="G286" s="237">
        <f t="shared" si="7"/>
        <v>0</v>
      </c>
      <c r="H286" s="139" t="s">
        <v>1801</v>
      </c>
      <c r="I286" s="194" t="s">
        <v>1802</v>
      </c>
      <c r="J286" s="136" t="s">
        <v>75</v>
      </c>
      <c r="K286" s="136">
        <v>49</v>
      </c>
      <c r="L286" s="188" t="s">
        <v>1803</v>
      </c>
      <c r="M286" s="193">
        <v>133.30000000000001</v>
      </c>
      <c r="N286" s="177">
        <v>11.02</v>
      </c>
      <c r="O286" s="178">
        <v>122.28</v>
      </c>
      <c r="P286" s="132" t="s">
        <v>1804</v>
      </c>
      <c r="Q286" s="225" t="s">
        <v>1805</v>
      </c>
      <c r="R286" s="120" t="s">
        <v>499</v>
      </c>
      <c r="S286" s="228" t="s">
        <v>1806</v>
      </c>
      <c r="V286" s="166" t="s">
        <v>81</v>
      </c>
      <c r="W286" s="218"/>
    </row>
    <row r="287" spans="1:23" s="241" customFormat="1" ht="21" x14ac:dyDescent="0.25">
      <c r="A287" s="99">
        <v>278</v>
      </c>
      <c r="B287" s="135" t="s">
        <v>34</v>
      </c>
      <c r="C287" s="121" t="s">
        <v>6</v>
      </c>
      <c r="D287" s="136" t="s">
        <v>1807</v>
      </c>
      <c r="E287" s="137">
        <v>42126</v>
      </c>
      <c r="F287" s="137">
        <v>42128</v>
      </c>
      <c r="G287" s="240">
        <f t="shared" si="7"/>
        <v>2</v>
      </c>
      <c r="H287" s="139" t="s">
        <v>1808</v>
      </c>
      <c r="I287" s="194" t="s">
        <v>1809</v>
      </c>
      <c r="J287" s="136" t="s">
        <v>75</v>
      </c>
      <c r="K287" s="136">
        <v>55</v>
      </c>
      <c r="L287" s="188" t="s">
        <v>1810</v>
      </c>
      <c r="M287" s="193">
        <v>423.43</v>
      </c>
      <c r="N287" s="177">
        <v>84.72</v>
      </c>
      <c r="O287" s="178">
        <v>338.71</v>
      </c>
      <c r="P287" s="132" t="s">
        <v>1811</v>
      </c>
      <c r="Q287" s="228" t="s">
        <v>1812</v>
      </c>
      <c r="R287" s="120" t="s">
        <v>1772</v>
      </c>
      <c r="S287" s="226" t="s">
        <v>1813</v>
      </c>
      <c r="T287" s="119"/>
      <c r="U287" s="119"/>
      <c r="V287" s="114" t="s">
        <v>81</v>
      </c>
      <c r="W287" s="218"/>
    </row>
    <row r="288" spans="1:23" ht="21" x14ac:dyDescent="0.25">
      <c r="A288" s="99">
        <v>279</v>
      </c>
      <c r="B288" s="135" t="s">
        <v>34</v>
      </c>
      <c r="C288" s="121" t="s">
        <v>6</v>
      </c>
      <c r="D288" s="136" t="s">
        <v>1814</v>
      </c>
      <c r="E288" s="137">
        <v>42130</v>
      </c>
      <c r="F288" s="137">
        <v>42131</v>
      </c>
      <c r="G288" s="240">
        <f t="shared" si="7"/>
        <v>1</v>
      </c>
      <c r="H288" s="139" t="s">
        <v>1815</v>
      </c>
      <c r="I288" s="194" t="s">
        <v>1816</v>
      </c>
      <c r="J288" s="136" t="s">
        <v>85</v>
      </c>
      <c r="K288" s="136">
        <v>10</v>
      </c>
      <c r="L288" s="188" t="s">
        <v>1817</v>
      </c>
      <c r="M288" s="193">
        <v>334.44</v>
      </c>
      <c r="N288" s="177">
        <v>33.82</v>
      </c>
      <c r="O288" s="178">
        <v>300.61799999999999</v>
      </c>
      <c r="P288" s="132" t="s">
        <v>1818</v>
      </c>
      <c r="Q288" s="242" t="s">
        <v>1812</v>
      </c>
      <c r="R288" s="243" t="s">
        <v>1772</v>
      </c>
      <c r="S288" s="226" t="s">
        <v>1813</v>
      </c>
      <c r="T288" s="244"/>
      <c r="U288" s="244"/>
      <c r="V288" s="205" t="s">
        <v>81</v>
      </c>
      <c r="W288" s="218"/>
    </row>
    <row r="289" spans="1:23" ht="21" x14ac:dyDescent="0.25">
      <c r="A289" s="99">
        <v>280</v>
      </c>
      <c r="B289" s="135" t="s">
        <v>34</v>
      </c>
      <c r="C289" s="121" t="s">
        <v>6</v>
      </c>
      <c r="D289" s="136" t="s">
        <v>1819</v>
      </c>
      <c r="E289" s="137">
        <v>42127</v>
      </c>
      <c r="F289" s="137">
        <v>42127</v>
      </c>
      <c r="G289" s="240">
        <f t="shared" si="7"/>
        <v>0</v>
      </c>
      <c r="H289" s="139" t="s">
        <v>1820</v>
      </c>
      <c r="I289" s="194" t="s">
        <v>1821</v>
      </c>
      <c r="J289" s="136" t="s">
        <v>75</v>
      </c>
      <c r="K289" s="136">
        <v>29</v>
      </c>
      <c r="L289" s="188" t="s">
        <v>135</v>
      </c>
      <c r="M289" s="245">
        <v>415.82</v>
      </c>
      <c r="N289" s="177">
        <v>90.02</v>
      </c>
      <c r="O289" s="178">
        <v>325.8</v>
      </c>
      <c r="P289" s="132" t="s">
        <v>1822</v>
      </c>
      <c r="Q289" s="242" t="s">
        <v>1823</v>
      </c>
      <c r="R289" s="243" t="s">
        <v>138</v>
      </c>
      <c r="S289" s="226" t="s">
        <v>1824</v>
      </c>
      <c r="T289" s="244"/>
      <c r="U289" s="244">
        <v>1</v>
      </c>
      <c r="V289" s="205" t="s">
        <v>81</v>
      </c>
      <c r="W289" s="218" t="s">
        <v>1825</v>
      </c>
    </row>
    <row r="290" spans="1:23" ht="21" x14ac:dyDescent="0.25">
      <c r="A290" s="99">
        <v>281</v>
      </c>
      <c r="B290" s="135" t="s">
        <v>34</v>
      </c>
      <c r="C290" s="121" t="s">
        <v>6</v>
      </c>
      <c r="D290" s="136" t="s">
        <v>1826</v>
      </c>
      <c r="E290" s="137">
        <v>42127</v>
      </c>
      <c r="F290" s="137">
        <v>42127</v>
      </c>
      <c r="G290" s="240">
        <f t="shared" si="7"/>
        <v>0</v>
      </c>
      <c r="H290" s="139" t="s">
        <v>1820</v>
      </c>
      <c r="I290" s="194" t="s">
        <v>1821</v>
      </c>
      <c r="J290" s="136" t="s">
        <v>75</v>
      </c>
      <c r="K290" s="136">
        <v>29</v>
      </c>
      <c r="L290" s="188" t="s">
        <v>135</v>
      </c>
      <c r="M290" s="245">
        <v>397.11</v>
      </c>
      <c r="N290" s="177">
        <v>197.1</v>
      </c>
      <c r="O290" s="178">
        <v>200.01</v>
      </c>
      <c r="P290" s="132" t="s">
        <v>1827</v>
      </c>
      <c r="Q290" s="242" t="s">
        <v>1828</v>
      </c>
      <c r="R290" s="191" t="s">
        <v>461</v>
      </c>
      <c r="S290" s="226" t="s">
        <v>1829</v>
      </c>
      <c r="T290" s="200"/>
      <c r="U290" s="200"/>
      <c r="V290" s="191" t="s">
        <v>81</v>
      </c>
      <c r="W290" s="218" t="s">
        <v>1830</v>
      </c>
    </row>
    <row r="291" spans="1:23" ht="21" x14ac:dyDescent="0.25">
      <c r="A291" s="99">
        <v>282</v>
      </c>
      <c r="B291" s="135" t="s">
        <v>34</v>
      </c>
      <c r="C291" s="121" t="s">
        <v>6</v>
      </c>
      <c r="D291" s="136" t="s">
        <v>1831</v>
      </c>
      <c r="E291" s="137">
        <v>42133</v>
      </c>
      <c r="F291" s="137">
        <v>42134</v>
      </c>
      <c r="G291" s="240">
        <f t="shared" si="7"/>
        <v>1</v>
      </c>
      <c r="H291" s="139" t="s">
        <v>1832</v>
      </c>
      <c r="I291" s="194" t="s">
        <v>1833</v>
      </c>
      <c r="J291" s="136" t="s">
        <v>75</v>
      </c>
      <c r="K291" s="136">
        <v>48</v>
      </c>
      <c r="L291" s="188" t="s">
        <v>1834</v>
      </c>
      <c r="M291" s="245">
        <v>264.87</v>
      </c>
      <c r="N291" s="177">
        <v>56.86</v>
      </c>
      <c r="O291" s="178">
        <v>208.006</v>
      </c>
      <c r="P291" s="132" t="s">
        <v>1835</v>
      </c>
      <c r="Q291" s="242" t="s">
        <v>1828</v>
      </c>
      <c r="R291" s="191" t="s">
        <v>461</v>
      </c>
      <c r="S291" s="226" t="s">
        <v>1829</v>
      </c>
      <c r="T291" s="200"/>
      <c r="U291" s="200"/>
      <c r="V291" s="191" t="s">
        <v>81</v>
      </c>
      <c r="W291" s="218" t="s">
        <v>1830</v>
      </c>
    </row>
    <row r="292" spans="1:23" ht="21" x14ac:dyDescent="0.25">
      <c r="A292" s="99">
        <v>283</v>
      </c>
      <c r="B292" s="135" t="s">
        <v>34</v>
      </c>
      <c r="C292" s="121" t="s">
        <v>6</v>
      </c>
      <c r="D292" s="136" t="s">
        <v>1836</v>
      </c>
      <c r="E292" s="137">
        <v>42150</v>
      </c>
      <c r="F292" s="137">
        <v>42154</v>
      </c>
      <c r="G292" s="240">
        <f t="shared" si="7"/>
        <v>4</v>
      </c>
      <c r="H292" s="139" t="s">
        <v>1837</v>
      </c>
      <c r="I292" s="194" t="s">
        <v>1838</v>
      </c>
      <c r="J292" s="136" t="s">
        <v>85</v>
      </c>
      <c r="K292" s="136">
        <v>43</v>
      </c>
      <c r="L292" s="188" t="s">
        <v>135</v>
      </c>
      <c r="M292" s="193">
        <v>846.38</v>
      </c>
      <c r="N292" s="177">
        <v>35.44</v>
      </c>
      <c r="O292" s="178">
        <v>810.94100000000003</v>
      </c>
      <c r="P292" s="132" t="s">
        <v>1839</v>
      </c>
      <c r="Q292" s="242" t="s">
        <v>1840</v>
      </c>
      <c r="R292" s="191" t="s">
        <v>461</v>
      </c>
      <c r="S292" s="226" t="s">
        <v>1841</v>
      </c>
      <c r="T292" s="200">
        <v>1</v>
      </c>
      <c r="U292" s="200"/>
      <c r="V292" s="191" t="s">
        <v>81</v>
      </c>
      <c r="W292" s="211"/>
    </row>
    <row r="293" spans="1:23" s="246" customFormat="1" ht="11.25" x14ac:dyDescent="0.25">
      <c r="A293" s="99">
        <v>284</v>
      </c>
      <c r="B293" s="135" t="s">
        <v>18</v>
      </c>
      <c r="C293" s="121" t="s">
        <v>6</v>
      </c>
      <c r="D293" s="212" t="s">
        <v>1842</v>
      </c>
      <c r="E293" s="213">
        <v>42159</v>
      </c>
      <c r="F293" s="213">
        <v>42160</v>
      </c>
      <c r="G293" s="101">
        <f t="shared" si="7"/>
        <v>1</v>
      </c>
      <c r="H293" s="219" t="s">
        <v>1843</v>
      </c>
      <c r="I293" s="234" t="s">
        <v>1844</v>
      </c>
      <c r="J293" s="212" t="s">
        <v>75</v>
      </c>
      <c r="K293" s="212">
        <v>47</v>
      </c>
      <c r="L293" s="224" t="s">
        <v>1356</v>
      </c>
      <c r="M293" s="204">
        <v>695.62</v>
      </c>
      <c r="N293" s="205">
        <v>88.3</v>
      </c>
      <c r="O293" s="109">
        <f t="shared" ref="O293:O356" si="9">M293-N293</f>
        <v>607.32000000000005</v>
      </c>
      <c r="P293" s="112" t="s">
        <v>1845</v>
      </c>
      <c r="Q293" s="188" t="s">
        <v>1846</v>
      </c>
      <c r="R293" s="114" t="s">
        <v>138</v>
      </c>
      <c r="S293" s="188" t="s">
        <v>1847</v>
      </c>
      <c r="T293" s="116"/>
      <c r="U293" s="116"/>
      <c r="V293" s="114" t="s">
        <v>81</v>
      </c>
      <c r="W293" s="170"/>
    </row>
    <row r="294" spans="1:23" s="247" customFormat="1" ht="21" x14ac:dyDescent="0.25">
      <c r="A294" s="99">
        <v>285</v>
      </c>
      <c r="B294" s="135" t="s">
        <v>18</v>
      </c>
      <c r="C294" s="121" t="s">
        <v>6</v>
      </c>
      <c r="D294" s="212" t="s">
        <v>1848</v>
      </c>
      <c r="E294" s="213">
        <v>42156</v>
      </c>
      <c r="F294" s="213">
        <v>42156</v>
      </c>
      <c r="G294" s="101">
        <f t="shared" si="7"/>
        <v>0</v>
      </c>
      <c r="H294" s="219" t="s">
        <v>320</v>
      </c>
      <c r="I294" s="220" t="s">
        <v>1849</v>
      </c>
      <c r="J294" s="136" t="s">
        <v>75</v>
      </c>
      <c r="K294" s="136">
        <v>18</v>
      </c>
      <c r="L294" s="188" t="s">
        <v>739</v>
      </c>
      <c r="M294" s="204">
        <v>316.20999999999998</v>
      </c>
      <c r="N294" s="191">
        <v>68.98</v>
      </c>
      <c r="O294" s="109">
        <f t="shared" si="9"/>
        <v>247.22999999999996</v>
      </c>
      <c r="P294" s="112" t="s">
        <v>1850</v>
      </c>
      <c r="Q294" s="188" t="s">
        <v>1851</v>
      </c>
      <c r="R294" s="114" t="s">
        <v>1232</v>
      </c>
      <c r="S294" s="188" t="s">
        <v>1852</v>
      </c>
      <c r="T294" s="116"/>
      <c r="U294" s="116"/>
      <c r="V294" s="114" t="s">
        <v>81</v>
      </c>
      <c r="W294" s="170"/>
    </row>
    <row r="295" spans="1:23" s="247" customFormat="1" ht="21" x14ac:dyDescent="0.25">
      <c r="A295" s="99">
        <v>286</v>
      </c>
      <c r="B295" s="135" t="s">
        <v>18</v>
      </c>
      <c r="C295" s="121" t="s">
        <v>6</v>
      </c>
      <c r="D295" s="212" t="s">
        <v>1853</v>
      </c>
      <c r="E295" s="213">
        <v>42156</v>
      </c>
      <c r="F295" s="213">
        <v>42156</v>
      </c>
      <c r="G295" s="101">
        <f t="shared" si="7"/>
        <v>0</v>
      </c>
      <c r="H295" s="219" t="s">
        <v>1854</v>
      </c>
      <c r="I295" s="220" t="s">
        <v>1855</v>
      </c>
      <c r="J295" s="202" t="s">
        <v>75</v>
      </c>
      <c r="K295" s="202">
        <v>13</v>
      </c>
      <c r="L295" s="188" t="s">
        <v>739</v>
      </c>
      <c r="M295" s="204">
        <v>107.18</v>
      </c>
      <c r="N295" s="205">
        <v>7.88</v>
      </c>
      <c r="O295" s="109">
        <f t="shared" si="9"/>
        <v>99.300000000000011</v>
      </c>
      <c r="P295" s="112" t="s">
        <v>1856</v>
      </c>
      <c r="Q295" s="188" t="s">
        <v>1857</v>
      </c>
      <c r="R295" s="114" t="s">
        <v>1232</v>
      </c>
      <c r="S295" s="220" t="s">
        <v>1111</v>
      </c>
      <c r="T295" s="206"/>
      <c r="U295" s="206"/>
      <c r="V295" s="206" t="s">
        <v>81</v>
      </c>
      <c r="W295" s="170"/>
    </row>
    <row r="296" spans="1:23" s="247" customFormat="1" ht="21" x14ac:dyDescent="0.15">
      <c r="A296" s="99">
        <v>287</v>
      </c>
      <c r="B296" s="135" t="s">
        <v>18</v>
      </c>
      <c r="C296" s="121" t="s">
        <v>6</v>
      </c>
      <c r="D296" s="212" t="s">
        <v>1858</v>
      </c>
      <c r="E296" s="213">
        <v>42157</v>
      </c>
      <c r="F296" s="213">
        <v>42158</v>
      </c>
      <c r="G296" s="101">
        <f t="shared" si="7"/>
        <v>1</v>
      </c>
      <c r="H296" s="219" t="s">
        <v>1859</v>
      </c>
      <c r="I296" s="224" t="s">
        <v>1860</v>
      </c>
      <c r="J296" s="202" t="s">
        <v>75</v>
      </c>
      <c r="K296" s="202">
        <v>26</v>
      </c>
      <c r="L296" s="188" t="s">
        <v>928</v>
      </c>
      <c r="M296" s="204">
        <v>733.16</v>
      </c>
      <c r="N296" s="191">
        <v>99.81</v>
      </c>
      <c r="O296" s="109">
        <f t="shared" si="9"/>
        <v>633.34999999999991</v>
      </c>
      <c r="P296" s="112" t="s">
        <v>1861</v>
      </c>
      <c r="Q296" s="188" t="s">
        <v>1862</v>
      </c>
      <c r="R296" s="120" t="s">
        <v>89</v>
      </c>
      <c r="S296" s="217" t="s">
        <v>1863</v>
      </c>
      <c r="T296" s="119"/>
      <c r="U296" s="119"/>
      <c r="V296" s="114" t="s">
        <v>81</v>
      </c>
      <c r="W296" s="218" t="s">
        <v>1080</v>
      </c>
    </row>
    <row r="297" spans="1:23" s="247" customFormat="1" ht="21" x14ac:dyDescent="0.15">
      <c r="A297" s="99">
        <v>288</v>
      </c>
      <c r="B297" s="135" t="s">
        <v>18</v>
      </c>
      <c r="C297" s="121" t="s">
        <v>6</v>
      </c>
      <c r="D297" s="212" t="s">
        <v>1864</v>
      </c>
      <c r="E297" s="213">
        <v>42161</v>
      </c>
      <c r="F297" s="213">
        <v>42164</v>
      </c>
      <c r="G297" s="101">
        <f t="shared" si="7"/>
        <v>3</v>
      </c>
      <c r="H297" s="219" t="s">
        <v>1865</v>
      </c>
      <c r="I297" s="220" t="s">
        <v>1866</v>
      </c>
      <c r="J297" s="202" t="s">
        <v>85</v>
      </c>
      <c r="K297" s="202">
        <v>21</v>
      </c>
      <c r="L297" s="188" t="s">
        <v>1834</v>
      </c>
      <c r="M297" s="204">
        <v>1125.51</v>
      </c>
      <c r="N297" s="191">
        <v>116.25</v>
      </c>
      <c r="O297" s="109">
        <f t="shared" si="9"/>
        <v>1009.26</v>
      </c>
      <c r="P297" s="112" t="s">
        <v>1867</v>
      </c>
      <c r="Q297" s="224" t="s">
        <v>1868</v>
      </c>
      <c r="R297" s="120" t="s">
        <v>138</v>
      </c>
      <c r="S297" s="217" t="s">
        <v>1869</v>
      </c>
      <c r="T297" s="119">
        <v>1</v>
      </c>
      <c r="U297" s="119"/>
      <c r="V297" s="114" t="s">
        <v>81</v>
      </c>
      <c r="W297" s="218"/>
    </row>
    <row r="298" spans="1:23" s="247" customFormat="1" ht="21" x14ac:dyDescent="0.15">
      <c r="A298" s="99">
        <v>289</v>
      </c>
      <c r="B298" s="135" t="s">
        <v>18</v>
      </c>
      <c r="C298" s="121" t="s">
        <v>6</v>
      </c>
      <c r="D298" s="212" t="s">
        <v>1870</v>
      </c>
      <c r="E298" s="213">
        <v>42160</v>
      </c>
      <c r="F298" s="213">
        <v>42161</v>
      </c>
      <c r="G298" s="101">
        <f t="shared" si="7"/>
        <v>1</v>
      </c>
      <c r="H298" s="219" t="s">
        <v>1871</v>
      </c>
      <c r="I298" s="220" t="s">
        <v>1872</v>
      </c>
      <c r="J298" s="202" t="s">
        <v>75</v>
      </c>
      <c r="K298" s="202">
        <v>8</v>
      </c>
      <c r="L298" s="188" t="s">
        <v>1873</v>
      </c>
      <c r="M298" s="204">
        <v>70.56</v>
      </c>
      <c r="N298" s="205">
        <v>0</v>
      </c>
      <c r="O298" s="109">
        <f t="shared" si="9"/>
        <v>70.56</v>
      </c>
      <c r="P298" s="112" t="s">
        <v>1874</v>
      </c>
      <c r="Q298" s="225" t="s">
        <v>1875</v>
      </c>
      <c r="R298" s="120" t="s">
        <v>138</v>
      </c>
      <c r="S298" s="217" t="s">
        <v>1876</v>
      </c>
      <c r="T298" s="119">
        <v>1</v>
      </c>
      <c r="U298" s="119"/>
      <c r="V298" s="114" t="s">
        <v>81</v>
      </c>
      <c r="W298" s="218"/>
    </row>
    <row r="299" spans="1:23" s="247" customFormat="1" ht="21" x14ac:dyDescent="0.15">
      <c r="A299" s="99">
        <v>290</v>
      </c>
      <c r="B299" s="135" t="s">
        <v>18</v>
      </c>
      <c r="C299" s="121" t="s">
        <v>6</v>
      </c>
      <c r="D299" s="212" t="s">
        <v>1877</v>
      </c>
      <c r="E299" s="213">
        <v>42160</v>
      </c>
      <c r="F299" s="213">
        <v>42161</v>
      </c>
      <c r="G299" s="101">
        <f t="shared" si="7"/>
        <v>1</v>
      </c>
      <c r="H299" s="219" t="s">
        <v>1878</v>
      </c>
      <c r="I299" s="220" t="s">
        <v>1879</v>
      </c>
      <c r="J299" s="202" t="s">
        <v>85</v>
      </c>
      <c r="K299" s="202">
        <v>52</v>
      </c>
      <c r="L299" s="188" t="s">
        <v>1880</v>
      </c>
      <c r="M299" s="204">
        <v>271.19</v>
      </c>
      <c r="N299" s="191">
        <v>8.58</v>
      </c>
      <c r="O299" s="109">
        <f t="shared" si="9"/>
        <v>262.61</v>
      </c>
      <c r="P299" s="112" t="s">
        <v>1881</v>
      </c>
      <c r="Q299" s="225" t="s">
        <v>1882</v>
      </c>
      <c r="R299" s="120" t="s">
        <v>332</v>
      </c>
      <c r="S299" s="217" t="s">
        <v>1883</v>
      </c>
      <c r="T299" s="119"/>
      <c r="U299" s="119">
        <v>1</v>
      </c>
      <c r="V299" s="114" t="s">
        <v>81</v>
      </c>
      <c r="W299" s="218"/>
    </row>
    <row r="300" spans="1:23" s="247" customFormat="1" ht="21" x14ac:dyDescent="0.15">
      <c r="A300" s="99">
        <v>291</v>
      </c>
      <c r="B300" s="135" t="s">
        <v>18</v>
      </c>
      <c r="C300" s="121" t="s">
        <v>6</v>
      </c>
      <c r="D300" s="212" t="s">
        <v>1884</v>
      </c>
      <c r="E300" s="213">
        <v>42161</v>
      </c>
      <c r="F300" s="213">
        <v>42161</v>
      </c>
      <c r="G300" s="101">
        <f t="shared" ref="G300:G363" si="10">DAYS360(E300,F300)</f>
        <v>0</v>
      </c>
      <c r="H300" s="219" t="s">
        <v>1885</v>
      </c>
      <c r="I300" s="220" t="s">
        <v>1886</v>
      </c>
      <c r="J300" s="202" t="s">
        <v>75</v>
      </c>
      <c r="K300" s="202">
        <v>5</v>
      </c>
      <c r="L300" s="188" t="s">
        <v>707</v>
      </c>
      <c r="M300" s="204">
        <v>43.08</v>
      </c>
      <c r="N300" s="205">
        <v>0</v>
      </c>
      <c r="O300" s="109">
        <f t="shared" si="9"/>
        <v>43.08</v>
      </c>
      <c r="P300" s="112" t="s">
        <v>1887</v>
      </c>
      <c r="Q300" s="224" t="s">
        <v>231</v>
      </c>
      <c r="R300" s="120" t="s">
        <v>89</v>
      </c>
      <c r="S300" s="217" t="s">
        <v>1888</v>
      </c>
      <c r="T300" s="119"/>
      <c r="U300" s="119">
        <v>1</v>
      </c>
      <c r="V300" s="114" t="s">
        <v>81</v>
      </c>
      <c r="W300" s="218"/>
    </row>
    <row r="301" spans="1:23" s="247" customFormat="1" ht="11.25" x14ac:dyDescent="0.15">
      <c r="A301" s="99">
        <v>292</v>
      </c>
      <c r="B301" s="135" t="s">
        <v>18</v>
      </c>
      <c r="C301" s="121" t="s">
        <v>6</v>
      </c>
      <c r="D301" s="212" t="s">
        <v>1889</v>
      </c>
      <c r="E301" s="213">
        <v>42161</v>
      </c>
      <c r="F301" s="213">
        <v>42161</v>
      </c>
      <c r="G301" s="101">
        <f t="shared" si="10"/>
        <v>0</v>
      </c>
      <c r="H301" s="219" t="s">
        <v>1890</v>
      </c>
      <c r="I301" s="220" t="s">
        <v>1891</v>
      </c>
      <c r="J301" s="202" t="s">
        <v>85</v>
      </c>
      <c r="K301" s="202">
        <v>69</v>
      </c>
      <c r="L301" s="188" t="s">
        <v>707</v>
      </c>
      <c r="M301" s="204">
        <v>74.58</v>
      </c>
      <c r="N301" s="205">
        <v>4.8600000000000003</v>
      </c>
      <c r="O301" s="109">
        <f t="shared" si="9"/>
        <v>69.72</v>
      </c>
      <c r="P301" s="112" t="s">
        <v>1892</v>
      </c>
      <c r="Q301" s="224" t="s">
        <v>1893</v>
      </c>
      <c r="R301" s="120" t="s">
        <v>311</v>
      </c>
      <c r="S301" s="217" t="s">
        <v>1894</v>
      </c>
      <c r="T301" s="119"/>
      <c r="U301" s="119"/>
      <c r="V301" s="114" t="s">
        <v>81</v>
      </c>
      <c r="W301" s="218"/>
    </row>
    <row r="302" spans="1:23" s="247" customFormat="1" ht="21" x14ac:dyDescent="0.25">
      <c r="A302" s="99">
        <v>293</v>
      </c>
      <c r="B302" s="135" t="s">
        <v>18</v>
      </c>
      <c r="C302" s="121" t="s">
        <v>6</v>
      </c>
      <c r="D302" s="212" t="s">
        <v>1895</v>
      </c>
      <c r="E302" s="213">
        <v>42161</v>
      </c>
      <c r="F302" s="213">
        <v>42161</v>
      </c>
      <c r="G302" s="101">
        <f t="shared" si="10"/>
        <v>0</v>
      </c>
      <c r="H302" s="219" t="s">
        <v>1896</v>
      </c>
      <c r="I302" s="220" t="s">
        <v>1897</v>
      </c>
      <c r="J302" s="202" t="s">
        <v>75</v>
      </c>
      <c r="K302" s="202">
        <v>18</v>
      </c>
      <c r="L302" s="188" t="s">
        <v>928</v>
      </c>
      <c r="M302" s="204">
        <v>44.26</v>
      </c>
      <c r="N302" s="205">
        <v>0</v>
      </c>
      <c r="O302" s="109">
        <f t="shared" si="9"/>
        <v>44.26</v>
      </c>
      <c r="P302" s="112" t="s">
        <v>1898</v>
      </c>
      <c r="Q302" s="224" t="s">
        <v>1899</v>
      </c>
      <c r="R302" s="120" t="s">
        <v>89</v>
      </c>
      <c r="S302" s="224" t="s">
        <v>1900</v>
      </c>
      <c r="T302" s="119"/>
      <c r="U302" s="119"/>
      <c r="V302" s="114" t="s">
        <v>81</v>
      </c>
      <c r="W302" s="218" t="s">
        <v>689</v>
      </c>
    </row>
    <row r="303" spans="1:23" s="247" customFormat="1" ht="21" x14ac:dyDescent="0.15">
      <c r="A303" s="99">
        <v>294</v>
      </c>
      <c r="B303" s="135" t="s">
        <v>18</v>
      </c>
      <c r="C303" s="101" t="s">
        <v>8</v>
      </c>
      <c r="D303" s="212" t="s">
        <v>1901</v>
      </c>
      <c r="E303" s="213">
        <v>42161</v>
      </c>
      <c r="F303" s="213">
        <v>42161</v>
      </c>
      <c r="G303" s="101">
        <f t="shared" si="10"/>
        <v>0</v>
      </c>
      <c r="H303" s="219" t="s">
        <v>1902</v>
      </c>
      <c r="I303" s="220" t="s">
        <v>1903</v>
      </c>
      <c r="J303" s="202" t="s">
        <v>75</v>
      </c>
      <c r="K303" s="202">
        <v>20</v>
      </c>
      <c r="L303" s="188" t="s">
        <v>552</v>
      </c>
      <c r="M303" s="204">
        <v>282.95999999999998</v>
      </c>
      <c r="N303" s="191">
        <v>44.5</v>
      </c>
      <c r="O303" s="205">
        <f t="shared" si="9"/>
        <v>238.45999999999998</v>
      </c>
      <c r="P303" s="135" t="s">
        <v>1904</v>
      </c>
      <c r="Q303" s="224" t="s">
        <v>1905</v>
      </c>
      <c r="R303" s="152" t="s">
        <v>499</v>
      </c>
      <c r="S303" s="217" t="s">
        <v>1906</v>
      </c>
      <c r="T303" s="119"/>
      <c r="U303" s="119"/>
      <c r="V303" s="114" t="s">
        <v>81</v>
      </c>
      <c r="W303" s="218"/>
    </row>
    <row r="304" spans="1:23" s="247" customFormat="1" ht="21" x14ac:dyDescent="0.25">
      <c r="A304" s="99">
        <v>295</v>
      </c>
      <c r="B304" s="135" t="s">
        <v>18</v>
      </c>
      <c r="C304" s="112" t="s">
        <v>9</v>
      </c>
      <c r="D304" s="212" t="s">
        <v>1907</v>
      </c>
      <c r="E304" s="223">
        <v>42164</v>
      </c>
      <c r="F304" s="223">
        <v>42164</v>
      </c>
      <c r="G304" s="101">
        <f t="shared" si="10"/>
        <v>0</v>
      </c>
      <c r="H304" s="219" t="s">
        <v>1908</v>
      </c>
      <c r="I304" s="220" t="s">
        <v>1909</v>
      </c>
      <c r="J304" s="202" t="s">
        <v>75</v>
      </c>
      <c r="K304" s="202">
        <v>38</v>
      </c>
      <c r="L304" s="188" t="s">
        <v>1880</v>
      </c>
      <c r="M304" s="204">
        <v>521.66999999999996</v>
      </c>
      <c r="N304" s="191">
        <v>46.99</v>
      </c>
      <c r="O304" s="205">
        <f t="shared" si="9"/>
        <v>474.67999999999995</v>
      </c>
      <c r="P304" s="135" t="s">
        <v>1910</v>
      </c>
      <c r="Q304" s="224" t="s">
        <v>1911</v>
      </c>
      <c r="R304" s="120" t="s">
        <v>138</v>
      </c>
      <c r="S304" s="226" t="s">
        <v>1912</v>
      </c>
      <c r="T304" s="119"/>
      <c r="U304" s="119"/>
      <c r="V304" s="114" t="s">
        <v>81</v>
      </c>
      <c r="W304" s="218" t="s">
        <v>1913</v>
      </c>
    </row>
    <row r="305" spans="1:23" s="247" customFormat="1" ht="21" x14ac:dyDescent="0.25">
      <c r="A305" s="99">
        <v>296</v>
      </c>
      <c r="B305" s="135" t="s">
        <v>18</v>
      </c>
      <c r="C305" s="121" t="s">
        <v>6</v>
      </c>
      <c r="D305" s="212" t="s">
        <v>1914</v>
      </c>
      <c r="E305" s="223">
        <v>42168</v>
      </c>
      <c r="F305" s="223">
        <v>42168</v>
      </c>
      <c r="G305" s="101">
        <f t="shared" si="10"/>
        <v>0</v>
      </c>
      <c r="H305" s="219" t="s">
        <v>1915</v>
      </c>
      <c r="I305" s="220" t="s">
        <v>1916</v>
      </c>
      <c r="J305" s="212" t="s">
        <v>75</v>
      </c>
      <c r="K305" s="212">
        <v>48</v>
      </c>
      <c r="L305" s="188" t="s">
        <v>365</v>
      </c>
      <c r="M305" s="204">
        <v>101.88</v>
      </c>
      <c r="N305" s="205">
        <v>26.69</v>
      </c>
      <c r="O305" s="109">
        <f t="shared" si="9"/>
        <v>75.19</v>
      </c>
      <c r="P305" s="112" t="s">
        <v>1917</v>
      </c>
      <c r="Q305" s="225" t="s">
        <v>1918</v>
      </c>
      <c r="R305" s="120" t="s">
        <v>332</v>
      </c>
      <c r="S305" s="228" t="s">
        <v>1919</v>
      </c>
      <c r="T305" s="119">
        <v>1</v>
      </c>
      <c r="U305" s="119"/>
      <c r="V305" s="114" t="s">
        <v>81</v>
      </c>
      <c r="W305" s="218" t="s">
        <v>1920</v>
      </c>
    </row>
    <row r="306" spans="1:23" s="247" customFormat="1" ht="21" x14ac:dyDescent="0.15">
      <c r="A306" s="99">
        <v>297</v>
      </c>
      <c r="B306" s="135" t="s">
        <v>18</v>
      </c>
      <c r="C306" s="121" t="s">
        <v>6</v>
      </c>
      <c r="D306" s="212" t="s">
        <v>1921</v>
      </c>
      <c r="E306" s="223">
        <v>42169</v>
      </c>
      <c r="F306" s="223">
        <v>42169</v>
      </c>
      <c r="G306" s="101">
        <f t="shared" si="10"/>
        <v>0</v>
      </c>
      <c r="H306" s="242" t="s">
        <v>1922</v>
      </c>
      <c r="I306" s="220" t="s">
        <v>1923</v>
      </c>
      <c r="J306" s="202" t="s">
        <v>75</v>
      </c>
      <c r="K306" s="202">
        <v>35</v>
      </c>
      <c r="L306" s="188" t="s">
        <v>707</v>
      </c>
      <c r="M306" s="204">
        <v>60.33</v>
      </c>
      <c r="N306" s="205">
        <v>4.58</v>
      </c>
      <c r="O306" s="109">
        <f t="shared" si="9"/>
        <v>55.75</v>
      </c>
      <c r="P306" s="112" t="s">
        <v>1924</v>
      </c>
      <c r="Q306" s="225" t="s">
        <v>231</v>
      </c>
      <c r="R306" s="120" t="s">
        <v>89</v>
      </c>
      <c r="S306" s="217" t="s">
        <v>1925</v>
      </c>
      <c r="T306" s="119"/>
      <c r="U306" s="119"/>
      <c r="V306" s="114" t="s">
        <v>81</v>
      </c>
      <c r="W306" s="218"/>
    </row>
    <row r="307" spans="1:23" s="247" customFormat="1" ht="21" x14ac:dyDescent="0.15">
      <c r="A307" s="99">
        <v>298</v>
      </c>
      <c r="B307" s="135" t="s">
        <v>18</v>
      </c>
      <c r="C307" s="121" t="s">
        <v>6</v>
      </c>
      <c r="D307" s="212" t="s">
        <v>1926</v>
      </c>
      <c r="E307" s="223">
        <v>42168</v>
      </c>
      <c r="F307" s="223">
        <v>42168</v>
      </c>
      <c r="G307" s="101">
        <f t="shared" si="10"/>
        <v>0</v>
      </c>
      <c r="H307" s="219" t="s">
        <v>1927</v>
      </c>
      <c r="I307" s="220" t="s">
        <v>1928</v>
      </c>
      <c r="J307" s="212" t="s">
        <v>75</v>
      </c>
      <c r="K307" s="212">
        <v>22</v>
      </c>
      <c r="L307" s="188" t="s">
        <v>1550</v>
      </c>
      <c r="M307" s="204">
        <v>206.21</v>
      </c>
      <c r="N307" s="191">
        <v>4.58</v>
      </c>
      <c r="O307" s="109">
        <f t="shared" si="9"/>
        <v>201.63</v>
      </c>
      <c r="P307" s="112" t="s">
        <v>1929</v>
      </c>
      <c r="Q307" s="228" t="s">
        <v>1930</v>
      </c>
      <c r="R307" s="120" t="s">
        <v>1931</v>
      </c>
      <c r="S307" s="217" t="s">
        <v>1932</v>
      </c>
      <c r="T307" s="119"/>
      <c r="U307" s="119"/>
      <c r="V307" s="114" t="s">
        <v>81</v>
      </c>
      <c r="W307" s="218"/>
    </row>
    <row r="308" spans="1:23" s="247" customFormat="1" ht="11.25" x14ac:dyDescent="0.15">
      <c r="A308" s="99">
        <v>299</v>
      </c>
      <c r="B308" s="135" t="s">
        <v>18</v>
      </c>
      <c r="C308" s="121" t="s">
        <v>6</v>
      </c>
      <c r="D308" s="212" t="s">
        <v>1933</v>
      </c>
      <c r="E308" s="223">
        <v>42169</v>
      </c>
      <c r="F308" s="223">
        <v>42169</v>
      </c>
      <c r="G308" s="101">
        <f t="shared" si="10"/>
        <v>0</v>
      </c>
      <c r="H308" s="219" t="s">
        <v>1934</v>
      </c>
      <c r="I308" s="220" t="s">
        <v>1935</v>
      </c>
      <c r="J308" s="202" t="s">
        <v>75</v>
      </c>
      <c r="K308" s="202">
        <v>18</v>
      </c>
      <c r="L308" s="188" t="s">
        <v>707</v>
      </c>
      <c r="M308" s="204">
        <v>89.22</v>
      </c>
      <c r="N308" s="205">
        <v>0</v>
      </c>
      <c r="O308" s="109">
        <f t="shared" si="9"/>
        <v>89.22</v>
      </c>
      <c r="P308" s="112" t="s">
        <v>1936</v>
      </c>
      <c r="Q308" s="224" t="s">
        <v>1937</v>
      </c>
      <c r="R308" s="120" t="s">
        <v>89</v>
      </c>
      <c r="S308" s="217" t="s">
        <v>1111</v>
      </c>
      <c r="T308" s="119"/>
      <c r="U308" s="119"/>
      <c r="V308" s="114" t="s">
        <v>81</v>
      </c>
      <c r="W308" s="218"/>
    </row>
    <row r="309" spans="1:23" s="247" customFormat="1" ht="11.25" x14ac:dyDescent="0.15">
      <c r="A309" s="99">
        <v>300</v>
      </c>
      <c r="B309" s="135" t="s">
        <v>18</v>
      </c>
      <c r="C309" s="121" t="s">
        <v>6</v>
      </c>
      <c r="D309" s="212" t="s">
        <v>1938</v>
      </c>
      <c r="E309" s="223">
        <v>42171</v>
      </c>
      <c r="F309" s="223">
        <v>42171</v>
      </c>
      <c r="G309" s="101">
        <f t="shared" si="10"/>
        <v>0</v>
      </c>
      <c r="H309" s="219" t="s">
        <v>1939</v>
      </c>
      <c r="I309" s="220" t="s">
        <v>1940</v>
      </c>
      <c r="J309" s="202" t="s">
        <v>75</v>
      </c>
      <c r="K309" s="202">
        <v>3</v>
      </c>
      <c r="L309" s="188" t="s">
        <v>249</v>
      </c>
      <c r="M309" s="204">
        <v>117.21</v>
      </c>
      <c r="N309" s="205">
        <v>16.03</v>
      </c>
      <c r="O309" s="109">
        <f t="shared" si="9"/>
        <v>101.17999999999999</v>
      </c>
      <c r="P309" s="112" t="s">
        <v>1941</v>
      </c>
      <c r="Q309" s="224" t="s">
        <v>1942</v>
      </c>
      <c r="R309" s="120" t="s">
        <v>611</v>
      </c>
      <c r="S309" s="217" t="s">
        <v>1943</v>
      </c>
      <c r="T309" s="119"/>
      <c r="U309" s="119">
        <v>1</v>
      </c>
      <c r="V309" s="114" t="s">
        <v>81</v>
      </c>
      <c r="W309" s="218"/>
    </row>
    <row r="310" spans="1:23" s="247" customFormat="1" ht="21" x14ac:dyDescent="0.15">
      <c r="A310" s="99">
        <v>301</v>
      </c>
      <c r="B310" s="135" t="s">
        <v>18</v>
      </c>
      <c r="C310" s="121" t="s">
        <v>6</v>
      </c>
      <c r="D310" s="212" t="s">
        <v>1944</v>
      </c>
      <c r="E310" s="223">
        <v>42172</v>
      </c>
      <c r="F310" s="223">
        <v>42172</v>
      </c>
      <c r="G310" s="101">
        <f t="shared" si="10"/>
        <v>0</v>
      </c>
      <c r="H310" s="219" t="s">
        <v>1945</v>
      </c>
      <c r="I310" s="220" t="s">
        <v>1946</v>
      </c>
      <c r="J310" s="202" t="s">
        <v>85</v>
      </c>
      <c r="K310" s="202">
        <v>33</v>
      </c>
      <c r="L310" s="188" t="s">
        <v>249</v>
      </c>
      <c r="M310" s="204">
        <v>122.55</v>
      </c>
      <c r="N310" s="205">
        <v>10.66</v>
      </c>
      <c r="O310" s="109">
        <f t="shared" si="9"/>
        <v>111.89</v>
      </c>
      <c r="P310" s="112" t="s">
        <v>1947</v>
      </c>
      <c r="Q310" s="224" t="s">
        <v>231</v>
      </c>
      <c r="R310" s="120" t="s">
        <v>89</v>
      </c>
      <c r="S310" s="217" t="s">
        <v>1948</v>
      </c>
      <c r="T310" s="119">
        <v>1</v>
      </c>
      <c r="U310" s="119"/>
      <c r="V310" s="114" t="s">
        <v>81</v>
      </c>
      <c r="W310" s="218"/>
    </row>
    <row r="311" spans="1:23" s="247" customFormat="1" ht="21" x14ac:dyDescent="0.15">
      <c r="A311" s="99">
        <v>302</v>
      </c>
      <c r="B311" s="135" t="s">
        <v>18</v>
      </c>
      <c r="C311" s="121" t="s">
        <v>6</v>
      </c>
      <c r="D311" s="212" t="s">
        <v>1949</v>
      </c>
      <c r="E311" s="223">
        <v>42172</v>
      </c>
      <c r="F311" s="223">
        <v>42172</v>
      </c>
      <c r="G311" s="101">
        <f t="shared" si="10"/>
        <v>0</v>
      </c>
      <c r="H311" s="219" t="s">
        <v>1950</v>
      </c>
      <c r="I311" s="220" t="s">
        <v>1951</v>
      </c>
      <c r="J311" s="202" t="s">
        <v>75</v>
      </c>
      <c r="K311" s="202">
        <v>21</v>
      </c>
      <c r="L311" s="188" t="s">
        <v>739</v>
      </c>
      <c r="M311" s="204">
        <v>164.08</v>
      </c>
      <c r="N311" s="205">
        <v>26.69</v>
      </c>
      <c r="O311" s="109">
        <f t="shared" si="9"/>
        <v>137.39000000000001</v>
      </c>
      <c r="P311" s="112" t="s">
        <v>1952</v>
      </c>
      <c r="Q311" s="228" t="s">
        <v>1953</v>
      </c>
      <c r="R311" s="120" t="s">
        <v>1232</v>
      </c>
      <c r="S311" s="217" t="s">
        <v>1954</v>
      </c>
      <c r="T311" s="119"/>
      <c r="U311" s="119"/>
      <c r="V311" s="114" t="s">
        <v>81</v>
      </c>
      <c r="W311" s="218"/>
    </row>
    <row r="312" spans="1:23" s="247" customFormat="1" ht="11.25" x14ac:dyDescent="0.15">
      <c r="A312" s="99">
        <v>303</v>
      </c>
      <c r="B312" s="135" t="s">
        <v>18</v>
      </c>
      <c r="C312" s="121" t="s">
        <v>6</v>
      </c>
      <c r="D312" s="212" t="s">
        <v>1955</v>
      </c>
      <c r="E312" s="223">
        <v>42172</v>
      </c>
      <c r="F312" s="223">
        <v>42172</v>
      </c>
      <c r="G312" s="101">
        <f t="shared" si="10"/>
        <v>0</v>
      </c>
      <c r="H312" s="123" t="s">
        <v>1956</v>
      </c>
      <c r="I312" s="220" t="s">
        <v>1957</v>
      </c>
      <c r="J312" s="202" t="s">
        <v>75</v>
      </c>
      <c r="K312" s="202">
        <v>17</v>
      </c>
      <c r="L312" s="188" t="s">
        <v>739</v>
      </c>
      <c r="M312" s="204">
        <v>83.38</v>
      </c>
      <c r="N312" s="205">
        <v>0</v>
      </c>
      <c r="O312" s="109">
        <f t="shared" si="9"/>
        <v>83.38</v>
      </c>
      <c r="P312" s="112" t="s">
        <v>1958</v>
      </c>
      <c r="Q312" s="228" t="s">
        <v>1959</v>
      </c>
      <c r="R312" s="120" t="s">
        <v>1960</v>
      </c>
      <c r="S312" s="217" t="s">
        <v>1961</v>
      </c>
      <c r="T312" s="119"/>
      <c r="U312" s="119"/>
      <c r="V312" s="114" t="s">
        <v>81</v>
      </c>
      <c r="W312" s="229"/>
    </row>
    <row r="313" spans="1:23" s="247" customFormat="1" ht="21" x14ac:dyDescent="0.15">
      <c r="A313" s="99">
        <v>304</v>
      </c>
      <c r="B313" s="135" t="s">
        <v>18</v>
      </c>
      <c r="C313" s="121" t="s">
        <v>6</v>
      </c>
      <c r="D313" s="212" t="s">
        <v>1962</v>
      </c>
      <c r="E313" s="213">
        <v>42173</v>
      </c>
      <c r="F313" s="213">
        <v>42173</v>
      </c>
      <c r="G313" s="101">
        <f t="shared" si="10"/>
        <v>0</v>
      </c>
      <c r="H313" s="219" t="s">
        <v>1963</v>
      </c>
      <c r="I313" s="220" t="s">
        <v>1964</v>
      </c>
      <c r="J313" s="212" t="s">
        <v>85</v>
      </c>
      <c r="K313" s="212">
        <v>45</v>
      </c>
      <c r="L313" s="188" t="s">
        <v>1550</v>
      </c>
      <c r="M313" s="227">
        <v>80.08</v>
      </c>
      <c r="N313" s="221"/>
      <c r="O313" s="109">
        <f t="shared" si="9"/>
        <v>80.08</v>
      </c>
      <c r="P313" s="222"/>
      <c r="Q313" s="228" t="s">
        <v>1965</v>
      </c>
      <c r="R313" s="120" t="s">
        <v>1931</v>
      </c>
      <c r="S313" s="217" t="s">
        <v>1966</v>
      </c>
      <c r="T313" s="119"/>
      <c r="U313" s="119"/>
      <c r="V313" s="114" t="s">
        <v>81</v>
      </c>
      <c r="W313" s="218"/>
    </row>
    <row r="314" spans="1:23" s="247" customFormat="1" ht="21" x14ac:dyDescent="0.15">
      <c r="A314" s="99">
        <v>305</v>
      </c>
      <c r="B314" s="135" t="s">
        <v>18</v>
      </c>
      <c r="C314" s="101" t="s">
        <v>7</v>
      </c>
      <c r="D314" s="212" t="s">
        <v>1967</v>
      </c>
      <c r="E314" s="213">
        <v>42178</v>
      </c>
      <c r="F314" s="213">
        <v>42178</v>
      </c>
      <c r="G314" s="101">
        <f t="shared" si="10"/>
        <v>0</v>
      </c>
      <c r="H314" s="219" t="s">
        <v>1968</v>
      </c>
      <c r="I314" s="220" t="s">
        <v>1969</v>
      </c>
      <c r="J314" s="202" t="s">
        <v>75</v>
      </c>
      <c r="K314" s="202">
        <v>37</v>
      </c>
      <c r="L314" s="188" t="s">
        <v>282</v>
      </c>
      <c r="M314" s="204">
        <v>131.44999999999999</v>
      </c>
      <c r="N314" s="191">
        <v>71.41</v>
      </c>
      <c r="O314" s="205">
        <f t="shared" si="9"/>
        <v>60.039999999999992</v>
      </c>
      <c r="P314" s="135" t="s">
        <v>1970</v>
      </c>
      <c r="Q314" s="228" t="s">
        <v>1971</v>
      </c>
      <c r="R314" s="120" t="s">
        <v>478</v>
      </c>
      <c r="S314" s="217" t="s">
        <v>1972</v>
      </c>
      <c r="T314" s="119"/>
      <c r="U314" s="119"/>
      <c r="V314" s="114" t="s">
        <v>81</v>
      </c>
      <c r="W314" s="218" t="s">
        <v>918</v>
      </c>
    </row>
    <row r="315" spans="1:23" s="247" customFormat="1" ht="21" x14ac:dyDescent="0.15">
      <c r="A315" s="99">
        <v>306</v>
      </c>
      <c r="B315" s="135" t="s">
        <v>18</v>
      </c>
      <c r="C315" s="121" t="s">
        <v>6</v>
      </c>
      <c r="D315" s="212" t="s">
        <v>1973</v>
      </c>
      <c r="E315" s="213">
        <v>42175</v>
      </c>
      <c r="F315" s="213">
        <v>42177</v>
      </c>
      <c r="G315" s="101">
        <f t="shared" si="10"/>
        <v>2</v>
      </c>
      <c r="H315" s="219" t="s">
        <v>1974</v>
      </c>
      <c r="I315" s="220" t="s">
        <v>1975</v>
      </c>
      <c r="J315" s="202" t="s">
        <v>75</v>
      </c>
      <c r="K315" s="202">
        <v>37</v>
      </c>
      <c r="L315" s="188" t="s">
        <v>560</v>
      </c>
      <c r="M315" s="204">
        <v>446.56</v>
      </c>
      <c r="N315" s="191">
        <v>42.23</v>
      </c>
      <c r="O315" s="109">
        <f t="shared" si="9"/>
        <v>404.33</v>
      </c>
      <c r="P315" s="112" t="s">
        <v>1976</v>
      </c>
      <c r="Q315" s="228" t="s">
        <v>1977</v>
      </c>
      <c r="R315" s="120" t="s">
        <v>1379</v>
      </c>
      <c r="S315" s="217" t="s">
        <v>1978</v>
      </c>
      <c r="T315" s="119"/>
      <c r="U315" s="119"/>
      <c r="V315" s="114" t="s">
        <v>81</v>
      </c>
      <c r="W315" s="218" t="s">
        <v>689</v>
      </c>
    </row>
    <row r="316" spans="1:23" s="247" customFormat="1" ht="21" x14ac:dyDescent="0.25">
      <c r="A316" s="99">
        <v>307</v>
      </c>
      <c r="B316" s="135" t="s">
        <v>18</v>
      </c>
      <c r="C316" s="121" t="s">
        <v>6</v>
      </c>
      <c r="D316" s="212" t="s">
        <v>1979</v>
      </c>
      <c r="E316" s="213">
        <v>42179</v>
      </c>
      <c r="F316" s="213">
        <v>42179</v>
      </c>
      <c r="G316" s="101">
        <f t="shared" si="10"/>
        <v>0</v>
      </c>
      <c r="H316" s="219" t="s">
        <v>1980</v>
      </c>
      <c r="I316" s="220" t="s">
        <v>1981</v>
      </c>
      <c r="J316" s="202" t="s">
        <v>75</v>
      </c>
      <c r="K316" s="202">
        <v>41</v>
      </c>
      <c r="L316" s="188" t="s">
        <v>1084</v>
      </c>
      <c r="M316" s="204">
        <v>42.35</v>
      </c>
      <c r="N316" s="205">
        <v>0</v>
      </c>
      <c r="O316" s="109">
        <f t="shared" si="9"/>
        <v>42.35</v>
      </c>
      <c r="P316" s="112" t="s">
        <v>1982</v>
      </c>
      <c r="Q316" s="224" t="s">
        <v>1983</v>
      </c>
      <c r="R316" s="120" t="s">
        <v>89</v>
      </c>
      <c r="S316" s="228" t="s">
        <v>1984</v>
      </c>
      <c r="T316" s="119"/>
      <c r="U316" s="119"/>
      <c r="V316" s="114" t="s">
        <v>81</v>
      </c>
      <c r="W316" s="218"/>
    </row>
    <row r="317" spans="1:23" s="247" customFormat="1" x14ac:dyDescent="0.15">
      <c r="A317" s="99">
        <v>308</v>
      </c>
      <c r="B317" s="135" t="s">
        <v>18</v>
      </c>
      <c r="C317" s="129" t="s">
        <v>11</v>
      </c>
      <c r="D317" s="212" t="s">
        <v>1985</v>
      </c>
      <c r="E317" s="213">
        <v>42180</v>
      </c>
      <c r="F317" s="213">
        <v>42181</v>
      </c>
      <c r="G317" s="101">
        <f t="shared" si="10"/>
        <v>1</v>
      </c>
      <c r="H317" s="219" t="s">
        <v>1986</v>
      </c>
      <c r="I317" s="220" t="s">
        <v>1987</v>
      </c>
      <c r="J317" s="212" t="s">
        <v>75</v>
      </c>
      <c r="K317" s="212">
        <v>15</v>
      </c>
      <c r="L317" s="224" t="s">
        <v>365</v>
      </c>
      <c r="M317" s="204">
        <v>133.85</v>
      </c>
      <c r="N317" s="191">
        <v>19.02</v>
      </c>
      <c r="O317" s="205">
        <f t="shared" si="9"/>
        <v>114.83</v>
      </c>
      <c r="P317" s="135" t="s">
        <v>1988</v>
      </c>
      <c r="Q317" s="228" t="s">
        <v>1989</v>
      </c>
      <c r="R317" s="120" t="s">
        <v>1990</v>
      </c>
      <c r="S317" s="217" t="s">
        <v>1991</v>
      </c>
      <c r="T317" s="119"/>
      <c r="U317" s="119"/>
      <c r="V317" s="114" t="s">
        <v>81</v>
      </c>
      <c r="W317" s="218"/>
    </row>
    <row r="318" spans="1:23" s="247" customFormat="1" ht="21" x14ac:dyDescent="0.15">
      <c r="A318" s="99">
        <v>309</v>
      </c>
      <c r="B318" s="135" t="s">
        <v>18</v>
      </c>
      <c r="C318" s="121" t="s">
        <v>6</v>
      </c>
      <c r="D318" s="212" t="s">
        <v>1992</v>
      </c>
      <c r="E318" s="213">
        <v>42179</v>
      </c>
      <c r="F318" s="213">
        <v>42180</v>
      </c>
      <c r="G318" s="101">
        <f t="shared" si="10"/>
        <v>1</v>
      </c>
      <c r="H318" s="248" t="s">
        <v>1993</v>
      </c>
      <c r="I318" s="220" t="s">
        <v>1994</v>
      </c>
      <c r="J318" s="212" t="s">
        <v>75</v>
      </c>
      <c r="K318" s="212">
        <v>29</v>
      </c>
      <c r="L318" s="224" t="s">
        <v>1042</v>
      </c>
      <c r="M318" s="227">
        <v>103.87</v>
      </c>
      <c r="N318" s="230"/>
      <c r="O318" s="109">
        <f t="shared" si="9"/>
        <v>103.87</v>
      </c>
      <c r="P318" s="230"/>
      <c r="Q318" s="228" t="s">
        <v>1995</v>
      </c>
      <c r="R318" s="120" t="s">
        <v>611</v>
      </c>
      <c r="S318" s="217" t="s">
        <v>1996</v>
      </c>
      <c r="T318" s="119"/>
      <c r="U318" s="119"/>
      <c r="V318" s="114" t="s">
        <v>81</v>
      </c>
      <c r="W318" s="218"/>
    </row>
    <row r="319" spans="1:23" s="247" customFormat="1" ht="21" x14ac:dyDescent="0.15">
      <c r="A319" s="99">
        <v>310</v>
      </c>
      <c r="B319" s="135" t="s">
        <v>18</v>
      </c>
      <c r="C319" s="121" t="s">
        <v>6</v>
      </c>
      <c r="D319" s="212" t="s">
        <v>1997</v>
      </c>
      <c r="E319" s="213">
        <v>42183</v>
      </c>
      <c r="F319" s="213">
        <v>42183</v>
      </c>
      <c r="G319" s="101">
        <f t="shared" si="10"/>
        <v>0</v>
      </c>
      <c r="H319" s="219" t="s">
        <v>646</v>
      </c>
      <c r="I319" s="234" t="s">
        <v>647</v>
      </c>
      <c r="J319" s="212" t="s">
        <v>75</v>
      </c>
      <c r="K319" s="212">
        <v>21</v>
      </c>
      <c r="L319" s="224" t="s">
        <v>255</v>
      </c>
      <c r="M319" s="227">
        <v>95.84</v>
      </c>
      <c r="N319" s="230"/>
      <c r="O319" s="109">
        <f t="shared" si="9"/>
        <v>95.84</v>
      </c>
      <c r="P319" s="230"/>
      <c r="Q319" s="224" t="s">
        <v>1998</v>
      </c>
      <c r="R319" s="120" t="s">
        <v>611</v>
      </c>
      <c r="S319" s="217" t="s">
        <v>1999</v>
      </c>
      <c r="T319" s="119"/>
      <c r="U319" s="119"/>
      <c r="V319" s="114" t="s">
        <v>81</v>
      </c>
      <c r="W319" s="218"/>
    </row>
    <row r="320" spans="1:23" s="247" customFormat="1" ht="21" x14ac:dyDescent="0.25">
      <c r="A320" s="99">
        <v>311</v>
      </c>
      <c r="B320" s="135" t="s">
        <v>18</v>
      </c>
      <c r="C320" s="121" t="s">
        <v>6</v>
      </c>
      <c r="D320" s="212" t="s">
        <v>2000</v>
      </c>
      <c r="E320" s="213">
        <v>42183</v>
      </c>
      <c r="F320" s="213">
        <v>42183</v>
      </c>
      <c r="G320" s="101">
        <f t="shared" si="10"/>
        <v>0</v>
      </c>
      <c r="H320" s="219" t="s">
        <v>2001</v>
      </c>
      <c r="I320" s="234" t="s">
        <v>2002</v>
      </c>
      <c r="J320" s="202" t="s">
        <v>75</v>
      </c>
      <c r="K320" s="202">
        <v>27</v>
      </c>
      <c r="L320" s="224" t="s">
        <v>255</v>
      </c>
      <c r="M320" s="227">
        <v>95.84</v>
      </c>
      <c r="N320" s="236"/>
      <c r="O320" s="109">
        <f t="shared" si="9"/>
        <v>95.84</v>
      </c>
      <c r="P320" s="230"/>
      <c r="Q320" s="228" t="s">
        <v>1998</v>
      </c>
      <c r="R320" s="120" t="s">
        <v>611</v>
      </c>
      <c r="S320" s="228" t="s">
        <v>1999</v>
      </c>
      <c r="T320" s="119"/>
      <c r="U320" s="119"/>
      <c r="V320" s="114" t="s">
        <v>81</v>
      </c>
      <c r="W320" s="218"/>
    </row>
    <row r="321" spans="1:23" s="247" customFormat="1" ht="21" x14ac:dyDescent="0.15">
      <c r="A321" s="99">
        <v>312</v>
      </c>
      <c r="B321" s="135" t="s">
        <v>18</v>
      </c>
      <c r="C321" s="121" t="s">
        <v>6</v>
      </c>
      <c r="D321" s="212" t="s">
        <v>2003</v>
      </c>
      <c r="E321" s="213">
        <v>42174</v>
      </c>
      <c r="F321" s="213">
        <v>42174</v>
      </c>
      <c r="G321" s="101">
        <f t="shared" si="10"/>
        <v>0</v>
      </c>
      <c r="H321" s="219" t="s">
        <v>2004</v>
      </c>
      <c r="I321" s="234" t="s">
        <v>2005</v>
      </c>
      <c r="J321" s="212" t="s">
        <v>75</v>
      </c>
      <c r="K321" s="212">
        <v>33</v>
      </c>
      <c r="L321" s="224" t="s">
        <v>1550</v>
      </c>
      <c r="M321" s="204">
        <v>92.82</v>
      </c>
      <c r="N321" s="205">
        <v>0</v>
      </c>
      <c r="O321" s="109">
        <f t="shared" si="9"/>
        <v>92.82</v>
      </c>
      <c r="P321" s="112" t="s">
        <v>2006</v>
      </c>
      <c r="Q321" s="228" t="s">
        <v>2007</v>
      </c>
      <c r="R321" s="120" t="s">
        <v>1931</v>
      </c>
      <c r="S321" s="217" t="s">
        <v>2008</v>
      </c>
      <c r="T321" s="119"/>
      <c r="U321" s="119"/>
      <c r="V321" s="114" t="s">
        <v>81</v>
      </c>
      <c r="W321" s="218"/>
    </row>
    <row r="322" spans="1:23" s="247" customFormat="1" ht="21" x14ac:dyDescent="0.25">
      <c r="A322" s="99">
        <v>313</v>
      </c>
      <c r="B322" s="135" t="s">
        <v>18</v>
      </c>
      <c r="C322" s="121" t="s">
        <v>6</v>
      </c>
      <c r="D322" s="212" t="s">
        <v>2009</v>
      </c>
      <c r="E322" s="213">
        <v>42175</v>
      </c>
      <c r="F322" s="213">
        <v>42175</v>
      </c>
      <c r="G322" s="101">
        <f t="shared" si="10"/>
        <v>0</v>
      </c>
      <c r="H322" s="219" t="s">
        <v>2010</v>
      </c>
      <c r="I322" s="234" t="s">
        <v>2011</v>
      </c>
      <c r="J322" s="212" t="s">
        <v>85</v>
      </c>
      <c r="K322" s="212">
        <v>5</v>
      </c>
      <c r="L322" s="224" t="s">
        <v>560</v>
      </c>
      <c r="M322" s="204">
        <v>42.71</v>
      </c>
      <c r="N322" s="205">
        <v>22.11</v>
      </c>
      <c r="O322" s="109">
        <f t="shared" si="9"/>
        <v>20.6</v>
      </c>
      <c r="P322" s="112" t="s">
        <v>2012</v>
      </c>
      <c r="Q322" s="228" t="s">
        <v>2013</v>
      </c>
      <c r="R322" s="120" t="s">
        <v>332</v>
      </c>
      <c r="S322" s="226" t="s">
        <v>2014</v>
      </c>
      <c r="T322" s="119"/>
      <c r="U322" s="119">
        <v>1</v>
      </c>
      <c r="V322" s="114" t="s">
        <v>81</v>
      </c>
      <c r="W322" s="218"/>
    </row>
    <row r="323" spans="1:23" s="247" customFormat="1" ht="21" x14ac:dyDescent="0.25">
      <c r="A323" s="99">
        <v>314</v>
      </c>
      <c r="B323" s="135" t="s">
        <v>18</v>
      </c>
      <c r="C323" s="121" t="s">
        <v>6</v>
      </c>
      <c r="D323" s="212" t="s">
        <v>2015</v>
      </c>
      <c r="E323" s="213">
        <v>42175</v>
      </c>
      <c r="F323" s="213">
        <v>42175</v>
      </c>
      <c r="G323" s="101">
        <f t="shared" si="10"/>
        <v>0</v>
      </c>
      <c r="H323" s="219" t="s">
        <v>2016</v>
      </c>
      <c r="I323" s="234" t="s">
        <v>2017</v>
      </c>
      <c r="J323" s="212" t="s">
        <v>75</v>
      </c>
      <c r="K323" s="212">
        <v>29</v>
      </c>
      <c r="L323" s="224" t="s">
        <v>1550</v>
      </c>
      <c r="M323" s="204">
        <v>117.35</v>
      </c>
      <c r="N323" s="205">
        <v>25.41</v>
      </c>
      <c r="O323" s="109">
        <f t="shared" si="9"/>
        <v>91.94</v>
      </c>
      <c r="P323" s="112" t="s">
        <v>2018</v>
      </c>
      <c r="Q323" s="225" t="s">
        <v>2019</v>
      </c>
      <c r="R323" s="120" t="s">
        <v>1931</v>
      </c>
      <c r="S323" s="228" t="s">
        <v>2020</v>
      </c>
      <c r="T323" s="119"/>
      <c r="U323" s="119"/>
      <c r="V323" s="114" t="s">
        <v>81</v>
      </c>
      <c r="W323" s="218"/>
    </row>
    <row r="324" spans="1:23" s="247" customFormat="1" ht="21" x14ac:dyDescent="0.25">
      <c r="A324" s="99">
        <v>315</v>
      </c>
      <c r="B324" s="135" t="s">
        <v>18</v>
      </c>
      <c r="C324" s="121" t="s">
        <v>6</v>
      </c>
      <c r="D324" s="212" t="s">
        <v>2021</v>
      </c>
      <c r="E324" s="213">
        <v>42176</v>
      </c>
      <c r="F324" s="213">
        <v>42176</v>
      </c>
      <c r="G324" s="101">
        <f t="shared" si="10"/>
        <v>0</v>
      </c>
      <c r="H324" s="212" t="s">
        <v>2016</v>
      </c>
      <c r="I324" s="234" t="s">
        <v>2022</v>
      </c>
      <c r="J324" s="212" t="s">
        <v>75</v>
      </c>
      <c r="K324" s="212">
        <v>36</v>
      </c>
      <c r="L324" s="224" t="s">
        <v>560</v>
      </c>
      <c r="M324" s="204">
        <v>54.99</v>
      </c>
      <c r="N324" s="205">
        <v>3.29</v>
      </c>
      <c r="O324" s="109">
        <f t="shared" si="9"/>
        <v>51.7</v>
      </c>
      <c r="P324" s="112" t="s">
        <v>2023</v>
      </c>
      <c r="Q324" s="225" t="s">
        <v>2024</v>
      </c>
      <c r="R324" s="120" t="s">
        <v>2025</v>
      </c>
      <c r="S324" s="228" t="s">
        <v>2026</v>
      </c>
      <c r="T324" s="119"/>
      <c r="U324" s="119"/>
      <c r="V324" s="114" t="s">
        <v>81</v>
      </c>
      <c r="W324" s="218"/>
    </row>
    <row r="325" spans="1:23" s="247" customFormat="1" ht="21" x14ac:dyDescent="0.25">
      <c r="A325" s="99">
        <v>316</v>
      </c>
      <c r="B325" s="135" t="s">
        <v>18</v>
      </c>
      <c r="C325" s="121" t="s">
        <v>6</v>
      </c>
      <c r="D325" s="212" t="s">
        <v>2027</v>
      </c>
      <c r="E325" s="213">
        <v>42172</v>
      </c>
      <c r="F325" s="213">
        <v>42176</v>
      </c>
      <c r="G325" s="101">
        <f t="shared" si="10"/>
        <v>4</v>
      </c>
      <c r="H325" s="219" t="s">
        <v>2001</v>
      </c>
      <c r="I325" s="234" t="s">
        <v>2002</v>
      </c>
      <c r="J325" s="212" t="s">
        <v>75</v>
      </c>
      <c r="K325" s="212">
        <v>27</v>
      </c>
      <c r="L325" s="224" t="s">
        <v>2028</v>
      </c>
      <c r="M325" s="204">
        <v>60.34</v>
      </c>
      <c r="N325" s="205">
        <v>4.58</v>
      </c>
      <c r="O325" s="109">
        <f t="shared" si="9"/>
        <v>55.760000000000005</v>
      </c>
      <c r="P325" s="112" t="s">
        <v>2029</v>
      </c>
      <c r="Q325" s="228" t="s">
        <v>2030</v>
      </c>
      <c r="R325" s="120" t="s">
        <v>2031</v>
      </c>
      <c r="S325" s="228" t="s">
        <v>2032</v>
      </c>
      <c r="T325" s="119"/>
      <c r="U325" s="119"/>
      <c r="V325" s="114" t="s">
        <v>81</v>
      </c>
      <c r="W325" s="218"/>
    </row>
    <row r="326" spans="1:23" s="247" customFormat="1" ht="12" customHeight="1" x14ac:dyDescent="0.25">
      <c r="A326" s="99">
        <v>317</v>
      </c>
      <c r="B326" s="135" t="s">
        <v>18</v>
      </c>
      <c r="C326" s="121" t="s">
        <v>6</v>
      </c>
      <c r="D326" s="212" t="s">
        <v>2033</v>
      </c>
      <c r="E326" s="213">
        <v>42176</v>
      </c>
      <c r="F326" s="213">
        <v>42176</v>
      </c>
      <c r="G326" s="101">
        <f t="shared" si="10"/>
        <v>0</v>
      </c>
      <c r="H326" s="219" t="s">
        <v>2034</v>
      </c>
      <c r="I326" s="234" t="s">
        <v>2035</v>
      </c>
      <c r="J326" s="212" t="s">
        <v>75</v>
      </c>
      <c r="K326" s="212">
        <v>19</v>
      </c>
      <c r="L326" s="224" t="s">
        <v>2036</v>
      </c>
      <c r="M326" s="204">
        <v>41.07</v>
      </c>
      <c r="N326" s="205">
        <v>0</v>
      </c>
      <c r="O326" s="109">
        <f t="shared" si="9"/>
        <v>41.07</v>
      </c>
      <c r="P326" s="112" t="s">
        <v>2037</v>
      </c>
      <c r="Q326" s="228" t="s">
        <v>1606</v>
      </c>
      <c r="R326" s="120" t="s">
        <v>388</v>
      </c>
      <c r="S326" s="228" t="s">
        <v>1111</v>
      </c>
      <c r="T326" s="119"/>
      <c r="U326" s="119"/>
      <c r="V326" s="114" t="s">
        <v>81</v>
      </c>
      <c r="W326" s="218"/>
    </row>
    <row r="327" spans="1:23" s="247" customFormat="1" ht="12" customHeight="1" x14ac:dyDescent="0.25">
      <c r="A327" s="99">
        <v>318</v>
      </c>
      <c r="B327" s="135" t="s">
        <v>18</v>
      </c>
      <c r="C327" s="121" t="s">
        <v>6</v>
      </c>
      <c r="D327" s="212" t="s">
        <v>2038</v>
      </c>
      <c r="E327" s="213">
        <v>42176</v>
      </c>
      <c r="F327" s="213">
        <v>42176</v>
      </c>
      <c r="G327" s="237">
        <f t="shared" si="10"/>
        <v>0</v>
      </c>
      <c r="H327" s="219" t="s">
        <v>2039</v>
      </c>
      <c r="I327" s="234" t="s">
        <v>2040</v>
      </c>
      <c r="J327" s="212" t="s">
        <v>75</v>
      </c>
      <c r="K327" s="212">
        <v>45</v>
      </c>
      <c r="L327" s="224" t="s">
        <v>739</v>
      </c>
      <c r="M327" s="204">
        <v>85.02</v>
      </c>
      <c r="N327" s="205">
        <v>0</v>
      </c>
      <c r="O327" s="109">
        <f t="shared" si="9"/>
        <v>85.02</v>
      </c>
      <c r="P327" s="112" t="s">
        <v>2041</v>
      </c>
      <c r="Q327" s="225" t="s">
        <v>2042</v>
      </c>
      <c r="R327" s="120" t="s">
        <v>478</v>
      </c>
      <c r="S327" s="228" t="s">
        <v>1111</v>
      </c>
      <c r="T327" s="119"/>
      <c r="U327" s="119"/>
      <c r="V327" s="166" t="s">
        <v>81</v>
      </c>
      <c r="W327" s="218"/>
    </row>
    <row r="328" spans="1:23" s="247" customFormat="1" ht="21" x14ac:dyDescent="0.25">
      <c r="A328" s="99">
        <v>319</v>
      </c>
      <c r="B328" s="135" t="s">
        <v>18</v>
      </c>
      <c r="C328" s="121" t="s">
        <v>6</v>
      </c>
      <c r="D328" s="212" t="s">
        <v>2043</v>
      </c>
      <c r="E328" s="213">
        <v>42176</v>
      </c>
      <c r="F328" s="213">
        <v>42176</v>
      </c>
      <c r="G328" s="237">
        <f t="shared" si="10"/>
        <v>0</v>
      </c>
      <c r="H328" s="219" t="s">
        <v>2044</v>
      </c>
      <c r="I328" s="234" t="s">
        <v>2045</v>
      </c>
      <c r="J328" s="212" t="s">
        <v>75</v>
      </c>
      <c r="K328" s="212">
        <v>24</v>
      </c>
      <c r="L328" s="224" t="s">
        <v>739</v>
      </c>
      <c r="M328" s="204">
        <v>55.2</v>
      </c>
      <c r="N328" s="205">
        <v>0</v>
      </c>
      <c r="O328" s="109">
        <f t="shared" si="9"/>
        <v>55.2</v>
      </c>
      <c r="P328" s="112" t="s">
        <v>2046</v>
      </c>
      <c r="Q328" s="225" t="s">
        <v>2047</v>
      </c>
      <c r="R328" s="120" t="s">
        <v>1157</v>
      </c>
      <c r="S328" s="228" t="s">
        <v>1111</v>
      </c>
      <c r="T328" s="119"/>
      <c r="U328" s="119"/>
      <c r="V328" s="166" t="s">
        <v>81</v>
      </c>
      <c r="W328" s="218"/>
    </row>
    <row r="329" spans="1:23" s="247" customFormat="1" ht="21" x14ac:dyDescent="0.25">
      <c r="A329" s="99">
        <v>320</v>
      </c>
      <c r="B329" s="135" t="s">
        <v>18</v>
      </c>
      <c r="C329" s="121" t="s">
        <v>6</v>
      </c>
      <c r="D329" s="212" t="s">
        <v>2048</v>
      </c>
      <c r="E329" s="213">
        <v>42176</v>
      </c>
      <c r="F329" s="213">
        <v>42176</v>
      </c>
      <c r="G329" s="237">
        <f t="shared" si="10"/>
        <v>0</v>
      </c>
      <c r="H329" s="219" t="s">
        <v>2049</v>
      </c>
      <c r="I329" s="234" t="s">
        <v>2050</v>
      </c>
      <c r="J329" s="212" t="s">
        <v>85</v>
      </c>
      <c r="K329" s="212">
        <v>12</v>
      </c>
      <c r="L329" s="224" t="s">
        <v>560</v>
      </c>
      <c r="M329" s="204">
        <v>108.3</v>
      </c>
      <c r="N329" s="205">
        <v>0</v>
      </c>
      <c r="O329" s="109">
        <f t="shared" si="9"/>
        <v>108.3</v>
      </c>
      <c r="P329" s="112" t="s">
        <v>2051</v>
      </c>
      <c r="Q329" s="225" t="s">
        <v>2052</v>
      </c>
      <c r="R329" s="120" t="s">
        <v>923</v>
      </c>
      <c r="S329" s="228" t="s">
        <v>2053</v>
      </c>
      <c r="T329" s="119">
        <v>1</v>
      </c>
      <c r="U329" s="119"/>
      <c r="V329" s="166" t="s">
        <v>81</v>
      </c>
      <c r="W329" s="218"/>
    </row>
    <row r="330" spans="1:23" s="247" customFormat="1" ht="21" x14ac:dyDescent="0.25">
      <c r="A330" s="99">
        <v>321</v>
      </c>
      <c r="B330" s="135" t="s">
        <v>18</v>
      </c>
      <c r="C330" s="121" t="s">
        <v>6</v>
      </c>
      <c r="D330" s="212" t="s">
        <v>2054</v>
      </c>
      <c r="E330" s="213">
        <v>42177</v>
      </c>
      <c r="F330" s="213">
        <v>42177</v>
      </c>
      <c r="G330" s="237">
        <f t="shared" si="10"/>
        <v>0</v>
      </c>
      <c r="H330" s="219" t="s">
        <v>2055</v>
      </c>
      <c r="I330" s="234" t="s">
        <v>2056</v>
      </c>
      <c r="J330" s="212" t="s">
        <v>75</v>
      </c>
      <c r="K330" s="212">
        <v>24</v>
      </c>
      <c r="L330" s="224" t="s">
        <v>739</v>
      </c>
      <c r="M330" s="204">
        <v>54.67</v>
      </c>
      <c r="N330" s="205">
        <v>0</v>
      </c>
      <c r="O330" s="109">
        <f t="shared" si="9"/>
        <v>54.67</v>
      </c>
      <c r="P330" s="112" t="s">
        <v>2057</v>
      </c>
      <c r="Q330" s="225" t="s">
        <v>2058</v>
      </c>
      <c r="R330" s="120" t="s">
        <v>1232</v>
      </c>
      <c r="S330" s="228" t="s">
        <v>2059</v>
      </c>
      <c r="T330" s="119"/>
      <c r="U330" s="119"/>
      <c r="V330" s="166" t="s">
        <v>81</v>
      </c>
      <c r="W330" s="218"/>
    </row>
    <row r="331" spans="1:23" s="247" customFormat="1" ht="21" x14ac:dyDescent="0.25">
      <c r="A331" s="99">
        <v>322</v>
      </c>
      <c r="B331" s="135" t="s">
        <v>18</v>
      </c>
      <c r="C331" s="121" t="s">
        <v>6</v>
      </c>
      <c r="D331" s="212" t="s">
        <v>2060</v>
      </c>
      <c r="E331" s="213">
        <v>42177</v>
      </c>
      <c r="F331" s="213">
        <v>42177</v>
      </c>
      <c r="G331" s="237">
        <f t="shared" si="10"/>
        <v>0</v>
      </c>
      <c r="H331" s="219" t="s">
        <v>2061</v>
      </c>
      <c r="I331" s="234" t="s">
        <v>2062</v>
      </c>
      <c r="J331" s="212" t="s">
        <v>75</v>
      </c>
      <c r="K331" s="212">
        <v>12</v>
      </c>
      <c r="L331" s="224" t="s">
        <v>707</v>
      </c>
      <c r="M331" s="204">
        <v>41.44</v>
      </c>
      <c r="N331" s="205">
        <v>0</v>
      </c>
      <c r="O331" s="109">
        <f t="shared" si="9"/>
        <v>41.44</v>
      </c>
      <c r="P331" s="112" t="s">
        <v>2063</v>
      </c>
      <c r="Q331" s="225" t="s">
        <v>2064</v>
      </c>
      <c r="R331" s="120" t="s">
        <v>325</v>
      </c>
      <c r="S331" s="228" t="s">
        <v>2065</v>
      </c>
      <c r="T331" s="119"/>
      <c r="U331" s="119"/>
      <c r="V331" s="166" t="s">
        <v>81</v>
      </c>
      <c r="W331" s="218"/>
    </row>
    <row r="332" spans="1:23" s="247" customFormat="1" ht="21" x14ac:dyDescent="0.25">
      <c r="A332" s="99">
        <v>323</v>
      </c>
      <c r="B332" s="135" t="s">
        <v>18</v>
      </c>
      <c r="C332" s="121" t="s">
        <v>6</v>
      </c>
      <c r="D332" s="212" t="s">
        <v>2066</v>
      </c>
      <c r="E332" s="213">
        <v>42181</v>
      </c>
      <c r="F332" s="213">
        <v>42181</v>
      </c>
      <c r="G332" s="237">
        <f t="shared" si="10"/>
        <v>0</v>
      </c>
      <c r="H332" s="219" t="s">
        <v>2067</v>
      </c>
      <c r="I332" s="234" t="s">
        <v>2068</v>
      </c>
      <c r="J332" s="212" t="s">
        <v>75</v>
      </c>
      <c r="K332" s="212">
        <v>16</v>
      </c>
      <c r="L332" s="224" t="s">
        <v>603</v>
      </c>
      <c r="M332" s="204">
        <v>103.53</v>
      </c>
      <c r="N332" s="205">
        <v>31.49</v>
      </c>
      <c r="O332" s="109">
        <f t="shared" si="9"/>
        <v>72.040000000000006</v>
      </c>
      <c r="P332" s="112" t="s">
        <v>2069</v>
      </c>
      <c r="Q332" s="225" t="s">
        <v>2070</v>
      </c>
      <c r="R332" s="120" t="s">
        <v>2071</v>
      </c>
      <c r="S332" s="228" t="s">
        <v>2072</v>
      </c>
      <c r="T332" s="119">
        <v>1</v>
      </c>
      <c r="U332" s="119"/>
      <c r="V332" s="166" t="s">
        <v>81</v>
      </c>
      <c r="W332" s="218"/>
    </row>
    <row r="333" spans="1:23" s="247" customFormat="1" ht="21" x14ac:dyDescent="0.25">
      <c r="A333" s="99">
        <v>324</v>
      </c>
      <c r="B333" s="135" t="s">
        <v>18</v>
      </c>
      <c r="C333" s="121" t="s">
        <v>6</v>
      </c>
      <c r="D333" s="212" t="s">
        <v>2073</v>
      </c>
      <c r="E333" s="213">
        <v>42181</v>
      </c>
      <c r="F333" s="213">
        <v>42181</v>
      </c>
      <c r="G333" s="237">
        <f t="shared" si="10"/>
        <v>0</v>
      </c>
      <c r="H333" s="219" t="s">
        <v>2074</v>
      </c>
      <c r="I333" s="234" t="s">
        <v>2075</v>
      </c>
      <c r="J333" s="212" t="s">
        <v>85</v>
      </c>
      <c r="K333" s="212"/>
      <c r="L333" s="224" t="s">
        <v>603</v>
      </c>
      <c r="M333" s="204">
        <v>75.930000000000007</v>
      </c>
      <c r="N333" s="205">
        <v>4.8600000000000003</v>
      </c>
      <c r="O333" s="109">
        <f t="shared" si="9"/>
        <v>71.070000000000007</v>
      </c>
      <c r="P333" s="112" t="s">
        <v>2076</v>
      </c>
      <c r="Q333" s="225" t="s">
        <v>2077</v>
      </c>
      <c r="R333" s="120" t="s">
        <v>311</v>
      </c>
      <c r="S333" s="228" t="s">
        <v>2078</v>
      </c>
      <c r="T333" s="119"/>
      <c r="U333" s="119"/>
      <c r="V333" s="166" t="s">
        <v>81</v>
      </c>
      <c r="W333" s="218"/>
    </row>
    <row r="334" spans="1:23" s="247" customFormat="1" ht="21" x14ac:dyDescent="0.25">
      <c r="A334" s="99">
        <v>325</v>
      </c>
      <c r="B334" s="135" t="s">
        <v>18</v>
      </c>
      <c r="C334" s="101" t="s">
        <v>10</v>
      </c>
      <c r="D334" s="212" t="s">
        <v>2079</v>
      </c>
      <c r="E334" s="213">
        <v>42184</v>
      </c>
      <c r="F334" s="213">
        <v>42185</v>
      </c>
      <c r="G334" s="237">
        <f t="shared" si="10"/>
        <v>1</v>
      </c>
      <c r="H334" s="219" t="s">
        <v>2080</v>
      </c>
      <c r="I334" s="234" t="s">
        <v>2081</v>
      </c>
      <c r="J334" s="212" t="s">
        <v>85</v>
      </c>
      <c r="K334" s="212">
        <v>37</v>
      </c>
      <c r="L334" s="224" t="s">
        <v>249</v>
      </c>
      <c r="M334" s="204">
        <v>863.84</v>
      </c>
      <c r="N334" s="191">
        <v>69.03</v>
      </c>
      <c r="O334" s="205">
        <f t="shared" si="9"/>
        <v>794.81000000000006</v>
      </c>
      <c r="P334" s="135" t="s">
        <v>2082</v>
      </c>
      <c r="Q334" s="225" t="s">
        <v>2083</v>
      </c>
      <c r="R334" s="120" t="s">
        <v>461</v>
      </c>
      <c r="S334" s="228" t="s">
        <v>2084</v>
      </c>
      <c r="T334" s="119"/>
      <c r="U334" s="119"/>
      <c r="V334" s="166" t="s">
        <v>81</v>
      </c>
      <c r="W334" s="218" t="s">
        <v>903</v>
      </c>
    </row>
    <row r="335" spans="1:23" s="247" customFormat="1" ht="21" x14ac:dyDescent="0.25">
      <c r="A335" s="99">
        <v>326</v>
      </c>
      <c r="B335" s="135" t="s">
        <v>18</v>
      </c>
      <c r="C335" s="121" t="s">
        <v>6</v>
      </c>
      <c r="D335" s="212" t="s">
        <v>2085</v>
      </c>
      <c r="E335" s="213">
        <v>42159</v>
      </c>
      <c r="F335" s="213">
        <v>42159</v>
      </c>
      <c r="G335" s="237">
        <f t="shared" si="10"/>
        <v>0</v>
      </c>
      <c r="H335" s="219" t="s">
        <v>2086</v>
      </c>
      <c r="I335" s="234" t="s">
        <v>2087</v>
      </c>
      <c r="J335" s="212" t="s">
        <v>75</v>
      </c>
      <c r="K335" s="212">
        <v>67</v>
      </c>
      <c r="L335" s="224" t="s">
        <v>249</v>
      </c>
      <c r="M335" s="227">
        <v>135.47</v>
      </c>
      <c r="N335" s="238"/>
      <c r="O335" s="109">
        <f t="shared" si="9"/>
        <v>135.47</v>
      </c>
      <c r="P335" s="239"/>
      <c r="Q335" s="225" t="s">
        <v>2088</v>
      </c>
      <c r="R335" s="120" t="s">
        <v>89</v>
      </c>
      <c r="S335" s="228" t="s">
        <v>2089</v>
      </c>
      <c r="T335" s="119">
        <v>1</v>
      </c>
      <c r="U335" s="119"/>
      <c r="V335" s="166" t="s">
        <v>81</v>
      </c>
      <c r="W335" s="218"/>
    </row>
    <row r="336" spans="1:23" s="247" customFormat="1" ht="21" x14ac:dyDescent="0.25">
      <c r="A336" s="99">
        <v>327</v>
      </c>
      <c r="B336" s="135" t="s">
        <v>18</v>
      </c>
      <c r="C336" s="121" t="s">
        <v>6</v>
      </c>
      <c r="D336" s="212" t="s">
        <v>2090</v>
      </c>
      <c r="E336" s="213">
        <v>42181</v>
      </c>
      <c r="F336" s="213">
        <v>42181</v>
      </c>
      <c r="G336" s="237">
        <f t="shared" si="10"/>
        <v>0</v>
      </c>
      <c r="H336" s="219" t="s">
        <v>2091</v>
      </c>
      <c r="I336" s="234" t="s">
        <v>2092</v>
      </c>
      <c r="J336" s="212" t="s">
        <v>75</v>
      </c>
      <c r="K336" s="212">
        <v>17</v>
      </c>
      <c r="L336" s="224" t="s">
        <v>2093</v>
      </c>
      <c r="M336" s="227">
        <v>172.37</v>
      </c>
      <c r="N336" s="238"/>
      <c r="O336" s="109">
        <f t="shared" si="9"/>
        <v>172.37</v>
      </c>
      <c r="P336" s="239"/>
      <c r="Q336" s="225" t="s">
        <v>2094</v>
      </c>
      <c r="R336" s="120" t="s">
        <v>388</v>
      </c>
      <c r="S336" s="228" t="s">
        <v>2095</v>
      </c>
      <c r="T336" s="119"/>
      <c r="U336" s="119"/>
      <c r="V336" s="166" t="s">
        <v>81</v>
      </c>
      <c r="W336" s="218"/>
    </row>
    <row r="337" spans="1:23" s="247" customFormat="1" ht="21" x14ac:dyDescent="0.25">
      <c r="A337" s="99">
        <v>328</v>
      </c>
      <c r="B337" s="135" t="s">
        <v>18</v>
      </c>
      <c r="C337" s="121" t="s">
        <v>6</v>
      </c>
      <c r="D337" s="212" t="s">
        <v>2096</v>
      </c>
      <c r="E337" s="213">
        <v>42179</v>
      </c>
      <c r="F337" s="213">
        <v>42179</v>
      </c>
      <c r="G337" s="237">
        <f t="shared" si="10"/>
        <v>0</v>
      </c>
      <c r="H337" s="219" t="s">
        <v>2097</v>
      </c>
      <c r="I337" s="234" t="s">
        <v>2098</v>
      </c>
      <c r="J337" s="212" t="s">
        <v>75</v>
      </c>
      <c r="K337" s="212">
        <v>23</v>
      </c>
      <c r="L337" s="224" t="s">
        <v>249</v>
      </c>
      <c r="M337" s="227">
        <v>145.43</v>
      </c>
      <c r="N337" s="238"/>
      <c r="O337" s="109">
        <f t="shared" si="9"/>
        <v>145.43</v>
      </c>
      <c r="P337" s="239"/>
      <c r="Q337" s="225" t="s">
        <v>1251</v>
      </c>
      <c r="R337" s="120" t="s">
        <v>89</v>
      </c>
      <c r="S337" s="228" t="s">
        <v>2099</v>
      </c>
      <c r="T337" s="119"/>
      <c r="U337" s="119"/>
      <c r="V337" s="166" t="s">
        <v>81</v>
      </c>
      <c r="W337" s="218"/>
    </row>
    <row r="338" spans="1:23" s="247" customFormat="1" ht="11.25" x14ac:dyDescent="0.25">
      <c r="A338" s="99">
        <v>329</v>
      </c>
      <c r="B338" s="135" t="s">
        <v>18</v>
      </c>
      <c r="C338" s="121" t="s">
        <v>6</v>
      </c>
      <c r="D338" s="212" t="s">
        <v>2100</v>
      </c>
      <c r="E338" s="213">
        <v>42181</v>
      </c>
      <c r="F338" s="213">
        <v>42181</v>
      </c>
      <c r="G338" s="237">
        <f t="shared" si="10"/>
        <v>0</v>
      </c>
      <c r="H338" s="219" t="s">
        <v>2101</v>
      </c>
      <c r="I338" s="234" t="s">
        <v>2102</v>
      </c>
      <c r="J338" s="212" t="s">
        <v>75</v>
      </c>
      <c r="K338" s="212">
        <v>18</v>
      </c>
      <c r="L338" s="224" t="s">
        <v>2093</v>
      </c>
      <c r="M338" s="227">
        <v>41.56</v>
      </c>
      <c r="N338" s="238"/>
      <c r="O338" s="109">
        <f t="shared" si="9"/>
        <v>41.56</v>
      </c>
      <c r="P338" s="239"/>
      <c r="Q338" s="225" t="s">
        <v>1251</v>
      </c>
      <c r="R338" s="120" t="s">
        <v>89</v>
      </c>
      <c r="S338" s="228" t="s">
        <v>2103</v>
      </c>
      <c r="T338" s="119"/>
      <c r="U338" s="119"/>
      <c r="V338" s="166" t="s">
        <v>81</v>
      </c>
      <c r="W338" s="218"/>
    </row>
    <row r="339" spans="1:23" s="247" customFormat="1" ht="11.25" x14ac:dyDescent="0.25">
      <c r="A339" s="99">
        <v>330</v>
      </c>
      <c r="B339" s="135" t="s">
        <v>18</v>
      </c>
      <c r="C339" s="121" t="s">
        <v>6</v>
      </c>
      <c r="D339" s="212" t="s">
        <v>2104</v>
      </c>
      <c r="E339" s="213">
        <v>42182</v>
      </c>
      <c r="F339" s="213">
        <v>42182</v>
      </c>
      <c r="G339" s="237">
        <f t="shared" si="10"/>
        <v>0</v>
      </c>
      <c r="H339" s="219" t="s">
        <v>2105</v>
      </c>
      <c r="I339" s="234" t="s">
        <v>2106</v>
      </c>
      <c r="J339" s="212" t="s">
        <v>85</v>
      </c>
      <c r="K339" s="212">
        <v>20</v>
      </c>
      <c r="L339" s="224" t="s">
        <v>2093</v>
      </c>
      <c r="M339" s="227">
        <v>81.28</v>
      </c>
      <c r="N339" s="238"/>
      <c r="O339" s="109">
        <f t="shared" si="9"/>
        <v>81.28</v>
      </c>
      <c r="P339" s="239"/>
      <c r="Q339" s="225" t="s">
        <v>2107</v>
      </c>
      <c r="R339" s="120" t="s">
        <v>124</v>
      </c>
      <c r="S339" s="228" t="s">
        <v>2108</v>
      </c>
      <c r="T339" s="119"/>
      <c r="U339" s="119"/>
      <c r="V339" s="166" t="s">
        <v>81</v>
      </c>
      <c r="W339" s="218"/>
    </row>
    <row r="340" spans="1:23" s="247" customFormat="1" ht="12" customHeight="1" x14ac:dyDescent="0.25">
      <c r="A340" s="99">
        <v>331</v>
      </c>
      <c r="B340" s="135" t="s">
        <v>18</v>
      </c>
      <c r="C340" s="121" t="s">
        <v>6</v>
      </c>
      <c r="D340" s="212" t="s">
        <v>2109</v>
      </c>
      <c r="E340" s="213">
        <v>42182</v>
      </c>
      <c r="F340" s="213">
        <v>42182</v>
      </c>
      <c r="G340" s="237">
        <f t="shared" si="10"/>
        <v>0</v>
      </c>
      <c r="H340" s="219" t="s">
        <v>2110</v>
      </c>
      <c r="I340" s="234" t="s">
        <v>2111</v>
      </c>
      <c r="J340" s="212" t="s">
        <v>75</v>
      </c>
      <c r="K340" s="212">
        <v>23</v>
      </c>
      <c r="L340" s="224" t="s">
        <v>739</v>
      </c>
      <c r="M340" s="227">
        <v>95.37</v>
      </c>
      <c r="N340" s="238"/>
      <c r="O340" s="109">
        <f t="shared" si="9"/>
        <v>95.37</v>
      </c>
      <c r="P340" s="239"/>
      <c r="Q340" s="225" t="s">
        <v>2112</v>
      </c>
      <c r="R340" s="120" t="s">
        <v>2071</v>
      </c>
      <c r="S340" s="228" t="s">
        <v>1111</v>
      </c>
      <c r="T340" s="119"/>
      <c r="U340" s="119"/>
      <c r="V340" s="166" t="s">
        <v>81</v>
      </c>
      <c r="W340" s="218"/>
    </row>
    <row r="341" spans="1:23" s="247" customFormat="1" ht="21" x14ac:dyDescent="0.25">
      <c r="A341" s="99">
        <v>332</v>
      </c>
      <c r="B341" s="135" t="s">
        <v>18</v>
      </c>
      <c r="C341" s="121" t="s">
        <v>6</v>
      </c>
      <c r="D341" s="212" t="s">
        <v>2113</v>
      </c>
      <c r="E341" s="213">
        <v>42185</v>
      </c>
      <c r="F341" s="213">
        <v>42185</v>
      </c>
      <c r="G341" s="237">
        <f t="shared" si="10"/>
        <v>0</v>
      </c>
      <c r="H341" s="219" t="s">
        <v>2114</v>
      </c>
      <c r="I341" s="234" t="s">
        <v>2115</v>
      </c>
      <c r="J341" s="212" t="s">
        <v>75</v>
      </c>
      <c r="K341" s="212">
        <v>26</v>
      </c>
      <c r="L341" s="224" t="s">
        <v>1550</v>
      </c>
      <c r="M341" s="227">
        <v>41.83</v>
      </c>
      <c r="N341" s="238"/>
      <c r="O341" s="109">
        <f t="shared" si="9"/>
        <v>41.83</v>
      </c>
      <c r="P341" s="239"/>
      <c r="Q341" s="225" t="s">
        <v>2116</v>
      </c>
      <c r="R341" s="120" t="s">
        <v>2117</v>
      </c>
      <c r="S341" s="228" t="s">
        <v>2118</v>
      </c>
      <c r="T341" s="119"/>
      <c r="U341" s="119">
        <v>1</v>
      </c>
      <c r="V341" s="166" t="s">
        <v>81</v>
      </c>
      <c r="W341" s="218"/>
    </row>
    <row r="342" spans="1:23" s="247" customFormat="1" ht="21" x14ac:dyDescent="0.25">
      <c r="A342" s="99">
        <v>333</v>
      </c>
      <c r="B342" s="135" t="s">
        <v>18</v>
      </c>
      <c r="C342" s="121" t="s">
        <v>6</v>
      </c>
      <c r="D342" s="212" t="s">
        <v>2119</v>
      </c>
      <c r="E342" s="213">
        <v>42183</v>
      </c>
      <c r="F342" s="213">
        <v>42183</v>
      </c>
      <c r="G342" s="237">
        <f t="shared" si="10"/>
        <v>0</v>
      </c>
      <c r="H342" s="219" t="s">
        <v>2120</v>
      </c>
      <c r="I342" s="234" t="s">
        <v>2121</v>
      </c>
      <c r="J342" s="212" t="s">
        <v>75</v>
      </c>
      <c r="K342" s="212">
        <v>20</v>
      </c>
      <c r="L342" s="224" t="s">
        <v>2093</v>
      </c>
      <c r="M342" s="227">
        <v>65.349999999999994</v>
      </c>
      <c r="N342" s="238"/>
      <c r="O342" s="109">
        <f t="shared" si="9"/>
        <v>65.349999999999994</v>
      </c>
      <c r="P342" s="239"/>
      <c r="Q342" s="225" t="s">
        <v>2122</v>
      </c>
      <c r="R342" s="120" t="s">
        <v>169</v>
      </c>
      <c r="S342" s="228" t="s">
        <v>2123</v>
      </c>
      <c r="T342" s="119"/>
      <c r="U342" s="119"/>
      <c r="V342" s="166" t="s">
        <v>81</v>
      </c>
      <c r="W342" s="218"/>
    </row>
    <row r="343" spans="1:23" s="247" customFormat="1" ht="21" x14ac:dyDescent="0.25">
      <c r="A343" s="99">
        <v>334</v>
      </c>
      <c r="B343" s="135" t="s">
        <v>18</v>
      </c>
      <c r="C343" s="121" t="s">
        <v>6</v>
      </c>
      <c r="D343" s="212" t="s">
        <v>2124</v>
      </c>
      <c r="E343" s="213">
        <v>42185</v>
      </c>
      <c r="F343" s="213">
        <v>42186</v>
      </c>
      <c r="G343" s="237">
        <f t="shared" si="10"/>
        <v>1</v>
      </c>
      <c r="H343" s="219" t="s">
        <v>2125</v>
      </c>
      <c r="I343" s="234" t="s">
        <v>2126</v>
      </c>
      <c r="J343" s="212" t="s">
        <v>85</v>
      </c>
      <c r="K343" s="212">
        <v>23</v>
      </c>
      <c r="L343" s="224" t="s">
        <v>707</v>
      </c>
      <c r="M343" s="227">
        <v>129.19999999999999</v>
      </c>
      <c r="N343" s="238"/>
      <c r="O343" s="109">
        <f t="shared" si="9"/>
        <v>129.19999999999999</v>
      </c>
      <c r="P343" s="239"/>
      <c r="Q343" s="225" t="s">
        <v>2127</v>
      </c>
      <c r="R343" s="120" t="s">
        <v>124</v>
      </c>
      <c r="S343" s="228" t="s">
        <v>2128</v>
      </c>
      <c r="T343" s="119"/>
      <c r="U343" s="119"/>
      <c r="V343" s="166" t="s">
        <v>81</v>
      </c>
      <c r="W343" s="218"/>
    </row>
    <row r="344" spans="1:23" s="247" customFormat="1" ht="12" customHeight="1" x14ac:dyDescent="0.25">
      <c r="A344" s="99">
        <v>335</v>
      </c>
      <c r="B344" s="135" t="s">
        <v>18</v>
      </c>
      <c r="C344" s="121" t="s">
        <v>6</v>
      </c>
      <c r="D344" s="212" t="s">
        <v>2129</v>
      </c>
      <c r="E344" s="213">
        <v>42181</v>
      </c>
      <c r="F344" s="213">
        <v>42181</v>
      </c>
      <c r="G344" s="237">
        <f t="shared" si="10"/>
        <v>0</v>
      </c>
      <c r="H344" s="219" t="s">
        <v>2130</v>
      </c>
      <c r="I344" s="234" t="s">
        <v>2131</v>
      </c>
      <c r="J344" s="212" t="s">
        <v>75</v>
      </c>
      <c r="K344" s="212">
        <v>16</v>
      </c>
      <c r="L344" s="224" t="s">
        <v>898</v>
      </c>
      <c r="M344" s="227">
        <v>242.9</v>
      </c>
      <c r="N344" s="238"/>
      <c r="O344" s="109">
        <f t="shared" si="9"/>
        <v>242.9</v>
      </c>
      <c r="P344" s="239"/>
      <c r="Q344" s="225" t="s">
        <v>2132</v>
      </c>
      <c r="R344" s="120" t="s">
        <v>285</v>
      </c>
      <c r="S344" s="228" t="s">
        <v>954</v>
      </c>
      <c r="T344" s="119"/>
      <c r="U344" s="119"/>
      <c r="V344" s="166" t="s">
        <v>81</v>
      </c>
      <c r="W344" s="218"/>
    </row>
    <row r="345" spans="1:23" s="247" customFormat="1" ht="21" x14ac:dyDescent="0.25">
      <c r="A345" s="99">
        <v>336</v>
      </c>
      <c r="B345" s="135" t="s">
        <v>18</v>
      </c>
      <c r="C345" s="121" t="s">
        <v>6</v>
      </c>
      <c r="D345" s="212" t="s">
        <v>2133</v>
      </c>
      <c r="E345" s="213">
        <v>42183</v>
      </c>
      <c r="F345" s="213">
        <v>42184</v>
      </c>
      <c r="G345" s="237">
        <f t="shared" si="10"/>
        <v>1</v>
      </c>
      <c r="H345" s="219" t="s">
        <v>2134</v>
      </c>
      <c r="I345" s="234" t="s">
        <v>2135</v>
      </c>
      <c r="J345" s="212" t="s">
        <v>85</v>
      </c>
      <c r="K345" s="212" t="s">
        <v>2136</v>
      </c>
      <c r="L345" s="224" t="s">
        <v>693</v>
      </c>
      <c r="M345" s="227">
        <v>141.26</v>
      </c>
      <c r="N345" s="238"/>
      <c r="O345" s="109">
        <f t="shared" si="9"/>
        <v>141.26</v>
      </c>
      <c r="P345" s="239"/>
      <c r="Q345" s="225" t="s">
        <v>2137</v>
      </c>
      <c r="R345" s="120" t="s">
        <v>2138</v>
      </c>
      <c r="S345" s="228" t="s">
        <v>2139</v>
      </c>
      <c r="T345" s="119"/>
      <c r="U345" s="119">
        <v>1</v>
      </c>
      <c r="V345" s="166" t="s">
        <v>81</v>
      </c>
      <c r="W345" s="218"/>
    </row>
    <row r="346" spans="1:23" s="247" customFormat="1" ht="21" x14ac:dyDescent="0.25">
      <c r="A346" s="99">
        <v>337</v>
      </c>
      <c r="B346" s="135" t="s">
        <v>18</v>
      </c>
      <c r="C346" s="121" t="s">
        <v>6</v>
      </c>
      <c r="D346" s="212" t="s">
        <v>2140</v>
      </c>
      <c r="E346" s="213">
        <v>42182</v>
      </c>
      <c r="F346" s="213">
        <v>42183</v>
      </c>
      <c r="G346" s="237">
        <f t="shared" si="10"/>
        <v>1</v>
      </c>
      <c r="H346" s="219" t="s">
        <v>2141</v>
      </c>
      <c r="I346" s="234" t="s">
        <v>2142</v>
      </c>
      <c r="J346" s="212" t="s">
        <v>75</v>
      </c>
      <c r="K346" s="212">
        <v>25</v>
      </c>
      <c r="L346" s="224" t="s">
        <v>255</v>
      </c>
      <c r="M346" s="227">
        <v>245.96</v>
      </c>
      <c r="N346" s="238"/>
      <c r="O346" s="109">
        <f t="shared" si="9"/>
        <v>245.96</v>
      </c>
      <c r="P346" s="239"/>
      <c r="Q346" s="225" t="s">
        <v>2143</v>
      </c>
      <c r="R346" s="120" t="s">
        <v>89</v>
      </c>
      <c r="S346" s="228" t="s">
        <v>2144</v>
      </c>
      <c r="T346" s="119"/>
      <c r="U346" s="119"/>
      <c r="V346" s="166" t="s">
        <v>81</v>
      </c>
      <c r="W346" s="218"/>
    </row>
    <row r="347" spans="1:23" s="247" customFormat="1" ht="21" x14ac:dyDescent="0.25">
      <c r="A347" s="99">
        <v>338</v>
      </c>
      <c r="B347" s="135" t="s">
        <v>18</v>
      </c>
      <c r="C347" s="121" t="s">
        <v>6</v>
      </c>
      <c r="D347" s="212" t="s">
        <v>2145</v>
      </c>
      <c r="E347" s="213">
        <v>42183</v>
      </c>
      <c r="F347" s="213">
        <v>42184</v>
      </c>
      <c r="G347" s="237">
        <f t="shared" si="10"/>
        <v>1</v>
      </c>
      <c r="H347" s="219" t="s">
        <v>2146</v>
      </c>
      <c r="I347" s="234" t="s">
        <v>2147</v>
      </c>
      <c r="J347" s="212" t="s">
        <v>75</v>
      </c>
      <c r="K347" s="212">
        <v>18</v>
      </c>
      <c r="L347" s="224" t="s">
        <v>255</v>
      </c>
      <c r="M347" s="204">
        <v>325.20999999999998</v>
      </c>
      <c r="N347" s="205">
        <v>143.54</v>
      </c>
      <c r="O347" s="109">
        <f t="shared" si="9"/>
        <v>181.67</v>
      </c>
      <c r="P347" s="112" t="s">
        <v>2148</v>
      </c>
      <c r="Q347" s="225" t="s">
        <v>2149</v>
      </c>
      <c r="R347" s="120" t="s">
        <v>138</v>
      </c>
      <c r="S347" s="228" t="s">
        <v>2150</v>
      </c>
      <c r="T347" s="119"/>
      <c r="U347" s="119"/>
      <c r="V347" s="166" t="s">
        <v>81</v>
      </c>
      <c r="W347" s="218"/>
    </row>
    <row r="348" spans="1:23" s="247" customFormat="1" ht="21" x14ac:dyDescent="0.25">
      <c r="A348" s="99">
        <v>339</v>
      </c>
      <c r="B348" s="135" t="s">
        <v>18</v>
      </c>
      <c r="C348" s="121" t="s">
        <v>6</v>
      </c>
      <c r="D348" s="212" t="s">
        <v>2151</v>
      </c>
      <c r="E348" s="213">
        <v>42184</v>
      </c>
      <c r="F348" s="213">
        <v>42185</v>
      </c>
      <c r="G348" s="237">
        <f t="shared" si="10"/>
        <v>1</v>
      </c>
      <c r="H348" s="219" t="s">
        <v>2152</v>
      </c>
      <c r="I348" s="234" t="s">
        <v>2153</v>
      </c>
      <c r="J348" s="212" t="s">
        <v>85</v>
      </c>
      <c r="K348" s="212">
        <v>5</v>
      </c>
      <c r="L348" s="224" t="s">
        <v>2154</v>
      </c>
      <c r="M348" s="204">
        <v>332.87</v>
      </c>
      <c r="N348" s="205">
        <v>107.3</v>
      </c>
      <c r="O348" s="109">
        <f t="shared" si="9"/>
        <v>225.57</v>
      </c>
      <c r="P348" s="112" t="s">
        <v>2155</v>
      </c>
      <c r="Q348" s="225" t="s">
        <v>2156</v>
      </c>
      <c r="R348" s="120" t="s">
        <v>138</v>
      </c>
      <c r="S348" s="228" t="s">
        <v>2157</v>
      </c>
      <c r="T348" s="119"/>
      <c r="U348" s="119">
        <v>1</v>
      </c>
      <c r="V348" s="166" t="s">
        <v>81</v>
      </c>
      <c r="W348" s="218"/>
    </row>
    <row r="349" spans="1:23" s="247" customFormat="1" ht="21" x14ac:dyDescent="0.25">
      <c r="A349" s="99">
        <v>340</v>
      </c>
      <c r="B349" s="135" t="s">
        <v>18</v>
      </c>
      <c r="C349" s="121" t="s">
        <v>6</v>
      </c>
      <c r="D349" s="212" t="s">
        <v>2158</v>
      </c>
      <c r="E349" s="213">
        <v>42184</v>
      </c>
      <c r="F349" s="213">
        <v>42185</v>
      </c>
      <c r="G349" s="237">
        <f t="shared" si="10"/>
        <v>1</v>
      </c>
      <c r="H349" s="219" t="s">
        <v>2159</v>
      </c>
      <c r="I349" s="234" t="s">
        <v>2160</v>
      </c>
      <c r="J349" s="212" t="s">
        <v>85</v>
      </c>
      <c r="K349" s="212">
        <v>49</v>
      </c>
      <c r="L349" s="224" t="s">
        <v>1880</v>
      </c>
      <c r="M349" s="227">
        <v>201.88</v>
      </c>
      <c r="N349" s="238"/>
      <c r="O349" s="109">
        <f t="shared" si="9"/>
        <v>201.88</v>
      </c>
      <c r="P349" s="239"/>
      <c r="Q349" s="225" t="s">
        <v>2161</v>
      </c>
      <c r="R349" s="120" t="s">
        <v>2162</v>
      </c>
      <c r="S349" s="228" t="s">
        <v>2163</v>
      </c>
      <c r="T349" s="119"/>
      <c r="U349" s="119"/>
      <c r="V349" s="166" t="s">
        <v>81</v>
      </c>
      <c r="W349" s="218"/>
    </row>
    <row r="350" spans="1:23" s="247" customFormat="1" ht="12" customHeight="1" x14ac:dyDescent="0.25">
      <c r="A350" s="99">
        <v>341</v>
      </c>
      <c r="B350" s="135" t="s">
        <v>18</v>
      </c>
      <c r="C350" s="121" t="s">
        <v>6</v>
      </c>
      <c r="D350" s="212" t="s">
        <v>2164</v>
      </c>
      <c r="E350" s="213">
        <v>42172</v>
      </c>
      <c r="F350" s="213">
        <v>42176</v>
      </c>
      <c r="G350" s="237">
        <f t="shared" si="10"/>
        <v>4</v>
      </c>
      <c r="H350" s="219" t="s">
        <v>2165</v>
      </c>
      <c r="I350" s="234" t="s">
        <v>2166</v>
      </c>
      <c r="J350" s="212" t="s">
        <v>75</v>
      </c>
      <c r="K350" s="212">
        <v>19</v>
      </c>
      <c r="L350" s="224" t="s">
        <v>739</v>
      </c>
      <c r="M350" s="227">
        <v>269.26</v>
      </c>
      <c r="N350" s="238"/>
      <c r="O350" s="109">
        <f t="shared" si="9"/>
        <v>269.26</v>
      </c>
      <c r="P350" s="239"/>
      <c r="Q350" s="225" t="s">
        <v>2167</v>
      </c>
      <c r="R350" s="120" t="s">
        <v>138</v>
      </c>
      <c r="S350" s="228" t="s">
        <v>2168</v>
      </c>
      <c r="T350" s="119">
        <v>1</v>
      </c>
      <c r="U350" s="119"/>
      <c r="V350" s="166" t="s">
        <v>81</v>
      </c>
      <c r="W350" s="218"/>
    </row>
    <row r="351" spans="1:23" s="247" customFormat="1" ht="21" x14ac:dyDescent="0.25">
      <c r="A351" s="99">
        <v>342</v>
      </c>
      <c r="B351" s="135" t="s">
        <v>18</v>
      </c>
      <c r="C351" s="121" t="s">
        <v>6</v>
      </c>
      <c r="D351" s="212" t="s">
        <v>2169</v>
      </c>
      <c r="E351" s="213">
        <v>42183</v>
      </c>
      <c r="F351" s="213">
        <v>42184</v>
      </c>
      <c r="G351" s="237">
        <f t="shared" si="10"/>
        <v>1</v>
      </c>
      <c r="H351" s="219" t="s">
        <v>2170</v>
      </c>
      <c r="I351" s="234" t="s">
        <v>2171</v>
      </c>
      <c r="J351" s="212" t="s">
        <v>75</v>
      </c>
      <c r="K351" s="212">
        <v>31</v>
      </c>
      <c r="L351" s="224" t="s">
        <v>255</v>
      </c>
      <c r="M351" s="227">
        <v>255.25</v>
      </c>
      <c r="N351" s="238"/>
      <c r="O351" s="109">
        <f t="shared" si="9"/>
        <v>255.25</v>
      </c>
      <c r="P351" s="239"/>
      <c r="Q351" s="225" t="s">
        <v>2172</v>
      </c>
      <c r="R351" s="120" t="s">
        <v>2173</v>
      </c>
      <c r="S351" s="228" t="s">
        <v>2174</v>
      </c>
      <c r="T351" s="119"/>
      <c r="U351" s="119"/>
      <c r="V351" s="166" t="s">
        <v>81</v>
      </c>
      <c r="W351" s="218"/>
    </row>
    <row r="352" spans="1:23" s="247" customFormat="1" ht="12" customHeight="1" x14ac:dyDescent="0.25">
      <c r="A352" s="99">
        <v>343</v>
      </c>
      <c r="B352" s="135" t="s">
        <v>18</v>
      </c>
      <c r="C352" s="121" t="s">
        <v>6</v>
      </c>
      <c r="D352" s="212" t="s">
        <v>2175</v>
      </c>
      <c r="E352" s="213">
        <v>42160</v>
      </c>
      <c r="F352" s="213">
        <v>42171</v>
      </c>
      <c r="G352" s="237">
        <f t="shared" si="10"/>
        <v>11</v>
      </c>
      <c r="H352" s="219" t="s">
        <v>2176</v>
      </c>
      <c r="I352" s="234" t="s">
        <v>2177</v>
      </c>
      <c r="J352" s="212" t="s">
        <v>75</v>
      </c>
      <c r="K352" s="212">
        <v>22</v>
      </c>
      <c r="L352" s="224" t="s">
        <v>2178</v>
      </c>
      <c r="M352" s="204">
        <v>1203.22</v>
      </c>
      <c r="N352" s="205">
        <v>188.33</v>
      </c>
      <c r="O352" s="109">
        <f t="shared" si="9"/>
        <v>1014.89</v>
      </c>
      <c r="P352" s="112" t="s">
        <v>2179</v>
      </c>
      <c r="Q352" s="225" t="s">
        <v>2180</v>
      </c>
      <c r="R352" s="120" t="s">
        <v>89</v>
      </c>
      <c r="S352" s="228" t="s">
        <v>954</v>
      </c>
      <c r="T352" s="119"/>
      <c r="U352" s="119"/>
      <c r="V352" s="166" t="s">
        <v>81</v>
      </c>
      <c r="W352" s="218"/>
    </row>
    <row r="353" spans="1:23" s="247" customFormat="1" ht="12" customHeight="1" x14ac:dyDescent="0.25">
      <c r="A353" s="99">
        <v>344</v>
      </c>
      <c r="B353" s="135" t="s">
        <v>18</v>
      </c>
      <c r="C353" s="121" t="s">
        <v>6</v>
      </c>
      <c r="D353" s="212" t="s">
        <v>2181</v>
      </c>
      <c r="E353" s="213">
        <v>42185</v>
      </c>
      <c r="F353" s="213">
        <v>42191</v>
      </c>
      <c r="G353" s="237">
        <f t="shared" si="10"/>
        <v>6</v>
      </c>
      <c r="H353" s="219" t="s">
        <v>2182</v>
      </c>
      <c r="I353" s="234" t="s">
        <v>2183</v>
      </c>
      <c r="J353" s="212" t="s">
        <v>75</v>
      </c>
      <c r="K353" s="212">
        <v>36</v>
      </c>
      <c r="L353" s="224" t="s">
        <v>1042</v>
      </c>
      <c r="M353" s="227">
        <v>687.44</v>
      </c>
      <c r="N353" s="238"/>
      <c r="O353" s="109">
        <f t="shared" si="9"/>
        <v>687.44</v>
      </c>
      <c r="P353" s="239"/>
      <c r="Q353" s="225" t="s">
        <v>2184</v>
      </c>
      <c r="R353" s="120" t="s">
        <v>138</v>
      </c>
      <c r="S353" s="228" t="s">
        <v>2185</v>
      </c>
      <c r="T353" s="119"/>
      <c r="U353" s="119">
        <v>1</v>
      </c>
      <c r="V353" s="166" t="s">
        <v>81</v>
      </c>
      <c r="W353" s="218"/>
    </row>
    <row r="354" spans="1:23" s="247" customFormat="1" ht="12" customHeight="1" x14ac:dyDescent="0.25">
      <c r="A354" s="99">
        <v>345</v>
      </c>
      <c r="B354" s="135" t="s">
        <v>18</v>
      </c>
      <c r="C354" s="121" t="s">
        <v>6</v>
      </c>
      <c r="D354" s="212" t="s">
        <v>2186</v>
      </c>
      <c r="E354" s="213">
        <v>42177</v>
      </c>
      <c r="F354" s="213">
        <v>42178</v>
      </c>
      <c r="G354" s="237">
        <f t="shared" si="10"/>
        <v>1</v>
      </c>
      <c r="H354" s="219" t="s">
        <v>2187</v>
      </c>
      <c r="I354" s="234" t="s">
        <v>2188</v>
      </c>
      <c r="J354" s="212" t="s">
        <v>75</v>
      </c>
      <c r="K354" s="212">
        <v>64</v>
      </c>
      <c r="L354" s="224" t="s">
        <v>928</v>
      </c>
      <c r="M354" s="204">
        <v>668.09</v>
      </c>
      <c r="N354" s="205">
        <v>46.81</v>
      </c>
      <c r="O354" s="109">
        <f t="shared" si="9"/>
        <v>621.28</v>
      </c>
      <c r="P354" s="112" t="s">
        <v>2189</v>
      </c>
      <c r="Q354" s="225" t="s">
        <v>2190</v>
      </c>
      <c r="R354" s="120" t="s">
        <v>89</v>
      </c>
      <c r="S354" s="228" t="s">
        <v>2191</v>
      </c>
      <c r="T354" s="119"/>
      <c r="U354" s="119"/>
      <c r="V354" s="166" t="s">
        <v>2192</v>
      </c>
      <c r="W354" s="218"/>
    </row>
    <row r="355" spans="1:23" s="251" customFormat="1" ht="21" customHeight="1" x14ac:dyDescent="0.25">
      <c r="A355" s="99">
        <v>346</v>
      </c>
      <c r="B355" s="135" t="s">
        <v>32</v>
      </c>
      <c r="C355" s="101" t="s">
        <v>7</v>
      </c>
      <c r="D355" s="106" t="s">
        <v>2193</v>
      </c>
      <c r="E355" s="122">
        <v>42194</v>
      </c>
      <c r="F355" s="122">
        <v>42195</v>
      </c>
      <c r="G355" s="149">
        <f t="shared" si="10"/>
        <v>1</v>
      </c>
      <c r="H355" s="131" t="s">
        <v>2194</v>
      </c>
      <c r="I355" s="106" t="s">
        <v>2195</v>
      </c>
      <c r="J355" s="125" t="s">
        <v>75</v>
      </c>
      <c r="K355" s="125">
        <v>28</v>
      </c>
      <c r="L355" s="125" t="s">
        <v>2093</v>
      </c>
      <c r="M355" s="181">
        <v>243.14</v>
      </c>
      <c r="N355" s="249"/>
      <c r="O355" s="250">
        <f t="shared" si="9"/>
        <v>243.14</v>
      </c>
      <c r="P355" s="140"/>
      <c r="Q355" s="206" t="s">
        <v>2196</v>
      </c>
      <c r="R355" s="114" t="s">
        <v>388</v>
      </c>
      <c r="S355" s="114" t="s">
        <v>1111</v>
      </c>
      <c r="T355" s="116"/>
      <c r="U355" s="116"/>
      <c r="V355" s="114" t="s">
        <v>1218</v>
      </c>
      <c r="W355" s="117"/>
    </row>
    <row r="356" spans="1:23" s="251" customFormat="1" ht="21" customHeight="1" x14ac:dyDescent="0.25">
      <c r="A356" s="99">
        <v>347</v>
      </c>
      <c r="B356" s="135" t="s">
        <v>32</v>
      </c>
      <c r="C356" s="101" t="s">
        <v>6</v>
      </c>
      <c r="D356" s="106" t="s">
        <v>2197</v>
      </c>
      <c r="E356" s="122">
        <v>42198</v>
      </c>
      <c r="F356" s="122">
        <v>42199</v>
      </c>
      <c r="G356" s="149">
        <f t="shared" si="10"/>
        <v>1</v>
      </c>
      <c r="H356" s="131" t="s">
        <v>2198</v>
      </c>
      <c r="I356" s="106" t="s">
        <v>2199</v>
      </c>
      <c r="J356" s="125" t="s">
        <v>75</v>
      </c>
      <c r="K356" s="125">
        <v>20</v>
      </c>
      <c r="L356" s="125" t="s">
        <v>2093</v>
      </c>
      <c r="M356" s="181">
        <v>133.69999999999999</v>
      </c>
      <c r="N356" s="249"/>
      <c r="O356" s="250">
        <f t="shared" si="9"/>
        <v>133.69999999999999</v>
      </c>
      <c r="P356" s="140"/>
      <c r="Q356" s="206" t="s">
        <v>2200</v>
      </c>
      <c r="R356" s="114" t="s">
        <v>388</v>
      </c>
      <c r="S356" s="114" t="s">
        <v>1111</v>
      </c>
      <c r="T356" s="116"/>
      <c r="U356" s="116"/>
      <c r="V356" s="114" t="s">
        <v>1218</v>
      </c>
      <c r="W356" s="117" t="s">
        <v>2201</v>
      </c>
    </row>
    <row r="357" spans="1:23" s="251" customFormat="1" ht="21" x14ac:dyDescent="0.25">
      <c r="A357" s="99">
        <v>348</v>
      </c>
      <c r="B357" s="135" t="s">
        <v>32</v>
      </c>
      <c r="C357" s="101" t="s">
        <v>10</v>
      </c>
      <c r="D357" s="106" t="s">
        <v>2202</v>
      </c>
      <c r="E357" s="122">
        <v>42197</v>
      </c>
      <c r="F357" s="122">
        <v>42199</v>
      </c>
      <c r="G357" s="149">
        <f t="shared" si="10"/>
        <v>2</v>
      </c>
      <c r="H357" s="131" t="s">
        <v>2203</v>
      </c>
      <c r="I357" s="106" t="s">
        <v>2204</v>
      </c>
      <c r="J357" s="125" t="s">
        <v>75</v>
      </c>
      <c r="K357" s="125">
        <v>61</v>
      </c>
      <c r="L357" s="125" t="s">
        <v>2205</v>
      </c>
      <c r="M357" s="181">
        <v>135.25</v>
      </c>
      <c r="N357" s="249"/>
      <c r="O357" s="250">
        <f t="shared" ref="O357:O420" si="11">M357-N357</f>
        <v>135.25</v>
      </c>
      <c r="P357" s="140"/>
      <c r="Q357" s="206" t="s">
        <v>2206</v>
      </c>
      <c r="R357" s="114" t="s">
        <v>138</v>
      </c>
      <c r="S357" s="114" t="s">
        <v>2207</v>
      </c>
      <c r="T357" s="116"/>
      <c r="U357" s="116"/>
      <c r="V357" s="114" t="s">
        <v>1218</v>
      </c>
      <c r="W357" s="117" t="s">
        <v>2201</v>
      </c>
    </row>
    <row r="358" spans="1:23" s="251" customFormat="1" ht="21" customHeight="1" x14ac:dyDescent="0.25">
      <c r="A358" s="99">
        <v>349</v>
      </c>
      <c r="B358" s="135" t="s">
        <v>32</v>
      </c>
      <c r="C358" s="101" t="s">
        <v>6</v>
      </c>
      <c r="D358" s="106" t="s">
        <v>2208</v>
      </c>
      <c r="E358" s="122">
        <v>42197</v>
      </c>
      <c r="F358" s="122">
        <v>42200</v>
      </c>
      <c r="G358" s="149">
        <f t="shared" si="10"/>
        <v>3</v>
      </c>
      <c r="H358" s="131" t="s">
        <v>2209</v>
      </c>
      <c r="I358" s="106" t="s">
        <v>2210</v>
      </c>
      <c r="J358" s="125" t="s">
        <v>85</v>
      </c>
      <c r="K358" s="125">
        <v>50</v>
      </c>
      <c r="L358" s="125" t="s">
        <v>907</v>
      </c>
      <c r="M358" s="181">
        <v>2067.79</v>
      </c>
      <c r="N358" s="249"/>
      <c r="O358" s="250">
        <f t="shared" si="11"/>
        <v>2067.79</v>
      </c>
      <c r="P358" s="140"/>
      <c r="Q358" s="206" t="s">
        <v>2211</v>
      </c>
      <c r="R358" s="114" t="s">
        <v>461</v>
      </c>
      <c r="S358" s="114" t="s">
        <v>2212</v>
      </c>
      <c r="T358" s="116">
        <v>1</v>
      </c>
      <c r="U358" s="116"/>
      <c r="V358" s="114" t="s">
        <v>1218</v>
      </c>
      <c r="W358" s="117" t="s">
        <v>1416</v>
      </c>
    </row>
    <row r="359" spans="1:23" s="251" customFormat="1" ht="21" customHeight="1" x14ac:dyDescent="0.25">
      <c r="A359" s="99">
        <v>350</v>
      </c>
      <c r="B359" s="135" t="s">
        <v>32</v>
      </c>
      <c r="C359" s="101" t="s">
        <v>6</v>
      </c>
      <c r="D359" s="106" t="s">
        <v>2213</v>
      </c>
      <c r="E359" s="122">
        <v>42186</v>
      </c>
      <c r="F359" s="122">
        <v>42186</v>
      </c>
      <c r="G359" s="149">
        <f t="shared" si="10"/>
        <v>0</v>
      </c>
      <c r="H359" s="131" t="s">
        <v>2214</v>
      </c>
      <c r="I359" s="106" t="s">
        <v>2215</v>
      </c>
      <c r="J359" s="125" t="s">
        <v>75</v>
      </c>
      <c r="K359" s="125">
        <v>26</v>
      </c>
      <c r="L359" s="125" t="s">
        <v>86</v>
      </c>
      <c r="M359" s="181">
        <v>78.239999999999995</v>
      </c>
      <c r="N359" s="249"/>
      <c r="O359" s="250">
        <f t="shared" si="11"/>
        <v>78.239999999999995</v>
      </c>
      <c r="P359" s="140"/>
      <c r="Q359" s="206" t="s">
        <v>2216</v>
      </c>
      <c r="R359" s="114" t="s">
        <v>2217</v>
      </c>
      <c r="S359" s="114" t="s">
        <v>954</v>
      </c>
      <c r="T359" s="116"/>
      <c r="U359" s="116"/>
      <c r="V359" s="114" t="s">
        <v>1218</v>
      </c>
      <c r="W359" s="117" t="s">
        <v>2218</v>
      </c>
    </row>
    <row r="360" spans="1:23" s="251" customFormat="1" ht="21" customHeight="1" x14ac:dyDescent="0.25">
      <c r="A360" s="99">
        <v>351</v>
      </c>
      <c r="B360" s="135" t="s">
        <v>32</v>
      </c>
      <c r="C360" s="101" t="s">
        <v>6</v>
      </c>
      <c r="D360" s="106" t="s">
        <v>2219</v>
      </c>
      <c r="E360" s="122">
        <v>42188</v>
      </c>
      <c r="F360" s="122">
        <v>42189</v>
      </c>
      <c r="G360" s="149">
        <f t="shared" si="10"/>
        <v>1</v>
      </c>
      <c r="H360" s="131" t="s">
        <v>896</v>
      </c>
      <c r="I360" s="106" t="s">
        <v>2220</v>
      </c>
      <c r="J360" s="125" t="s">
        <v>75</v>
      </c>
      <c r="K360" s="125">
        <v>8</v>
      </c>
      <c r="L360" s="125" t="s">
        <v>1550</v>
      </c>
      <c r="M360" s="181">
        <v>189.94</v>
      </c>
      <c r="N360" s="249"/>
      <c r="O360" s="250">
        <f t="shared" si="11"/>
        <v>189.94</v>
      </c>
      <c r="P360" s="140"/>
      <c r="Q360" s="206" t="s">
        <v>2221</v>
      </c>
      <c r="R360" s="114" t="s">
        <v>183</v>
      </c>
      <c r="S360" s="114" t="s">
        <v>2222</v>
      </c>
      <c r="T360" s="116"/>
      <c r="U360" s="116">
        <v>1</v>
      </c>
      <c r="V360" s="114" t="s">
        <v>1218</v>
      </c>
      <c r="W360" s="117" t="s">
        <v>1825</v>
      </c>
    </row>
    <row r="361" spans="1:23" s="251" customFormat="1" ht="21" customHeight="1" x14ac:dyDescent="0.25">
      <c r="A361" s="99">
        <v>352</v>
      </c>
      <c r="B361" s="135" t="s">
        <v>32</v>
      </c>
      <c r="C361" s="101" t="s">
        <v>6</v>
      </c>
      <c r="D361" s="106" t="s">
        <v>2223</v>
      </c>
      <c r="E361" s="122">
        <v>42188</v>
      </c>
      <c r="F361" s="122">
        <v>42189</v>
      </c>
      <c r="G361" s="149">
        <f t="shared" si="10"/>
        <v>1</v>
      </c>
      <c r="H361" s="131" t="s">
        <v>2224</v>
      </c>
      <c r="I361" s="106" t="s">
        <v>2225</v>
      </c>
      <c r="J361" s="125" t="s">
        <v>85</v>
      </c>
      <c r="K361" s="125">
        <v>20</v>
      </c>
      <c r="L361" s="125" t="s">
        <v>2226</v>
      </c>
      <c r="M361" s="181">
        <v>249.88</v>
      </c>
      <c r="N361" s="249"/>
      <c r="O361" s="250">
        <f t="shared" si="11"/>
        <v>249.88</v>
      </c>
      <c r="P361" s="140"/>
      <c r="Q361" s="206" t="s">
        <v>2227</v>
      </c>
      <c r="R361" s="114" t="s">
        <v>2228</v>
      </c>
      <c r="S361" s="114" t="s">
        <v>2229</v>
      </c>
      <c r="T361" s="116"/>
      <c r="U361" s="116"/>
      <c r="V361" s="114" t="s">
        <v>1218</v>
      </c>
      <c r="W361" s="117" t="s">
        <v>2230</v>
      </c>
    </row>
    <row r="362" spans="1:23" s="251" customFormat="1" ht="21" customHeight="1" x14ac:dyDescent="0.25">
      <c r="A362" s="99">
        <v>353</v>
      </c>
      <c r="B362" s="135" t="s">
        <v>32</v>
      </c>
      <c r="C362" s="101" t="s">
        <v>6</v>
      </c>
      <c r="D362" s="106" t="s">
        <v>2231</v>
      </c>
      <c r="E362" s="122">
        <v>42192</v>
      </c>
      <c r="F362" s="122">
        <v>42193</v>
      </c>
      <c r="G362" s="149">
        <f t="shared" si="10"/>
        <v>1</v>
      </c>
      <c r="H362" s="131" t="s">
        <v>2232</v>
      </c>
      <c r="I362" s="106" t="s">
        <v>2233</v>
      </c>
      <c r="J362" s="125" t="s">
        <v>75</v>
      </c>
      <c r="K362" s="125">
        <v>22</v>
      </c>
      <c r="L362" s="125" t="s">
        <v>898</v>
      </c>
      <c r="M362" s="181">
        <v>236.67</v>
      </c>
      <c r="N362" s="249"/>
      <c r="O362" s="250">
        <f t="shared" si="11"/>
        <v>236.67</v>
      </c>
      <c r="P362" s="140"/>
      <c r="Q362" s="206" t="s">
        <v>2234</v>
      </c>
      <c r="R362" s="114" t="s">
        <v>2235</v>
      </c>
      <c r="S362" s="114" t="s">
        <v>2236</v>
      </c>
      <c r="T362" s="116"/>
      <c r="U362" s="116"/>
      <c r="V362" s="114" t="s">
        <v>1218</v>
      </c>
      <c r="W362" s="117" t="s">
        <v>2237</v>
      </c>
    </row>
    <row r="363" spans="1:23" s="251" customFormat="1" ht="21" customHeight="1" x14ac:dyDescent="0.25">
      <c r="A363" s="99">
        <v>354</v>
      </c>
      <c r="B363" s="135" t="s">
        <v>32</v>
      </c>
      <c r="C363" s="101" t="s">
        <v>6</v>
      </c>
      <c r="D363" s="106" t="s">
        <v>2238</v>
      </c>
      <c r="E363" s="122">
        <v>42193</v>
      </c>
      <c r="F363" s="122">
        <v>42194</v>
      </c>
      <c r="G363" s="149">
        <f t="shared" si="10"/>
        <v>1</v>
      </c>
      <c r="H363" s="131" t="s">
        <v>2239</v>
      </c>
      <c r="I363" s="106" t="s">
        <v>2240</v>
      </c>
      <c r="J363" s="125" t="s">
        <v>75</v>
      </c>
      <c r="K363" s="125">
        <v>17</v>
      </c>
      <c r="L363" s="125" t="s">
        <v>135</v>
      </c>
      <c r="M363" s="181">
        <v>492.37</v>
      </c>
      <c r="N363" s="249"/>
      <c r="O363" s="250">
        <f t="shared" si="11"/>
        <v>492.37</v>
      </c>
      <c r="P363" s="140"/>
      <c r="Q363" s="206" t="s">
        <v>2241</v>
      </c>
      <c r="R363" s="114" t="s">
        <v>138</v>
      </c>
      <c r="S363" s="114" t="s">
        <v>2236</v>
      </c>
      <c r="T363" s="116"/>
      <c r="U363" s="116"/>
      <c r="V363" s="114" t="s">
        <v>1218</v>
      </c>
      <c r="W363" s="117" t="s">
        <v>2218</v>
      </c>
    </row>
    <row r="364" spans="1:23" s="251" customFormat="1" ht="21" customHeight="1" x14ac:dyDescent="0.25">
      <c r="A364" s="99">
        <v>355</v>
      </c>
      <c r="B364" s="135" t="s">
        <v>32</v>
      </c>
      <c r="C364" s="101" t="s">
        <v>6</v>
      </c>
      <c r="D364" s="106" t="s">
        <v>2242</v>
      </c>
      <c r="E364" s="122">
        <v>42195</v>
      </c>
      <c r="F364" s="122">
        <v>42196</v>
      </c>
      <c r="G364" s="149">
        <f t="shared" ref="G364:G427" si="12">DAYS360(E364,F364)</f>
        <v>1</v>
      </c>
      <c r="H364" s="131" t="s">
        <v>2243</v>
      </c>
      <c r="I364" s="106" t="s">
        <v>2244</v>
      </c>
      <c r="J364" s="125" t="s">
        <v>75</v>
      </c>
      <c r="K364" s="125">
        <v>38</v>
      </c>
      <c r="L364" s="125" t="s">
        <v>223</v>
      </c>
      <c r="M364" s="181">
        <v>324.77</v>
      </c>
      <c r="N364" s="249"/>
      <c r="O364" s="250">
        <f t="shared" si="11"/>
        <v>324.77</v>
      </c>
      <c r="P364" s="140"/>
      <c r="Q364" s="206" t="s">
        <v>1251</v>
      </c>
      <c r="R364" s="114" t="s">
        <v>89</v>
      </c>
      <c r="S364" s="114" t="s">
        <v>2245</v>
      </c>
      <c r="T364" s="116"/>
      <c r="U364" s="116"/>
      <c r="V364" s="114" t="s">
        <v>1218</v>
      </c>
      <c r="W364" s="117" t="s">
        <v>2218</v>
      </c>
    </row>
    <row r="365" spans="1:23" s="251" customFormat="1" ht="21" customHeight="1" x14ac:dyDescent="0.25">
      <c r="A365" s="99">
        <v>356</v>
      </c>
      <c r="B365" s="135" t="s">
        <v>32</v>
      </c>
      <c r="C365" s="101" t="s">
        <v>6</v>
      </c>
      <c r="D365" s="106" t="s">
        <v>2246</v>
      </c>
      <c r="E365" s="122">
        <v>42192</v>
      </c>
      <c r="F365" s="122">
        <v>42193</v>
      </c>
      <c r="G365" s="149">
        <f t="shared" si="12"/>
        <v>1</v>
      </c>
      <c r="H365" s="131" t="s">
        <v>2232</v>
      </c>
      <c r="I365" s="106" t="s">
        <v>2233</v>
      </c>
      <c r="J365" s="125" t="s">
        <v>75</v>
      </c>
      <c r="K365" s="125">
        <v>22</v>
      </c>
      <c r="L365" s="125" t="s">
        <v>898</v>
      </c>
      <c r="M365" s="181">
        <v>712.01</v>
      </c>
      <c r="N365" s="249">
        <v>512</v>
      </c>
      <c r="O365" s="114">
        <f t="shared" si="11"/>
        <v>200.01</v>
      </c>
      <c r="P365" s="184" t="s">
        <v>2247</v>
      </c>
      <c r="Q365" s="206" t="s">
        <v>2234</v>
      </c>
      <c r="R365" s="114" t="s">
        <v>2235</v>
      </c>
      <c r="S365" s="114" t="s">
        <v>2236</v>
      </c>
      <c r="T365" s="116"/>
      <c r="U365" s="116"/>
      <c r="V365" s="114" t="s">
        <v>1218</v>
      </c>
      <c r="W365" s="117" t="s">
        <v>2237</v>
      </c>
    </row>
    <row r="366" spans="1:23" s="251" customFormat="1" ht="21" customHeight="1" x14ac:dyDescent="0.25">
      <c r="A366" s="99">
        <v>357</v>
      </c>
      <c r="B366" s="135" t="s">
        <v>32</v>
      </c>
      <c r="C366" s="101" t="s">
        <v>6</v>
      </c>
      <c r="D366" s="106" t="s">
        <v>2248</v>
      </c>
      <c r="E366" s="122">
        <v>42196</v>
      </c>
      <c r="F366" s="122">
        <v>42196</v>
      </c>
      <c r="G366" s="149">
        <f t="shared" si="12"/>
        <v>0</v>
      </c>
      <c r="H366" s="131" t="s">
        <v>2249</v>
      </c>
      <c r="I366" s="106" t="s">
        <v>2250</v>
      </c>
      <c r="J366" s="125" t="s">
        <v>75</v>
      </c>
      <c r="K366" s="125">
        <v>17</v>
      </c>
      <c r="L366" s="125" t="s">
        <v>223</v>
      </c>
      <c r="M366" s="181">
        <v>482.14</v>
      </c>
      <c r="N366" s="249"/>
      <c r="O366" s="250">
        <f t="shared" si="11"/>
        <v>482.14</v>
      </c>
      <c r="P366" s="140"/>
      <c r="Q366" s="206" t="s">
        <v>2251</v>
      </c>
      <c r="R366" s="114" t="s">
        <v>461</v>
      </c>
      <c r="S366" s="114" t="s">
        <v>2252</v>
      </c>
      <c r="T366" s="116"/>
      <c r="U366" s="116"/>
      <c r="V366" s="114" t="s">
        <v>1218</v>
      </c>
      <c r="W366" s="117" t="s">
        <v>2218</v>
      </c>
    </row>
    <row r="367" spans="1:23" s="251" customFormat="1" ht="21" x14ac:dyDescent="0.25">
      <c r="A367" s="99">
        <v>358</v>
      </c>
      <c r="B367" s="135" t="s">
        <v>32</v>
      </c>
      <c r="C367" s="129" t="s">
        <v>11</v>
      </c>
      <c r="D367" s="106" t="s">
        <v>2253</v>
      </c>
      <c r="E367" s="122">
        <v>42196</v>
      </c>
      <c r="F367" s="122">
        <v>42196</v>
      </c>
      <c r="G367" s="149">
        <f t="shared" si="12"/>
        <v>0</v>
      </c>
      <c r="H367" s="131" t="s">
        <v>2254</v>
      </c>
      <c r="I367" s="106" t="s">
        <v>2255</v>
      </c>
      <c r="J367" s="125" t="s">
        <v>75</v>
      </c>
      <c r="K367" s="125">
        <v>49</v>
      </c>
      <c r="L367" s="125" t="s">
        <v>2256</v>
      </c>
      <c r="M367" s="181">
        <v>194.9</v>
      </c>
      <c r="N367" s="249"/>
      <c r="O367" s="250">
        <f t="shared" si="11"/>
        <v>194.9</v>
      </c>
      <c r="P367" s="140"/>
      <c r="Q367" s="206" t="s">
        <v>2257</v>
      </c>
      <c r="R367" s="114" t="s">
        <v>2071</v>
      </c>
      <c r="S367" s="114" t="s">
        <v>2258</v>
      </c>
      <c r="T367" s="116"/>
      <c r="U367" s="116"/>
      <c r="V367" s="114" t="s">
        <v>1218</v>
      </c>
      <c r="W367" s="117"/>
    </row>
    <row r="368" spans="1:23" s="251" customFormat="1" ht="21" customHeight="1" x14ac:dyDescent="0.25">
      <c r="A368" s="99">
        <v>359</v>
      </c>
      <c r="B368" s="135" t="s">
        <v>32</v>
      </c>
      <c r="C368" s="101" t="s">
        <v>6</v>
      </c>
      <c r="D368" s="106" t="s">
        <v>2259</v>
      </c>
      <c r="E368" s="122">
        <v>42186</v>
      </c>
      <c r="F368" s="122">
        <v>42186</v>
      </c>
      <c r="G368" s="149">
        <f t="shared" si="12"/>
        <v>0</v>
      </c>
      <c r="H368" s="131" t="s">
        <v>2260</v>
      </c>
      <c r="I368" s="106" t="s">
        <v>2261</v>
      </c>
      <c r="J368" s="125" t="s">
        <v>75</v>
      </c>
      <c r="K368" s="125">
        <v>55</v>
      </c>
      <c r="L368" s="125" t="s">
        <v>1550</v>
      </c>
      <c r="M368" s="181">
        <v>138.63</v>
      </c>
      <c r="N368" s="249"/>
      <c r="O368" s="250">
        <f t="shared" si="11"/>
        <v>138.63</v>
      </c>
      <c r="P368" s="140"/>
      <c r="Q368" s="206" t="s">
        <v>2262</v>
      </c>
      <c r="R368" s="114" t="s">
        <v>1931</v>
      </c>
      <c r="S368" s="114" t="s">
        <v>2263</v>
      </c>
      <c r="T368" s="116"/>
      <c r="U368" s="116"/>
      <c r="V368" s="114" t="s">
        <v>1218</v>
      </c>
      <c r="W368" s="117"/>
    </row>
    <row r="369" spans="1:23" s="251" customFormat="1" ht="21" customHeight="1" x14ac:dyDescent="0.25">
      <c r="A369" s="99">
        <v>360</v>
      </c>
      <c r="B369" s="135" t="s">
        <v>32</v>
      </c>
      <c r="C369" s="101" t="s">
        <v>6</v>
      </c>
      <c r="D369" s="106" t="s">
        <v>2264</v>
      </c>
      <c r="E369" s="122">
        <v>42186</v>
      </c>
      <c r="F369" s="122">
        <v>42187</v>
      </c>
      <c r="G369" s="149">
        <f t="shared" si="12"/>
        <v>1</v>
      </c>
      <c r="H369" s="131" t="s">
        <v>2265</v>
      </c>
      <c r="I369" s="106" t="s">
        <v>2266</v>
      </c>
      <c r="J369" s="125" t="s">
        <v>75</v>
      </c>
      <c r="K369" s="125">
        <v>29</v>
      </c>
      <c r="L369" s="125" t="s">
        <v>1318</v>
      </c>
      <c r="M369" s="181">
        <v>147.54</v>
      </c>
      <c r="N369" s="249"/>
      <c r="O369" s="250">
        <f t="shared" si="11"/>
        <v>147.54</v>
      </c>
      <c r="P369" s="140"/>
      <c r="Q369" s="206" t="s">
        <v>2267</v>
      </c>
      <c r="R369" s="114" t="s">
        <v>89</v>
      </c>
      <c r="S369" s="114" t="s">
        <v>2268</v>
      </c>
      <c r="T369" s="116"/>
      <c r="U369" s="116"/>
      <c r="V369" s="114" t="s">
        <v>1218</v>
      </c>
      <c r="W369" s="117" t="s">
        <v>1416</v>
      </c>
    </row>
    <row r="370" spans="1:23" s="251" customFormat="1" ht="21" customHeight="1" x14ac:dyDescent="0.25">
      <c r="A370" s="99">
        <v>361</v>
      </c>
      <c r="B370" s="135" t="s">
        <v>32</v>
      </c>
      <c r="C370" s="101" t="s">
        <v>7</v>
      </c>
      <c r="D370" s="106" t="s">
        <v>2269</v>
      </c>
      <c r="E370" s="122">
        <v>42187</v>
      </c>
      <c r="F370" s="122">
        <v>42187</v>
      </c>
      <c r="G370" s="149">
        <f t="shared" si="12"/>
        <v>0</v>
      </c>
      <c r="H370" s="131" t="s">
        <v>2270</v>
      </c>
      <c r="I370" s="106" t="s">
        <v>2271</v>
      </c>
      <c r="J370" s="125" t="s">
        <v>75</v>
      </c>
      <c r="K370" s="125">
        <v>27</v>
      </c>
      <c r="L370" s="125" t="s">
        <v>1042</v>
      </c>
      <c r="M370" s="181">
        <v>48.29</v>
      </c>
      <c r="N370" s="249"/>
      <c r="O370" s="250">
        <f t="shared" si="11"/>
        <v>48.29</v>
      </c>
      <c r="P370" s="140"/>
      <c r="Q370" s="206" t="s">
        <v>2272</v>
      </c>
      <c r="R370" s="114" t="s">
        <v>2273</v>
      </c>
      <c r="S370" s="114" t="s">
        <v>2274</v>
      </c>
      <c r="T370" s="116"/>
      <c r="U370" s="116"/>
      <c r="V370" s="114" t="s">
        <v>1218</v>
      </c>
      <c r="W370" s="117"/>
    </row>
    <row r="371" spans="1:23" s="251" customFormat="1" ht="21" customHeight="1" x14ac:dyDescent="0.25">
      <c r="A371" s="99">
        <v>362</v>
      </c>
      <c r="B371" s="135" t="s">
        <v>32</v>
      </c>
      <c r="C371" s="101" t="s">
        <v>6</v>
      </c>
      <c r="D371" s="106" t="s">
        <v>2275</v>
      </c>
      <c r="E371" s="122">
        <v>42188</v>
      </c>
      <c r="F371" s="122">
        <v>42188</v>
      </c>
      <c r="G371" s="149">
        <f t="shared" si="12"/>
        <v>0</v>
      </c>
      <c r="H371" s="131" t="s">
        <v>2276</v>
      </c>
      <c r="I371" s="106" t="s">
        <v>2277</v>
      </c>
      <c r="J371" s="125" t="s">
        <v>75</v>
      </c>
      <c r="K371" s="125">
        <v>10</v>
      </c>
      <c r="L371" s="125" t="s">
        <v>2278</v>
      </c>
      <c r="M371" s="181">
        <v>61.53</v>
      </c>
      <c r="N371" s="249"/>
      <c r="O371" s="250">
        <f t="shared" si="11"/>
        <v>61.53</v>
      </c>
      <c r="P371" s="140"/>
      <c r="Q371" s="206" t="s">
        <v>2279</v>
      </c>
      <c r="R371" s="114" t="s">
        <v>89</v>
      </c>
      <c r="S371" s="114" t="s">
        <v>2280</v>
      </c>
      <c r="T371" s="116"/>
      <c r="U371" s="116">
        <v>1</v>
      </c>
      <c r="V371" s="114" t="s">
        <v>1218</v>
      </c>
      <c r="W371" s="117"/>
    </row>
    <row r="372" spans="1:23" s="251" customFormat="1" ht="21" customHeight="1" x14ac:dyDescent="0.25">
      <c r="A372" s="99">
        <v>363</v>
      </c>
      <c r="B372" s="135" t="s">
        <v>32</v>
      </c>
      <c r="C372" s="101" t="s">
        <v>6</v>
      </c>
      <c r="D372" s="106" t="s">
        <v>2281</v>
      </c>
      <c r="E372" s="122">
        <v>42189</v>
      </c>
      <c r="F372" s="122">
        <v>42189</v>
      </c>
      <c r="G372" s="149">
        <f t="shared" si="12"/>
        <v>0</v>
      </c>
      <c r="H372" s="131" t="s">
        <v>2282</v>
      </c>
      <c r="I372" s="106" t="s">
        <v>2283</v>
      </c>
      <c r="J372" s="125" t="s">
        <v>75</v>
      </c>
      <c r="K372" s="125">
        <v>21</v>
      </c>
      <c r="L372" s="125" t="s">
        <v>2256</v>
      </c>
      <c r="M372" s="181">
        <v>104.32</v>
      </c>
      <c r="N372" s="249"/>
      <c r="O372" s="250">
        <f t="shared" si="11"/>
        <v>104.32</v>
      </c>
      <c r="P372" s="140"/>
      <c r="Q372" s="206" t="s">
        <v>290</v>
      </c>
      <c r="R372" s="114" t="s">
        <v>190</v>
      </c>
      <c r="S372" s="114" t="s">
        <v>2284</v>
      </c>
      <c r="T372" s="116"/>
      <c r="U372" s="116">
        <v>1</v>
      </c>
      <c r="V372" s="114" t="s">
        <v>1218</v>
      </c>
      <c r="W372" s="117"/>
    </row>
    <row r="373" spans="1:23" s="251" customFormat="1" ht="21" customHeight="1" x14ac:dyDescent="0.25">
      <c r="A373" s="99">
        <v>364</v>
      </c>
      <c r="B373" s="135" t="s">
        <v>32</v>
      </c>
      <c r="C373" s="101" t="s">
        <v>6</v>
      </c>
      <c r="D373" s="106" t="s">
        <v>2285</v>
      </c>
      <c r="E373" s="122">
        <v>42189</v>
      </c>
      <c r="F373" s="122">
        <v>42189</v>
      </c>
      <c r="G373" s="149">
        <f t="shared" si="12"/>
        <v>0</v>
      </c>
      <c r="H373" s="131" t="s">
        <v>2286</v>
      </c>
      <c r="I373" s="106" t="s">
        <v>2287</v>
      </c>
      <c r="J373" s="125" t="s">
        <v>75</v>
      </c>
      <c r="K373" s="125">
        <v>18</v>
      </c>
      <c r="L373" s="125" t="s">
        <v>2226</v>
      </c>
      <c r="M373" s="181">
        <v>104.85</v>
      </c>
      <c r="N373" s="249"/>
      <c r="O373" s="250">
        <f t="shared" si="11"/>
        <v>104.85</v>
      </c>
      <c r="P373" s="140"/>
      <c r="Q373" s="206" t="s">
        <v>2288</v>
      </c>
      <c r="R373" s="114" t="s">
        <v>89</v>
      </c>
      <c r="S373" s="114" t="s">
        <v>2289</v>
      </c>
      <c r="T373" s="116"/>
      <c r="U373" s="116"/>
      <c r="V373" s="114" t="s">
        <v>1218</v>
      </c>
      <c r="W373" s="117"/>
    </row>
    <row r="374" spans="1:23" s="251" customFormat="1" ht="21" customHeight="1" x14ac:dyDescent="0.25">
      <c r="A374" s="99">
        <v>365</v>
      </c>
      <c r="B374" s="135" t="s">
        <v>32</v>
      </c>
      <c r="C374" s="101" t="s">
        <v>6</v>
      </c>
      <c r="D374" s="106" t="s">
        <v>2290</v>
      </c>
      <c r="E374" s="122">
        <v>42190</v>
      </c>
      <c r="F374" s="122">
        <v>42190</v>
      </c>
      <c r="G374" s="149">
        <f t="shared" si="12"/>
        <v>0</v>
      </c>
      <c r="H374" s="131" t="s">
        <v>2291</v>
      </c>
      <c r="I374" s="106" t="s">
        <v>2292</v>
      </c>
      <c r="J374" s="125" t="s">
        <v>75</v>
      </c>
      <c r="K374" s="125">
        <v>25</v>
      </c>
      <c r="L374" s="125" t="s">
        <v>86</v>
      </c>
      <c r="M374" s="181">
        <v>77.599999999999994</v>
      </c>
      <c r="N374" s="249"/>
      <c r="O374" s="250">
        <f t="shared" si="11"/>
        <v>77.599999999999994</v>
      </c>
      <c r="P374" s="140"/>
      <c r="Q374" s="206" t="s">
        <v>2293</v>
      </c>
      <c r="R374" s="114" t="s">
        <v>1281</v>
      </c>
      <c r="S374" s="114" t="s">
        <v>2294</v>
      </c>
      <c r="T374" s="116"/>
      <c r="U374" s="116"/>
      <c r="V374" s="114" t="s">
        <v>1218</v>
      </c>
      <c r="W374" s="117"/>
    </row>
    <row r="375" spans="1:23" s="251" customFormat="1" ht="21" customHeight="1" x14ac:dyDescent="0.25">
      <c r="A375" s="99">
        <v>366</v>
      </c>
      <c r="B375" s="135" t="s">
        <v>32</v>
      </c>
      <c r="C375" s="101" t="s">
        <v>6</v>
      </c>
      <c r="D375" s="106" t="s">
        <v>2295</v>
      </c>
      <c r="E375" s="122">
        <v>42191</v>
      </c>
      <c r="F375" s="122">
        <v>42191</v>
      </c>
      <c r="G375" s="149">
        <f t="shared" si="12"/>
        <v>0</v>
      </c>
      <c r="H375" s="131" t="s">
        <v>2296</v>
      </c>
      <c r="I375" s="106" t="s">
        <v>2297</v>
      </c>
      <c r="J375" s="125" t="s">
        <v>85</v>
      </c>
      <c r="K375" s="125">
        <v>38</v>
      </c>
      <c r="L375" s="125" t="s">
        <v>1042</v>
      </c>
      <c r="M375" s="181">
        <v>99.5</v>
      </c>
      <c r="N375" s="249"/>
      <c r="O375" s="250">
        <f t="shared" si="11"/>
        <v>99.5</v>
      </c>
      <c r="P375" s="140"/>
      <c r="Q375" s="206" t="s">
        <v>2298</v>
      </c>
      <c r="R375" s="114" t="s">
        <v>2299</v>
      </c>
      <c r="S375" s="114" t="s">
        <v>954</v>
      </c>
      <c r="T375" s="116"/>
      <c r="U375" s="116"/>
      <c r="V375" s="114" t="s">
        <v>1218</v>
      </c>
      <c r="W375" s="117"/>
    </row>
    <row r="376" spans="1:23" s="251" customFormat="1" ht="21" customHeight="1" x14ac:dyDescent="0.25">
      <c r="A376" s="99">
        <v>367</v>
      </c>
      <c r="B376" s="135" t="s">
        <v>32</v>
      </c>
      <c r="C376" s="101" t="s">
        <v>6</v>
      </c>
      <c r="D376" s="106" t="s">
        <v>2300</v>
      </c>
      <c r="E376" s="122">
        <v>42191</v>
      </c>
      <c r="F376" s="122">
        <v>42191</v>
      </c>
      <c r="G376" s="149">
        <f t="shared" si="12"/>
        <v>0</v>
      </c>
      <c r="H376" s="131" t="s">
        <v>2301</v>
      </c>
      <c r="I376" s="106" t="s">
        <v>2302</v>
      </c>
      <c r="J376" s="125" t="s">
        <v>75</v>
      </c>
      <c r="K376" s="125">
        <v>34</v>
      </c>
      <c r="L376" s="125" t="s">
        <v>552</v>
      </c>
      <c r="M376" s="181">
        <v>61.75</v>
      </c>
      <c r="N376" s="249"/>
      <c r="O376" s="250">
        <f t="shared" si="11"/>
        <v>61.75</v>
      </c>
      <c r="P376" s="140"/>
      <c r="Q376" s="206" t="s">
        <v>2303</v>
      </c>
      <c r="R376" s="114" t="s">
        <v>124</v>
      </c>
      <c r="S376" s="114" t="s">
        <v>2304</v>
      </c>
      <c r="T376" s="116">
        <v>1</v>
      </c>
      <c r="U376" s="116"/>
      <c r="V376" s="114" t="s">
        <v>1218</v>
      </c>
      <c r="W376" s="117"/>
    </row>
    <row r="377" spans="1:23" s="251" customFormat="1" ht="21" customHeight="1" x14ac:dyDescent="0.25">
      <c r="A377" s="99">
        <v>368</v>
      </c>
      <c r="B377" s="135" t="s">
        <v>32</v>
      </c>
      <c r="C377" s="101" t="s">
        <v>6</v>
      </c>
      <c r="D377" s="106" t="s">
        <v>2305</v>
      </c>
      <c r="E377" s="122">
        <v>42191</v>
      </c>
      <c r="F377" s="122">
        <v>42192</v>
      </c>
      <c r="G377" s="149">
        <f t="shared" si="12"/>
        <v>1</v>
      </c>
      <c r="H377" s="131" t="s">
        <v>2306</v>
      </c>
      <c r="I377" s="106" t="s">
        <v>2307</v>
      </c>
      <c r="J377" s="125" t="s">
        <v>75</v>
      </c>
      <c r="K377" s="125">
        <v>14</v>
      </c>
      <c r="L377" s="125" t="s">
        <v>2308</v>
      </c>
      <c r="M377" s="181">
        <v>149.63999999999999</v>
      </c>
      <c r="N377" s="249"/>
      <c r="O377" s="250">
        <f t="shared" si="11"/>
        <v>149.63999999999999</v>
      </c>
      <c r="P377" s="140"/>
      <c r="Q377" s="206" t="s">
        <v>2309</v>
      </c>
      <c r="R377" s="114" t="s">
        <v>89</v>
      </c>
      <c r="S377" s="114" t="s">
        <v>2310</v>
      </c>
      <c r="T377" s="116">
        <v>1</v>
      </c>
      <c r="U377" s="116"/>
      <c r="V377" s="114" t="s">
        <v>1218</v>
      </c>
      <c r="W377" s="117"/>
    </row>
    <row r="378" spans="1:23" s="251" customFormat="1" ht="21" customHeight="1" x14ac:dyDescent="0.25">
      <c r="A378" s="99">
        <v>369</v>
      </c>
      <c r="B378" s="135" t="s">
        <v>32</v>
      </c>
      <c r="C378" s="101" t="s">
        <v>6</v>
      </c>
      <c r="D378" s="106" t="s">
        <v>2311</v>
      </c>
      <c r="E378" s="122">
        <v>42191</v>
      </c>
      <c r="F378" s="122">
        <v>42192</v>
      </c>
      <c r="G378" s="149">
        <f t="shared" si="12"/>
        <v>1</v>
      </c>
      <c r="H378" s="131" t="s">
        <v>2312</v>
      </c>
      <c r="I378" s="106" t="s">
        <v>2313</v>
      </c>
      <c r="J378" s="125" t="s">
        <v>75</v>
      </c>
      <c r="K378" s="125">
        <v>65</v>
      </c>
      <c r="L378" s="125" t="s">
        <v>1168</v>
      </c>
      <c r="M378" s="181">
        <v>602.95000000000005</v>
      </c>
      <c r="N378" s="249"/>
      <c r="O378" s="250">
        <f t="shared" si="11"/>
        <v>602.95000000000005</v>
      </c>
      <c r="P378" s="140"/>
      <c r="Q378" s="206" t="s">
        <v>2314</v>
      </c>
      <c r="R378" s="114" t="s">
        <v>89</v>
      </c>
      <c r="S378" s="114" t="s">
        <v>2315</v>
      </c>
      <c r="T378" s="116"/>
      <c r="U378" s="116">
        <v>1</v>
      </c>
      <c r="V378" s="114" t="s">
        <v>1218</v>
      </c>
      <c r="W378" s="117"/>
    </row>
    <row r="379" spans="1:23" s="251" customFormat="1" ht="21" customHeight="1" x14ac:dyDescent="0.25">
      <c r="A379" s="99">
        <v>370</v>
      </c>
      <c r="B379" s="135" t="s">
        <v>32</v>
      </c>
      <c r="C379" s="101" t="s">
        <v>6</v>
      </c>
      <c r="D379" s="106" t="s">
        <v>2316</v>
      </c>
      <c r="E379" s="122">
        <v>42186</v>
      </c>
      <c r="F379" s="122">
        <v>42186</v>
      </c>
      <c r="G379" s="149">
        <f t="shared" si="12"/>
        <v>0</v>
      </c>
      <c r="H379" s="131" t="s">
        <v>2317</v>
      </c>
      <c r="I379" s="106" t="s">
        <v>2318</v>
      </c>
      <c r="J379" s="125" t="s">
        <v>75</v>
      </c>
      <c r="K379" s="125">
        <v>4</v>
      </c>
      <c r="L379" s="125" t="s">
        <v>86</v>
      </c>
      <c r="M379" s="181">
        <v>104.47</v>
      </c>
      <c r="N379" s="249"/>
      <c r="O379" s="250">
        <f t="shared" si="11"/>
        <v>104.47</v>
      </c>
      <c r="P379" s="140"/>
      <c r="Q379" s="206" t="s">
        <v>2319</v>
      </c>
      <c r="R379" s="114" t="s">
        <v>332</v>
      </c>
      <c r="S379" s="114" t="s">
        <v>2320</v>
      </c>
      <c r="T379" s="116">
        <v>1</v>
      </c>
      <c r="U379" s="116"/>
      <c r="V379" s="114" t="s">
        <v>1218</v>
      </c>
      <c r="W379" s="117"/>
    </row>
    <row r="380" spans="1:23" s="251" customFormat="1" ht="21" customHeight="1" x14ac:dyDescent="0.25">
      <c r="A380" s="99">
        <v>371</v>
      </c>
      <c r="B380" s="135" t="s">
        <v>32</v>
      </c>
      <c r="C380" s="101" t="s">
        <v>6</v>
      </c>
      <c r="D380" s="106" t="s">
        <v>2321</v>
      </c>
      <c r="E380" s="122">
        <v>42193</v>
      </c>
      <c r="F380" s="122">
        <v>42193</v>
      </c>
      <c r="G380" s="149">
        <f t="shared" si="12"/>
        <v>0</v>
      </c>
      <c r="H380" s="131" t="s">
        <v>2322</v>
      </c>
      <c r="I380" s="106" t="s">
        <v>2323</v>
      </c>
      <c r="J380" s="125" t="s">
        <v>75</v>
      </c>
      <c r="K380" s="125">
        <v>68</v>
      </c>
      <c r="L380" s="125" t="s">
        <v>2205</v>
      </c>
      <c r="M380" s="181">
        <v>41.44</v>
      </c>
      <c r="N380" s="249"/>
      <c r="O380" s="250">
        <f t="shared" si="11"/>
        <v>41.44</v>
      </c>
      <c r="P380" s="140"/>
      <c r="Q380" s="206" t="s">
        <v>231</v>
      </c>
      <c r="R380" s="114" t="s">
        <v>89</v>
      </c>
      <c r="S380" s="114" t="s">
        <v>2324</v>
      </c>
      <c r="T380" s="116"/>
      <c r="U380" s="116">
        <v>1</v>
      </c>
      <c r="V380" s="114" t="s">
        <v>1218</v>
      </c>
      <c r="W380" s="117"/>
    </row>
    <row r="381" spans="1:23" s="251" customFormat="1" ht="21" customHeight="1" x14ac:dyDescent="0.25">
      <c r="A381" s="99">
        <v>372</v>
      </c>
      <c r="B381" s="135" t="s">
        <v>32</v>
      </c>
      <c r="C381" s="101" t="s">
        <v>6</v>
      </c>
      <c r="D381" s="106" t="s">
        <v>2325</v>
      </c>
      <c r="E381" s="122">
        <v>42193</v>
      </c>
      <c r="F381" s="122">
        <v>42193</v>
      </c>
      <c r="G381" s="149">
        <f t="shared" si="12"/>
        <v>0</v>
      </c>
      <c r="H381" s="131" t="s">
        <v>2326</v>
      </c>
      <c r="I381" s="106" t="s">
        <v>2327</v>
      </c>
      <c r="J381" s="125" t="s">
        <v>75</v>
      </c>
      <c r="K381" s="125">
        <v>17</v>
      </c>
      <c r="L381" s="125" t="s">
        <v>2205</v>
      </c>
      <c r="M381" s="181">
        <v>47.31</v>
      </c>
      <c r="N381" s="249"/>
      <c r="O381" s="250">
        <f t="shared" si="11"/>
        <v>47.31</v>
      </c>
      <c r="P381" s="140"/>
      <c r="Q381" s="206" t="s">
        <v>231</v>
      </c>
      <c r="R381" s="114" t="s">
        <v>89</v>
      </c>
      <c r="S381" s="114" t="s">
        <v>2328</v>
      </c>
      <c r="T381" s="116"/>
      <c r="U381" s="116">
        <v>1</v>
      </c>
      <c r="V381" s="114" t="s">
        <v>1218</v>
      </c>
      <c r="W381" s="117"/>
    </row>
    <row r="382" spans="1:23" s="251" customFormat="1" ht="21" customHeight="1" x14ac:dyDescent="0.25">
      <c r="A382" s="99">
        <v>373</v>
      </c>
      <c r="B382" s="135" t="s">
        <v>32</v>
      </c>
      <c r="C382" s="101" t="s">
        <v>6</v>
      </c>
      <c r="D382" s="106" t="s">
        <v>2329</v>
      </c>
      <c r="E382" s="122">
        <v>42193</v>
      </c>
      <c r="F382" s="122">
        <v>42193</v>
      </c>
      <c r="G382" s="149">
        <f t="shared" si="12"/>
        <v>0</v>
      </c>
      <c r="H382" s="131" t="s">
        <v>2330</v>
      </c>
      <c r="I382" s="106" t="s">
        <v>2331</v>
      </c>
      <c r="J382" s="125" t="s">
        <v>75</v>
      </c>
      <c r="K382" s="125">
        <v>21</v>
      </c>
      <c r="L382" s="125" t="s">
        <v>2205</v>
      </c>
      <c r="M382" s="181">
        <v>64.69</v>
      </c>
      <c r="N382" s="249"/>
      <c r="O382" s="250">
        <f t="shared" si="11"/>
        <v>64.69</v>
      </c>
      <c r="P382" s="140"/>
      <c r="Q382" s="206" t="s">
        <v>231</v>
      </c>
      <c r="R382" s="114" t="s">
        <v>89</v>
      </c>
      <c r="S382" s="114" t="s">
        <v>2332</v>
      </c>
      <c r="T382" s="116"/>
      <c r="U382" s="116"/>
      <c r="V382" s="114" t="s">
        <v>1218</v>
      </c>
      <c r="W382" s="117"/>
    </row>
    <row r="383" spans="1:23" s="251" customFormat="1" ht="21" customHeight="1" x14ac:dyDescent="0.25">
      <c r="A383" s="99">
        <v>374</v>
      </c>
      <c r="B383" s="135" t="s">
        <v>32</v>
      </c>
      <c r="C383" s="101" t="s">
        <v>6</v>
      </c>
      <c r="D383" s="106" t="s">
        <v>2333</v>
      </c>
      <c r="E383" s="122">
        <v>42194</v>
      </c>
      <c r="F383" s="122">
        <v>42194</v>
      </c>
      <c r="G383" s="149">
        <f t="shared" si="12"/>
        <v>0</v>
      </c>
      <c r="H383" s="131" t="s">
        <v>2334</v>
      </c>
      <c r="I383" s="106" t="s">
        <v>2335</v>
      </c>
      <c r="J383" s="125" t="s">
        <v>75</v>
      </c>
      <c r="K383" s="125">
        <v>41</v>
      </c>
      <c r="L383" s="125" t="s">
        <v>135</v>
      </c>
      <c r="M383" s="181">
        <v>157.6</v>
      </c>
      <c r="N383" s="249"/>
      <c r="O383" s="250">
        <f t="shared" si="11"/>
        <v>157.6</v>
      </c>
      <c r="P383" s="140"/>
      <c r="Q383" s="206" t="s">
        <v>2336</v>
      </c>
      <c r="R383" s="114" t="s">
        <v>89</v>
      </c>
      <c r="S383" s="114" t="s">
        <v>2337</v>
      </c>
      <c r="T383" s="116"/>
      <c r="U383" s="116"/>
      <c r="V383" s="114" t="s">
        <v>1218</v>
      </c>
      <c r="W383" s="117"/>
    </row>
    <row r="384" spans="1:23" s="251" customFormat="1" ht="21" customHeight="1" x14ac:dyDescent="0.25">
      <c r="A384" s="99">
        <v>375</v>
      </c>
      <c r="B384" s="135" t="s">
        <v>32</v>
      </c>
      <c r="C384" s="101" t="s">
        <v>6</v>
      </c>
      <c r="D384" s="106" t="s">
        <v>2338</v>
      </c>
      <c r="E384" s="122">
        <v>42194</v>
      </c>
      <c r="F384" s="122">
        <v>42194</v>
      </c>
      <c r="G384" s="149">
        <f t="shared" si="12"/>
        <v>0</v>
      </c>
      <c r="H384" s="131" t="s">
        <v>2339</v>
      </c>
      <c r="I384" s="106" t="s">
        <v>2340</v>
      </c>
      <c r="J384" s="125" t="s">
        <v>85</v>
      </c>
      <c r="K384" s="125">
        <v>17</v>
      </c>
      <c r="L384" s="125" t="s">
        <v>2341</v>
      </c>
      <c r="M384" s="181">
        <v>69.5</v>
      </c>
      <c r="N384" s="249"/>
      <c r="O384" s="250">
        <f t="shared" si="11"/>
        <v>69.5</v>
      </c>
      <c r="P384" s="140"/>
      <c r="Q384" s="206" t="s">
        <v>2342</v>
      </c>
      <c r="R384" s="114" t="s">
        <v>138</v>
      </c>
      <c r="S384" s="114" t="s">
        <v>2343</v>
      </c>
      <c r="T384" s="116"/>
      <c r="U384" s="116"/>
      <c r="V384" s="114" t="s">
        <v>1218</v>
      </c>
      <c r="W384" s="117"/>
    </row>
    <row r="385" spans="1:23" s="251" customFormat="1" ht="21" customHeight="1" x14ac:dyDescent="0.25">
      <c r="A385" s="99">
        <v>376</v>
      </c>
      <c r="B385" s="135" t="s">
        <v>32</v>
      </c>
      <c r="C385" s="101" t="s">
        <v>6</v>
      </c>
      <c r="D385" s="106" t="s">
        <v>2344</v>
      </c>
      <c r="E385" s="122">
        <v>42195</v>
      </c>
      <c r="F385" s="122">
        <v>42195</v>
      </c>
      <c r="G385" s="149">
        <f t="shared" si="12"/>
        <v>0</v>
      </c>
      <c r="H385" s="131" t="s">
        <v>2345</v>
      </c>
      <c r="I385" s="106" t="s">
        <v>2346</v>
      </c>
      <c r="J385" s="125" t="s">
        <v>75</v>
      </c>
      <c r="K385" s="125">
        <v>14</v>
      </c>
      <c r="L385" s="125" t="s">
        <v>223</v>
      </c>
      <c r="M385" s="181">
        <v>42.29</v>
      </c>
      <c r="N385" s="249"/>
      <c r="O385" s="250">
        <f t="shared" si="11"/>
        <v>42.29</v>
      </c>
      <c r="P385" s="140"/>
      <c r="Q385" s="206" t="s">
        <v>1632</v>
      </c>
      <c r="R385" s="114" t="s">
        <v>89</v>
      </c>
      <c r="S385" s="114" t="s">
        <v>954</v>
      </c>
      <c r="T385" s="116"/>
      <c r="U385" s="116"/>
      <c r="V385" s="114" t="s">
        <v>1218</v>
      </c>
      <c r="W385" s="117"/>
    </row>
    <row r="386" spans="1:23" s="251" customFormat="1" ht="21" customHeight="1" x14ac:dyDescent="0.25">
      <c r="A386" s="99">
        <v>377</v>
      </c>
      <c r="B386" s="135" t="s">
        <v>32</v>
      </c>
      <c r="C386" s="101" t="s">
        <v>6</v>
      </c>
      <c r="D386" s="106" t="s">
        <v>2347</v>
      </c>
      <c r="E386" s="122">
        <v>42195</v>
      </c>
      <c r="F386" s="122">
        <v>42195</v>
      </c>
      <c r="G386" s="149">
        <f t="shared" si="12"/>
        <v>0</v>
      </c>
      <c r="H386" s="131" t="s">
        <v>2348</v>
      </c>
      <c r="I386" s="106" t="s">
        <v>2349</v>
      </c>
      <c r="J386" s="125" t="s">
        <v>75</v>
      </c>
      <c r="K386" s="125">
        <v>65</v>
      </c>
      <c r="L386" s="125" t="s">
        <v>1042</v>
      </c>
      <c r="M386" s="181">
        <v>73.58</v>
      </c>
      <c r="N386" s="249"/>
      <c r="O386" s="250">
        <f t="shared" si="11"/>
        <v>73.58</v>
      </c>
      <c r="P386" s="140"/>
      <c r="Q386" s="206" t="s">
        <v>2350</v>
      </c>
      <c r="R386" s="114" t="s">
        <v>332</v>
      </c>
      <c r="S386" s="114" t="s">
        <v>1111</v>
      </c>
      <c r="T386" s="116"/>
      <c r="U386" s="116"/>
      <c r="V386" s="114" t="s">
        <v>1218</v>
      </c>
      <c r="W386" s="117"/>
    </row>
    <row r="387" spans="1:23" s="251" customFormat="1" ht="21" customHeight="1" x14ac:dyDescent="0.25">
      <c r="A387" s="99">
        <v>378</v>
      </c>
      <c r="B387" s="135" t="s">
        <v>32</v>
      </c>
      <c r="C387" s="101" t="s">
        <v>6</v>
      </c>
      <c r="D387" s="106" t="s">
        <v>2351</v>
      </c>
      <c r="E387" s="122">
        <v>42197</v>
      </c>
      <c r="F387" s="122">
        <v>42197</v>
      </c>
      <c r="G387" s="149">
        <f t="shared" si="12"/>
        <v>0</v>
      </c>
      <c r="H387" s="131" t="s">
        <v>2352</v>
      </c>
      <c r="I387" s="106" t="s">
        <v>2353</v>
      </c>
      <c r="J387" s="125" t="s">
        <v>75</v>
      </c>
      <c r="K387" s="125">
        <v>26</v>
      </c>
      <c r="L387" s="125" t="s">
        <v>365</v>
      </c>
      <c r="M387" s="181">
        <v>168</v>
      </c>
      <c r="N387" s="249"/>
      <c r="O387" s="250">
        <f t="shared" si="11"/>
        <v>168</v>
      </c>
      <c r="P387" s="140"/>
      <c r="Q387" s="206" t="s">
        <v>2354</v>
      </c>
      <c r="R387" s="114" t="s">
        <v>2355</v>
      </c>
      <c r="S387" s="114" t="s">
        <v>2356</v>
      </c>
      <c r="T387" s="116"/>
      <c r="U387" s="116"/>
      <c r="V387" s="114" t="s">
        <v>1218</v>
      </c>
      <c r="W387" s="117"/>
    </row>
    <row r="388" spans="1:23" s="251" customFormat="1" ht="21" customHeight="1" x14ac:dyDescent="0.25">
      <c r="A388" s="99">
        <v>379</v>
      </c>
      <c r="B388" s="135" t="s">
        <v>32</v>
      </c>
      <c r="C388" s="112" t="s">
        <v>9</v>
      </c>
      <c r="D388" s="106" t="s">
        <v>2357</v>
      </c>
      <c r="E388" s="122">
        <v>42196</v>
      </c>
      <c r="F388" s="122">
        <v>42197</v>
      </c>
      <c r="G388" s="149">
        <f t="shared" si="12"/>
        <v>1</v>
      </c>
      <c r="H388" s="131" t="s">
        <v>2358</v>
      </c>
      <c r="I388" s="106" t="s">
        <v>2359</v>
      </c>
      <c r="J388" s="125" t="s">
        <v>75</v>
      </c>
      <c r="K388" s="125">
        <v>9</v>
      </c>
      <c r="L388" s="125" t="s">
        <v>2360</v>
      </c>
      <c r="M388" s="181">
        <v>147.84</v>
      </c>
      <c r="N388" s="249"/>
      <c r="O388" s="250">
        <f t="shared" si="11"/>
        <v>147.84</v>
      </c>
      <c r="P388" s="140"/>
      <c r="Q388" s="206" t="s">
        <v>2361</v>
      </c>
      <c r="R388" s="114" t="s">
        <v>388</v>
      </c>
      <c r="S388" s="114" t="s">
        <v>2362</v>
      </c>
      <c r="T388" s="116"/>
      <c r="U388" s="116">
        <v>1</v>
      </c>
      <c r="V388" s="114" t="s">
        <v>1218</v>
      </c>
      <c r="W388" s="117"/>
    </row>
    <row r="389" spans="1:23" s="251" customFormat="1" ht="21" customHeight="1" x14ac:dyDescent="0.25">
      <c r="A389" s="99">
        <v>380</v>
      </c>
      <c r="B389" s="135" t="s">
        <v>32</v>
      </c>
      <c r="C389" s="101" t="s">
        <v>6</v>
      </c>
      <c r="D389" s="106" t="s">
        <v>2363</v>
      </c>
      <c r="E389" s="122">
        <v>42197</v>
      </c>
      <c r="F389" s="122">
        <v>42199</v>
      </c>
      <c r="G389" s="149">
        <f>DAYS360(E389,F389)</f>
        <v>2</v>
      </c>
      <c r="H389" s="131" t="s">
        <v>2364</v>
      </c>
      <c r="I389" s="106" t="s">
        <v>2365</v>
      </c>
      <c r="J389" s="125" t="s">
        <v>75</v>
      </c>
      <c r="K389" s="125">
        <v>3</v>
      </c>
      <c r="L389" s="125" t="s">
        <v>940</v>
      </c>
      <c r="M389" s="181">
        <v>160.96</v>
      </c>
      <c r="N389" s="249"/>
      <c r="O389" s="250">
        <f t="shared" si="11"/>
        <v>160.96</v>
      </c>
      <c r="P389" s="140"/>
      <c r="Q389" s="206" t="s">
        <v>231</v>
      </c>
      <c r="R389" s="114" t="s">
        <v>89</v>
      </c>
      <c r="S389" s="114" t="s">
        <v>2366</v>
      </c>
      <c r="T389" s="116"/>
      <c r="U389" s="116">
        <v>1</v>
      </c>
      <c r="V389" s="114" t="s">
        <v>1218</v>
      </c>
      <c r="W389" s="117"/>
    </row>
    <row r="390" spans="1:23" s="251" customFormat="1" ht="21" customHeight="1" x14ac:dyDescent="0.25">
      <c r="A390" s="99">
        <v>381</v>
      </c>
      <c r="B390" s="135" t="s">
        <v>32</v>
      </c>
      <c r="C390" s="101" t="s">
        <v>6</v>
      </c>
      <c r="D390" s="106" t="s">
        <v>2367</v>
      </c>
      <c r="E390" s="122">
        <v>42198</v>
      </c>
      <c r="F390" s="122">
        <v>42199</v>
      </c>
      <c r="G390" s="149">
        <f t="shared" si="12"/>
        <v>1</v>
      </c>
      <c r="H390" s="131" t="s">
        <v>2368</v>
      </c>
      <c r="I390" s="106" t="s">
        <v>2369</v>
      </c>
      <c r="J390" s="125" t="s">
        <v>85</v>
      </c>
      <c r="K390" s="125">
        <v>18</v>
      </c>
      <c r="L390" s="125" t="s">
        <v>86</v>
      </c>
      <c r="M390" s="181">
        <v>170.57</v>
      </c>
      <c r="N390" s="249"/>
      <c r="O390" s="250">
        <f t="shared" si="11"/>
        <v>170.57</v>
      </c>
      <c r="P390" s="140"/>
      <c r="Q390" s="206" t="s">
        <v>2370</v>
      </c>
      <c r="R390" s="114" t="s">
        <v>2371</v>
      </c>
      <c r="S390" s="114" t="s">
        <v>2372</v>
      </c>
      <c r="T390" s="116">
        <v>1</v>
      </c>
      <c r="U390" s="116"/>
      <c r="V390" s="114" t="s">
        <v>1218</v>
      </c>
      <c r="W390" s="117"/>
    </row>
    <row r="391" spans="1:23" s="251" customFormat="1" ht="21" customHeight="1" x14ac:dyDescent="0.25">
      <c r="A391" s="99">
        <v>382</v>
      </c>
      <c r="B391" s="135" t="s">
        <v>32</v>
      </c>
      <c r="C391" s="101" t="s">
        <v>6</v>
      </c>
      <c r="D391" s="106" t="s">
        <v>2373</v>
      </c>
      <c r="E391" s="122">
        <v>42197</v>
      </c>
      <c r="F391" s="122">
        <v>42198</v>
      </c>
      <c r="G391" s="149">
        <f t="shared" si="12"/>
        <v>1</v>
      </c>
      <c r="H391" s="131" t="s">
        <v>2374</v>
      </c>
      <c r="I391" s="106" t="s">
        <v>2375</v>
      </c>
      <c r="J391" s="125" t="s">
        <v>75</v>
      </c>
      <c r="K391" s="125">
        <v>15</v>
      </c>
      <c r="L391" s="125" t="s">
        <v>135</v>
      </c>
      <c r="M391" s="181">
        <v>491.62</v>
      </c>
      <c r="N391" s="249"/>
      <c r="O391" s="250">
        <f t="shared" si="11"/>
        <v>491.62</v>
      </c>
      <c r="P391" s="140"/>
      <c r="Q391" s="206" t="s">
        <v>2376</v>
      </c>
      <c r="R391" s="114" t="s">
        <v>2377</v>
      </c>
      <c r="S391" s="114" t="s">
        <v>2378</v>
      </c>
      <c r="T391" s="116"/>
      <c r="U391" s="116"/>
      <c r="V391" s="114" t="s">
        <v>1218</v>
      </c>
      <c r="W391" s="117"/>
    </row>
    <row r="392" spans="1:23" s="251" customFormat="1" ht="21" customHeight="1" x14ac:dyDescent="0.25">
      <c r="A392" s="99">
        <v>383</v>
      </c>
      <c r="B392" s="135" t="s">
        <v>32</v>
      </c>
      <c r="C392" s="101" t="s">
        <v>6</v>
      </c>
      <c r="D392" s="106" t="s">
        <v>2379</v>
      </c>
      <c r="E392" s="122">
        <v>42198</v>
      </c>
      <c r="F392" s="122">
        <v>42199</v>
      </c>
      <c r="G392" s="149">
        <f t="shared" si="12"/>
        <v>1</v>
      </c>
      <c r="H392" s="131" t="s">
        <v>2380</v>
      </c>
      <c r="I392" s="106" t="s">
        <v>2381</v>
      </c>
      <c r="J392" s="125" t="s">
        <v>75</v>
      </c>
      <c r="K392" s="125">
        <v>18</v>
      </c>
      <c r="L392" s="125" t="s">
        <v>907</v>
      </c>
      <c r="M392" s="181">
        <v>96.4</v>
      </c>
      <c r="N392" s="249"/>
      <c r="O392" s="250">
        <f t="shared" si="11"/>
        <v>96.4</v>
      </c>
      <c r="P392" s="140"/>
      <c r="Q392" s="206" t="s">
        <v>231</v>
      </c>
      <c r="R392" s="114" t="s">
        <v>89</v>
      </c>
      <c r="S392" s="114" t="s">
        <v>2382</v>
      </c>
      <c r="T392" s="116"/>
      <c r="U392" s="116"/>
      <c r="V392" s="114" t="s">
        <v>1218</v>
      </c>
      <c r="W392" s="117"/>
    </row>
    <row r="393" spans="1:23" s="251" customFormat="1" ht="21" customHeight="1" x14ac:dyDescent="0.25">
      <c r="A393" s="99">
        <v>384</v>
      </c>
      <c r="B393" s="135" t="s">
        <v>32</v>
      </c>
      <c r="C393" s="101" t="s">
        <v>6</v>
      </c>
      <c r="D393" s="106" t="s">
        <v>2383</v>
      </c>
      <c r="E393" s="122">
        <v>42214</v>
      </c>
      <c r="F393" s="122">
        <v>42215</v>
      </c>
      <c r="G393" s="149">
        <f t="shared" si="12"/>
        <v>1</v>
      </c>
      <c r="H393" s="131" t="s">
        <v>2384</v>
      </c>
      <c r="I393" s="106" t="s">
        <v>2385</v>
      </c>
      <c r="J393" s="125" t="s">
        <v>75</v>
      </c>
      <c r="K393" s="125">
        <v>22</v>
      </c>
      <c r="L393" s="125" t="s">
        <v>86</v>
      </c>
      <c r="M393" s="181">
        <v>272.87</v>
      </c>
      <c r="N393" s="249"/>
      <c r="O393" s="250">
        <f t="shared" si="11"/>
        <v>272.87</v>
      </c>
      <c r="P393" s="140"/>
      <c r="Q393" s="206" t="s">
        <v>2386</v>
      </c>
      <c r="R393" s="114" t="s">
        <v>340</v>
      </c>
      <c r="S393" s="114" t="s">
        <v>2387</v>
      </c>
      <c r="T393" s="116"/>
      <c r="U393" s="116"/>
      <c r="V393" s="114" t="s">
        <v>1218</v>
      </c>
      <c r="W393" s="117" t="s">
        <v>918</v>
      </c>
    </row>
    <row r="394" spans="1:23" s="251" customFormat="1" ht="21" customHeight="1" x14ac:dyDescent="0.25">
      <c r="A394" s="99">
        <v>385</v>
      </c>
      <c r="B394" s="135" t="s">
        <v>32</v>
      </c>
      <c r="C394" s="101" t="s">
        <v>6</v>
      </c>
      <c r="D394" s="106" t="s">
        <v>2388</v>
      </c>
      <c r="E394" s="122">
        <v>42199</v>
      </c>
      <c r="F394" s="122">
        <v>42199</v>
      </c>
      <c r="G394" s="149">
        <f t="shared" si="12"/>
        <v>0</v>
      </c>
      <c r="H394" s="131" t="s">
        <v>2389</v>
      </c>
      <c r="I394" s="106" t="s">
        <v>2390</v>
      </c>
      <c r="J394" s="125" t="s">
        <v>75</v>
      </c>
      <c r="K394" s="125">
        <v>38</v>
      </c>
      <c r="L394" s="125" t="s">
        <v>660</v>
      </c>
      <c r="M394" s="181">
        <v>108.18</v>
      </c>
      <c r="N394" s="249"/>
      <c r="O394" s="250">
        <f t="shared" si="11"/>
        <v>108.18</v>
      </c>
      <c r="P394" s="140"/>
      <c r="Q394" s="206" t="s">
        <v>2391</v>
      </c>
      <c r="R394" s="114" t="s">
        <v>1772</v>
      </c>
      <c r="S394" s="114" t="s">
        <v>2392</v>
      </c>
      <c r="T394" s="116">
        <v>1</v>
      </c>
      <c r="U394" s="116"/>
      <c r="V394" s="114" t="s">
        <v>1218</v>
      </c>
      <c r="W394" s="117"/>
    </row>
    <row r="395" spans="1:23" s="251" customFormat="1" ht="21" customHeight="1" x14ac:dyDescent="0.25">
      <c r="A395" s="99">
        <v>386</v>
      </c>
      <c r="B395" s="135" t="s">
        <v>32</v>
      </c>
      <c r="C395" s="101" t="s">
        <v>6</v>
      </c>
      <c r="D395" s="106" t="s">
        <v>2393</v>
      </c>
      <c r="E395" s="122">
        <v>42210</v>
      </c>
      <c r="F395" s="122">
        <v>42210</v>
      </c>
      <c r="G395" s="149">
        <f t="shared" si="12"/>
        <v>0</v>
      </c>
      <c r="H395" s="131" t="s">
        <v>2394</v>
      </c>
      <c r="I395" s="106" t="s">
        <v>2395</v>
      </c>
      <c r="J395" s="125" t="s">
        <v>75</v>
      </c>
      <c r="K395" s="125">
        <v>23</v>
      </c>
      <c r="L395" s="125" t="s">
        <v>2396</v>
      </c>
      <c r="M395" s="181">
        <v>57.43</v>
      </c>
      <c r="N395" s="249"/>
      <c r="O395" s="250">
        <f t="shared" si="11"/>
        <v>57.43</v>
      </c>
      <c r="P395" s="140"/>
      <c r="Q395" s="206" t="s">
        <v>2397</v>
      </c>
      <c r="R395" s="114" t="s">
        <v>2031</v>
      </c>
      <c r="S395" s="114" t="s">
        <v>2398</v>
      </c>
      <c r="T395" s="116"/>
      <c r="U395" s="116"/>
      <c r="V395" s="114" t="s">
        <v>1218</v>
      </c>
      <c r="W395" s="117"/>
    </row>
    <row r="396" spans="1:23" s="251" customFormat="1" ht="21" customHeight="1" x14ac:dyDescent="0.25">
      <c r="A396" s="99">
        <v>387</v>
      </c>
      <c r="B396" s="135" t="s">
        <v>32</v>
      </c>
      <c r="C396" s="101" t="s">
        <v>6</v>
      </c>
      <c r="D396" s="106" t="s">
        <v>2399</v>
      </c>
      <c r="E396" s="122">
        <v>42209</v>
      </c>
      <c r="F396" s="122">
        <v>42209</v>
      </c>
      <c r="G396" s="149">
        <f t="shared" si="12"/>
        <v>0</v>
      </c>
      <c r="H396" s="131" t="s">
        <v>2400</v>
      </c>
      <c r="I396" s="106" t="s">
        <v>2401</v>
      </c>
      <c r="J396" s="125" t="s">
        <v>75</v>
      </c>
      <c r="K396" s="125">
        <v>34</v>
      </c>
      <c r="L396" s="125" t="s">
        <v>2205</v>
      </c>
      <c r="M396" s="181">
        <v>68.260000000000005</v>
      </c>
      <c r="N396" s="249"/>
      <c r="O396" s="250">
        <f t="shared" si="11"/>
        <v>68.260000000000005</v>
      </c>
      <c r="P396" s="140"/>
      <c r="Q396" s="206" t="s">
        <v>2402</v>
      </c>
      <c r="R396" s="114" t="s">
        <v>499</v>
      </c>
      <c r="S396" s="114" t="s">
        <v>2403</v>
      </c>
      <c r="T396" s="116"/>
      <c r="U396" s="116"/>
      <c r="V396" s="114" t="s">
        <v>1218</v>
      </c>
      <c r="W396" s="117"/>
    </row>
    <row r="397" spans="1:23" s="251" customFormat="1" ht="21" customHeight="1" x14ac:dyDescent="0.25">
      <c r="A397" s="99">
        <v>388</v>
      </c>
      <c r="B397" s="135" t="s">
        <v>32</v>
      </c>
      <c r="C397" s="101" t="s">
        <v>7</v>
      </c>
      <c r="D397" s="106" t="s">
        <v>2404</v>
      </c>
      <c r="E397" s="122">
        <v>42205</v>
      </c>
      <c r="F397" s="122">
        <v>42205</v>
      </c>
      <c r="G397" s="149">
        <f t="shared" si="12"/>
        <v>0</v>
      </c>
      <c r="H397" s="131" t="s">
        <v>2405</v>
      </c>
      <c r="I397" s="106" t="s">
        <v>2406</v>
      </c>
      <c r="J397" s="125" t="s">
        <v>75</v>
      </c>
      <c r="K397" s="125">
        <v>25</v>
      </c>
      <c r="L397" s="125" t="s">
        <v>365</v>
      </c>
      <c r="M397" s="181">
        <v>56.15</v>
      </c>
      <c r="N397" s="249"/>
      <c r="O397" s="250">
        <f t="shared" si="11"/>
        <v>56.15</v>
      </c>
      <c r="P397" s="140"/>
      <c r="Q397" s="206" t="s">
        <v>1251</v>
      </c>
      <c r="R397" s="114" t="s">
        <v>89</v>
      </c>
      <c r="S397" s="114" t="s">
        <v>954</v>
      </c>
      <c r="T397" s="116"/>
      <c r="U397" s="116"/>
      <c r="V397" s="114" t="s">
        <v>1218</v>
      </c>
      <c r="W397" s="117"/>
    </row>
    <row r="398" spans="1:23" s="251" customFormat="1" ht="21" customHeight="1" x14ac:dyDescent="0.25">
      <c r="A398" s="99">
        <v>389</v>
      </c>
      <c r="B398" s="135" t="s">
        <v>32</v>
      </c>
      <c r="C398" s="101" t="s">
        <v>6</v>
      </c>
      <c r="D398" s="106" t="s">
        <v>2407</v>
      </c>
      <c r="E398" s="122">
        <v>42200</v>
      </c>
      <c r="F398" s="122">
        <v>42200</v>
      </c>
      <c r="G398" s="149">
        <f t="shared" si="12"/>
        <v>0</v>
      </c>
      <c r="H398" s="131" t="s">
        <v>2408</v>
      </c>
      <c r="I398" s="106" t="s">
        <v>2409</v>
      </c>
      <c r="J398" s="125" t="s">
        <v>75</v>
      </c>
      <c r="K398" s="125">
        <v>2</v>
      </c>
      <c r="L398" s="125" t="s">
        <v>2410</v>
      </c>
      <c r="M398" s="181">
        <v>73.94</v>
      </c>
      <c r="N398" s="249"/>
      <c r="O398" s="250">
        <f t="shared" si="11"/>
        <v>73.94</v>
      </c>
      <c r="P398" s="140"/>
      <c r="Q398" s="206" t="s">
        <v>2411</v>
      </c>
      <c r="R398" s="114" t="s">
        <v>138</v>
      </c>
      <c r="S398" s="114" t="s">
        <v>2412</v>
      </c>
      <c r="T398" s="116"/>
      <c r="U398" s="116"/>
      <c r="V398" s="114" t="s">
        <v>1218</v>
      </c>
      <c r="W398" s="117"/>
    </row>
    <row r="399" spans="1:23" s="251" customFormat="1" ht="21" x14ac:dyDescent="0.25">
      <c r="A399" s="99">
        <v>390</v>
      </c>
      <c r="B399" s="135" t="s">
        <v>32</v>
      </c>
      <c r="C399" s="101" t="s">
        <v>8</v>
      </c>
      <c r="D399" s="106" t="s">
        <v>2413</v>
      </c>
      <c r="E399" s="122">
        <v>42201</v>
      </c>
      <c r="F399" s="122">
        <v>42201</v>
      </c>
      <c r="G399" s="149">
        <f t="shared" si="12"/>
        <v>0</v>
      </c>
      <c r="H399" s="131" t="s">
        <v>2414</v>
      </c>
      <c r="I399" s="106" t="s">
        <v>2415</v>
      </c>
      <c r="J399" s="125" t="s">
        <v>75</v>
      </c>
      <c r="K399" s="125">
        <v>47</v>
      </c>
      <c r="L399" s="125" t="s">
        <v>2416</v>
      </c>
      <c r="M399" s="181">
        <v>70.510000000000005</v>
      </c>
      <c r="N399" s="249"/>
      <c r="O399" s="250">
        <f t="shared" si="11"/>
        <v>70.510000000000005</v>
      </c>
      <c r="P399" s="140"/>
      <c r="Q399" s="206" t="s">
        <v>2417</v>
      </c>
      <c r="R399" s="114" t="s">
        <v>2418</v>
      </c>
      <c r="S399" s="114" t="s">
        <v>2419</v>
      </c>
      <c r="T399" s="116"/>
      <c r="U399" s="116"/>
      <c r="V399" s="114" t="s">
        <v>1218</v>
      </c>
      <c r="W399" s="117"/>
    </row>
    <row r="400" spans="1:23" s="251" customFormat="1" ht="21" customHeight="1" x14ac:dyDescent="0.25">
      <c r="A400" s="99">
        <v>391</v>
      </c>
      <c r="B400" s="135" t="s">
        <v>32</v>
      </c>
      <c r="C400" s="101" t="s">
        <v>6</v>
      </c>
      <c r="D400" s="106" t="s">
        <v>2420</v>
      </c>
      <c r="E400" s="122">
        <v>42202</v>
      </c>
      <c r="F400" s="122">
        <v>42202</v>
      </c>
      <c r="G400" s="149">
        <f t="shared" si="12"/>
        <v>0</v>
      </c>
      <c r="H400" s="131" t="s">
        <v>2421</v>
      </c>
      <c r="I400" s="106" t="s">
        <v>2422</v>
      </c>
      <c r="J400" s="125" t="s">
        <v>75</v>
      </c>
      <c r="K400" s="125">
        <v>15</v>
      </c>
      <c r="L400" s="125" t="s">
        <v>86</v>
      </c>
      <c r="M400" s="181">
        <v>92.91</v>
      </c>
      <c r="N400" s="249"/>
      <c r="O400" s="250">
        <f t="shared" si="11"/>
        <v>92.91</v>
      </c>
      <c r="P400" s="140"/>
      <c r="Q400" s="206" t="s">
        <v>2423</v>
      </c>
      <c r="R400" s="114" t="s">
        <v>190</v>
      </c>
      <c r="S400" s="114" t="s">
        <v>2419</v>
      </c>
      <c r="T400" s="116"/>
      <c r="U400" s="116"/>
      <c r="V400" s="114" t="s">
        <v>1218</v>
      </c>
      <c r="W400" s="117"/>
    </row>
    <row r="401" spans="1:23" s="251" customFormat="1" ht="21" customHeight="1" x14ac:dyDescent="0.25">
      <c r="A401" s="99">
        <v>392</v>
      </c>
      <c r="B401" s="135" t="s">
        <v>32</v>
      </c>
      <c r="C401" s="101" t="s">
        <v>6</v>
      </c>
      <c r="D401" s="106" t="s">
        <v>2424</v>
      </c>
      <c r="E401" s="122">
        <v>42202</v>
      </c>
      <c r="F401" s="122">
        <v>42202</v>
      </c>
      <c r="G401" s="149">
        <f t="shared" si="12"/>
        <v>0</v>
      </c>
      <c r="H401" s="131" t="s">
        <v>2425</v>
      </c>
      <c r="I401" s="106" t="s">
        <v>2426</v>
      </c>
      <c r="J401" s="125" t="s">
        <v>75</v>
      </c>
      <c r="K401" s="125">
        <v>19</v>
      </c>
      <c r="L401" s="125" t="s">
        <v>2396</v>
      </c>
      <c r="M401" s="181">
        <v>89.87</v>
      </c>
      <c r="N401" s="249"/>
      <c r="O401" s="250">
        <f t="shared" si="11"/>
        <v>89.87</v>
      </c>
      <c r="P401" s="140"/>
      <c r="Q401" s="206" t="s">
        <v>2427</v>
      </c>
      <c r="R401" s="114" t="s">
        <v>89</v>
      </c>
      <c r="S401" s="114" t="s">
        <v>2428</v>
      </c>
      <c r="T401" s="116"/>
      <c r="U401" s="116"/>
      <c r="V401" s="114" t="s">
        <v>1218</v>
      </c>
      <c r="W401" s="117"/>
    </row>
    <row r="402" spans="1:23" s="251" customFormat="1" ht="21" customHeight="1" x14ac:dyDescent="0.25">
      <c r="A402" s="99">
        <v>393</v>
      </c>
      <c r="B402" s="135" t="s">
        <v>32</v>
      </c>
      <c r="C402" s="101" t="s">
        <v>6</v>
      </c>
      <c r="D402" s="106" t="s">
        <v>2429</v>
      </c>
      <c r="E402" s="122">
        <v>42202</v>
      </c>
      <c r="F402" s="122">
        <v>42202</v>
      </c>
      <c r="G402" s="149">
        <f t="shared" si="12"/>
        <v>0</v>
      </c>
      <c r="H402" s="131" t="s">
        <v>2430</v>
      </c>
      <c r="I402" s="106" t="s">
        <v>2431</v>
      </c>
      <c r="J402" s="125" t="s">
        <v>85</v>
      </c>
      <c r="K402" s="125">
        <v>13</v>
      </c>
      <c r="L402" s="125" t="s">
        <v>2396</v>
      </c>
      <c r="M402" s="181">
        <v>104.62</v>
      </c>
      <c r="N402" s="249"/>
      <c r="O402" s="250">
        <f t="shared" si="11"/>
        <v>104.62</v>
      </c>
      <c r="P402" s="140"/>
      <c r="Q402" s="206" t="s">
        <v>2432</v>
      </c>
      <c r="R402" s="114" t="s">
        <v>311</v>
      </c>
      <c r="S402" s="114" t="s">
        <v>2433</v>
      </c>
      <c r="T402" s="116"/>
      <c r="U402" s="116">
        <v>1</v>
      </c>
      <c r="V402" s="114" t="s">
        <v>1218</v>
      </c>
      <c r="W402" s="117"/>
    </row>
    <row r="403" spans="1:23" s="251" customFormat="1" ht="21" customHeight="1" x14ac:dyDescent="0.25">
      <c r="A403" s="99">
        <v>394</v>
      </c>
      <c r="B403" s="135" t="s">
        <v>32</v>
      </c>
      <c r="C403" s="101" t="s">
        <v>6</v>
      </c>
      <c r="D403" s="106" t="s">
        <v>2434</v>
      </c>
      <c r="E403" s="122">
        <v>42202</v>
      </c>
      <c r="F403" s="122">
        <v>42202</v>
      </c>
      <c r="G403" s="149">
        <f t="shared" si="12"/>
        <v>0</v>
      </c>
      <c r="H403" s="131" t="s">
        <v>2435</v>
      </c>
      <c r="I403" s="106" t="s">
        <v>2436</v>
      </c>
      <c r="J403" s="125" t="s">
        <v>75</v>
      </c>
      <c r="K403" s="125">
        <v>14</v>
      </c>
      <c r="L403" s="125" t="s">
        <v>86</v>
      </c>
      <c r="M403" s="181">
        <v>41.5</v>
      </c>
      <c r="N403" s="249"/>
      <c r="O403" s="250">
        <f t="shared" si="11"/>
        <v>41.5</v>
      </c>
      <c r="P403" s="140"/>
      <c r="Q403" s="206" t="s">
        <v>2437</v>
      </c>
      <c r="R403" s="114" t="s">
        <v>89</v>
      </c>
      <c r="S403" s="114" t="s">
        <v>1111</v>
      </c>
      <c r="T403" s="116"/>
      <c r="U403" s="116"/>
      <c r="V403" s="114" t="s">
        <v>1218</v>
      </c>
      <c r="W403" s="117"/>
    </row>
    <row r="404" spans="1:23" s="251" customFormat="1" ht="21" customHeight="1" x14ac:dyDescent="0.25">
      <c r="A404" s="99">
        <v>395</v>
      </c>
      <c r="B404" s="135" t="s">
        <v>32</v>
      </c>
      <c r="C404" s="101" t="s">
        <v>6</v>
      </c>
      <c r="D404" s="106" t="s">
        <v>2438</v>
      </c>
      <c r="E404" s="122">
        <v>42202</v>
      </c>
      <c r="F404" s="122">
        <v>42202</v>
      </c>
      <c r="G404" s="149">
        <f t="shared" si="12"/>
        <v>0</v>
      </c>
      <c r="H404" s="131" t="s">
        <v>2439</v>
      </c>
      <c r="I404" s="106" t="s">
        <v>2440</v>
      </c>
      <c r="J404" s="125" t="s">
        <v>85</v>
      </c>
      <c r="K404" s="125">
        <v>34</v>
      </c>
      <c r="L404" s="125" t="s">
        <v>282</v>
      </c>
      <c r="M404" s="181">
        <v>41.26</v>
      </c>
      <c r="N404" s="249"/>
      <c r="O404" s="250">
        <f t="shared" si="11"/>
        <v>41.26</v>
      </c>
      <c r="P404" s="140"/>
      <c r="Q404" s="206" t="s">
        <v>2441</v>
      </c>
      <c r="R404" s="114" t="s">
        <v>124</v>
      </c>
      <c r="S404" s="114" t="s">
        <v>2442</v>
      </c>
      <c r="T404" s="116"/>
      <c r="U404" s="116">
        <v>1</v>
      </c>
      <c r="V404" s="114" t="s">
        <v>1218</v>
      </c>
      <c r="W404" s="117"/>
    </row>
    <row r="405" spans="1:23" s="251" customFormat="1" ht="21" customHeight="1" x14ac:dyDescent="0.25">
      <c r="A405" s="99">
        <v>396</v>
      </c>
      <c r="B405" s="135" t="s">
        <v>32</v>
      </c>
      <c r="C405" s="101" t="s">
        <v>6</v>
      </c>
      <c r="D405" s="106" t="s">
        <v>2443</v>
      </c>
      <c r="E405" s="122">
        <v>42203</v>
      </c>
      <c r="F405" s="122">
        <v>42203</v>
      </c>
      <c r="G405" s="149">
        <f t="shared" si="12"/>
        <v>0</v>
      </c>
      <c r="H405" s="131" t="s">
        <v>2444</v>
      </c>
      <c r="I405" s="106" t="s">
        <v>2445</v>
      </c>
      <c r="J405" s="125" t="s">
        <v>75</v>
      </c>
      <c r="K405" s="125">
        <v>23</v>
      </c>
      <c r="L405" s="125" t="s">
        <v>2396</v>
      </c>
      <c r="M405" s="181">
        <v>107.89</v>
      </c>
      <c r="N405" s="249">
        <v>22.11</v>
      </c>
      <c r="O405" s="250">
        <f t="shared" si="11"/>
        <v>85.78</v>
      </c>
      <c r="P405" s="184" t="s">
        <v>2446</v>
      </c>
      <c r="Q405" s="206" t="s">
        <v>2447</v>
      </c>
      <c r="R405" s="114" t="s">
        <v>2448</v>
      </c>
      <c r="S405" s="114" t="s">
        <v>2449</v>
      </c>
      <c r="T405" s="116"/>
      <c r="U405" s="116"/>
      <c r="V405" s="114" t="s">
        <v>1218</v>
      </c>
      <c r="W405" s="117"/>
    </row>
    <row r="406" spans="1:23" s="251" customFormat="1" ht="21" customHeight="1" x14ac:dyDescent="0.25">
      <c r="A406" s="99">
        <v>397</v>
      </c>
      <c r="B406" s="135" t="s">
        <v>32</v>
      </c>
      <c r="C406" s="101" t="s">
        <v>6</v>
      </c>
      <c r="D406" s="106" t="s">
        <v>2450</v>
      </c>
      <c r="E406" s="122">
        <v>42203</v>
      </c>
      <c r="F406" s="122">
        <v>42203</v>
      </c>
      <c r="G406" s="149">
        <f t="shared" si="12"/>
        <v>0</v>
      </c>
      <c r="H406" s="131" t="s">
        <v>2451</v>
      </c>
      <c r="I406" s="106" t="s">
        <v>2452</v>
      </c>
      <c r="J406" s="125" t="s">
        <v>75</v>
      </c>
      <c r="K406" s="125">
        <v>29</v>
      </c>
      <c r="L406" s="125" t="s">
        <v>2205</v>
      </c>
      <c r="M406" s="181">
        <v>55.14</v>
      </c>
      <c r="N406" s="249"/>
      <c r="O406" s="250">
        <f t="shared" si="11"/>
        <v>55.14</v>
      </c>
      <c r="P406" s="140"/>
      <c r="Q406" s="206" t="s">
        <v>2453</v>
      </c>
      <c r="R406" s="114" t="s">
        <v>89</v>
      </c>
      <c r="S406" s="114" t="s">
        <v>2454</v>
      </c>
      <c r="T406" s="116"/>
      <c r="U406" s="116"/>
      <c r="V406" s="114" t="s">
        <v>1218</v>
      </c>
      <c r="W406" s="117"/>
    </row>
    <row r="407" spans="1:23" s="251" customFormat="1" ht="21" customHeight="1" x14ac:dyDescent="0.25">
      <c r="A407" s="99">
        <v>398</v>
      </c>
      <c r="B407" s="135" t="s">
        <v>32</v>
      </c>
      <c r="C407" s="101" t="s">
        <v>6</v>
      </c>
      <c r="D407" s="106" t="s">
        <v>2455</v>
      </c>
      <c r="E407" s="122">
        <v>42203</v>
      </c>
      <c r="F407" s="122">
        <v>42203</v>
      </c>
      <c r="G407" s="149">
        <f t="shared" si="12"/>
        <v>0</v>
      </c>
      <c r="H407" s="131" t="s">
        <v>2456</v>
      </c>
      <c r="I407" s="106" t="s">
        <v>2457</v>
      </c>
      <c r="J407" s="125" t="s">
        <v>75</v>
      </c>
      <c r="K407" s="125">
        <v>7</v>
      </c>
      <c r="L407" s="125" t="s">
        <v>2308</v>
      </c>
      <c r="M407" s="181">
        <v>67.900000000000006</v>
      </c>
      <c r="N407" s="249"/>
      <c r="O407" s="250">
        <f t="shared" si="11"/>
        <v>67.900000000000006</v>
      </c>
      <c r="P407" s="140"/>
      <c r="Q407" s="206" t="s">
        <v>2458</v>
      </c>
      <c r="R407" s="114" t="s">
        <v>325</v>
      </c>
      <c r="S407" s="114" t="s">
        <v>2459</v>
      </c>
      <c r="T407" s="116"/>
      <c r="U407" s="116"/>
      <c r="V407" s="114" t="s">
        <v>1218</v>
      </c>
      <c r="W407" s="117"/>
    </row>
    <row r="408" spans="1:23" s="251" customFormat="1" ht="21" customHeight="1" x14ac:dyDescent="0.25">
      <c r="A408" s="99">
        <v>399</v>
      </c>
      <c r="B408" s="135" t="s">
        <v>32</v>
      </c>
      <c r="C408" s="101" t="s">
        <v>6</v>
      </c>
      <c r="D408" s="106" t="s">
        <v>2460</v>
      </c>
      <c r="E408" s="122">
        <v>42203</v>
      </c>
      <c r="F408" s="122">
        <v>42203</v>
      </c>
      <c r="G408" s="149">
        <f t="shared" si="12"/>
        <v>0</v>
      </c>
      <c r="H408" s="131" t="s">
        <v>861</v>
      </c>
      <c r="I408" s="106" t="s">
        <v>862</v>
      </c>
      <c r="J408" s="125" t="s">
        <v>75</v>
      </c>
      <c r="K408" s="125">
        <v>23</v>
      </c>
      <c r="L408" s="125" t="s">
        <v>660</v>
      </c>
      <c r="M408" s="181">
        <v>88.16</v>
      </c>
      <c r="N408" s="249"/>
      <c r="O408" s="250">
        <f t="shared" si="11"/>
        <v>88.16</v>
      </c>
      <c r="P408" s="140"/>
      <c r="Q408" s="206" t="s">
        <v>2461</v>
      </c>
      <c r="R408" s="114" t="s">
        <v>89</v>
      </c>
      <c r="S408" s="114" t="s">
        <v>2462</v>
      </c>
      <c r="T408" s="116"/>
      <c r="U408" s="116"/>
      <c r="V408" s="114" t="s">
        <v>1218</v>
      </c>
      <c r="W408" s="117"/>
    </row>
    <row r="409" spans="1:23" s="251" customFormat="1" ht="21" customHeight="1" x14ac:dyDescent="0.25">
      <c r="A409" s="99">
        <v>400</v>
      </c>
      <c r="B409" s="135" t="s">
        <v>32</v>
      </c>
      <c r="C409" s="101" t="s">
        <v>6</v>
      </c>
      <c r="D409" s="106" t="s">
        <v>2463</v>
      </c>
      <c r="E409" s="122">
        <v>42203</v>
      </c>
      <c r="F409" s="122">
        <v>42203</v>
      </c>
      <c r="G409" s="149">
        <f t="shared" si="12"/>
        <v>0</v>
      </c>
      <c r="H409" s="131" t="s">
        <v>2464</v>
      </c>
      <c r="I409" s="106" t="s">
        <v>2465</v>
      </c>
      <c r="J409" s="125" t="s">
        <v>85</v>
      </c>
      <c r="K409" s="125">
        <v>22</v>
      </c>
      <c r="L409" s="125" t="s">
        <v>2396</v>
      </c>
      <c r="M409" s="181">
        <v>131.78</v>
      </c>
      <c r="N409" s="249"/>
      <c r="O409" s="250">
        <f t="shared" si="11"/>
        <v>131.78</v>
      </c>
      <c r="P409" s="140"/>
      <c r="Q409" s="206" t="s">
        <v>1632</v>
      </c>
      <c r="R409" s="114" t="s">
        <v>89</v>
      </c>
      <c r="S409" s="114" t="s">
        <v>2466</v>
      </c>
      <c r="T409" s="116"/>
      <c r="U409" s="116"/>
      <c r="V409" s="114" t="s">
        <v>1218</v>
      </c>
      <c r="W409" s="117"/>
    </row>
    <row r="410" spans="1:23" s="251" customFormat="1" ht="21" customHeight="1" x14ac:dyDescent="0.25">
      <c r="A410" s="99">
        <v>401</v>
      </c>
      <c r="B410" s="135" t="s">
        <v>32</v>
      </c>
      <c r="C410" s="101" t="s">
        <v>6</v>
      </c>
      <c r="D410" s="106" t="s">
        <v>2467</v>
      </c>
      <c r="E410" s="122">
        <v>42203</v>
      </c>
      <c r="F410" s="122">
        <v>42203</v>
      </c>
      <c r="G410" s="149">
        <f t="shared" si="12"/>
        <v>0</v>
      </c>
      <c r="H410" s="131" t="s">
        <v>2468</v>
      </c>
      <c r="I410" s="106" t="s">
        <v>2469</v>
      </c>
      <c r="J410" s="125" t="s">
        <v>75</v>
      </c>
      <c r="K410" s="125">
        <v>47</v>
      </c>
      <c r="L410" s="125" t="s">
        <v>940</v>
      </c>
      <c r="M410" s="181">
        <v>84.48</v>
      </c>
      <c r="N410" s="249"/>
      <c r="O410" s="250">
        <f t="shared" si="11"/>
        <v>84.48</v>
      </c>
      <c r="P410" s="140"/>
      <c r="Q410" s="206" t="s">
        <v>231</v>
      </c>
      <c r="R410" s="114" t="s">
        <v>89</v>
      </c>
      <c r="S410" s="114" t="s">
        <v>2470</v>
      </c>
      <c r="T410" s="116">
        <v>1</v>
      </c>
      <c r="U410" s="116"/>
      <c r="V410" s="114" t="s">
        <v>1218</v>
      </c>
      <c r="W410" s="117"/>
    </row>
    <row r="411" spans="1:23" s="251" customFormat="1" ht="21" customHeight="1" x14ac:dyDescent="0.25">
      <c r="A411" s="99">
        <v>402</v>
      </c>
      <c r="B411" s="135" t="s">
        <v>32</v>
      </c>
      <c r="C411" s="101" t="s">
        <v>6</v>
      </c>
      <c r="D411" s="106" t="s">
        <v>2471</v>
      </c>
      <c r="E411" s="122">
        <v>42203</v>
      </c>
      <c r="F411" s="122">
        <v>42203</v>
      </c>
      <c r="G411" s="149">
        <f t="shared" si="12"/>
        <v>0</v>
      </c>
      <c r="H411" s="131" t="s">
        <v>2472</v>
      </c>
      <c r="I411" s="106" t="s">
        <v>2473</v>
      </c>
      <c r="J411" s="125" t="s">
        <v>75</v>
      </c>
      <c r="K411" s="125">
        <v>56</v>
      </c>
      <c r="L411" s="125" t="s">
        <v>1168</v>
      </c>
      <c r="M411" s="181">
        <v>199.78</v>
      </c>
      <c r="N411" s="249"/>
      <c r="O411" s="250">
        <f t="shared" si="11"/>
        <v>199.78</v>
      </c>
      <c r="P411" s="140"/>
      <c r="Q411" s="206" t="s">
        <v>2474</v>
      </c>
      <c r="R411" s="114" t="s">
        <v>1772</v>
      </c>
      <c r="S411" s="114" t="s">
        <v>2475</v>
      </c>
      <c r="T411" s="116"/>
      <c r="U411" s="116">
        <v>1</v>
      </c>
      <c r="V411" s="114" t="s">
        <v>1218</v>
      </c>
      <c r="W411" s="117"/>
    </row>
    <row r="412" spans="1:23" s="251" customFormat="1" ht="21" customHeight="1" x14ac:dyDescent="0.25">
      <c r="A412" s="99">
        <v>403</v>
      </c>
      <c r="B412" s="135" t="s">
        <v>32</v>
      </c>
      <c r="C412" s="101" t="s">
        <v>6</v>
      </c>
      <c r="D412" s="106" t="s">
        <v>2476</v>
      </c>
      <c r="E412" s="122">
        <v>42204</v>
      </c>
      <c r="F412" s="122">
        <v>42204</v>
      </c>
      <c r="G412" s="149">
        <f t="shared" si="12"/>
        <v>0</v>
      </c>
      <c r="H412" s="131" t="s">
        <v>2477</v>
      </c>
      <c r="I412" s="106" t="s">
        <v>2478</v>
      </c>
      <c r="J412" s="125" t="s">
        <v>75</v>
      </c>
      <c r="K412" s="125">
        <v>29</v>
      </c>
      <c r="L412" s="125" t="s">
        <v>2226</v>
      </c>
      <c r="M412" s="181">
        <v>59.39</v>
      </c>
      <c r="N412" s="249"/>
      <c r="O412" s="250">
        <f t="shared" si="11"/>
        <v>59.39</v>
      </c>
      <c r="P412" s="140"/>
      <c r="Q412" s="206" t="s">
        <v>741</v>
      </c>
      <c r="R412" s="114" t="s">
        <v>89</v>
      </c>
      <c r="S412" s="114" t="s">
        <v>1111</v>
      </c>
      <c r="T412" s="116"/>
      <c r="U412" s="116"/>
      <c r="V412" s="114" t="s">
        <v>1218</v>
      </c>
      <c r="W412" s="117"/>
    </row>
    <row r="413" spans="1:23" s="251" customFormat="1" ht="21" customHeight="1" x14ac:dyDescent="0.25">
      <c r="A413" s="99">
        <v>404</v>
      </c>
      <c r="B413" s="135" t="s">
        <v>32</v>
      </c>
      <c r="C413" s="101" t="s">
        <v>6</v>
      </c>
      <c r="D413" s="106" t="s">
        <v>2479</v>
      </c>
      <c r="E413" s="122">
        <v>42204</v>
      </c>
      <c r="F413" s="122">
        <v>42204</v>
      </c>
      <c r="G413" s="149">
        <f t="shared" si="12"/>
        <v>0</v>
      </c>
      <c r="H413" s="131" t="s">
        <v>2480</v>
      </c>
      <c r="I413" s="106" t="s">
        <v>2481</v>
      </c>
      <c r="J413" s="125" t="s">
        <v>75</v>
      </c>
      <c r="K413" s="125">
        <v>27</v>
      </c>
      <c r="L413" s="125" t="s">
        <v>1042</v>
      </c>
      <c r="M413" s="181">
        <v>41.29</v>
      </c>
      <c r="N413" s="249"/>
      <c r="O413" s="250">
        <f t="shared" si="11"/>
        <v>41.29</v>
      </c>
      <c r="P413" s="140"/>
      <c r="Q413" s="206" t="s">
        <v>2482</v>
      </c>
      <c r="R413" s="114" t="s">
        <v>388</v>
      </c>
      <c r="S413" s="114" t="s">
        <v>1111</v>
      </c>
      <c r="T413" s="116"/>
      <c r="U413" s="116"/>
      <c r="V413" s="114" t="s">
        <v>1218</v>
      </c>
      <c r="W413" s="117"/>
    </row>
    <row r="414" spans="1:23" s="251" customFormat="1" ht="21" customHeight="1" x14ac:dyDescent="0.25">
      <c r="A414" s="99">
        <v>405</v>
      </c>
      <c r="B414" s="135" t="s">
        <v>32</v>
      </c>
      <c r="C414" s="101" t="s">
        <v>7</v>
      </c>
      <c r="D414" s="106" t="s">
        <v>2483</v>
      </c>
      <c r="E414" s="122">
        <v>42205</v>
      </c>
      <c r="F414" s="122">
        <v>42205</v>
      </c>
      <c r="G414" s="149">
        <f t="shared" si="12"/>
        <v>0</v>
      </c>
      <c r="H414" s="131" t="s">
        <v>2484</v>
      </c>
      <c r="I414" s="106" t="s">
        <v>2485</v>
      </c>
      <c r="J414" s="125" t="s">
        <v>75</v>
      </c>
      <c r="K414" s="125">
        <v>43</v>
      </c>
      <c r="L414" s="125" t="s">
        <v>344</v>
      </c>
      <c r="M414" s="181">
        <v>65.489999999999995</v>
      </c>
      <c r="N414" s="249"/>
      <c r="O414" s="250">
        <f t="shared" si="11"/>
        <v>65.489999999999995</v>
      </c>
      <c r="P414" s="140"/>
      <c r="Q414" s="206" t="s">
        <v>2486</v>
      </c>
      <c r="R414" s="114" t="s">
        <v>2487</v>
      </c>
      <c r="S414" s="114" t="s">
        <v>788</v>
      </c>
      <c r="T414" s="116"/>
      <c r="U414" s="116"/>
      <c r="V414" s="114" t="s">
        <v>81</v>
      </c>
      <c r="W414" s="117"/>
    </row>
    <row r="415" spans="1:23" s="251" customFormat="1" ht="21" customHeight="1" x14ac:dyDescent="0.25">
      <c r="A415" s="99">
        <v>406</v>
      </c>
      <c r="B415" s="135" t="s">
        <v>32</v>
      </c>
      <c r="C415" s="101" t="s">
        <v>6</v>
      </c>
      <c r="D415" s="106" t="s">
        <v>2488</v>
      </c>
      <c r="E415" s="122">
        <v>42205</v>
      </c>
      <c r="F415" s="122">
        <v>42205</v>
      </c>
      <c r="G415" s="149">
        <f t="shared" si="12"/>
        <v>0</v>
      </c>
      <c r="H415" s="131" t="s">
        <v>2489</v>
      </c>
      <c r="I415" s="106" t="s">
        <v>2490</v>
      </c>
      <c r="J415" s="125" t="s">
        <v>85</v>
      </c>
      <c r="K415" s="125">
        <v>61</v>
      </c>
      <c r="L415" s="125" t="s">
        <v>1042</v>
      </c>
      <c r="M415" s="181">
        <v>71.540000000000006</v>
      </c>
      <c r="N415" s="249"/>
      <c r="O415" s="250">
        <f t="shared" si="11"/>
        <v>71.540000000000006</v>
      </c>
      <c r="P415" s="140"/>
      <c r="Q415" s="206" t="s">
        <v>2491</v>
      </c>
      <c r="R415" s="114" t="s">
        <v>89</v>
      </c>
      <c r="S415" s="114" t="s">
        <v>1061</v>
      </c>
      <c r="T415" s="116"/>
      <c r="U415" s="116"/>
      <c r="V415" s="114" t="s">
        <v>1218</v>
      </c>
      <c r="W415" s="117"/>
    </row>
    <row r="416" spans="1:23" s="251" customFormat="1" ht="21" customHeight="1" x14ac:dyDescent="0.25">
      <c r="A416" s="99">
        <v>407</v>
      </c>
      <c r="B416" s="135" t="s">
        <v>32</v>
      </c>
      <c r="C416" s="101" t="s">
        <v>6</v>
      </c>
      <c r="D416" s="106" t="s">
        <v>2492</v>
      </c>
      <c r="E416" s="122">
        <v>42205</v>
      </c>
      <c r="F416" s="122">
        <v>42205</v>
      </c>
      <c r="G416" s="149">
        <f t="shared" si="12"/>
        <v>0</v>
      </c>
      <c r="H416" s="131" t="s">
        <v>2493</v>
      </c>
      <c r="I416" s="106" t="s">
        <v>2494</v>
      </c>
      <c r="J416" s="125" t="s">
        <v>75</v>
      </c>
      <c r="K416" s="125">
        <v>29</v>
      </c>
      <c r="L416" s="125" t="s">
        <v>365</v>
      </c>
      <c r="M416" s="181">
        <v>113.47</v>
      </c>
      <c r="N416" s="249"/>
      <c r="O416" s="250">
        <f t="shared" si="11"/>
        <v>113.47</v>
      </c>
      <c r="P416" s="140"/>
      <c r="Q416" s="206" t="s">
        <v>2495</v>
      </c>
      <c r="R416" s="114" t="s">
        <v>2355</v>
      </c>
      <c r="S416" s="114" t="s">
        <v>2496</v>
      </c>
      <c r="T416" s="116"/>
      <c r="U416" s="116"/>
      <c r="V416" s="114" t="s">
        <v>1218</v>
      </c>
      <c r="W416" s="117"/>
    </row>
    <row r="417" spans="1:23" s="251" customFormat="1" ht="21" customHeight="1" x14ac:dyDescent="0.25">
      <c r="A417" s="99">
        <v>408</v>
      </c>
      <c r="B417" s="135" t="s">
        <v>32</v>
      </c>
      <c r="C417" s="101" t="s">
        <v>7</v>
      </c>
      <c r="D417" s="106" t="s">
        <v>2497</v>
      </c>
      <c r="E417" s="122">
        <v>42205</v>
      </c>
      <c r="F417" s="122">
        <v>42205</v>
      </c>
      <c r="G417" s="149">
        <f t="shared" si="12"/>
        <v>0</v>
      </c>
      <c r="H417" s="131" t="s">
        <v>2498</v>
      </c>
      <c r="I417" s="106" t="s">
        <v>2499</v>
      </c>
      <c r="J417" s="125" t="s">
        <v>85</v>
      </c>
      <c r="K417" s="125">
        <v>45</v>
      </c>
      <c r="L417" s="125" t="s">
        <v>344</v>
      </c>
      <c r="M417" s="181">
        <v>130.41</v>
      </c>
      <c r="N417" s="249"/>
      <c r="O417" s="250">
        <f t="shared" si="11"/>
        <v>130.41</v>
      </c>
      <c r="P417" s="140"/>
      <c r="Q417" s="206" t="s">
        <v>2500</v>
      </c>
      <c r="R417" s="114" t="s">
        <v>2501</v>
      </c>
      <c r="S417" s="114" t="s">
        <v>2502</v>
      </c>
      <c r="T417" s="116"/>
      <c r="U417" s="116"/>
      <c r="V417" s="114" t="s">
        <v>1218</v>
      </c>
      <c r="W417" s="117"/>
    </row>
    <row r="418" spans="1:23" s="251" customFormat="1" ht="21" customHeight="1" x14ac:dyDescent="0.25">
      <c r="A418" s="99">
        <v>409</v>
      </c>
      <c r="B418" s="135" t="s">
        <v>32</v>
      </c>
      <c r="C418" s="101" t="s">
        <v>6</v>
      </c>
      <c r="D418" s="106" t="s">
        <v>2503</v>
      </c>
      <c r="E418" s="122">
        <v>42206</v>
      </c>
      <c r="F418" s="122">
        <v>42206</v>
      </c>
      <c r="G418" s="149">
        <f t="shared" si="12"/>
        <v>0</v>
      </c>
      <c r="H418" s="131" t="s">
        <v>2504</v>
      </c>
      <c r="I418" s="106" t="s">
        <v>2505</v>
      </c>
      <c r="J418" s="125" t="s">
        <v>85</v>
      </c>
      <c r="K418" s="125">
        <v>8</v>
      </c>
      <c r="L418" s="125" t="s">
        <v>1042</v>
      </c>
      <c r="M418" s="181">
        <v>60.98</v>
      </c>
      <c r="N418" s="249"/>
      <c r="O418" s="250">
        <f t="shared" si="11"/>
        <v>60.98</v>
      </c>
      <c r="P418" s="140"/>
      <c r="Q418" s="206" t="s">
        <v>2506</v>
      </c>
      <c r="R418" s="114" t="s">
        <v>161</v>
      </c>
      <c r="S418" s="114" t="s">
        <v>2507</v>
      </c>
      <c r="T418" s="116"/>
      <c r="U418" s="116">
        <v>1</v>
      </c>
      <c r="V418" s="114" t="s">
        <v>1218</v>
      </c>
      <c r="W418" s="117"/>
    </row>
    <row r="419" spans="1:23" s="251" customFormat="1" ht="21" customHeight="1" x14ac:dyDescent="0.25">
      <c r="A419" s="99">
        <v>410</v>
      </c>
      <c r="B419" s="135" t="s">
        <v>32</v>
      </c>
      <c r="C419" s="101" t="s">
        <v>6</v>
      </c>
      <c r="D419" s="106" t="s">
        <v>2508</v>
      </c>
      <c r="E419" s="122">
        <v>42207</v>
      </c>
      <c r="F419" s="122">
        <v>42207</v>
      </c>
      <c r="G419" s="149">
        <f t="shared" si="12"/>
        <v>0</v>
      </c>
      <c r="H419" s="131" t="s">
        <v>2509</v>
      </c>
      <c r="I419" s="106" t="s">
        <v>2510</v>
      </c>
      <c r="J419" s="125" t="s">
        <v>75</v>
      </c>
      <c r="K419" s="125">
        <v>20</v>
      </c>
      <c r="L419" s="125" t="s">
        <v>1042</v>
      </c>
      <c r="M419" s="181">
        <v>41.6</v>
      </c>
      <c r="N419" s="249"/>
      <c r="O419" s="250">
        <f t="shared" si="11"/>
        <v>41.6</v>
      </c>
      <c r="P419" s="140"/>
      <c r="Q419" s="206" t="s">
        <v>2511</v>
      </c>
      <c r="R419" s="114" t="s">
        <v>2512</v>
      </c>
      <c r="S419" s="114" t="s">
        <v>2513</v>
      </c>
      <c r="T419" s="116"/>
      <c r="U419" s="116"/>
      <c r="V419" s="114" t="s">
        <v>1218</v>
      </c>
      <c r="W419" s="117"/>
    </row>
    <row r="420" spans="1:23" s="251" customFormat="1" ht="21" customHeight="1" x14ac:dyDescent="0.25">
      <c r="A420" s="99">
        <v>411</v>
      </c>
      <c r="B420" s="135" t="s">
        <v>32</v>
      </c>
      <c r="C420" s="101" t="s">
        <v>6</v>
      </c>
      <c r="D420" s="106" t="s">
        <v>2514</v>
      </c>
      <c r="E420" s="122">
        <v>42207</v>
      </c>
      <c r="F420" s="122">
        <v>42207</v>
      </c>
      <c r="G420" s="149">
        <f t="shared" si="12"/>
        <v>0</v>
      </c>
      <c r="H420" s="131" t="s">
        <v>2515</v>
      </c>
      <c r="I420" s="106" t="s">
        <v>2516</v>
      </c>
      <c r="J420" s="125" t="s">
        <v>75</v>
      </c>
      <c r="K420" s="125">
        <v>19</v>
      </c>
      <c r="L420" s="125" t="s">
        <v>940</v>
      </c>
      <c r="M420" s="181">
        <v>51.17</v>
      </c>
      <c r="N420" s="249"/>
      <c r="O420" s="250">
        <f t="shared" si="11"/>
        <v>51.17</v>
      </c>
      <c r="P420" s="140"/>
      <c r="Q420" s="206" t="s">
        <v>2517</v>
      </c>
      <c r="R420" s="114" t="s">
        <v>2138</v>
      </c>
      <c r="S420" s="114" t="s">
        <v>1111</v>
      </c>
      <c r="T420" s="116"/>
      <c r="U420" s="116"/>
      <c r="V420" s="114" t="s">
        <v>1218</v>
      </c>
      <c r="W420" s="117"/>
    </row>
    <row r="421" spans="1:23" s="251" customFormat="1" ht="21" customHeight="1" x14ac:dyDescent="0.25">
      <c r="A421" s="99">
        <v>412</v>
      </c>
      <c r="B421" s="135" t="s">
        <v>32</v>
      </c>
      <c r="C421" s="101" t="s">
        <v>6</v>
      </c>
      <c r="D421" s="106" t="s">
        <v>2518</v>
      </c>
      <c r="E421" s="122">
        <v>42208</v>
      </c>
      <c r="F421" s="122">
        <v>42208</v>
      </c>
      <c r="G421" s="149">
        <f t="shared" si="12"/>
        <v>0</v>
      </c>
      <c r="H421" s="131" t="s">
        <v>2519</v>
      </c>
      <c r="I421" s="106" t="s">
        <v>2520</v>
      </c>
      <c r="J421" s="125" t="s">
        <v>75</v>
      </c>
      <c r="K421" s="125">
        <v>57</v>
      </c>
      <c r="L421" s="125" t="s">
        <v>2521</v>
      </c>
      <c r="M421" s="181">
        <v>55</v>
      </c>
      <c r="N421" s="249"/>
      <c r="O421" s="250">
        <f t="shared" ref="O421:O450" si="13">M421-N421</f>
        <v>55</v>
      </c>
      <c r="P421" s="140"/>
      <c r="Q421" s="206" t="s">
        <v>2522</v>
      </c>
      <c r="R421" s="114" t="s">
        <v>2523</v>
      </c>
      <c r="S421" s="114" t="s">
        <v>2524</v>
      </c>
      <c r="T421" s="116"/>
      <c r="U421" s="116"/>
      <c r="V421" s="114" t="s">
        <v>1218</v>
      </c>
      <c r="W421" s="117"/>
    </row>
    <row r="422" spans="1:23" s="251" customFormat="1" ht="21" customHeight="1" x14ac:dyDescent="0.25">
      <c r="A422" s="99">
        <v>413</v>
      </c>
      <c r="B422" s="135" t="s">
        <v>32</v>
      </c>
      <c r="C422" s="101" t="s">
        <v>6</v>
      </c>
      <c r="D422" s="106" t="s">
        <v>2525</v>
      </c>
      <c r="E422" s="122">
        <v>42209</v>
      </c>
      <c r="F422" s="122">
        <v>42209</v>
      </c>
      <c r="G422" s="149">
        <f t="shared" si="12"/>
        <v>0</v>
      </c>
      <c r="H422" s="131" t="s">
        <v>2526</v>
      </c>
      <c r="I422" s="106" t="s">
        <v>2527</v>
      </c>
      <c r="J422" s="125" t="s">
        <v>75</v>
      </c>
      <c r="K422" s="125">
        <v>51</v>
      </c>
      <c r="L422" s="125" t="s">
        <v>2521</v>
      </c>
      <c r="M422" s="181">
        <v>41.07</v>
      </c>
      <c r="N422" s="249"/>
      <c r="O422" s="250">
        <f t="shared" si="13"/>
        <v>41.07</v>
      </c>
      <c r="P422" s="140"/>
      <c r="Q422" s="206" t="s">
        <v>2528</v>
      </c>
      <c r="R422" s="114" t="s">
        <v>2071</v>
      </c>
      <c r="S422" s="114" t="s">
        <v>2529</v>
      </c>
      <c r="T422" s="116"/>
      <c r="U422" s="116">
        <v>1</v>
      </c>
      <c r="V422" s="114" t="s">
        <v>1218</v>
      </c>
      <c r="W422" s="117"/>
    </row>
    <row r="423" spans="1:23" s="251" customFormat="1" ht="21" customHeight="1" x14ac:dyDescent="0.25">
      <c r="A423" s="99">
        <v>414</v>
      </c>
      <c r="B423" s="135" t="s">
        <v>32</v>
      </c>
      <c r="C423" s="101" t="s">
        <v>6</v>
      </c>
      <c r="D423" s="106" t="s">
        <v>2530</v>
      </c>
      <c r="E423" s="122">
        <v>42209</v>
      </c>
      <c r="F423" s="122">
        <v>42209</v>
      </c>
      <c r="G423" s="149">
        <f t="shared" si="12"/>
        <v>0</v>
      </c>
      <c r="H423" s="131" t="s">
        <v>2531</v>
      </c>
      <c r="I423" s="106" t="s">
        <v>2532</v>
      </c>
      <c r="J423" s="125" t="s">
        <v>75</v>
      </c>
      <c r="K423" s="125">
        <v>26</v>
      </c>
      <c r="L423" s="125" t="s">
        <v>2205</v>
      </c>
      <c r="M423" s="181">
        <v>45.82</v>
      </c>
      <c r="N423" s="249"/>
      <c r="O423" s="250">
        <f t="shared" si="13"/>
        <v>45.82</v>
      </c>
      <c r="P423" s="140"/>
      <c r="Q423" s="206" t="s">
        <v>231</v>
      </c>
      <c r="R423" s="114" t="s">
        <v>89</v>
      </c>
      <c r="S423" s="114" t="s">
        <v>2533</v>
      </c>
      <c r="T423" s="116"/>
      <c r="U423" s="116"/>
      <c r="V423" s="114" t="s">
        <v>1218</v>
      </c>
      <c r="W423" s="117"/>
    </row>
    <row r="424" spans="1:23" s="251" customFormat="1" ht="21" customHeight="1" x14ac:dyDescent="0.25">
      <c r="A424" s="99">
        <v>415</v>
      </c>
      <c r="B424" s="135" t="s">
        <v>32</v>
      </c>
      <c r="C424" s="101" t="s">
        <v>6</v>
      </c>
      <c r="D424" s="106" t="s">
        <v>2534</v>
      </c>
      <c r="E424" s="122">
        <v>42210</v>
      </c>
      <c r="F424" s="122">
        <v>42210</v>
      </c>
      <c r="G424" s="149">
        <f t="shared" si="12"/>
        <v>0</v>
      </c>
      <c r="H424" s="131" t="s">
        <v>2535</v>
      </c>
      <c r="I424" s="106" t="s">
        <v>2536</v>
      </c>
      <c r="J424" s="125" t="s">
        <v>75</v>
      </c>
      <c r="K424" s="125">
        <v>47</v>
      </c>
      <c r="L424" s="125" t="s">
        <v>135</v>
      </c>
      <c r="M424" s="181">
        <v>68.540000000000006</v>
      </c>
      <c r="N424" s="249"/>
      <c r="O424" s="250">
        <f t="shared" si="13"/>
        <v>68.540000000000006</v>
      </c>
      <c r="P424" s="140"/>
      <c r="Q424" s="206" t="s">
        <v>2537</v>
      </c>
      <c r="R424" s="114" t="s">
        <v>89</v>
      </c>
      <c r="S424" s="114" t="s">
        <v>2538</v>
      </c>
      <c r="T424" s="116"/>
      <c r="U424" s="116"/>
      <c r="V424" s="114" t="s">
        <v>2192</v>
      </c>
      <c r="W424" s="117"/>
    </row>
    <row r="425" spans="1:23" s="251" customFormat="1" ht="21" customHeight="1" x14ac:dyDescent="0.25">
      <c r="A425" s="99">
        <v>416</v>
      </c>
      <c r="B425" s="135" t="s">
        <v>32</v>
      </c>
      <c r="C425" s="101" t="s">
        <v>6</v>
      </c>
      <c r="D425" s="106" t="s">
        <v>2539</v>
      </c>
      <c r="E425" s="122">
        <v>42210</v>
      </c>
      <c r="F425" s="122">
        <v>42210</v>
      </c>
      <c r="G425" s="149">
        <f t="shared" si="12"/>
        <v>0</v>
      </c>
      <c r="H425" s="131" t="s">
        <v>2540</v>
      </c>
      <c r="I425" s="106" t="s">
        <v>2541</v>
      </c>
      <c r="J425" s="125" t="s">
        <v>75</v>
      </c>
      <c r="K425" s="125">
        <v>34</v>
      </c>
      <c r="L425" s="125" t="s">
        <v>2542</v>
      </c>
      <c r="M425" s="181">
        <v>41.12</v>
      </c>
      <c r="N425" s="249"/>
      <c r="O425" s="250">
        <f t="shared" si="13"/>
        <v>41.12</v>
      </c>
      <c r="P425" s="140"/>
      <c r="Q425" s="206" t="s">
        <v>2543</v>
      </c>
      <c r="R425" s="114" t="s">
        <v>183</v>
      </c>
      <c r="S425" s="114" t="s">
        <v>1111</v>
      </c>
      <c r="T425" s="116"/>
      <c r="U425" s="116"/>
      <c r="V425" s="114" t="s">
        <v>1218</v>
      </c>
      <c r="W425" s="117"/>
    </row>
    <row r="426" spans="1:23" s="251" customFormat="1" ht="21" customHeight="1" x14ac:dyDescent="0.25">
      <c r="A426" s="99">
        <v>417</v>
      </c>
      <c r="B426" s="135" t="s">
        <v>32</v>
      </c>
      <c r="C426" s="101" t="s">
        <v>6</v>
      </c>
      <c r="D426" s="106" t="s">
        <v>2544</v>
      </c>
      <c r="E426" s="122">
        <v>42211</v>
      </c>
      <c r="F426" s="122">
        <v>42211</v>
      </c>
      <c r="G426" s="149">
        <f t="shared" si="12"/>
        <v>0</v>
      </c>
      <c r="H426" s="131" t="s">
        <v>2545</v>
      </c>
      <c r="I426" s="106" t="s">
        <v>2546</v>
      </c>
      <c r="J426" s="125" t="s">
        <v>75</v>
      </c>
      <c r="K426" s="125">
        <v>22</v>
      </c>
      <c r="L426" s="125" t="s">
        <v>2396</v>
      </c>
      <c r="M426" s="181">
        <v>41.78</v>
      </c>
      <c r="N426" s="249"/>
      <c r="O426" s="250">
        <f t="shared" si="13"/>
        <v>41.78</v>
      </c>
      <c r="P426" s="140"/>
      <c r="Q426" s="206" t="s">
        <v>2547</v>
      </c>
      <c r="R426" s="114" t="s">
        <v>2548</v>
      </c>
      <c r="S426" s="114" t="s">
        <v>2549</v>
      </c>
      <c r="T426" s="116"/>
      <c r="U426" s="116"/>
      <c r="V426" s="114" t="s">
        <v>1218</v>
      </c>
      <c r="W426" s="117"/>
    </row>
    <row r="427" spans="1:23" s="251" customFormat="1" ht="21" customHeight="1" x14ac:dyDescent="0.25">
      <c r="A427" s="99">
        <v>418</v>
      </c>
      <c r="B427" s="135" t="s">
        <v>32</v>
      </c>
      <c r="C427" s="101" t="s">
        <v>6</v>
      </c>
      <c r="D427" s="106" t="s">
        <v>2550</v>
      </c>
      <c r="E427" s="122">
        <v>42213</v>
      </c>
      <c r="F427" s="122">
        <v>42213</v>
      </c>
      <c r="G427" s="149">
        <f t="shared" si="12"/>
        <v>0</v>
      </c>
      <c r="H427" s="131" t="s">
        <v>2551</v>
      </c>
      <c r="I427" s="106" t="s">
        <v>2552</v>
      </c>
      <c r="J427" s="125" t="s">
        <v>85</v>
      </c>
      <c r="K427" s="125">
        <v>40</v>
      </c>
      <c r="L427" s="125" t="s">
        <v>1042</v>
      </c>
      <c r="M427" s="181">
        <v>74.56</v>
      </c>
      <c r="N427" s="249"/>
      <c r="O427" s="250">
        <f t="shared" si="13"/>
        <v>74.56</v>
      </c>
      <c r="P427" s="140"/>
      <c r="Q427" s="206" t="s">
        <v>2553</v>
      </c>
      <c r="R427" s="114" t="s">
        <v>124</v>
      </c>
      <c r="S427" s="114" t="s">
        <v>1111</v>
      </c>
      <c r="T427" s="116"/>
      <c r="U427" s="116"/>
      <c r="V427" s="114" t="s">
        <v>1218</v>
      </c>
      <c r="W427" s="117"/>
    </row>
    <row r="428" spans="1:23" s="251" customFormat="1" ht="21" customHeight="1" x14ac:dyDescent="0.25">
      <c r="A428" s="99">
        <v>419</v>
      </c>
      <c r="B428" s="135" t="s">
        <v>32</v>
      </c>
      <c r="C428" s="101" t="s">
        <v>6</v>
      </c>
      <c r="D428" s="106" t="s">
        <v>2554</v>
      </c>
      <c r="E428" s="122">
        <v>42213</v>
      </c>
      <c r="F428" s="122">
        <v>42213</v>
      </c>
      <c r="G428" s="149">
        <f t="shared" ref="G428:G449" si="14">DAYS360(E428,F428)</f>
        <v>0</v>
      </c>
      <c r="H428" s="131" t="s">
        <v>2555</v>
      </c>
      <c r="I428" s="106" t="s">
        <v>2556</v>
      </c>
      <c r="J428" s="125" t="s">
        <v>75</v>
      </c>
      <c r="K428" s="125">
        <v>45</v>
      </c>
      <c r="L428" s="125" t="s">
        <v>2205</v>
      </c>
      <c r="M428" s="181">
        <v>76.790000000000006</v>
      </c>
      <c r="N428" s="249"/>
      <c r="O428" s="250">
        <f t="shared" si="13"/>
        <v>76.790000000000006</v>
      </c>
      <c r="P428" s="140"/>
      <c r="Q428" s="206" t="s">
        <v>2557</v>
      </c>
      <c r="R428" s="114" t="s">
        <v>124</v>
      </c>
      <c r="S428" s="114" t="s">
        <v>2558</v>
      </c>
      <c r="T428" s="116"/>
      <c r="U428" s="116"/>
      <c r="V428" s="114" t="s">
        <v>1218</v>
      </c>
      <c r="W428" s="117"/>
    </row>
    <row r="429" spans="1:23" s="251" customFormat="1" ht="21" customHeight="1" x14ac:dyDescent="0.25">
      <c r="A429" s="99">
        <v>420</v>
      </c>
      <c r="B429" s="135" t="s">
        <v>32</v>
      </c>
      <c r="C429" s="101" t="s">
        <v>6</v>
      </c>
      <c r="D429" s="106" t="s">
        <v>2559</v>
      </c>
      <c r="E429" s="122">
        <v>42214</v>
      </c>
      <c r="F429" s="122">
        <v>42214</v>
      </c>
      <c r="G429" s="149">
        <f t="shared" si="14"/>
        <v>0</v>
      </c>
      <c r="H429" s="131" t="s">
        <v>2560</v>
      </c>
      <c r="I429" s="106" t="s">
        <v>2561</v>
      </c>
      <c r="J429" s="125" t="s">
        <v>75</v>
      </c>
      <c r="K429" s="125">
        <v>1</v>
      </c>
      <c r="L429" s="125" t="s">
        <v>2562</v>
      </c>
      <c r="M429" s="181">
        <v>76.19</v>
      </c>
      <c r="N429" s="249"/>
      <c r="O429" s="250">
        <f t="shared" si="13"/>
        <v>76.19</v>
      </c>
      <c r="P429" s="140"/>
      <c r="Q429" s="206" t="s">
        <v>2563</v>
      </c>
      <c r="R429" s="114" t="s">
        <v>388</v>
      </c>
      <c r="S429" s="114" t="s">
        <v>2564</v>
      </c>
      <c r="T429" s="116">
        <v>1</v>
      </c>
      <c r="U429" s="116"/>
      <c r="V429" s="114" t="s">
        <v>1218</v>
      </c>
      <c r="W429" s="117"/>
    </row>
    <row r="430" spans="1:23" s="251" customFormat="1" ht="21" customHeight="1" x14ac:dyDescent="0.25">
      <c r="A430" s="99">
        <v>421</v>
      </c>
      <c r="B430" s="135" t="s">
        <v>32</v>
      </c>
      <c r="C430" s="101" t="s">
        <v>6</v>
      </c>
      <c r="D430" s="106" t="s">
        <v>2565</v>
      </c>
      <c r="E430" s="122">
        <v>42214</v>
      </c>
      <c r="F430" s="122">
        <v>42214</v>
      </c>
      <c r="G430" s="149">
        <f t="shared" si="14"/>
        <v>0</v>
      </c>
      <c r="H430" s="131" t="s">
        <v>2566</v>
      </c>
      <c r="I430" s="106" t="s">
        <v>2567</v>
      </c>
      <c r="J430" s="125" t="s">
        <v>75</v>
      </c>
      <c r="K430" s="125">
        <v>24</v>
      </c>
      <c r="L430" s="125" t="s">
        <v>2093</v>
      </c>
      <c r="M430" s="181">
        <v>95.59</v>
      </c>
      <c r="N430" s="249"/>
      <c r="O430" s="250">
        <f t="shared" si="13"/>
        <v>95.59</v>
      </c>
      <c r="P430" s="140"/>
      <c r="Q430" s="206" t="s">
        <v>2568</v>
      </c>
      <c r="R430" s="114" t="s">
        <v>2569</v>
      </c>
      <c r="S430" s="114" t="s">
        <v>2570</v>
      </c>
      <c r="T430" s="116">
        <v>1</v>
      </c>
      <c r="U430" s="116"/>
      <c r="V430" s="114" t="s">
        <v>1218</v>
      </c>
      <c r="W430" s="117"/>
    </row>
    <row r="431" spans="1:23" s="251" customFormat="1" ht="21" customHeight="1" x14ac:dyDescent="0.25">
      <c r="A431" s="99">
        <v>422</v>
      </c>
      <c r="B431" s="135" t="s">
        <v>32</v>
      </c>
      <c r="C431" s="101" t="s">
        <v>6</v>
      </c>
      <c r="D431" s="106" t="s">
        <v>2571</v>
      </c>
      <c r="E431" s="122">
        <v>42215</v>
      </c>
      <c r="F431" s="122">
        <v>42215</v>
      </c>
      <c r="G431" s="149">
        <f t="shared" si="14"/>
        <v>0</v>
      </c>
      <c r="H431" s="131" t="s">
        <v>2572</v>
      </c>
      <c r="I431" s="106" t="s">
        <v>2573</v>
      </c>
      <c r="J431" s="125" t="s">
        <v>75</v>
      </c>
      <c r="K431" s="125">
        <v>48</v>
      </c>
      <c r="L431" s="125" t="s">
        <v>1042</v>
      </c>
      <c r="M431" s="181">
        <v>42.53</v>
      </c>
      <c r="N431" s="249"/>
      <c r="O431" s="250">
        <f t="shared" si="13"/>
        <v>42.53</v>
      </c>
      <c r="P431" s="140"/>
      <c r="Q431" s="206" t="s">
        <v>2574</v>
      </c>
      <c r="R431" s="114" t="s">
        <v>2575</v>
      </c>
      <c r="S431" s="114" t="s">
        <v>2576</v>
      </c>
      <c r="T431" s="116"/>
      <c r="U431" s="116"/>
      <c r="V431" s="114" t="s">
        <v>1218</v>
      </c>
      <c r="W431" s="117"/>
    </row>
    <row r="432" spans="1:23" s="251" customFormat="1" ht="21" customHeight="1" x14ac:dyDescent="0.25">
      <c r="A432" s="99">
        <v>423</v>
      </c>
      <c r="B432" s="135" t="s">
        <v>32</v>
      </c>
      <c r="C432" s="101" t="s">
        <v>6</v>
      </c>
      <c r="D432" s="106" t="s">
        <v>2577</v>
      </c>
      <c r="E432" s="122">
        <v>42216</v>
      </c>
      <c r="F432" s="122">
        <v>42215</v>
      </c>
      <c r="G432" s="149">
        <f t="shared" si="14"/>
        <v>0</v>
      </c>
      <c r="H432" s="131" t="s">
        <v>2578</v>
      </c>
      <c r="I432" s="106" t="s">
        <v>2579</v>
      </c>
      <c r="J432" s="125" t="s">
        <v>75</v>
      </c>
      <c r="K432" s="125">
        <v>25</v>
      </c>
      <c r="L432" s="125" t="s">
        <v>1550</v>
      </c>
      <c r="M432" s="181">
        <v>55.67</v>
      </c>
      <c r="N432" s="249"/>
      <c r="O432" s="250">
        <f t="shared" si="13"/>
        <v>55.67</v>
      </c>
      <c r="P432" s="140"/>
      <c r="Q432" s="206" t="s">
        <v>2580</v>
      </c>
      <c r="R432" s="114" t="s">
        <v>2581</v>
      </c>
      <c r="S432" s="114" t="s">
        <v>2582</v>
      </c>
      <c r="T432" s="116"/>
      <c r="U432" s="116"/>
      <c r="V432" s="114" t="s">
        <v>1218</v>
      </c>
      <c r="W432" s="117"/>
    </row>
    <row r="433" spans="1:23" s="251" customFormat="1" ht="21" customHeight="1" x14ac:dyDescent="0.25">
      <c r="A433" s="99">
        <v>424</v>
      </c>
      <c r="B433" s="135" t="s">
        <v>32</v>
      </c>
      <c r="C433" s="101" t="s">
        <v>6</v>
      </c>
      <c r="D433" s="106" t="s">
        <v>2583</v>
      </c>
      <c r="E433" s="122">
        <v>42216</v>
      </c>
      <c r="F433" s="122">
        <v>42216</v>
      </c>
      <c r="G433" s="149">
        <f t="shared" si="14"/>
        <v>0</v>
      </c>
      <c r="H433" s="131" t="s">
        <v>2584</v>
      </c>
      <c r="I433" s="106" t="s">
        <v>2585</v>
      </c>
      <c r="J433" s="125" t="s">
        <v>75</v>
      </c>
      <c r="K433" s="125">
        <v>18</v>
      </c>
      <c r="L433" s="125" t="s">
        <v>1550</v>
      </c>
      <c r="M433" s="181">
        <v>43.31</v>
      </c>
      <c r="N433" s="249"/>
      <c r="O433" s="250">
        <f t="shared" si="13"/>
        <v>43.31</v>
      </c>
      <c r="P433" s="140"/>
      <c r="Q433" s="206" t="s">
        <v>2586</v>
      </c>
      <c r="R433" s="114" t="s">
        <v>2587</v>
      </c>
      <c r="S433" s="114" t="s">
        <v>2588</v>
      </c>
      <c r="T433" s="116"/>
      <c r="U433" s="116"/>
      <c r="V433" s="114" t="s">
        <v>1218</v>
      </c>
      <c r="W433" s="117"/>
    </row>
    <row r="434" spans="1:23" s="251" customFormat="1" ht="21" customHeight="1" x14ac:dyDescent="0.25">
      <c r="A434" s="99">
        <v>425</v>
      </c>
      <c r="B434" s="135" t="s">
        <v>32</v>
      </c>
      <c r="C434" s="101" t="s">
        <v>6</v>
      </c>
      <c r="D434" s="106" t="s">
        <v>2589</v>
      </c>
      <c r="E434" s="122">
        <v>42204</v>
      </c>
      <c r="F434" s="122">
        <v>42205</v>
      </c>
      <c r="G434" s="149">
        <f t="shared" si="14"/>
        <v>1</v>
      </c>
      <c r="H434" s="131" t="s">
        <v>2590</v>
      </c>
      <c r="I434" s="106" t="s">
        <v>2591</v>
      </c>
      <c r="J434" s="125" t="s">
        <v>85</v>
      </c>
      <c r="K434" s="125">
        <v>55</v>
      </c>
      <c r="L434" s="125" t="s">
        <v>1550</v>
      </c>
      <c r="M434" s="181">
        <v>532.79999999999995</v>
      </c>
      <c r="N434" s="249"/>
      <c r="O434" s="250">
        <f t="shared" si="13"/>
        <v>532.79999999999995</v>
      </c>
      <c r="P434" s="140"/>
      <c r="Q434" s="206" t="s">
        <v>2592</v>
      </c>
      <c r="R434" s="114" t="s">
        <v>388</v>
      </c>
      <c r="S434" s="114" t="s">
        <v>2593</v>
      </c>
      <c r="T434" s="116"/>
      <c r="U434" s="116"/>
      <c r="V434" s="114" t="s">
        <v>1218</v>
      </c>
      <c r="W434" s="117" t="s">
        <v>2201</v>
      </c>
    </row>
    <row r="435" spans="1:23" s="251" customFormat="1" ht="21" customHeight="1" x14ac:dyDescent="0.25">
      <c r="A435" s="99">
        <v>426</v>
      </c>
      <c r="B435" s="135" t="s">
        <v>32</v>
      </c>
      <c r="C435" s="101" t="s">
        <v>6</v>
      </c>
      <c r="D435" s="106" t="s">
        <v>2594</v>
      </c>
      <c r="E435" s="122">
        <v>42206</v>
      </c>
      <c r="F435" s="122">
        <v>42206</v>
      </c>
      <c r="G435" s="149">
        <f t="shared" si="14"/>
        <v>0</v>
      </c>
      <c r="H435" s="131" t="s">
        <v>2595</v>
      </c>
      <c r="I435" s="106" t="s">
        <v>2596</v>
      </c>
      <c r="J435" s="125" t="s">
        <v>75</v>
      </c>
      <c r="K435" s="125">
        <v>24</v>
      </c>
      <c r="L435" s="125" t="s">
        <v>135</v>
      </c>
      <c r="M435" s="181">
        <v>374.54</v>
      </c>
      <c r="N435" s="249"/>
      <c r="O435" s="250">
        <f t="shared" si="13"/>
        <v>374.54</v>
      </c>
      <c r="P435" s="140"/>
      <c r="Q435" s="206" t="s">
        <v>2597</v>
      </c>
      <c r="R435" s="114" t="s">
        <v>910</v>
      </c>
      <c r="S435" s="114" t="s">
        <v>2598</v>
      </c>
      <c r="T435" s="116"/>
      <c r="U435" s="116"/>
      <c r="V435" s="114" t="s">
        <v>1218</v>
      </c>
      <c r="W435" s="117"/>
    </row>
    <row r="436" spans="1:23" s="251" customFormat="1" ht="21" customHeight="1" x14ac:dyDescent="0.25">
      <c r="A436" s="99">
        <v>427</v>
      </c>
      <c r="B436" s="135" t="s">
        <v>32</v>
      </c>
      <c r="C436" s="101" t="s">
        <v>6</v>
      </c>
      <c r="D436" s="106" t="s">
        <v>2599</v>
      </c>
      <c r="E436" s="122">
        <v>42204</v>
      </c>
      <c r="F436" s="122">
        <v>42206</v>
      </c>
      <c r="G436" s="149">
        <f t="shared" si="14"/>
        <v>2</v>
      </c>
      <c r="H436" s="131" t="s">
        <v>2600</v>
      </c>
      <c r="I436" s="106" t="s">
        <v>2601</v>
      </c>
      <c r="J436" s="125" t="s">
        <v>75</v>
      </c>
      <c r="K436" s="125">
        <v>25</v>
      </c>
      <c r="L436" s="125" t="s">
        <v>898</v>
      </c>
      <c r="M436" s="181">
        <v>366.14</v>
      </c>
      <c r="N436" s="249"/>
      <c r="O436" s="250">
        <f t="shared" si="13"/>
        <v>366.14</v>
      </c>
      <c r="P436" s="140"/>
      <c r="Q436" s="206" t="s">
        <v>2602</v>
      </c>
      <c r="R436" s="114" t="s">
        <v>1232</v>
      </c>
      <c r="S436" s="114" t="s">
        <v>1111</v>
      </c>
      <c r="T436" s="116"/>
      <c r="U436" s="116"/>
      <c r="V436" s="114" t="s">
        <v>1218</v>
      </c>
      <c r="W436" s="117"/>
    </row>
    <row r="437" spans="1:23" s="251" customFormat="1" ht="21" customHeight="1" x14ac:dyDescent="0.25">
      <c r="A437" s="99">
        <v>428</v>
      </c>
      <c r="B437" s="135" t="s">
        <v>32</v>
      </c>
      <c r="C437" s="101" t="s">
        <v>6</v>
      </c>
      <c r="D437" s="106" t="s">
        <v>2603</v>
      </c>
      <c r="E437" s="122">
        <v>42212</v>
      </c>
      <c r="F437" s="122">
        <v>42213</v>
      </c>
      <c r="G437" s="149">
        <f t="shared" si="14"/>
        <v>1</v>
      </c>
      <c r="H437" s="131" t="s">
        <v>2604</v>
      </c>
      <c r="I437" s="106" t="s">
        <v>2605</v>
      </c>
      <c r="J437" s="125" t="s">
        <v>75</v>
      </c>
      <c r="K437" s="125">
        <v>21</v>
      </c>
      <c r="L437" s="125" t="s">
        <v>898</v>
      </c>
      <c r="M437" s="181">
        <v>498.58</v>
      </c>
      <c r="N437" s="249"/>
      <c r="O437" s="250">
        <f t="shared" si="13"/>
        <v>498.58</v>
      </c>
      <c r="P437" s="140"/>
      <c r="Q437" s="206" t="s">
        <v>2606</v>
      </c>
      <c r="R437" s="114" t="s">
        <v>461</v>
      </c>
      <c r="S437" s="114" t="s">
        <v>1111</v>
      </c>
      <c r="T437" s="116"/>
      <c r="U437" s="116"/>
      <c r="V437" s="114" t="s">
        <v>1218</v>
      </c>
      <c r="W437" s="117"/>
    </row>
    <row r="438" spans="1:23" s="251" customFormat="1" ht="21" customHeight="1" x14ac:dyDescent="0.25">
      <c r="A438" s="99">
        <v>429</v>
      </c>
      <c r="B438" s="135" t="s">
        <v>32</v>
      </c>
      <c r="C438" s="101" t="s">
        <v>6</v>
      </c>
      <c r="D438" s="106" t="s">
        <v>2607</v>
      </c>
      <c r="E438" s="122">
        <v>42213</v>
      </c>
      <c r="F438" s="122">
        <v>42213</v>
      </c>
      <c r="G438" s="149">
        <f t="shared" si="14"/>
        <v>0</v>
      </c>
      <c r="H438" s="131" t="s">
        <v>2608</v>
      </c>
      <c r="I438" s="106" t="s">
        <v>2609</v>
      </c>
      <c r="J438" s="125" t="s">
        <v>75</v>
      </c>
      <c r="K438" s="125">
        <v>39</v>
      </c>
      <c r="L438" s="125" t="s">
        <v>365</v>
      </c>
      <c r="M438" s="181">
        <v>67.510000000000005</v>
      </c>
      <c r="N438" s="249"/>
      <c r="O438" s="250">
        <f t="shared" si="13"/>
        <v>67.510000000000005</v>
      </c>
      <c r="P438" s="140"/>
      <c r="Q438" s="206" t="s">
        <v>2610</v>
      </c>
      <c r="R438" s="114" t="s">
        <v>124</v>
      </c>
      <c r="S438" s="114" t="s">
        <v>2611</v>
      </c>
      <c r="T438" s="116">
        <v>1</v>
      </c>
      <c r="U438" s="116"/>
      <c r="V438" s="114" t="s">
        <v>1218</v>
      </c>
      <c r="W438" s="117"/>
    </row>
    <row r="439" spans="1:23" s="251" customFormat="1" ht="21" customHeight="1" x14ac:dyDescent="0.25">
      <c r="A439" s="99">
        <v>430</v>
      </c>
      <c r="B439" s="135" t="s">
        <v>32</v>
      </c>
      <c r="C439" s="101" t="s">
        <v>6</v>
      </c>
      <c r="D439" s="106" t="s">
        <v>2612</v>
      </c>
      <c r="E439" s="122">
        <v>42213</v>
      </c>
      <c r="F439" s="122">
        <v>42213</v>
      </c>
      <c r="G439" s="149">
        <f t="shared" si="14"/>
        <v>0</v>
      </c>
      <c r="H439" s="131" t="s">
        <v>2613</v>
      </c>
      <c r="I439" s="106" t="s">
        <v>2614</v>
      </c>
      <c r="J439" s="125" t="s">
        <v>75</v>
      </c>
      <c r="K439" s="125">
        <v>25</v>
      </c>
      <c r="L439" s="125" t="s">
        <v>1042</v>
      </c>
      <c r="M439" s="181">
        <v>93.46</v>
      </c>
      <c r="N439" s="249"/>
      <c r="O439" s="250">
        <f t="shared" si="13"/>
        <v>93.46</v>
      </c>
      <c r="P439" s="140"/>
      <c r="Q439" s="206" t="s">
        <v>2615</v>
      </c>
      <c r="R439" s="114" t="s">
        <v>2138</v>
      </c>
      <c r="S439" s="114" t="s">
        <v>954</v>
      </c>
      <c r="T439" s="116"/>
      <c r="U439" s="116"/>
      <c r="V439" s="114" t="s">
        <v>1218</v>
      </c>
      <c r="W439" s="117"/>
    </row>
    <row r="440" spans="1:23" s="251" customFormat="1" ht="21" customHeight="1" x14ac:dyDescent="0.25">
      <c r="A440" s="99">
        <v>431</v>
      </c>
      <c r="B440" s="135" t="s">
        <v>32</v>
      </c>
      <c r="C440" s="101" t="s">
        <v>6</v>
      </c>
      <c r="D440" s="106" t="s">
        <v>2616</v>
      </c>
      <c r="E440" s="122">
        <v>42208</v>
      </c>
      <c r="F440" s="122">
        <v>42208</v>
      </c>
      <c r="G440" s="149">
        <f t="shared" si="14"/>
        <v>0</v>
      </c>
      <c r="H440" s="131" t="s">
        <v>2617</v>
      </c>
      <c r="I440" s="106" t="s">
        <v>2618</v>
      </c>
      <c r="J440" s="125" t="s">
        <v>85</v>
      </c>
      <c r="K440" s="125">
        <v>6</v>
      </c>
      <c r="L440" s="125" t="s">
        <v>2619</v>
      </c>
      <c r="M440" s="181">
        <v>56.62</v>
      </c>
      <c r="N440" s="249"/>
      <c r="O440" s="250">
        <f t="shared" si="13"/>
        <v>56.62</v>
      </c>
      <c r="P440" s="140"/>
      <c r="Q440" s="206" t="s">
        <v>2620</v>
      </c>
      <c r="R440" s="114" t="s">
        <v>89</v>
      </c>
      <c r="S440" s="114" t="s">
        <v>2621</v>
      </c>
      <c r="T440" s="116"/>
      <c r="U440" s="116">
        <v>1</v>
      </c>
      <c r="V440" s="114" t="s">
        <v>1218</v>
      </c>
      <c r="W440" s="117"/>
    </row>
    <row r="441" spans="1:23" s="251" customFormat="1" ht="45" x14ac:dyDescent="0.25">
      <c r="A441" s="99">
        <v>432</v>
      </c>
      <c r="B441" s="135" t="s">
        <v>32</v>
      </c>
      <c r="C441" s="101" t="s">
        <v>6</v>
      </c>
      <c r="D441" s="106" t="s">
        <v>2622</v>
      </c>
      <c r="E441" s="122">
        <v>42198</v>
      </c>
      <c r="F441" s="122">
        <v>42200</v>
      </c>
      <c r="G441" s="149">
        <f t="shared" si="14"/>
        <v>2</v>
      </c>
      <c r="H441" s="131" t="s">
        <v>2623</v>
      </c>
      <c r="I441" s="106" t="s">
        <v>2624</v>
      </c>
      <c r="J441" s="125" t="s">
        <v>75</v>
      </c>
      <c r="K441" s="125">
        <v>42</v>
      </c>
      <c r="L441" s="125" t="s">
        <v>2625</v>
      </c>
      <c r="M441" s="181">
        <v>269.95999999999998</v>
      </c>
      <c r="N441" s="252" t="s">
        <v>2626</v>
      </c>
      <c r="O441" s="250">
        <v>0</v>
      </c>
      <c r="P441" s="140"/>
      <c r="Q441" s="206" t="s">
        <v>2627</v>
      </c>
      <c r="R441" s="114" t="s">
        <v>461</v>
      </c>
      <c r="S441" s="114" t="s">
        <v>2628</v>
      </c>
      <c r="T441" s="116"/>
      <c r="U441" s="116">
        <v>1</v>
      </c>
      <c r="V441" s="114" t="s">
        <v>1218</v>
      </c>
      <c r="W441" s="117" t="s">
        <v>1830</v>
      </c>
    </row>
    <row r="442" spans="1:23" s="251" customFormat="1" ht="21" customHeight="1" x14ac:dyDescent="0.25">
      <c r="A442" s="99">
        <v>433</v>
      </c>
      <c r="B442" s="135" t="s">
        <v>32</v>
      </c>
      <c r="C442" s="101" t="s">
        <v>6</v>
      </c>
      <c r="D442" s="106" t="s">
        <v>2629</v>
      </c>
      <c r="E442" s="122">
        <v>42198</v>
      </c>
      <c r="F442" s="122">
        <v>42200</v>
      </c>
      <c r="G442" s="149">
        <f>DAYS360(E442,F442)</f>
        <v>2</v>
      </c>
      <c r="H442" s="131" t="s">
        <v>2623</v>
      </c>
      <c r="I442" s="106" t="s">
        <v>2624</v>
      </c>
      <c r="J442" s="125" t="s">
        <v>75</v>
      </c>
      <c r="K442" s="125">
        <v>42</v>
      </c>
      <c r="L442" s="125" t="s">
        <v>2625</v>
      </c>
      <c r="M442" s="181">
        <v>398.45</v>
      </c>
      <c r="N442" s="249"/>
      <c r="O442" s="250">
        <f t="shared" si="13"/>
        <v>398.45</v>
      </c>
      <c r="P442" s="140"/>
      <c r="Q442" s="206" t="s">
        <v>2627</v>
      </c>
      <c r="R442" s="114" t="s">
        <v>461</v>
      </c>
      <c r="S442" s="114" t="s">
        <v>2628</v>
      </c>
      <c r="T442" s="116"/>
      <c r="U442" s="116">
        <v>1</v>
      </c>
      <c r="V442" s="114" t="s">
        <v>1218</v>
      </c>
      <c r="W442" s="117" t="s">
        <v>1830</v>
      </c>
    </row>
    <row r="443" spans="1:23" s="251" customFormat="1" ht="21" customHeight="1" x14ac:dyDescent="0.25">
      <c r="A443" s="99">
        <v>434</v>
      </c>
      <c r="B443" s="135" t="s">
        <v>32</v>
      </c>
      <c r="C443" s="101" t="s">
        <v>6</v>
      </c>
      <c r="D443" s="106" t="s">
        <v>2630</v>
      </c>
      <c r="E443" s="122">
        <v>42206</v>
      </c>
      <c r="F443" s="122">
        <v>42206</v>
      </c>
      <c r="G443" s="149">
        <f t="shared" si="14"/>
        <v>0</v>
      </c>
      <c r="H443" s="131" t="s">
        <v>2631</v>
      </c>
      <c r="I443" s="106" t="s">
        <v>2632</v>
      </c>
      <c r="J443" s="125" t="s">
        <v>75</v>
      </c>
      <c r="K443" s="125">
        <v>27</v>
      </c>
      <c r="L443" s="125" t="s">
        <v>428</v>
      </c>
      <c r="M443" s="181">
        <v>168.74</v>
      </c>
      <c r="N443" s="249"/>
      <c r="O443" s="250">
        <f t="shared" si="13"/>
        <v>168.74</v>
      </c>
      <c r="P443" s="140"/>
      <c r="Q443" s="206" t="s">
        <v>2633</v>
      </c>
      <c r="R443" s="114" t="s">
        <v>1990</v>
      </c>
      <c r="S443" s="114" t="s">
        <v>1111</v>
      </c>
      <c r="T443" s="116"/>
      <c r="U443" s="116"/>
      <c r="V443" s="114" t="s">
        <v>1218</v>
      </c>
      <c r="W443" s="117" t="s">
        <v>2634</v>
      </c>
    </row>
    <row r="444" spans="1:23" s="251" customFormat="1" ht="21" customHeight="1" x14ac:dyDescent="0.25">
      <c r="A444" s="99">
        <v>435</v>
      </c>
      <c r="B444" s="135" t="s">
        <v>32</v>
      </c>
      <c r="C444" s="101" t="s">
        <v>6</v>
      </c>
      <c r="D444" s="106" t="s">
        <v>2635</v>
      </c>
      <c r="E444" s="122">
        <v>42206</v>
      </c>
      <c r="F444" s="122">
        <v>42206</v>
      </c>
      <c r="G444" s="149">
        <f t="shared" si="14"/>
        <v>0</v>
      </c>
      <c r="H444" s="131" t="s">
        <v>2631</v>
      </c>
      <c r="I444" s="106" t="s">
        <v>2632</v>
      </c>
      <c r="J444" s="125" t="s">
        <v>75</v>
      </c>
      <c r="K444" s="125">
        <v>27</v>
      </c>
      <c r="L444" s="125" t="s">
        <v>428</v>
      </c>
      <c r="M444" s="181">
        <v>409.17</v>
      </c>
      <c r="N444" s="249"/>
      <c r="O444" s="250">
        <f t="shared" si="13"/>
        <v>409.17</v>
      </c>
      <c r="P444" s="140"/>
      <c r="Q444" s="206" t="s">
        <v>2633</v>
      </c>
      <c r="R444" s="114" t="s">
        <v>1990</v>
      </c>
      <c r="S444" s="114" t="s">
        <v>1111</v>
      </c>
      <c r="T444" s="116"/>
      <c r="U444" s="116"/>
      <c r="V444" s="114" t="s">
        <v>1218</v>
      </c>
      <c r="W444" s="117" t="s">
        <v>2634</v>
      </c>
    </row>
    <row r="445" spans="1:23" s="251" customFormat="1" ht="21" x14ac:dyDescent="0.25">
      <c r="A445" s="99">
        <v>436</v>
      </c>
      <c r="B445" s="135" t="s">
        <v>32</v>
      </c>
      <c r="C445" s="101" t="s">
        <v>10</v>
      </c>
      <c r="D445" s="106" t="s">
        <v>2636</v>
      </c>
      <c r="E445" s="122">
        <v>42207</v>
      </c>
      <c r="F445" s="122">
        <v>42208</v>
      </c>
      <c r="G445" s="149">
        <f t="shared" si="14"/>
        <v>1</v>
      </c>
      <c r="H445" s="131" t="s">
        <v>2637</v>
      </c>
      <c r="I445" s="106" t="s">
        <v>2638</v>
      </c>
      <c r="J445" s="125" t="s">
        <v>85</v>
      </c>
      <c r="K445" s="125">
        <v>38</v>
      </c>
      <c r="L445" s="125" t="s">
        <v>1042</v>
      </c>
      <c r="M445" s="181">
        <v>256.70999999999998</v>
      </c>
      <c r="N445" s="249"/>
      <c r="O445" s="250">
        <f t="shared" si="13"/>
        <v>256.70999999999998</v>
      </c>
      <c r="P445" s="140"/>
      <c r="Q445" s="206" t="s">
        <v>2639</v>
      </c>
      <c r="R445" s="114" t="s">
        <v>1931</v>
      </c>
      <c r="S445" s="114" t="s">
        <v>2640</v>
      </c>
      <c r="T445" s="116"/>
      <c r="U445" s="116">
        <v>1</v>
      </c>
      <c r="V445" s="114" t="s">
        <v>1218</v>
      </c>
      <c r="W445" s="117" t="s">
        <v>1830</v>
      </c>
    </row>
    <row r="446" spans="1:23" s="251" customFormat="1" ht="21" x14ac:dyDescent="0.25">
      <c r="A446" s="99">
        <v>437</v>
      </c>
      <c r="B446" s="135" t="s">
        <v>32</v>
      </c>
      <c r="C446" s="101" t="s">
        <v>10</v>
      </c>
      <c r="D446" s="106" t="s">
        <v>2641</v>
      </c>
      <c r="E446" s="122">
        <v>42207</v>
      </c>
      <c r="F446" s="122">
        <v>42208</v>
      </c>
      <c r="G446" s="149">
        <f t="shared" si="14"/>
        <v>1</v>
      </c>
      <c r="H446" s="131" t="s">
        <v>2637</v>
      </c>
      <c r="I446" s="106" t="s">
        <v>2638</v>
      </c>
      <c r="J446" s="125" t="s">
        <v>85</v>
      </c>
      <c r="K446" s="125">
        <v>38</v>
      </c>
      <c r="L446" s="125" t="s">
        <v>1042</v>
      </c>
      <c r="M446" s="181">
        <v>360.93</v>
      </c>
      <c r="N446" s="249"/>
      <c r="O446" s="250">
        <f t="shared" si="13"/>
        <v>360.93</v>
      </c>
      <c r="P446" s="140"/>
      <c r="Q446" s="206" t="s">
        <v>2639</v>
      </c>
      <c r="R446" s="114" t="s">
        <v>1931</v>
      </c>
      <c r="S446" s="114" t="s">
        <v>2640</v>
      </c>
      <c r="T446" s="116"/>
      <c r="U446" s="116">
        <v>1</v>
      </c>
      <c r="V446" s="114" t="s">
        <v>1218</v>
      </c>
      <c r="W446" s="117" t="s">
        <v>1830</v>
      </c>
    </row>
    <row r="447" spans="1:23" s="251" customFormat="1" ht="21" customHeight="1" x14ac:dyDescent="0.25">
      <c r="A447" s="99">
        <v>438</v>
      </c>
      <c r="B447" s="135" t="s">
        <v>32</v>
      </c>
      <c r="C447" s="101" t="s">
        <v>6</v>
      </c>
      <c r="D447" s="106" t="s">
        <v>2642</v>
      </c>
      <c r="E447" s="122">
        <v>42197</v>
      </c>
      <c r="F447" s="122">
        <v>42197</v>
      </c>
      <c r="G447" s="149">
        <f t="shared" si="14"/>
        <v>0</v>
      </c>
      <c r="H447" s="131" t="s">
        <v>2643</v>
      </c>
      <c r="I447" s="106" t="s">
        <v>2644</v>
      </c>
      <c r="J447" s="125" t="s">
        <v>75</v>
      </c>
      <c r="K447" s="125">
        <v>22</v>
      </c>
      <c r="L447" s="125" t="s">
        <v>2205</v>
      </c>
      <c r="M447" s="181">
        <v>50.33</v>
      </c>
      <c r="N447" s="249"/>
      <c r="O447" s="250">
        <f t="shared" si="13"/>
        <v>50.33</v>
      </c>
      <c r="P447" s="140"/>
      <c r="Q447" s="206" t="s">
        <v>231</v>
      </c>
      <c r="R447" s="114" t="s">
        <v>89</v>
      </c>
      <c r="S447" s="114" t="s">
        <v>2366</v>
      </c>
      <c r="T447" s="116"/>
      <c r="U447" s="116">
        <v>1</v>
      </c>
      <c r="V447" s="114" t="s">
        <v>1218</v>
      </c>
      <c r="W447" s="117"/>
    </row>
    <row r="448" spans="1:23" s="251" customFormat="1" ht="21" x14ac:dyDescent="0.25">
      <c r="A448" s="99">
        <v>439</v>
      </c>
      <c r="B448" s="135" t="s">
        <v>32</v>
      </c>
      <c r="C448" s="101" t="s">
        <v>6</v>
      </c>
      <c r="D448" s="106" t="s">
        <v>2645</v>
      </c>
      <c r="E448" s="122">
        <v>42213</v>
      </c>
      <c r="F448" s="122">
        <v>42213</v>
      </c>
      <c r="G448" s="149">
        <f t="shared" si="14"/>
        <v>0</v>
      </c>
      <c r="H448" s="131" t="s">
        <v>2608</v>
      </c>
      <c r="I448" s="106" t="s">
        <v>2646</v>
      </c>
      <c r="J448" s="106" t="s">
        <v>85</v>
      </c>
      <c r="K448" s="125">
        <v>1</v>
      </c>
      <c r="L448" s="181" t="s">
        <v>2647</v>
      </c>
      <c r="M448" s="181">
        <v>73.680000000000007</v>
      </c>
      <c r="N448" s="253"/>
      <c r="O448" s="133">
        <f t="shared" si="13"/>
        <v>73.680000000000007</v>
      </c>
      <c r="P448" s="254"/>
      <c r="Q448" s="165" t="s">
        <v>2648</v>
      </c>
      <c r="R448" s="133" t="s">
        <v>2649</v>
      </c>
      <c r="S448" s="133" t="s">
        <v>2650</v>
      </c>
      <c r="T448" s="255">
        <v>1</v>
      </c>
      <c r="U448" s="255"/>
      <c r="V448" s="133" t="s">
        <v>1218</v>
      </c>
      <c r="W448" s="117"/>
    </row>
    <row r="449" spans="1:23" s="251" customFormat="1" ht="31.5" x14ac:dyDescent="0.25">
      <c r="A449" s="99">
        <v>440</v>
      </c>
      <c r="B449" s="135" t="s">
        <v>32</v>
      </c>
      <c r="C449" s="101" t="s">
        <v>6</v>
      </c>
      <c r="D449" s="106" t="s">
        <v>2651</v>
      </c>
      <c r="E449" s="122">
        <v>42194</v>
      </c>
      <c r="F449" s="122">
        <v>42213</v>
      </c>
      <c r="G449" s="149">
        <f t="shared" si="14"/>
        <v>19</v>
      </c>
      <c r="H449" s="131" t="s">
        <v>2652</v>
      </c>
      <c r="I449" s="106" t="s">
        <v>2653</v>
      </c>
      <c r="J449" s="106" t="s">
        <v>75</v>
      </c>
      <c r="K449" s="181">
        <v>12</v>
      </c>
      <c r="L449" s="181" t="s">
        <v>282</v>
      </c>
      <c r="M449" s="181">
        <v>1707.77</v>
      </c>
      <c r="N449" s="253"/>
      <c r="O449" s="133">
        <f t="shared" si="13"/>
        <v>1707.77</v>
      </c>
      <c r="P449" s="254"/>
      <c r="Q449" s="165" t="s">
        <v>2654</v>
      </c>
      <c r="R449" s="133" t="s">
        <v>499</v>
      </c>
      <c r="S449" s="133" t="s">
        <v>2655</v>
      </c>
      <c r="T449" s="255"/>
      <c r="U449" s="255"/>
      <c r="V449" s="133" t="s">
        <v>81</v>
      </c>
      <c r="W449" s="117"/>
    </row>
    <row r="450" spans="1:23" s="251" customFormat="1" ht="21" customHeight="1" x14ac:dyDescent="0.25">
      <c r="A450" s="99">
        <v>441</v>
      </c>
      <c r="B450" s="135" t="s">
        <v>32</v>
      </c>
      <c r="C450" s="101" t="s">
        <v>8</v>
      </c>
      <c r="D450" s="106" t="s">
        <v>2656</v>
      </c>
      <c r="E450" s="122">
        <v>42216</v>
      </c>
      <c r="F450" s="122">
        <v>42227</v>
      </c>
      <c r="G450" s="149">
        <f>DAYS360(E450,F450)</f>
        <v>11</v>
      </c>
      <c r="H450" s="131" t="s">
        <v>2657</v>
      </c>
      <c r="I450" s="106" t="s">
        <v>2658</v>
      </c>
      <c r="J450" s="106" t="s">
        <v>75</v>
      </c>
      <c r="K450" s="181">
        <v>31</v>
      </c>
      <c r="L450" s="181" t="s">
        <v>2256</v>
      </c>
      <c r="M450" s="181">
        <v>2014.5</v>
      </c>
      <c r="N450" s="253"/>
      <c r="O450" s="133">
        <f t="shared" si="13"/>
        <v>2014.5</v>
      </c>
      <c r="P450" s="254"/>
      <c r="Q450" s="165" t="s">
        <v>2659</v>
      </c>
      <c r="R450" s="133" t="s">
        <v>2071</v>
      </c>
      <c r="S450" s="133" t="s">
        <v>2660</v>
      </c>
      <c r="T450" s="255"/>
      <c r="U450" s="255"/>
      <c r="V450" s="133" t="s">
        <v>1218</v>
      </c>
      <c r="W450" s="117"/>
    </row>
    <row r="451" spans="1:23" s="257" customFormat="1" ht="21" customHeight="1" x14ac:dyDescent="0.25">
      <c r="A451" s="99">
        <v>442</v>
      </c>
      <c r="B451" s="135" t="s">
        <v>30</v>
      </c>
      <c r="C451" s="129" t="s">
        <v>6</v>
      </c>
      <c r="D451" s="106" t="s">
        <v>2661</v>
      </c>
      <c r="E451" s="122">
        <v>42239</v>
      </c>
      <c r="F451" s="122">
        <v>42239</v>
      </c>
      <c r="G451" s="149">
        <f t="shared" ref="G451:G514" si="15">DAYS360(E451,F451)</f>
        <v>0</v>
      </c>
      <c r="H451" s="131" t="s">
        <v>2662</v>
      </c>
      <c r="I451" s="106" t="s">
        <v>2663</v>
      </c>
      <c r="J451" s="125" t="s">
        <v>75</v>
      </c>
      <c r="K451" s="125">
        <f>2015-1957</f>
        <v>58</v>
      </c>
      <c r="L451" s="125" t="s">
        <v>2647</v>
      </c>
      <c r="M451" s="181">
        <v>118.84</v>
      </c>
      <c r="N451" s="249"/>
      <c r="O451" s="256"/>
      <c r="P451" s="140"/>
      <c r="Q451" s="206" t="s">
        <v>2664</v>
      </c>
      <c r="R451" s="166" t="s">
        <v>89</v>
      </c>
      <c r="S451" s="114" t="s">
        <v>2665</v>
      </c>
      <c r="T451" s="196">
        <v>1</v>
      </c>
      <c r="U451" s="196"/>
      <c r="V451" s="166" t="s">
        <v>1218</v>
      </c>
      <c r="W451" s="151" t="s">
        <v>918</v>
      </c>
    </row>
    <row r="452" spans="1:23" s="257" customFormat="1" ht="21" customHeight="1" x14ac:dyDescent="0.25">
      <c r="A452" s="99">
        <v>443</v>
      </c>
      <c r="B452" s="135" t="s">
        <v>30</v>
      </c>
      <c r="C452" s="129" t="s">
        <v>6</v>
      </c>
      <c r="D452" s="106" t="s">
        <v>2666</v>
      </c>
      <c r="E452" s="122">
        <v>42239</v>
      </c>
      <c r="F452" s="122">
        <v>42239</v>
      </c>
      <c r="G452" s="149">
        <f t="shared" si="15"/>
        <v>0</v>
      </c>
      <c r="H452" s="131" t="s">
        <v>2667</v>
      </c>
      <c r="I452" s="106" t="s">
        <v>2668</v>
      </c>
      <c r="J452" s="125" t="s">
        <v>75</v>
      </c>
      <c r="K452" s="125">
        <v>16</v>
      </c>
      <c r="L452" s="125" t="s">
        <v>2669</v>
      </c>
      <c r="M452" s="181">
        <v>155.87</v>
      </c>
      <c r="N452" s="249"/>
      <c r="O452" s="256"/>
      <c r="P452" s="140"/>
      <c r="Q452" s="206" t="s">
        <v>2670</v>
      </c>
      <c r="R452" s="166" t="s">
        <v>1281</v>
      </c>
      <c r="S452" s="114" t="s">
        <v>2671</v>
      </c>
      <c r="T452" s="196"/>
      <c r="U452" s="196"/>
      <c r="V452" s="166" t="s">
        <v>1218</v>
      </c>
      <c r="W452" s="151"/>
    </row>
    <row r="453" spans="1:23" s="257" customFormat="1" ht="21" x14ac:dyDescent="0.25">
      <c r="A453" s="99">
        <v>444</v>
      </c>
      <c r="B453" s="135" t="s">
        <v>30</v>
      </c>
      <c r="C453" s="129" t="s">
        <v>6</v>
      </c>
      <c r="D453" s="106" t="s">
        <v>2672</v>
      </c>
      <c r="E453" s="122">
        <v>42217</v>
      </c>
      <c r="F453" s="122">
        <v>42217</v>
      </c>
      <c r="G453" s="149">
        <f t="shared" si="15"/>
        <v>0</v>
      </c>
      <c r="H453" s="131" t="s">
        <v>2673</v>
      </c>
      <c r="I453" s="106" t="s">
        <v>2674</v>
      </c>
      <c r="J453" s="125" t="s">
        <v>75</v>
      </c>
      <c r="K453" s="125">
        <v>32</v>
      </c>
      <c r="L453" s="125" t="s">
        <v>2256</v>
      </c>
      <c r="M453" s="181">
        <v>106.6</v>
      </c>
      <c r="N453" s="249"/>
      <c r="O453" s="256"/>
      <c r="P453" s="140"/>
      <c r="Q453" s="206" t="s">
        <v>2670</v>
      </c>
      <c r="R453" s="166" t="s">
        <v>1281</v>
      </c>
      <c r="S453" s="114" t="s">
        <v>2675</v>
      </c>
      <c r="T453" s="196"/>
      <c r="U453" s="196"/>
      <c r="V453" s="166" t="s">
        <v>1218</v>
      </c>
      <c r="W453" s="151"/>
    </row>
    <row r="454" spans="1:23" s="257" customFormat="1" ht="21" customHeight="1" x14ac:dyDescent="0.25">
      <c r="A454" s="99">
        <v>445</v>
      </c>
      <c r="B454" s="135" t="s">
        <v>30</v>
      </c>
      <c r="C454" s="129" t="s">
        <v>6</v>
      </c>
      <c r="D454" s="106" t="s">
        <v>2676</v>
      </c>
      <c r="E454" s="122">
        <v>42217</v>
      </c>
      <c r="F454" s="122">
        <v>42217</v>
      </c>
      <c r="G454" s="149">
        <f t="shared" si="15"/>
        <v>0</v>
      </c>
      <c r="H454" s="131" t="s">
        <v>2677</v>
      </c>
      <c r="I454" s="106" t="s">
        <v>2678</v>
      </c>
      <c r="J454" s="125" t="s">
        <v>85</v>
      </c>
      <c r="K454" s="125">
        <v>9</v>
      </c>
      <c r="L454" s="125" t="s">
        <v>2679</v>
      </c>
      <c r="M454" s="181">
        <v>41.53</v>
      </c>
      <c r="N454" s="249"/>
      <c r="O454" s="256"/>
      <c r="P454" s="140"/>
      <c r="Q454" s="206" t="s">
        <v>2680</v>
      </c>
      <c r="R454" s="166" t="s">
        <v>258</v>
      </c>
      <c r="S454" s="114" t="s">
        <v>2681</v>
      </c>
      <c r="T454" s="196">
        <v>1</v>
      </c>
      <c r="U454" s="196"/>
      <c r="V454" s="166" t="s">
        <v>1218</v>
      </c>
      <c r="W454" s="151"/>
    </row>
    <row r="455" spans="1:23" s="257" customFormat="1" ht="21" customHeight="1" x14ac:dyDescent="0.25">
      <c r="A455" s="99">
        <v>446</v>
      </c>
      <c r="B455" s="135" t="s">
        <v>30</v>
      </c>
      <c r="C455" s="129" t="s">
        <v>6</v>
      </c>
      <c r="D455" s="106" t="s">
        <v>2682</v>
      </c>
      <c r="E455" s="122">
        <v>42217</v>
      </c>
      <c r="F455" s="122">
        <v>42217</v>
      </c>
      <c r="G455" s="149">
        <f t="shared" si="15"/>
        <v>0</v>
      </c>
      <c r="H455" s="131" t="s">
        <v>2683</v>
      </c>
      <c r="I455" s="106" t="s">
        <v>2684</v>
      </c>
      <c r="J455" s="125" t="s">
        <v>75</v>
      </c>
      <c r="K455" s="125">
        <v>30</v>
      </c>
      <c r="L455" s="125" t="s">
        <v>365</v>
      </c>
      <c r="M455" s="181">
        <v>115.42</v>
      </c>
      <c r="N455" s="249"/>
      <c r="O455" s="256"/>
      <c r="P455" s="140"/>
      <c r="Q455" s="206" t="s">
        <v>2685</v>
      </c>
      <c r="R455" s="166" t="s">
        <v>478</v>
      </c>
      <c r="S455" s="114" t="s">
        <v>1111</v>
      </c>
      <c r="T455" s="196"/>
      <c r="U455" s="196"/>
      <c r="V455" s="166" t="s">
        <v>1218</v>
      </c>
      <c r="W455" s="151"/>
    </row>
    <row r="456" spans="1:23" s="257" customFormat="1" ht="21" customHeight="1" x14ac:dyDescent="0.25">
      <c r="A456" s="99">
        <v>447</v>
      </c>
      <c r="B456" s="135" t="s">
        <v>30</v>
      </c>
      <c r="C456" s="129" t="s">
        <v>6</v>
      </c>
      <c r="D456" s="106" t="s">
        <v>2686</v>
      </c>
      <c r="E456" s="122">
        <v>42218</v>
      </c>
      <c r="F456" s="122">
        <v>42218</v>
      </c>
      <c r="G456" s="149">
        <f t="shared" si="15"/>
        <v>0</v>
      </c>
      <c r="H456" s="131" t="s">
        <v>2687</v>
      </c>
      <c r="I456" s="106" t="s">
        <v>2688</v>
      </c>
      <c r="J456" s="125" t="s">
        <v>75</v>
      </c>
      <c r="K456" s="125">
        <v>20</v>
      </c>
      <c r="L456" s="125" t="s">
        <v>2093</v>
      </c>
      <c r="M456" s="181">
        <v>175.57</v>
      </c>
      <c r="N456" s="249"/>
      <c r="O456" s="256"/>
      <c r="P456" s="140"/>
      <c r="Q456" s="206" t="s">
        <v>2689</v>
      </c>
      <c r="R456" s="166" t="s">
        <v>388</v>
      </c>
      <c r="S456" s="114" t="s">
        <v>2690</v>
      </c>
      <c r="T456" s="196"/>
      <c r="U456" s="196"/>
      <c r="V456" s="166" t="s">
        <v>1218</v>
      </c>
      <c r="W456" s="151"/>
    </row>
    <row r="457" spans="1:23" s="257" customFormat="1" ht="21" customHeight="1" x14ac:dyDescent="0.25">
      <c r="A457" s="99">
        <v>448</v>
      </c>
      <c r="B457" s="135" t="s">
        <v>30</v>
      </c>
      <c r="C457" s="129" t="s">
        <v>6</v>
      </c>
      <c r="D457" s="106" t="s">
        <v>2691</v>
      </c>
      <c r="E457" s="122">
        <v>42219</v>
      </c>
      <c r="F457" s="122">
        <v>42219</v>
      </c>
      <c r="G457" s="149">
        <f t="shared" si="15"/>
        <v>0</v>
      </c>
      <c r="H457" s="131" t="s">
        <v>2692</v>
      </c>
      <c r="I457" s="106" t="s">
        <v>2693</v>
      </c>
      <c r="J457" s="125" t="s">
        <v>75</v>
      </c>
      <c r="K457" s="125">
        <v>29</v>
      </c>
      <c r="L457" s="125" t="s">
        <v>660</v>
      </c>
      <c r="M457" s="181">
        <v>125.9</v>
      </c>
      <c r="N457" s="249"/>
      <c r="O457" s="256"/>
      <c r="P457" s="140"/>
      <c r="Q457" s="206" t="s">
        <v>2685</v>
      </c>
      <c r="R457" s="166" t="s">
        <v>478</v>
      </c>
      <c r="S457" s="114" t="s">
        <v>2694</v>
      </c>
      <c r="T457" s="196"/>
      <c r="U457" s="196"/>
      <c r="V457" s="166" t="s">
        <v>1218</v>
      </c>
      <c r="W457" s="151"/>
    </row>
    <row r="458" spans="1:23" s="257" customFormat="1" ht="31.5" x14ac:dyDescent="0.25">
      <c r="A458" s="99">
        <v>449</v>
      </c>
      <c r="B458" s="135" t="s">
        <v>30</v>
      </c>
      <c r="C458" s="129" t="s">
        <v>11</v>
      </c>
      <c r="D458" s="106" t="s">
        <v>2695</v>
      </c>
      <c r="E458" s="122">
        <v>42220</v>
      </c>
      <c r="F458" s="122">
        <v>42220</v>
      </c>
      <c r="G458" s="149">
        <f t="shared" si="15"/>
        <v>0</v>
      </c>
      <c r="H458" s="131" t="s">
        <v>2696</v>
      </c>
      <c r="I458" s="106" t="s">
        <v>2697</v>
      </c>
      <c r="J458" s="125" t="s">
        <v>85</v>
      </c>
      <c r="K458" s="125">
        <v>27</v>
      </c>
      <c r="L458" s="125" t="s">
        <v>1550</v>
      </c>
      <c r="M458" s="181">
        <v>48.83</v>
      </c>
      <c r="N458" s="249"/>
      <c r="O458" s="256"/>
      <c r="P458" s="140"/>
      <c r="Q458" s="206" t="s">
        <v>2698</v>
      </c>
      <c r="R458" s="166" t="s">
        <v>1772</v>
      </c>
      <c r="S458" s="114" t="s">
        <v>2699</v>
      </c>
      <c r="T458" s="196"/>
      <c r="U458" s="196"/>
      <c r="V458" s="166" t="s">
        <v>1218</v>
      </c>
      <c r="W458" s="151"/>
    </row>
    <row r="459" spans="1:23" s="257" customFormat="1" ht="21" customHeight="1" x14ac:dyDescent="0.25">
      <c r="A459" s="99">
        <v>450</v>
      </c>
      <c r="B459" s="135" t="s">
        <v>30</v>
      </c>
      <c r="C459" s="129" t="s">
        <v>6</v>
      </c>
      <c r="D459" s="106" t="s">
        <v>2700</v>
      </c>
      <c r="E459" s="122">
        <v>42220</v>
      </c>
      <c r="F459" s="122">
        <v>42221</v>
      </c>
      <c r="G459" s="149">
        <f t="shared" si="15"/>
        <v>1</v>
      </c>
      <c r="H459" s="131" t="s">
        <v>320</v>
      </c>
      <c r="I459" s="106" t="s">
        <v>2701</v>
      </c>
      <c r="J459" s="125" t="s">
        <v>75</v>
      </c>
      <c r="K459" s="125">
        <v>16</v>
      </c>
      <c r="L459" s="125" t="s">
        <v>898</v>
      </c>
      <c r="M459" s="181">
        <v>122.48</v>
      </c>
      <c r="N459" s="249"/>
      <c r="O459" s="256"/>
      <c r="P459" s="140"/>
      <c r="Q459" s="206" t="s">
        <v>2702</v>
      </c>
      <c r="R459" s="166" t="s">
        <v>291</v>
      </c>
      <c r="S459" s="114" t="s">
        <v>1111</v>
      </c>
      <c r="T459" s="196"/>
      <c r="U459" s="196"/>
      <c r="V459" s="166" t="s">
        <v>1218</v>
      </c>
      <c r="W459" s="151"/>
    </row>
    <row r="460" spans="1:23" s="257" customFormat="1" ht="21" customHeight="1" x14ac:dyDescent="0.25">
      <c r="A460" s="99">
        <v>451</v>
      </c>
      <c r="B460" s="135" t="s">
        <v>30</v>
      </c>
      <c r="C460" s="129" t="s">
        <v>6</v>
      </c>
      <c r="D460" s="106" t="s">
        <v>2703</v>
      </c>
      <c r="E460" s="122">
        <v>42220</v>
      </c>
      <c r="F460" s="122">
        <v>42220</v>
      </c>
      <c r="G460" s="149">
        <f t="shared" si="15"/>
        <v>0</v>
      </c>
      <c r="H460" s="131" t="s">
        <v>2704</v>
      </c>
      <c r="I460" s="106" t="s">
        <v>2705</v>
      </c>
      <c r="J460" s="125" t="s">
        <v>75</v>
      </c>
      <c r="K460" s="125">
        <v>47</v>
      </c>
      <c r="L460" s="125" t="s">
        <v>660</v>
      </c>
      <c r="M460" s="181">
        <v>94.95</v>
      </c>
      <c r="N460" s="249"/>
      <c r="O460" s="256"/>
      <c r="P460" s="140"/>
      <c r="Q460" s="206" t="s">
        <v>2706</v>
      </c>
      <c r="R460" s="166" t="s">
        <v>89</v>
      </c>
      <c r="S460" s="114" t="s">
        <v>2707</v>
      </c>
      <c r="T460" s="196"/>
      <c r="U460" s="196"/>
      <c r="V460" s="166" t="s">
        <v>1218</v>
      </c>
      <c r="W460" s="151"/>
    </row>
    <row r="461" spans="1:23" s="257" customFormat="1" ht="21" customHeight="1" x14ac:dyDescent="0.25">
      <c r="A461" s="99">
        <v>452</v>
      </c>
      <c r="B461" s="135" t="s">
        <v>30</v>
      </c>
      <c r="C461" s="129" t="s">
        <v>6</v>
      </c>
      <c r="D461" s="106" t="s">
        <v>2708</v>
      </c>
      <c r="E461" s="122">
        <v>42220</v>
      </c>
      <c r="F461" s="122">
        <v>42220</v>
      </c>
      <c r="G461" s="149">
        <f t="shared" si="15"/>
        <v>0</v>
      </c>
      <c r="H461" s="131" t="s">
        <v>2709</v>
      </c>
      <c r="I461" s="106" t="s">
        <v>2710</v>
      </c>
      <c r="J461" s="125" t="s">
        <v>75</v>
      </c>
      <c r="K461" s="125">
        <v>18</v>
      </c>
      <c r="L461" s="125" t="s">
        <v>898</v>
      </c>
      <c r="M461" s="181">
        <v>55.14</v>
      </c>
      <c r="N461" s="249"/>
      <c r="O461" s="256"/>
      <c r="P461" s="140"/>
      <c r="Q461" s="206" t="s">
        <v>2711</v>
      </c>
      <c r="R461" s="166" t="s">
        <v>499</v>
      </c>
      <c r="S461" s="114" t="s">
        <v>1111</v>
      </c>
      <c r="T461" s="196"/>
      <c r="U461" s="196"/>
      <c r="V461" s="166" t="s">
        <v>1218</v>
      </c>
      <c r="W461" s="151"/>
    </row>
    <row r="462" spans="1:23" s="257" customFormat="1" ht="21" customHeight="1" x14ac:dyDescent="0.25">
      <c r="A462" s="99">
        <v>453</v>
      </c>
      <c r="B462" s="135" t="s">
        <v>30</v>
      </c>
      <c r="C462" s="129" t="s">
        <v>6</v>
      </c>
      <c r="D462" s="106" t="s">
        <v>2712</v>
      </c>
      <c r="E462" s="122">
        <v>42220</v>
      </c>
      <c r="F462" s="122">
        <v>42220</v>
      </c>
      <c r="G462" s="149">
        <f t="shared" si="15"/>
        <v>0</v>
      </c>
      <c r="H462" s="131" t="s">
        <v>2713</v>
      </c>
      <c r="I462" s="106" t="s">
        <v>2714</v>
      </c>
      <c r="J462" s="125" t="s">
        <v>75</v>
      </c>
      <c r="K462" s="125">
        <v>33</v>
      </c>
      <c r="L462" s="125" t="s">
        <v>1550</v>
      </c>
      <c r="M462" s="181">
        <v>41.75</v>
      </c>
      <c r="N462" s="249"/>
      <c r="O462" s="256"/>
      <c r="P462" s="140"/>
      <c r="Q462" s="206" t="s">
        <v>2715</v>
      </c>
      <c r="R462" s="166" t="s">
        <v>2273</v>
      </c>
      <c r="S462" s="114" t="s">
        <v>1111</v>
      </c>
      <c r="T462" s="196"/>
      <c r="U462" s="196"/>
      <c r="V462" s="166" t="s">
        <v>1218</v>
      </c>
      <c r="W462" s="151"/>
    </row>
    <row r="463" spans="1:23" s="257" customFormat="1" ht="11.25" x14ac:dyDescent="0.25">
      <c r="A463" s="99">
        <v>454</v>
      </c>
      <c r="B463" s="135" t="s">
        <v>30</v>
      </c>
      <c r="C463" s="129" t="s">
        <v>6</v>
      </c>
      <c r="D463" s="106" t="s">
        <v>2716</v>
      </c>
      <c r="E463" s="122">
        <v>42222</v>
      </c>
      <c r="F463" s="122">
        <v>42222</v>
      </c>
      <c r="G463" s="149">
        <f t="shared" si="15"/>
        <v>0</v>
      </c>
      <c r="H463" s="131" t="s">
        <v>2717</v>
      </c>
      <c r="I463" s="106" t="s">
        <v>2718</v>
      </c>
      <c r="J463" s="125" t="s">
        <v>75</v>
      </c>
      <c r="K463" s="125">
        <v>24</v>
      </c>
      <c r="L463" s="125" t="s">
        <v>282</v>
      </c>
      <c r="M463" s="181">
        <v>112.69</v>
      </c>
      <c r="N463" s="249"/>
      <c r="O463" s="256"/>
      <c r="P463" s="140"/>
      <c r="Q463" s="206" t="s">
        <v>2719</v>
      </c>
      <c r="R463" s="166" t="s">
        <v>499</v>
      </c>
      <c r="S463" s="114" t="s">
        <v>1111</v>
      </c>
      <c r="T463" s="196"/>
      <c r="U463" s="196"/>
      <c r="V463" s="166" t="s">
        <v>1218</v>
      </c>
      <c r="W463" s="151"/>
    </row>
    <row r="464" spans="1:23" s="257" customFormat="1" ht="21" customHeight="1" x14ac:dyDescent="0.25">
      <c r="A464" s="99">
        <v>455</v>
      </c>
      <c r="B464" s="135" t="s">
        <v>30</v>
      </c>
      <c r="C464" s="129" t="s">
        <v>6</v>
      </c>
      <c r="D464" s="106" t="s">
        <v>2720</v>
      </c>
      <c r="E464" s="122">
        <v>42224</v>
      </c>
      <c r="F464" s="122">
        <v>42224</v>
      </c>
      <c r="G464" s="149">
        <f t="shared" si="15"/>
        <v>0</v>
      </c>
      <c r="H464" s="131" t="s">
        <v>2721</v>
      </c>
      <c r="I464" s="106" t="s">
        <v>2722</v>
      </c>
      <c r="J464" s="125" t="s">
        <v>75</v>
      </c>
      <c r="K464" s="125">
        <v>62</v>
      </c>
      <c r="L464" s="125" t="s">
        <v>2723</v>
      </c>
      <c r="M464" s="181">
        <v>114.38</v>
      </c>
      <c r="N464" s="249"/>
      <c r="O464" s="256"/>
      <c r="P464" s="140"/>
      <c r="Q464" s="206" t="s">
        <v>2724</v>
      </c>
      <c r="R464" s="166" t="s">
        <v>1281</v>
      </c>
      <c r="S464" s="114" t="s">
        <v>2725</v>
      </c>
      <c r="T464" s="196"/>
      <c r="U464" s="196">
        <v>1</v>
      </c>
      <c r="V464" s="166" t="s">
        <v>1218</v>
      </c>
      <c r="W464" s="151"/>
    </row>
    <row r="465" spans="1:23" s="257" customFormat="1" ht="21" customHeight="1" x14ac:dyDescent="0.25">
      <c r="A465" s="99">
        <v>456</v>
      </c>
      <c r="B465" s="135" t="s">
        <v>30</v>
      </c>
      <c r="C465" s="129" t="s">
        <v>6</v>
      </c>
      <c r="D465" s="106" t="s">
        <v>2726</v>
      </c>
      <c r="E465" s="122">
        <v>42224</v>
      </c>
      <c r="F465" s="122">
        <v>42224</v>
      </c>
      <c r="G465" s="149">
        <f t="shared" si="15"/>
        <v>0</v>
      </c>
      <c r="H465" s="131" t="s">
        <v>2727</v>
      </c>
      <c r="I465" s="106" t="s">
        <v>2728</v>
      </c>
      <c r="J465" s="125" t="s">
        <v>85</v>
      </c>
      <c r="K465" s="125">
        <v>20</v>
      </c>
      <c r="L465" s="125" t="s">
        <v>2729</v>
      </c>
      <c r="M465" s="181">
        <v>73.75</v>
      </c>
      <c r="N465" s="249"/>
      <c r="O465" s="256"/>
      <c r="P465" s="140"/>
      <c r="Q465" s="206" t="s">
        <v>2730</v>
      </c>
      <c r="R465" s="166" t="s">
        <v>154</v>
      </c>
      <c r="S465" s="114" t="s">
        <v>2731</v>
      </c>
      <c r="T465" s="196"/>
      <c r="U465" s="196"/>
      <c r="V465" s="166" t="s">
        <v>1218</v>
      </c>
      <c r="W465" s="151"/>
    </row>
    <row r="466" spans="1:23" s="257" customFormat="1" ht="21" customHeight="1" x14ac:dyDescent="0.25">
      <c r="A466" s="99">
        <v>457</v>
      </c>
      <c r="B466" s="135" t="s">
        <v>30</v>
      </c>
      <c r="C466" s="129" t="s">
        <v>6</v>
      </c>
      <c r="D466" s="106" t="s">
        <v>2732</v>
      </c>
      <c r="E466" s="122">
        <v>42224</v>
      </c>
      <c r="F466" s="122">
        <v>42224</v>
      </c>
      <c r="G466" s="149">
        <f t="shared" si="15"/>
        <v>0</v>
      </c>
      <c r="H466" s="131" t="s">
        <v>2733</v>
      </c>
      <c r="I466" s="106" t="s">
        <v>2734</v>
      </c>
      <c r="J466" s="125" t="s">
        <v>85</v>
      </c>
      <c r="K466" s="125">
        <v>36</v>
      </c>
      <c r="L466" s="125" t="s">
        <v>898</v>
      </c>
      <c r="M466" s="181">
        <v>59.86</v>
      </c>
      <c r="N466" s="249"/>
      <c r="O466" s="256"/>
      <c r="P466" s="140"/>
      <c r="Q466" s="206" t="s">
        <v>2735</v>
      </c>
      <c r="R466" s="166" t="s">
        <v>2736</v>
      </c>
      <c r="S466" s="114" t="s">
        <v>2737</v>
      </c>
      <c r="T466" s="196"/>
      <c r="U466" s="196">
        <v>1</v>
      </c>
      <c r="V466" s="166" t="s">
        <v>1218</v>
      </c>
      <c r="W466" s="151"/>
    </row>
    <row r="467" spans="1:23" s="257" customFormat="1" ht="21" customHeight="1" x14ac:dyDescent="0.25">
      <c r="A467" s="99">
        <v>458</v>
      </c>
      <c r="B467" s="135" t="s">
        <v>30</v>
      </c>
      <c r="C467" s="129" t="s">
        <v>6</v>
      </c>
      <c r="D467" s="106" t="s">
        <v>2738</v>
      </c>
      <c r="E467" s="122">
        <v>42224</v>
      </c>
      <c r="F467" s="122">
        <v>42224</v>
      </c>
      <c r="G467" s="149">
        <f t="shared" si="15"/>
        <v>0</v>
      </c>
      <c r="H467" s="131" t="s">
        <v>2739</v>
      </c>
      <c r="I467" s="106" t="s">
        <v>2740</v>
      </c>
      <c r="J467" s="125" t="s">
        <v>85</v>
      </c>
      <c r="K467" s="125">
        <v>17</v>
      </c>
      <c r="L467" s="125" t="s">
        <v>898</v>
      </c>
      <c r="M467" s="181">
        <v>130.03</v>
      </c>
      <c r="N467" s="249"/>
      <c r="O467" s="256"/>
      <c r="P467" s="140"/>
      <c r="Q467" s="206" t="s">
        <v>2741</v>
      </c>
      <c r="R467" s="166" t="s">
        <v>197</v>
      </c>
      <c r="S467" s="114" t="s">
        <v>1111</v>
      </c>
      <c r="T467" s="196"/>
      <c r="U467" s="196"/>
      <c r="V467" s="166" t="s">
        <v>1218</v>
      </c>
      <c r="W467" s="151"/>
    </row>
    <row r="468" spans="1:23" s="257" customFormat="1" ht="21" customHeight="1" x14ac:dyDescent="0.25">
      <c r="A468" s="99">
        <v>459</v>
      </c>
      <c r="B468" s="135" t="s">
        <v>30</v>
      </c>
      <c r="C468" s="129" t="s">
        <v>6</v>
      </c>
      <c r="D468" s="106" t="s">
        <v>2742</v>
      </c>
      <c r="E468" s="122">
        <v>42224</v>
      </c>
      <c r="F468" s="122">
        <v>42224</v>
      </c>
      <c r="G468" s="149">
        <f t="shared" si="15"/>
        <v>0</v>
      </c>
      <c r="H468" s="131" t="s">
        <v>2743</v>
      </c>
      <c r="I468" s="106" t="s">
        <v>2744</v>
      </c>
      <c r="J468" s="125" t="s">
        <v>75</v>
      </c>
      <c r="K468" s="125">
        <v>23</v>
      </c>
      <c r="L468" s="125" t="s">
        <v>898</v>
      </c>
      <c r="M468" s="181">
        <v>86.08</v>
      </c>
      <c r="N468" s="249"/>
      <c r="O468" s="256"/>
      <c r="P468" s="140"/>
      <c r="Q468" s="206" t="s">
        <v>2745</v>
      </c>
      <c r="R468" s="166" t="s">
        <v>154</v>
      </c>
      <c r="S468" s="114" t="s">
        <v>1111</v>
      </c>
      <c r="T468" s="196"/>
      <c r="U468" s="196"/>
      <c r="V468" s="166" t="s">
        <v>1218</v>
      </c>
      <c r="W468" s="151"/>
    </row>
    <row r="469" spans="1:23" s="257" customFormat="1" ht="21" customHeight="1" x14ac:dyDescent="0.25">
      <c r="A469" s="99">
        <v>460</v>
      </c>
      <c r="B469" s="135" t="s">
        <v>30</v>
      </c>
      <c r="C469" s="129" t="s">
        <v>6</v>
      </c>
      <c r="D469" s="106" t="s">
        <v>2746</v>
      </c>
      <c r="E469" s="122">
        <v>42224</v>
      </c>
      <c r="F469" s="122">
        <v>42224</v>
      </c>
      <c r="G469" s="149">
        <f t="shared" si="15"/>
        <v>0</v>
      </c>
      <c r="H469" s="131" t="s">
        <v>2747</v>
      </c>
      <c r="I469" s="106" t="s">
        <v>2748</v>
      </c>
      <c r="J469" s="125" t="s">
        <v>75</v>
      </c>
      <c r="K469" s="125">
        <v>34</v>
      </c>
      <c r="L469" s="125" t="s">
        <v>2542</v>
      </c>
      <c r="M469" s="181">
        <v>68.48</v>
      </c>
      <c r="N469" s="249"/>
      <c r="O469" s="256"/>
      <c r="P469" s="140"/>
      <c r="Q469" s="206" t="s">
        <v>2749</v>
      </c>
      <c r="R469" s="166" t="s">
        <v>2071</v>
      </c>
      <c r="S469" s="114" t="s">
        <v>2750</v>
      </c>
      <c r="T469" s="196"/>
      <c r="U469" s="196"/>
      <c r="V469" s="166" t="s">
        <v>1218</v>
      </c>
      <c r="W469" s="151"/>
    </row>
    <row r="470" spans="1:23" s="257" customFormat="1" ht="21" customHeight="1" x14ac:dyDescent="0.25">
      <c r="A470" s="99">
        <v>461</v>
      </c>
      <c r="B470" s="135" t="s">
        <v>30</v>
      </c>
      <c r="C470" s="129" t="s">
        <v>6</v>
      </c>
      <c r="D470" s="106" t="s">
        <v>2751</v>
      </c>
      <c r="E470" s="122">
        <v>42225</v>
      </c>
      <c r="F470" s="122">
        <v>42225</v>
      </c>
      <c r="G470" s="149">
        <f t="shared" si="15"/>
        <v>0</v>
      </c>
      <c r="H470" s="131" t="s">
        <v>2752</v>
      </c>
      <c r="I470" s="106" t="s">
        <v>2753</v>
      </c>
      <c r="J470" s="125" t="s">
        <v>75</v>
      </c>
      <c r="K470" s="125">
        <v>26</v>
      </c>
      <c r="L470" s="125" t="s">
        <v>1834</v>
      </c>
      <c r="M470" s="181">
        <v>41.07</v>
      </c>
      <c r="N470" s="249"/>
      <c r="O470" s="256"/>
      <c r="P470" s="140"/>
      <c r="Q470" s="206" t="s">
        <v>2754</v>
      </c>
      <c r="R470" s="166" t="s">
        <v>89</v>
      </c>
      <c r="S470" s="114" t="s">
        <v>1111</v>
      </c>
      <c r="T470" s="196"/>
      <c r="U470" s="196"/>
      <c r="V470" s="166" t="s">
        <v>1218</v>
      </c>
      <c r="W470" s="151"/>
    </row>
    <row r="471" spans="1:23" s="257" customFormat="1" ht="21" customHeight="1" x14ac:dyDescent="0.25">
      <c r="A471" s="99">
        <v>462</v>
      </c>
      <c r="B471" s="135" t="s">
        <v>30</v>
      </c>
      <c r="C471" s="129" t="s">
        <v>6</v>
      </c>
      <c r="D471" s="106" t="s">
        <v>2755</v>
      </c>
      <c r="E471" s="122">
        <v>42225</v>
      </c>
      <c r="F471" s="122">
        <v>42225</v>
      </c>
      <c r="G471" s="149">
        <f t="shared" si="15"/>
        <v>0</v>
      </c>
      <c r="H471" s="131" t="s">
        <v>2756</v>
      </c>
      <c r="I471" s="106" t="s">
        <v>2757</v>
      </c>
      <c r="J471" s="125" t="s">
        <v>75</v>
      </c>
      <c r="K471" s="125">
        <v>24</v>
      </c>
      <c r="L471" s="125" t="s">
        <v>2758</v>
      </c>
      <c r="M471" s="181">
        <v>107.1</v>
      </c>
      <c r="N471" s="249"/>
      <c r="O471" s="256"/>
      <c r="P471" s="140"/>
      <c r="Q471" s="206" t="s">
        <v>231</v>
      </c>
      <c r="R471" s="166" t="s">
        <v>89</v>
      </c>
      <c r="S471" s="114" t="s">
        <v>1111</v>
      </c>
      <c r="T471" s="196"/>
      <c r="U471" s="196"/>
      <c r="V471" s="166" t="s">
        <v>1218</v>
      </c>
      <c r="W471" s="151"/>
    </row>
    <row r="472" spans="1:23" s="257" customFormat="1" ht="21" customHeight="1" x14ac:dyDescent="0.25">
      <c r="A472" s="99">
        <v>463</v>
      </c>
      <c r="B472" s="135" t="s">
        <v>30</v>
      </c>
      <c r="C472" s="129" t="s">
        <v>6</v>
      </c>
      <c r="D472" s="106" t="s">
        <v>2759</v>
      </c>
      <c r="E472" s="122">
        <v>42225</v>
      </c>
      <c r="F472" s="122">
        <v>42225</v>
      </c>
      <c r="G472" s="149">
        <f t="shared" si="15"/>
        <v>0</v>
      </c>
      <c r="H472" s="131" t="s">
        <v>2760</v>
      </c>
      <c r="I472" s="106" t="s">
        <v>2761</v>
      </c>
      <c r="J472" s="125" t="s">
        <v>75</v>
      </c>
      <c r="K472" s="125">
        <v>31</v>
      </c>
      <c r="L472" s="125" t="s">
        <v>2205</v>
      </c>
      <c r="M472" s="181">
        <v>105.72</v>
      </c>
      <c r="N472" s="249"/>
      <c r="O472" s="256"/>
      <c r="P472" s="140"/>
      <c r="Q472" s="206" t="s">
        <v>2762</v>
      </c>
      <c r="R472" s="166" t="s">
        <v>89</v>
      </c>
      <c r="S472" s="114" t="s">
        <v>2763</v>
      </c>
      <c r="T472" s="196"/>
      <c r="U472" s="196"/>
      <c r="V472" s="166" t="s">
        <v>1218</v>
      </c>
      <c r="W472" s="151"/>
    </row>
    <row r="473" spans="1:23" s="257" customFormat="1" ht="21" customHeight="1" x14ac:dyDescent="0.25">
      <c r="A473" s="99">
        <v>464</v>
      </c>
      <c r="B473" s="135" t="s">
        <v>30</v>
      </c>
      <c r="C473" s="129" t="s">
        <v>6</v>
      </c>
      <c r="D473" s="106" t="s">
        <v>2764</v>
      </c>
      <c r="E473" s="122">
        <v>42225</v>
      </c>
      <c r="F473" s="122">
        <v>42226</v>
      </c>
      <c r="G473" s="149">
        <f t="shared" si="15"/>
        <v>1</v>
      </c>
      <c r="H473" s="131" t="s">
        <v>2765</v>
      </c>
      <c r="I473" s="106" t="s">
        <v>2766</v>
      </c>
      <c r="J473" s="125" t="s">
        <v>75</v>
      </c>
      <c r="K473" s="125">
        <v>33</v>
      </c>
      <c r="L473" s="125" t="s">
        <v>1834</v>
      </c>
      <c r="M473" s="181">
        <v>104.97</v>
      </c>
      <c r="N473" s="249"/>
      <c r="O473" s="256"/>
      <c r="P473" s="140"/>
      <c r="Q473" s="206" t="s">
        <v>2767</v>
      </c>
      <c r="R473" s="166" t="s">
        <v>1232</v>
      </c>
      <c r="S473" s="114" t="s">
        <v>2768</v>
      </c>
      <c r="T473" s="196"/>
      <c r="U473" s="196"/>
      <c r="V473" s="166" t="s">
        <v>1218</v>
      </c>
      <c r="W473" s="151"/>
    </row>
    <row r="474" spans="1:23" s="257" customFormat="1" ht="21" customHeight="1" x14ac:dyDescent="0.25">
      <c r="A474" s="99">
        <v>465</v>
      </c>
      <c r="B474" s="135" t="s">
        <v>30</v>
      </c>
      <c r="C474" s="129" t="s">
        <v>6</v>
      </c>
      <c r="D474" s="106" t="s">
        <v>2769</v>
      </c>
      <c r="E474" s="122">
        <v>42225</v>
      </c>
      <c r="F474" s="122">
        <v>42226</v>
      </c>
      <c r="G474" s="149">
        <f t="shared" si="15"/>
        <v>1</v>
      </c>
      <c r="H474" s="131" t="s">
        <v>2770</v>
      </c>
      <c r="I474" s="106" t="s">
        <v>2771</v>
      </c>
      <c r="J474" s="125" t="s">
        <v>75</v>
      </c>
      <c r="K474" s="125">
        <v>20</v>
      </c>
      <c r="L474" s="125" t="s">
        <v>1168</v>
      </c>
      <c r="M474" s="181">
        <v>254.32</v>
      </c>
      <c r="N474" s="249"/>
      <c r="O474" s="256"/>
      <c r="P474" s="140"/>
      <c r="Q474" s="206" t="s">
        <v>2772</v>
      </c>
      <c r="R474" s="166" t="s">
        <v>138</v>
      </c>
      <c r="S474" s="114" t="s">
        <v>2773</v>
      </c>
      <c r="T474" s="196"/>
      <c r="U474" s="196">
        <v>1</v>
      </c>
      <c r="V474" s="166" t="s">
        <v>1218</v>
      </c>
      <c r="W474" s="151"/>
    </row>
    <row r="475" spans="1:23" s="257" customFormat="1" ht="21" customHeight="1" x14ac:dyDescent="0.25">
      <c r="A475" s="99">
        <v>466</v>
      </c>
      <c r="B475" s="135" t="s">
        <v>30</v>
      </c>
      <c r="C475" s="129" t="s">
        <v>6</v>
      </c>
      <c r="D475" s="106" t="s">
        <v>2774</v>
      </c>
      <c r="E475" s="122">
        <v>42225</v>
      </c>
      <c r="F475" s="122">
        <v>42225</v>
      </c>
      <c r="G475" s="149">
        <f t="shared" si="15"/>
        <v>0</v>
      </c>
      <c r="H475" s="131" t="s">
        <v>2775</v>
      </c>
      <c r="I475" s="106" t="s">
        <v>2776</v>
      </c>
      <c r="J475" s="125" t="s">
        <v>75</v>
      </c>
      <c r="K475" s="125">
        <v>20</v>
      </c>
      <c r="L475" s="125" t="s">
        <v>2625</v>
      </c>
      <c r="M475" s="181">
        <v>76.7</v>
      </c>
      <c r="N475" s="249"/>
      <c r="O475" s="256"/>
      <c r="P475" s="140"/>
      <c r="Q475" s="206" t="s">
        <v>2777</v>
      </c>
      <c r="R475" s="166" t="s">
        <v>2778</v>
      </c>
      <c r="S475" s="114" t="s">
        <v>2779</v>
      </c>
      <c r="T475" s="196"/>
      <c r="U475" s="196"/>
      <c r="V475" s="166" t="s">
        <v>1218</v>
      </c>
      <c r="W475" s="151"/>
    </row>
    <row r="476" spans="1:23" s="257" customFormat="1" ht="21" customHeight="1" x14ac:dyDescent="0.25">
      <c r="A476" s="99">
        <v>467</v>
      </c>
      <c r="B476" s="135" t="s">
        <v>30</v>
      </c>
      <c r="C476" s="129" t="s">
        <v>6</v>
      </c>
      <c r="D476" s="106" t="s">
        <v>2780</v>
      </c>
      <c r="E476" s="122">
        <v>42225</v>
      </c>
      <c r="F476" s="122">
        <v>42225</v>
      </c>
      <c r="G476" s="149">
        <f t="shared" si="15"/>
        <v>0</v>
      </c>
      <c r="H476" s="131" t="s">
        <v>2781</v>
      </c>
      <c r="I476" s="106" t="s">
        <v>2782</v>
      </c>
      <c r="J476" s="125" t="s">
        <v>75</v>
      </c>
      <c r="K476" s="125">
        <v>73</v>
      </c>
      <c r="L476" s="125" t="s">
        <v>2625</v>
      </c>
      <c r="M476" s="181">
        <v>103.63</v>
      </c>
      <c r="N476" s="249"/>
      <c r="O476" s="256"/>
      <c r="P476" s="140"/>
      <c r="Q476" s="206" t="s">
        <v>2783</v>
      </c>
      <c r="R476" s="166" t="s">
        <v>89</v>
      </c>
      <c r="S476" s="114" t="s">
        <v>2784</v>
      </c>
      <c r="T476" s="196"/>
      <c r="U476" s="196"/>
      <c r="V476" s="166" t="s">
        <v>1218</v>
      </c>
      <c r="W476" s="151"/>
    </row>
    <row r="477" spans="1:23" s="257" customFormat="1" ht="21" customHeight="1" x14ac:dyDescent="0.25">
      <c r="A477" s="99">
        <v>468</v>
      </c>
      <c r="B477" s="135" t="s">
        <v>30</v>
      </c>
      <c r="C477" s="129" t="s">
        <v>6</v>
      </c>
      <c r="D477" s="106" t="s">
        <v>2785</v>
      </c>
      <c r="E477" s="122">
        <v>42225</v>
      </c>
      <c r="F477" s="122">
        <v>42225</v>
      </c>
      <c r="G477" s="149">
        <f t="shared" si="15"/>
        <v>0</v>
      </c>
      <c r="H477" s="131" t="s">
        <v>2786</v>
      </c>
      <c r="I477" s="106" t="s">
        <v>2787</v>
      </c>
      <c r="J477" s="125" t="s">
        <v>75</v>
      </c>
      <c r="K477" s="125">
        <v>6</v>
      </c>
      <c r="L477" s="125" t="s">
        <v>2788</v>
      </c>
      <c r="M477" s="181">
        <v>81.64</v>
      </c>
      <c r="N477" s="249"/>
      <c r="O477" s="256"/>
      <c r="P477" s="140"/>
      <c r="Q477" s="206" t="s">
        <v>387</v>
      </c>
      <c r="R477" s="166" t="s">
        <v>388</v>
      </c>
      <c r="S477" s="114" t="s">
        <v>2789</v>
      </c>
      <c r="T477" s="196"/>
      <c r="U477" s="196">
        <v>1</v>
      </c>
      <c r="V477" s="166" t="s">
        <v>1218</v>
      </c>
      <c r="W477" s="151"/>
    </row>
    <row r="478" spans="1:23" s="257" customFormat="1" ht="21" customHeight="1" x14ac:dyDescent="0.25">
      <c r="A478" s="99">
        <v>469</v>
      </c>
      <c r="B478" s="135" t="s">
        <v>30</v>
      </c>
      <c r="C478" s="129" t="s">
        <v>6</v>
      </c>
      <c r="D478" s="106" t="s">
        <v>2790</v>
      </c>
      <c r="E478" s="122">
        <v>42226</v>
      </c>
      <c r="F478" s="122">
        <v>42226</v>
      </c>
      <c r="G478" s="149">
        <f t="shared" si="15"/>
        <v>0</v>
      </c>
      <c r="H478" s="131" t="s">
        <v>2791</v>
      </c>
      <c r="I478" s="106" t="s">
        <v>2792</v>
      </c>
      <c r="J478" s="125" t="s">
        <v>75</v>
      </c>
      <c r="K478" s="125">
        <v>95</v>
      </c>
      <c r="L478" s="125" t="s">
        <v>2793</v>
      </c>
      <c r="M478" s="181">
        <v>72.38</v>
      </c>
      <c r="N478" s="249"/>
      <c r="O478" s="256"/>
      <c r="P478" s="140"/>
      <c r="Q478" s="206" t="s">
        <v>2794</v>
      </c>
      <c r="R478" s="166" t="s">
        <v>89</v>
      </c>
      <c r="S478" s="114" t="s">
        <v>2795</v>
      </c>
      <c r="T478" s="196"/>
      <c r="U478" s="196">
        <v>1</v>
      </c>
      <c r="V478" s="166" t="s">
        <v>1218</v>
      </c>
      <c r="W478" s="151"/>
    </row>
    <row r="479" spans="1:23" s="257" customFormat="1" ht="21" customHeight="1" x14ac:dyDescent="0.25">
      <c r="A479" s="99">
        <v>470</v>
      </c>
      <c r="B479" s="135" t="s">
        <v>30</v>
      </c>
      <c r="C479" s="129" t="s">
        <v>6</v>
      </c>
      <c r="D479" s="106" t="s">
        <v>2796</v>
      </c>
      <c r="E479" s="122">
        <v>42229</v>
      </c>
      <c r="F479" s="122">
        <v>42229</v>
      </c>
      <c r="G479" s="149">
        <f t="shared" si="15"/>
        <v>0</v>
      </c>
      <c r="H479" s="131" t="s">
        <v>2797</v>
      </c>
      <c r="I479" s="106" t="s">
        <v>2798</v>
      </c>
      <c r="J479" s="125" t="s">
        <v>75</v>
      </c>
      <c r="K479" s="125">
        <v>24</v>
      </c>
      <c r="L479" s="125" t="s">
        <v>365</v>
      </c>
      <c r="M479" s="181">
        <v>42.97</v>
      </c>
      <c r="N479" s="249"/>
      <c r="O479" s="256"/>
      <c r="P479" s="140"/>
      <c r="Q479" s="206" t="s">
        <v>231</v>
      </c>
      <c r="R479" s="166" t="s">
        <v>89</v>
      </c>
      <c r="S479" s="114" t="s">
        <v>1111</v>
      </c>
      <c r="T479" s="196"/>
      <c r="U479" s="196"/>
      <c r="V479" s="166" t="s">
        <v>1218</v>
      </c>
      <c r="W479" s="151"/>
    </row>
    <row r="480" spans="1:23" s="257" customFormat="1" ht="21" customHeight="1" x14ac:dyDescent="0.2">
      <c r="A480" s="99">
        <v>471</v>
      </c>
      <c r="B480" s="135" t="s">
        <v>30</v>
      </c>
      <c r="C480" s="129" t="s">
        <v>6</v>
      </c>
      <c r="D480" s="106" t="s">
        <v>2799</v>
      </c>
      <c r="E480" s="122">
        <v>42229</v>
      </c>
      <c r="F480" s="122">
        <v>42229</v>
      </c>
      <c r="G480" s="149">
        <f t="shared" si="15"/>
        <v>0</v>
      </c>
      <c r="H480" s="131" t="s">
        <v>2800</v>
      </c>
      <c r="I480" s="106" t="s">
        <v>2801</v>
      </c>
      <c r="J480" s="125" t="s">
        <v>85</v>
      </c>
      <c r="K480" s="125">
        <v>48</v>
      </c>
      <c r="L480" s="125" t="s">
        <v>2542</v>
      </c>
      <c r="M480" s="181">
        <v>80.5</v>
      </c>
      <c r="N480" s="258"/>
      <c r="O480" s="259"/>
      <c r="P480" s="260"/>
      <c r="Q480" s="206" t="s">
        <v>2802</v>
      </c>
      <c r="R480" s="166" t="s">
        <v>2569</v>
      </c>
      <c r="S480" s="114" t="s">
        <v>2803</v>
      </c>
      <c r="T480" s="196">
        <v>1</v>
      </c>
      <c r="U480" s="196"/>
      <c r="V480" s="166" t="s">
        <v>1218</v>
      </c>
      <c r="W480" s="151"/>
    </row>
    <row r="481" spans="1:23" s="257" customFormat="1" ht="21" customHeight="1" x14ac:dyDescent="0.25">
      <c r="A481" s="99">
        <v>472</v>
      </c>
      <c r="B481" s="135" t="s">
        <v>30</v>
      </c>
      <c r="C481" s="129" t="s">
        <v>6</v>
      </c>
      <c r="D481" s="106" t="s">
        <v>2804</v>
      </c>
      <c r="E481" s="122">
        <v>42229</v>
      </c>
      <c r="F481" s="122">
        <v>42229</v>
      </c>
      <c r="G481" s="149">
        <f t="shared" si="15"/>
        <v>0</v>
      </c>
      <c r="H481" s="131" t="s">
        <v>2805</v>
      </c>
      <c r="I481" s="106" t="s">
        <v>2806</v>
      </c>
      <c r="J481" s="125" t="s">
        <v>75</v>
      </c>
      <c r="K481" s="125">
        <v>26</v>
      </c>
      <c r="L481" s="125" t="s">
        <v>2521</v>
      </c>
      <c r="M481" s="181">
        <v>42.82</v>
      </c>
      <c r="N481" s="249"/>
      <c r="O481" s="256"/>
      <c r="P481" s="140"/>
      <c r="Q481" s="206" t="s">
        <v>2807</v>
      </c>
      <c r="R481" s="166" t="s">
        <v>2808</v>
      </c>
      <c r="S481" s="114" t="s">
        <v>2809</v>
      </c>
      <c r="T481" s="196"/>
      <c r="U481" s="196"/>
      <c r="V481" s="166" t="s">
        <v>1218</v>
      </c>
      <c r="W481" s="151"/>
    </row>
    <row r="482" spans="1:23" s="257" customFormat="1" ht="21" customHeight="1" x14ac:dyDescent="0.25">
      <c r="A482" s="99">
        <v>473</v>
      </c>
      <c r="B482" s="135" t="s">
        <v>30</v>
      </c>
      <c r="C482" s="129" t="s">
        <v>6</v>
      </c>
      <c r="D482" s="106" t="s">
        <v>2810</v>
      </c>
      <c r="E482" s="122">
        <v>42225</v>
      </c>
      <c r="F482" s="122">
        <v>42225</v>
      </c>
      <c r="G482" s="149">
        <f t="shared" si="15"/>
        <v>0</v>
      </c>
      <c r="H482" s="131" t="s">
        <v>2811</v>
      </c>
      <c r="I482" s="106" t="s">
        <v>2812</v>
      </c>
      <c r="J482" s="125" t="s">
        <v>75</v>
      </c>
      <c r="K482" s="125">
        <v>17</v>
      </c>
      <c r="L482" s="125" t="s">
        <v>2205</v>
      </c>
      <c r="M482" s="181">
        <v>45.67</v>
      </c>
      <c r="N482" s="249"/>
      <c r="O482" s="256"/>
      <c r="P482" s="140"/>
      <c r="Q482" s="206" t="s">
        <v>2813</v>
      </c>
      <c r="R482" s="166" t="s">
        <v>89</v>
      </c>
      <c r="S482" s="114" t="s">
        <v>2814</v>
      </c>
      <c r="T482" s="196"/>
      <c r="U482" s="196"/>
      <c r="V482" s="166" t="s">
        <v>1218</v>
      </c>
      <c r="W482" s="151"/>
    </row>
    <row r="483" spans="1:23" s="257" customFormat="1" ht="21" customHeight="1" x14ac:dyDescent="0.25">
      <c r="A483" s="99">
        <v>474</v>
      </c>
      <c r="B483" s="135" t="s">
        <v>30</v>
      </c>
      <c r="C483" s="129" t="s">
        <v>6</v>
      </c>
      <c r="D483" s="106" t="s">
        <v>2815</v>
      </c>
      <c r="E483" s="122">
        <v>42230</v>
      </c>
      <c r="F483" s="122">
        <v>42230</v>
      </c>
      <c r="G483" s="149">
        <f t="shared" si="15"/>
        <v>0</v>
      </c>
      <c r="H483" s="131" t="s">
        <v>2816</v>
      </c>
      <c r="I483" s="106" t="s">
        <v>2817</v>
      </c>
      <c r="J483" s="125" t="s">
        <v>85</v>
      </c>
      <c r="K483" s="125">
        <v>19</v>
      </c>
      <c r="L483" s="125" t="s">
        <v>2396</v>
      </c>
      <c r="M483" s="181">
        <v>41.64</v>
      </c>
      <c r="N483" s="249"/>
      <c r="O483" s="256"/>
      <c r="P483" s="140"/>
      <c r="Q483" s="206" t="s">
        <v>2818</v>
      </c>
      <c r="R483" s="166" t="s">
        <v>388</v>
      </c>
      <c r="S483" s="114" t="s">
        <v>2819</v>
      </c>
      <c r="T483" s="196"/>
      <c r="U483" s="196"/>
      <c r="V483" s="166" t="s">
        <v>1218</v>
      </c>
      <c r="W483" s="151"/>
    </row>
    <row r="484" spans="1:23" s="257" customFormat="1" ht="21" customHeight="1" x14ac:dyDescent="0.25">
      <c r="A484" s="99">
        <v>475</v>
      </c>
      <c r="B484" s="135" t="s">
        <v>30</v>
      </c>
      <c r="C484" s="129" t="s">
        <v>6</v>
      </c>
      <c r="D484" s="106" t="s">
        <v>2820</v>
      </c>
      <c r="E484" s="122">
        <v>42230</v>
      </c>
      <c r="F484" s="122">
        <v>42230</v>
      </c>
      <c r="G484" s="149">
        <f t="shared" si="15"/>
        <v>0</v>
      </c>
      <c r="H484" s="131" t="s">
        <v>2821</v>
      </c>
      <c r="I484" s="106" t="s">
        <v>2822</v>
      </c>
      <c r="J484" s="125" t="s">
        <v>75</v>
      </c>
      <c r="K484" s="125">
        <v>23</v>
      </c>
      <c r="L484" s="125" t="s">
        <v>2396</v>
      </c>
      <c r="M484" s="181">
        <v>101.08</v>
      </c>
      <c r="N484" s="249"/>
      <c r="O484" s="256"/>
      <c r="P484" s="140"/>
      <c r="Q484" s="206" t="s">
        <v>2818</v>
      </c>
      <c r="R484" s="166" t="s">
        <v>388</v>
      </c>
      <c r="S484" s="114" t="s">
        <v>2823</v>
      </c>
      <c r="T484" s="196"/>
      <c r="U484" s="196"/>
      <c r="V484" s="166" t="s">
        <v>1218</v>
      </c>
      <c r="W484" s="151"/>
    </row>
    <row r="485" spans="1:23" s="257" customFormat="1" ht="21" customHeight="1" x14ac:dyDescent="0.25">
      <c r="A485" s="99">
        <v>476</v>
      </c>
      <c r="B485" s="135" t="s">
        <v>30</v>
      </c>
      <c r="C485" s="129" t="s">
        <v>6</v>
      </c>
      <c r="D485" s="106" t="s">
        <v>2824</v>
      </c>
      <c r="E485" s="122">
        <v>42232</v>
      </c>
      <c r="F485" s="122">
        <v>42232</v>
      </c>
      <c r="G485" s="149">
        <f>DAYS360(E485,F485)</f>
        <v>0</v>
      </c>
      <c r="H485" s="131" t="s">
        <v>2825</v>
      </c>
      <c r="I485" s="106" t="s">
        <v>2826</v>
      </c>
      <c r="J485" s="125" t="s">
        <v>75</v>
      </c>
      <c r="K485" s="125">
        <v>39</v>
      </c>
      <c r="L485" s="125" t="s">
        <v>898</v>
      </c>
      <c r="M485" s="181">
        <v>63.37</v>
      </c>
      <c r="N485" s="249"/>
      <c r="O485" s="256"/>
      <c r="P485" s="140"/>
      <c r="Q485" s="206" t="s">
        <v>2827</v>
      </c>
      <c r="R485" s="166" t="s">
        <v>2828</v>
      </c>
      <c r="S485" s="114" t="s">
        <v>2829</v>
      </c>
      <c r="T485" s="196"/>
      <c r="U485" s="196"/>
      <c r="V485" s="166" t="s">
        <v>1218</v>
      </c>
      <c r="W485" s="151"/>
    </row>
    <row r="486" spans="1:23" s="257" customFormat="1" ht="21" customHeight="1" x14ac:dyDescent="0.25">
      <c r="A486" s="99">
        <v>477</v>
      </c>
      <c r="B486" s="135" t="s">
        <v>30</v>
      </c>
      <c r="C486" s="129" t="s">
        <v>6</v>
      </c>
      <c r="D486" s="106" t="s">
        <v>2830</v>
      </c>
      <c r="E486" s="122">
        <v>42232</v>
      </c>
      <c r="F486" s="122">
        <v>42232</v>
      </c>
      <c r="G486" s="149">
        <f t="shared" si="15"/>
        <v>0</v>
      </c>
      <c r="H486" s="131" t="s">
        <v>2831</v>
      </c>
      <c r="I486" s="106" t="s">
        <v>2832</v>
      </c>
      <c r="J486" s="125" t="s">
        <v>75</v>
      </c>
      <c r="K486" s="125">
        <v>24</v>
      </c>
      <c r="L486" s="125" t="s">
        <v>898</v>
      </c>
      <c r="M486" s="181">
        <v>41.83</v>
      </c>
      <c r="N486" s="249"/>
      <c r="O486" s="256"/>
      <c r="P486" s="140"/>
      <c r="Q486" s="206" t="s">
        <v>2833</v>
      </c>
      <c r="R486" s="166" t="s">
        <v>2834</v>
      </c>
      <c r="S486" s="114" t="s">
        <v>2835</v>
      </c>
      <c r="T486" s="196"/>
      <c r="U486" s="196"/>
      <c r="V486" s="166" t="s">
        <v>1218</v>
      </c>
      <c r="W486" s="151"/>
    </row>
    <row r="487" spans="1:23" s="257" customFormat="1" ht="21" customHeight="1" x14ac:dyDescent="0.25">
      <c r="A487" s="99">
        <v>478</v>
      </c>
      <c r="B487" s="135" t="s">
        <v>30</v>
      </c>
      <c r="C487" s="129" t="s">
        <v>6</v>
      </c>
      <c r="D487" s="106" t="s">
        <v>2836</v>
      </c>
      <c r="E487" s="122">
        <v>42232</v>
      </c>
      <c r="F487" s="122">
        <v>42233</v>
      </c>
      <c r="G487" s="149">
        <f t="shared" si="15"/>
        <v>1</v>
      </c>
      <c r="H487" s="131" t="s">
        <v>2837</v>
      </c>
      <c r="I487" s="106" t="s">
        <v>2838</v>
      </c>
      <c r="J487" s="125" t="s">
        <v>75</v>
      </c>
      <c r="K487" s="125">
        <v>40</v>
      </c>
      <c r="L487" s="125" t="s">
        <v>898</v>
      </c>
      <c r="M487" s="181">
        <v>161.36000000000001</v>
      </c>
      <c r="N487" s="249"/>
      <c r="O487" s="256"/>
      <c r="P487" s="140"/>
      <c r="Q487" s="206" t="s">
        <v>2839</v>
      </c>
      <c r="R487" s="166" t="s">
        <v>2235</v>
      </c>
      <c r="S487" s="114" t="s">
        <v>2835</v>
      </c>
      <c r="T487" s="196"/>
      <c r="U487" s="196"/>
      <c r="V487" s="166" t="s">
        <v>1218</v>
      </c>
      <c r="W487" s="151"/>
    </row>
    <row r="488" spans="1:23" s="257" customFormat="1" ht="21" customHeight="1" x14ac:dyDescent="0.25">
      <c r="A488" s="99">
        <v>479</v>
      </c>
      <c r="B488" s="135" t="s">
        <v>30</v>
      </c>
      <c r="C488" s="101" t="s">
        <v>8</v>
      </c>
      <c r="D488" s="106" t="s">
        <v>2840</v>
      </c>
      <c r="E488" s="122">
        <v>42229</v>
      </c>
      <c r="F488" s="122">
        <v>42229</v>
      </c>
      <c r="G488" s="149">
        <f t="shared" si="15"/>
        <v>0</v>
      </c>
      <c r="H488" s="131" t="s">
        <v>2841</v>
      </c>
      <c r="I488" s="106" t="s">
        <v>2842</v>
      </c>
      <c r="J488" s="125" t="s">
        <v>75</v>
      </c>
      <c r="K488" s="125">
        <v>23</v>
      </c>
      <c r="L488" s="125" t="s">
        <v>2205</v>
      </c>
      <c r="M488" s="181">
        <v>55.09</v>
      </c>
      <c r="N488" s="249"/>
      <c r="O488" s="256"/>
      <c r="P488" s="140"/>
      <c r="Q488" s="206" t="s">
        <v>2843</v>
      </c>
      <c r="R488" s="166" t="s">
        <v>285</v>
      </c>
      <c r="S488" s="114" t="s">
        <v>2844</v>
      </c>
      <c r="T488" s="196"/>
      <c r="U488" s="196"/>
      <c r="V488" s="166" t="s">
        <v>1218</v>
      </c>
      <c r="W488" s="151"/>
    </row>
    <row r="489" spans="1:23" s="257" customFormat="1" ht="21" customHeight="1" x14ac:dyDescent="0.25">
      <c r="A489" s="99">
        <v>480</v>
      </c>
      <c r="B489" s="135" t="s">
        <v>30</v>
      </c>
      <c r="C489" s="129" t="s">
        <v>6</v>
      </c>
      <c r="D489" s="106" t="s">
        <v>2845</v>
      </c>
      <c r="E489" s="122">
        <v>42233</v>
      </c>
      <c r="F489" s="122">
        <v>42233</v>
      </c>
      <c r="G489" s="149">
        <f t="shared" si="15"/>
        <v>0</v>
      </c>
      <c r="H489" s="131" t="s">
        <v>2846</v>
      </c>
      <c r="I489" s="106" t="s">
        <v>2847</v>
      </c>
      <c r="J489" s="125" t="s">
        <v>85</v>
      </c>
      <c r="K489" s="125">
        <v>31</v>
      </c>
      <c r="L489" s="125" t="s">
        <v>2542</v>
      </c>
      <c r="M489" s="181">
        <v>45.13</v>
      </c>
      <c r="N489" s="249"/>
      <c r="O489" s="256"/>
      <c r="P489" s="140"/>
      <c r="Q489" s="206" t="s">
        <v>2848</v>
      </c>
      <c r="R489" s="166" t="s">
        <v>197</v>
      </c>
      <c r="S489" s="114" t="s">
        <v>2849</v>
      </c>
      <c r="T489" s="196"/>
      <c r="U489" s="196"/>
      <c r="V489" s="166" t="s">
        <v>1218</v>
      </c>
      <c r="W489" s="151"/>
    </row>
    <row r="490" spans="1:23" s="257" customFormat="1" ht="21" customHeight="1" x14ac:dyDescent="0.25">
      <c r="A490" s="99">
        <v>481</v>
      </c>
      <c r="B490" s="135" t="s">
        <v>30</v>
      </c>
      <c r="C490" s="101" t="s">
        <v>8</v>
      </c>
      <c r="D490" s="106" t="s">
        <v>2850</v>
      </c>
      <c r="E490" s="122">
        <v>42233</v>
      </c>
      <c r="F490" s="122">
        <v>42233</v>
      </c>
      <c r="G490" s="149">
        <f t="shared" si="15"/>
        <v>0</v>
      </c>
      <c r="H490" s="131" t="s">
        <v>2851</v>
      </c>
      <c r="I490" s="106" t="s">
        <v>2852</v>
      </c>
      <c r="J490" s="125" t="s">
        <v>75</v>
      </c>
      <c r="K490" s="125">
        <v>25</v>
      </c>
      <c r="L490" s="125" t="s">
        <v>1550</v>
      </c>
      <c r="M490" s="181">
        <v>115.79</v>
      </c>
      <c r="N490" s="249"/>
      <c r="O490" s="256"/>
      <c r="P490" s="140"/>
      <c r="Q490" s="206" t="s">
        <v>2853</v>
      </c>
      <c r="R490" s="166" t="s">
        <v>2569</v>
      </c>
      <c r="S490" s="114" t="s">
        <v>2854</v>
      </c>
      <c r="T490" s="196"/>
      <c r="U490" s="196"/>
      <c r="V490" s="166" t="s">
        <v>1218</v>
      </c>
      <c r="W490" s="151"/>
    </row>
    <row r="491" spans="1:23" s="257" customFormat="1" ht="21" customHeight="1" x14ac:dyDescent="0.25">
      <c r="A491" s="99">
        <v>482</v>
      </c>
      <c r="B491" s="135" t="s">
        <v>30</v>
      </c>
      <c r="C491" s="129" t="s">
        <v>6</v>
      </c>
      <c r="D491" s="106" t="s">
        <v>2855</v>
      </c>
      <c r="E491" s="122">
        <v>42233</v>
      </c>
      <c r="F491" s="122">
        <v>42233</v>
      </c>
      <c r="G491" s="149">
        <f t="shared" si="15"/>
        <v>0</v>
      </c>
      <c r="H491" s="131" t="s">
        <v>2856</v>
      </c>
      <c r="I491" s="106" t="s">
        <v>2857</v>
      </c>
      <c r="J491" s="125" t="s">
        <v>85</v>
      </c>
      <c r="K491" s="125">
        <v>22</v>
      </c>
      <c r="L491" s="125" t="s">
        <v>365</v>
      </c>
      <c r="M491" s="181">
        <v>60.81</v>
      </c>
      <c r="N491" s="249"/>
      <c r="O491" s="256"/>
      <c r="P491" s="140"/>
      <c r="Q491" s="206" t="s">
        <v>2858</v>
      </c>
      <c r="R491" s="166" t="s">
        <v>478</v>
      </c>
      <c r="S491" s="114" t="s">
        <v>2859</v>
      </c>
      <c r="T491" s="196"/>
      <c r="U491" s="196"/>
      <c r="V491" s="166" t="s">
        <v>1218</v>
      </c>
      <c r="W491" s="151"/>
    </row>
    <row r="492" spans="1:23" s="257" customFormat="1" ht="31.5" x14ac:dyDescent="0.25">
      <c r="A492" s="99">
        <v>483</v>
      </c>
      <c r="B492" s="135" t="s">
        <v>30</v>
      </c>
      <c r="C492" s="129" t="s">
        <v>6</v>
      </c>
      <c r="D492" s="106" t="s">
        <v>2860</v>
      </c>
      <c r="E492" s="122">
        <v>42234</v>
      </c>
      <c r="F492" s="122">
        <v>42234</v>
      </c>
      <c r="G492" s="149">
        <f t="shared" si="15"/>
        <v>0</v>
      </c>
      <c r="H492" s="131" t="s">
        <v>2861</v>
      </c>
      <c r="I492" s="106" t="s">
        <v>2862</v>
      </c>
      <c r="J492" s="125" t="s">
        <v>75</v>
      </c>
      <c r="K492" s="125">
        <v>19</v>
      </c>
      <c r="L492" s="125" t="s">
        <v>2542</v>
      </c>
      <c r="M492" s="181">
        <v>42.46</v>
      </c>
      <c r="N492" s="249"/>
      <c r="O492" s="256"/>
      <c r="P492" s="140"/>
      <c r="Q492" s="206" t="s">
        <v>2848</v>
      </c>
      <c r="R492" s="166" t="s">
        <v>197</v>
      </c>
      <c r="S492" s="114" t="s">
        <v>2863</v>
      </c>
      <c r="T492" s="196"/>
      <c r="U492" s="196"/>
      <c r="V492" s="166" t="s">
        <v>1218</v>
      </c>
      <c r="W492" s="151"/>
    </row>
    <row r="493" spans="1:23" s="257" customFormat="1" ht="31.5" x14ac:dyDescent="0.25">
      <c r="A493" s="99">
        <v>484</v>
      </c>
      <c r="B493" s="135" t="s">
        <v>30</v>
      </c>
      <c r="C493" s="129" t="s">
        <v>6</v>
      </c>
      <c r="D493" s="106" t="s">
        <v>2864</v>
      </c>
      <c r="E493" s="122">
        <v>42234</v>
      </c>
      <c r="F493" s="122">
        <v>42234</v>
      </c>
      <c r="G493" s="149">
        <f t="shared" si="15"/>
        <v>0</v>
      </c>
      <c r="H493" s="131" t="s">
        <v>2865</v>
      </c>
      <c r="I493" s="106" t="s">
        <v>2866</v>
      </c>
      <c r="J493" s="125" t="s">
        <v>75</v>
      </c>
      <c r="K493" s="125">
        <v>19</v>
      </c>
      <c r="L493" s="125" t="s">
        <v>2793</v>
      </c>
      <c r="M493" s="181">
        <v>42.53</v>
      </c>
      <c r="N493" s="249"/>
      <c r="O493" s="256"/>
      <c r="P493" s="140"/>
      <c r="Q493" s="206" t="s">
        <v>2848</v>
      </c>
      <c r="R493" s="166" t="s">
        <v>197</v>
      </c>
      <c r="S493" s="114" t="s">
        <v>2867</v>
      </c>
      <c r="T493" s="196"/>
      <c r="U493" s="196"/>
      <c r="V493" s="166" t="s">
        <v>1218</v>
      </c>
      <c r="W493" s="151"/>
    </row>
    <row r="494" spans="1:23" s="257" customFormat="1" ht="21" customHeight="1" x14ac:dyDescent="0.25">
      <c r="A494" s="99">
        <v>485</v>
      </c>
      <c r="B494" s="135" t="s">
        <v>30</v>
      </c>
      <c r="C494" s="129" t="s">
        <v>6</v>
      </c>
      <c r="D494" s="106" t="s">
        <v>2868</v>
      </c>
      <c r="E494" s="122">
        <v>42233</v>
      </c>
      <c r="F494" s="122">
        <v>42234</v>
      </c>
      <c r="G494" s="149">
        <f t="shared" si="15"/>
        <v>1</v>
      </c>
      <c r="H494" s="131" t="s">
        <v>2869</v>
      </c>
      <c r="I494" s="106" t="s">
        <v>2870</v>
      </c>
      <c r="J494" s="125" t="s">
        <v>75</v>
      </c>
      <c r="K494" s="125">
        <v>32</v>
      </c>
      <c r="L494" s="125" t="s">
        <v>1168</v>
      </c>
      <c r="M494" s="181">
        <v>245.23</v>
      </c>
      <c r="N494" s="249"/>
      <c r="O494" s="256"/>
      <c r="P494" s="140"/>
      <c r="Q494" s="206" t="s">
        <v>2871</v>
      </c>
      <c r="R494" s="166" t="s">
        <v>258</v>
      </c>
      <c r="S494" s="114" t="s">
        <v>2872</v>
      </c>
      <c r="T494" s="196">
        <v>1</v>
      </c>
      <c r="U494" s="196"/>
      <c r="V494" s="166" t="s">
        <v>1218</v>
      </c>
      <c r="W494" s="151"/>
    </row>
    <row r="495" spans="1:23" s="257" customFormat="1" ht="31.5" x14ac:dyDescent="0.25">
      <c r="A495" s="99">
        <v>486</v>
      </c>
      <c r="B495" s="135" t="s">
        <v>30</v>
      </c>
      <c r="C495" s="129" t="s">
        <v>6</v>
      </c>
      <c r="D495" s="106" t="s">
        <v>2873</v>
      </c>
      <c r="E495" s="122">
        <v>42234</v>
      </c>
      <c r="F495" s="122">
        <v>42234</v>
      </c>
      <c r="G495" s="149">
        <f t="shared" si="15"/>
        <v>0</v>
      </c>
      <c r="H495" s="131" t="s">
        <v>2874</v>
      </c>
      <c r="I495" s="106" t="s">
        <v>2875</v>
      </c>
      <c r="J495" s="125" t="s">
        <v>85</v>
      </c>
      <c r="K495" s="125">
        <v>3</v>
      </c>
      <c r="L495" s="125" t="s">
        <v>2793</v>
      </c>
      <c r="M495" s="181">
        <v>42.61</v>
      </c>
      <c r="N495" s="249"/>
      <c r="O495" s="256"/>
      <c r="P495" s="140"/>
      <c r="Q495" s="206" t="s">
        <v>471</v>
      </c>
      <c r="R495" s="166" t="s">
        <v>388</v>
      </c>
      <c r="S495" s="114" t="s">
        <v>2876</v>
      </c>
      <c r="T495" s="196"/>
      <c r="U495" s="196"/>
      <c r="V495" s="166" t="s">
        <v>1218</v>
      </c>
      <c r="W495" s="151"/>
    </row>
    <row r="496" spans="1:23" s="257" customFormat="1" ht="21" customHeight="1" x14ac:dyDescent="0.25">
      <c r="A496" s="99">
        <v>487</v>
      </c>
      <c r="B496" s="135" t="s">
        <v>30</v>
      </c>
      <c r="C496" s="129" t="s">
        <v>6</v>
      </c>
      <c r="D496" s="106" t="s">
        <v>2877</v>
      </c>
      <c r="E496" s="122">
        <v>42236</v>
      </c>
      <c r="F496" s="122">
        <v>42236</v>
      </c>
      <c r="G496" s="149">
        <f t="shared" si="15"/>
        <v>0</v>
      </c>
      <c r="H496" s="131" t="s">
        <v>2878</v>
      </c>
      <c r="I496" s="106" t="s">
        <v>2879</v>
      </c>
      <c r="J496" s="125" t="s">
        <v>85</v>
      </c>
      <c r="K496" s="125">
        <v>21</v>
      </c>
      <c r="L496" s="125" t="s">
        <v>2880</v>
      </c>
      <c r="M496" s="181">
        <v>42.63</v>
      </c>
      <c r="N496" s="249"/>
      <c r="O496" s="256"/>
      <c r="P496" s="140"/>
      <c r="Q496" s="206" t="s">
        <v>2881</v>
      </c>
      <c r="R496" s="166" t="s">
        <v>169</v>
      </c>
      <c r="S496" s="114" t="s">
        <v>2882</v>
      </c>
      <c r="T496" s="196">
        <v>1</v>
      </c>
      <c r="U496" s="196"/>
      <c r="V496" s="166" t="s">
        <v>1218</v>
      </c>
      <c r="W496" s="151"/>
    </row>
    <row r="497" spans="1:23" s="257" customFormat="1" ht="31.5" x14ac:dyDescent="0.25">
      <c r="A497" s="99">
        <v>488</v>
      </c>
      <c r="B497" s="135" t="s">
        <v>30</v>
      </c>
      <c r="C497" s="129" t="s">
        <v>6</v>
      </c>
      <c r="D497" s="106" t="s">
        <v>2883</v>
      </c>
      <c r="E497" s="122">
        <v>42236</v>
      </c>
      <c r="F497" s="122">
        <v>42237</v>
      </c>
      <c r="G497" s="149">
        <f t="shared" si="15"/>
        <v>1</v>
      </c>
      <c r="H497" s="131" t="s">
        <v>2884</v>
      </c>
      <c r="I497" s="106" t="s">
        <v>2885</v>
      </c>
      <c r="J497" s="125" t="s">
        <v>75</v>
      </c>
      <c r="K497" s="125">
        <v>21</v>
      </c>
      <c r="L497" s="125" t="s">
        <v>2226</v>
      </c>
      <c r="M497" s="181">
        <v>174.93</v>
      </c>
      <c r="N497" s="249"/>
      <c r="O497" s="256"/>
      <c r="P497" s="140"/>
      <c r="Q497" s="206" t="s">
        <v>2886</v>
      </c>
      <c r="R497" s="166" t="s">
        <v>89</v>
      </c>
      <c r="S497" s="114" t="s">
        <v>2887</v>
      </c>
      <c r="T497" s="196"/>
      <c r="U497" s="196"/>
      <c r="V497" s="166" t="s">
        <v>1218</v>
      </c>
      <c r="W497" s="151" t="s">
        <v>918</v>
      </c>
    </row>
    <row r="498" spans="1:23" s="257" customFormat="1" ht="21" customHeight="1" x14ac:dyDescent="0.25">
      <c r="A498" s="99">
        <v>489</v>
      </c>
      <c r="B498" s="135" t="s">
        <v>30</v>
      </c>
      <c r="C498" s="129" t="s">
        <v>6</v>
      </c>
      <c r="D498" s="106" t="s">
        <v>2888</v>
      </c>
      <c r="E498" s="122">
        <v>42237</v>
      </c>
      <c r="F498" s="122">
        <v>42237</v>
      </c>
      <c r="G498" s="149">
        <f t="shared" si="15"/>
        <v>0</v>
      </c>
      <c r="H498" s="131" t="s">
        <v>2889</v>
      </c>
      <c r="I498" s="106" t="s">
        <v>2890</v>
      </c>
      <c r="J498" s="125" t="s">
        <v>85</v>
      </c>
      <c r="K498" s="125">
        <v>21</v>
      </c>
      <c r="L498" s="125" t="s">
        <v>365</v>
      </c>
      <c r="M498" s="181">
        <v>78.08</v>
      </c>
      <c r="N498" s="249"/>
      <c r="O498" s="256"/>
      <c r="P498" s="140"/>
      <c r="Q498" s="206" t="s">
        <v>2891</v>
      </c>
      <c r="R498" s="166" t="s">
        <v>2892</v>
      </c>
      <c r="S498" s="114" t="s">
        <v>2893</v>
      </c>
      <c r="T498" s="196"/>
      <c r="U498" s="196">
        <v>1</v>
      </c>
      <c r="V498" s="166" t="s">
        <v>1218</v>
      </c>
      <c r="W498" s="151"/>
    </row>
    <row r="499" spans="1:23" s="257" customFormat="1" ht="21" customHeight="1" x14ac:dyDescent="0.25">
      <c r="A499" s="99">
        <v>490</v>
      </c>
      <c r="B499" s="135" t="s">
        <v>30</v>
      </c>
      <c r="C499" s="129" t="s">
        <v>6</v>
      </c>
      <c r="D499" s="106" t="s">
        <v>2894</v>
      </c>
      <c r="E499" s="122">
        <v>42238</v>
      </c>
      <c r="F499" s="122">
        <v>42238</v>
      </c>
      <c r="G499" s="149">
        <f t="shared" si="15"/>
        <v>0</v>
      </c>
      <c r="H499" s="131" t="s">
        <v>2895</v>
      </c>
      <c r="I499" s="106" t="s">
        <v>2896</v>
      </c>
      <c r="J499" s="125" t="s">
        <v>85</v>
      </c>
      <c r="K499" s="125">
        <v>23</v>
      </c>
      <c r="L499" s="125" t="s">
        <v>2396</v>
      </c>
      <c r="M499" s="181">
        <v>82.04</v>
      </c>
      <c r="N499" s="249"/>
      <c r="O499" s="256"/>
      <c r="P499" s="140"/>
      <c r="Q499" s="206" t="s">
        <v>2897</v>
      </c>
      <c r="R499" s="166" t="s">
        <v>2898</v>
      </c>
      <c r="S499" s="114" t="s">
        <v>2899</v>
      </c>
      <c r="T499" s="196"/>
      <c r="U499" s="196"/>
      <c r="V499" s="166" t="s">
        <v>1218</v>
      </c>
      <c r="W499" s="151"/>
    </row>
    <row r="500" spans="1:23" s="257" customFormat="1" ht="21" customHeight="1" x14ac:dyDescent="0.25">
      <c r="A500" s="99">
        <v>491</v>
      </c>
      <c r="B500" s="135" t="s">
        <v>30</v>
      </c>
      <c r="C500" s="129" t="s">
        <v>6</v>
      </c>
      <c r="D500" s="106" t="s">
        <v>2900</v>
      </c>
      <c r="E500" s="122">
        <v>42237</v>
      </c>
      <c r="F500" s="122">
        <v>42237</v>
      </c>
      <c r="G500" s="149">
        <f t="shared" si="15"/>
        <v>0</v>
      </c>
      <c r="H500" s="131" t="s">
        <v>2901</v>
      </c>
      <c r="I500" s="106" t="s">
        <v>2902</v>
      </c>
      <c r="J500" s="125" t="s">
        <v>75</v>
      </c>
      <c r="K500" s="125">
        <v>34</v>
      </c>
      <c r="L500" s="125" t="s">
        <v>365</v>
      </c>
      <c r="M500" s="181">
        <v>41.07</v>
      </c>
      <c r="N500" s="249"/>
      <c r="O500" s="256"/>
      <c r="P500" s="140"/>
      <c r="Q500" s="206" t="s">
        <v>2903</v>
      </c>
      <c r="R500" s="166" t="s">
        <v>291</v>
      </c>
      <c r="S500" s="114" t="s">
        <v>1111</v>
      </c>
      <c r="T500" s="196"/>
      <c r="U500" s="196"/>
      <c r="V500" s="166" t="s">
        <v>1218</v>
      </c>
      <c r="W500" s="151"/>
    </row>
    <row r="501" spans="1:23" s="257" customFormat="1" ht="21" customHeight="1" x14ac:dyDescent="0.25">
      <c r="A501" s="99">
        <v>492</v>
      </c>
      <c r="B501" s="135" t="s">
        <v>30</v>
      </c>
      <c r="C501" s="129" t="s">
        <v>6</v>
      </c>
      <c r="D501" s="106" t="s">
        <v>2904</v>
      </c>
      <c r="E501" s="122">
        <v>42237</v>
      </c>
      <c r="F501" s="122">
        <v>42238</v>
      </c>
      <c r="G501" s="149">
        <f t="shared" si="15"/>
        <v>1</v>
      </c>
      <c r="H501" s="131" t="s">
        <v>2905</v>
      </c>
      <c r="I501" s="106" t="s">
        <v>2906</v>
      </c>
      <c r="J501" s="125" t="s">
        <v>75</v>
      </c>
      <c r="K501" s="125">
        <v>14</v>
      </c>
      <c r="L501" s="125" t="s">
        <v>365</v>
      </c>
      <c r="M501" s="181">
        <v>111.59</v>
      </c>
      <c r="N501" s="249"/>
      <c r="O501" s="256"/>
      <c r="P501" s="140"/>
      <c r="Q501" s="206" t="s">
        <v>2907</v>
      </c>
      <c r="R501" s="166" t="s">
        <v>89</v>
      </c>
      <c r="S501" s="114" t="s">
        <v>2908</v>
      </c>
      <c r="T501" s="196"/>
      <c r="U501" s="196">
        <v>1</v>
      </c>
      <c r="V501" s="166" t="s">
        <v>1218</v>
      </c>
      <c r="W501" s="151"/>
    </row>
    <row r="502" spans="1:23" s="257" customFormat="1" ht="21" customHeight="1" x14ac:dyDescent="0.25">
      <c r="A502" s="99">
        <v>493</v>
      </c>
      <c r="B502" s="135" t="s">
        <v>30</v>
      </c>
      <c r="C502" s="129" t="s">
        <v>6</v>
      </c>
      <c r="D502" s="106" t="s">
        <v>2909</v>
      </c>
      <c r="E502" s="122">
        <v>42238</v>
      </c>
      <c r="F502" s="122">
        <v>42239</v>
      </c>
      <c r="G502" s="149">
        <f t="shared" si="15"/>
        <v>1</v>
      </c>
      <c r="H502" s="131" t="s">
        <v>2910</v>
      </c>
      <c r="I502" s="106" t="s">
        <v>2911</v>
      </c>
      <c r="J502" s="125" t="s">
        <v>75</v>
      </c>
      <c r="K502" s="125">
        <v>17</v>
      </c>
      <c r="L502" s="125" t="s">
        <v>428</v>
      </c>
      <c r="M502" s="181">
        <v>115.09</v>
      </c>
      <c r="N502" s="249"/>
      <c r="O502" s="256"/>
      <c r="P502" s="140"/>
      <c r="Q502" s="206" t="s">
        <v>2912</v>
      </c>
      <c r="R502" s="166" t="s">
        <v>89</v>
      </c>
      <c r="S502" s="114" t="s">
        <v>2913</v>
      </c>
      <c r="T502" s="196"/>
      <c r="U502" s="196"/>
      <c r="V502" s="166" t="s">
        <v>1218</v>
      </c>
      <c r="W502" s="151"/>
    </row>
    <row r="503" spans="1:23" s="257" customFormat="1" ht="21" customHeight="1" x14ac:dyDescent="0.25">
      <c r="A503" s="99">
        <v>494</v>
      </c>
      <c r="B503" s="135" t="s">
        <v>30</v>
      </c>
      <c r="C503" s="129" t="s">
        <v>6</v>
      </c>
      <c r="D503" s="106" t="s">
        <v>2914</v>
      </c>
      <c r="E503" s="122">
        <v>42238</v>
      </c>
      <c r="F503" s="122">
        <v>42238</v>
      </c>
      <c r="G503" s="149">
        <f t="shared" si="15"/>
        <v>0</v>
      </c>
      <c r="H503" s="131" t="s">
        <v>2915</v>
      </c>
      <c r="I503" s="106" t="s">
        <v>2916</v>
      </c>
      <c r="J503" s="125" t="s">
        <v>85</v>
      </c>
      <c r="K503" s="125">
        <v>39</v>
      </c>
      <c r="L503" s="125" t="s">
        <v>428</v>
      </c>
      <c r="M503" s="181">
        <v>203.47</v>
      </c>
      <c r="N503" s="249"/>
      <c r="O503" s="256"/>
      <c r="P503" s="140"/>
      <c r="Q503" s="206" t="s">
        <v>2917</v>
      </c>
      <c r="R503" s="166" t="s">
        <v>89</v>
      </c>
      <c r="S503" s="114" t="s">
        <v>2918</v>
      </c>
      <c r="T503" s="196"/>
      <c r="U503" s="196"/>
      <c r="V503" s="166" t="s">
        <v>1218</v>
      </c>
      <c r="W503" s="151"/>
    </row>
    <row r="504" spans="1:23" s="257" customFormat="1" ht="21" customHeight="1" x14ac:dyDescent="0.25">
      <c r="A504" s="99">
        <v>495</v>
      </c>
      <c r="B504" s="135" t="s">
        <v>30</v>
      </c>
      <c r="C504" s="129" t="s">
        <v>6</v>
      </c>
      <c r="D504" s="106" t="s">
        <v>2919</v>
      </c>
      <c r="E504" s="122">
        <v>42237</v>
      </c>
      <c r="F504" s="122">
        <v>42237</v>
      </c>
      <c r="G504" s="149">
        <f t="shared" si="15"/>
        <v>0</v>
      </c>
      <c r="H504" s="131" t="s">
        <v>2920</v>
      </c>
      <c r="I504" s="106" t="s">
        <v>2921</v>
      </c>
      <c r="J504" s="125" t="s">
        <v>75</v>
      </c>
      <c r="K504" s="125">
        <v>15</v>
      </c>
      <c r="L504" s="125" t="s">
        <v>2758</v>
      </c>
      <c r="M504" s="181">
        <v>82.16</v>
      </c>
      <c r="N504" s="249"/>
      <c r="O504" s="256"/>
      <c r="P504" s="140"/>
      <c r="Q504" s="206" t="s">
        <v>2922</v>
      </c>
      <c r="R504" s="166" t="s">
        <v>478</v>
      </c>
      <c r="S504" s="114" t="s">
        <v>2923</v>
      </c>
      <c r="T504" s="196"/>
      <c r="U504" s="196"/>
      <c r="V504" s="166" t="s">
        <v>1218</v>
      </c>
      <c r="W504" s="151"/>
    </row>
    <row r="505" spans="1:23" s="257" customFormat="1" ht="21" customHeight="1" x14ac:dyDescent="0.25">
      <c r="A505" s="99">
        <v>496</v>
      </c>
      <c r="B505" s="135" t="s">
        <v>30</v>
      </c>
      <c r="C505" s="129" t="s">
        <v>6</v>
      </c>
      <c r="D505" s="106" t="s">
        <v>2924</v>
      </c>
      <c r="E505" s="122">
        <v>42239</v>
      </c>
      <c r="F505" s="122">
        <v>42239</v>
      </c>
      <c r="G505" s="149">
        <f t="shared" si="15"/>
        <v>0</v>
      </c>
      <c r="H505" s="131" t="s">
        <v>2925</v>
      </c>
      <c r="I505" s="106" t="s">
        <v>2926</v>
      </c>
      <c r="J505" s="125" t="s">
        <v>75</v>
      </c>
      <c r="K505" s="125">
        <v>72</v>
      </c>
      <c r="L505" s="125" t="s">
        <v>2396</v>
      </c>
      <c r="M505" s="181">
        <v>97.13</v>
      </c>
      <c r="N505" s="249"/>
      <c r="O505" s="256"/>
      <c r="P505" s="140"/>
      <c r="Q505" s="206" t="s">
        <v>231</v>
      </c>
      <c r="R505" s="166" t="s">
        <v>89</v>
      </c>
      <c r="S505" s="114" t="s">
        <v>2927</v>
      </c>
      <c r="T505" s="196">
        <v>1</v>
      </c>
      <c r="U505" s="196"/>
      <c r="V505" s="166" t="s">
        <v>1218</v>
      </c>
      <c r="W505" s="151"/>
    </row>
    <row r="506" spans="1:23" s="257" customFormat="1" ht="21" customHeight="1" x14ac:dyDescent="0.25">
      <c r="A506" s="99">
        <v>497</v>
      </c>
      <c r="B506" s="135" t="s">
        <v>30</v>
      </c>
      <c r="C506" s="129" t="s">
        <v>6</v>
      </c>
      <c r="D506" s="106" t="s">
        <v>2928</v>
      </c>
      <c r="E506" s="122">
        <v>42239</v>
      </c>
      <c r="F506" s="122">
        <v>42239</v>
      </c>
      <c r="G506" s="149">
        <f t="shared" si="15"/>
        <v>0</v>
      </c>
      <c r="H506" s="131" t="s">
        <v>2929</v>
      </c>
      <c r="I506" s="106" t="s">
        <v>2930</v>
      </c>
      <c r="J506" s="125" t="s">
        <v>75</v>
      </c>
      <c r="K506" s="125">
        <v>29</v>
      </c>
      <c r="L506" s="125" t="s">
        <v>2931</v>
      </c>
      <c r="M506" s="181">
        <v>43.4</v>
      </c>
      <c r="N506" s="249"/>
      <c r="O506" s="256"/>
      <c r="P506" s="140"/>
      <c r="Q506" s="206" t="s">
        <v>2932</v>
      </c>
      <c r="R506" s="166" t="s">
        <v>991</v>
      </c>
      <c r="S506" s="114" t="s">
        <v>2933</v>
      </c>
      <c r="T506" s="196"/>
      <c r="U506" s="196"/>
      <c r="V506" s="166" t="s">
        <v>1218</v>
      </c>
      <c r="W506" s="151"/>
    </row>
    <row r="507" spans="1:23" s="257" customFormat="1" ht="21" customHeight="1" x14ac:dyDescent="0.25">
      <c r="A507" s="99">
        <v>498</v>
      </c>
      <c r="B507" s="135" t="s">
        <v>30</v>
      </c>
      <c r="C507" s="129" t="s">
        <v>6</v>
      </c>
      <c r="D507" s="106" t="s">
        <v>2934</v>
      </c>
      <c r="E507" s="122">
        <v>42239</v>
      </c>
      <c r="F507" s="122">
        <v>42239</v>
      </c>
      <c r="G507" s="149">
        <f t="shared" si="15"/>
        <v>0</v>
      </c>
      <c r="H507" s="131" t="s">
        <v>2935</v>
      </c>
      <c r="I507" s="106" t="s">
        <v>2936</v>
      </c>
      <c r="J507" s="125" t="s">
        <v>75</v>
      </c>
      <c r="K507" s="125">
        <v>25</v>
      </c>
      <c r="L507" s="125" t="s">
        <v>1042</v>
      </c>
      <c r="M507" s="181">
        <v>155.82</v>
      </c>
      <c r="N507" s="249"/>
      <c r="O507" s="256"/>
      <c r="P507" s="140"/>
      <c r="Q507" s="206" t="s">
        <v>2937</v>
      </c>
      <c r="R507" s="166" t="s">
        <v>2071</v>
      </c>
      <c r="S507" s="114" t="s">
        <v>2938</v>
      </c>
      <c r="T507" s="196"/>
      <c r="U507" s="196"/>
      <c r="V507" s="166" t="s">
        <v>1218</v>
      </c>
      <c r="W507" s="151"/>
    </row>
    <row r="508" spans="1:23" s="257" customFormat="1" ht="21" customHeight="1" x14ac:dyDescent="0.25">
      <c r="A508" s="99">
        <v>499</v>
      </c>
      <c r="B508" s="135" t="s">
        <v>30</v>
      </c>
      <c r="C508" s="129" t="s">
        <v>6</v>
      </c>
      <c r="D508" s="106" t="s">
        <v>2939</v>
      </c>
      <c r="E508" s="122">
        <v>42239</v>
      </c>
      <c r="F508" s="122">
        <v>42239</v>
      </c>
      <c r="G508" s="149">
        <f t="shared" si="15"/>
        <v>0</v>
      </c>
      <c r="H508" s="131" t="s">
        <v>2940</v>
      </c>
      <c r="I508" s="106" t="s">
        <v>2941</v>
      </c>
      <c r="J508" s="125" t="s">
        <v>85</v>
      </c>
      <c r="K508" s="125">
        <v>62</v>
      </c>
      <c r="L508" s="125" t="s">
        <v>2942</v>
      </c>
      <c r="M508" s="181">
        <v>41.82</v>
      </c>
      <c r="N508" s="249"/>
      <c r="O508" s="256"/>
      <c r="P508" s="140"/>
      <c r="Q508" s="206" t="s">
        <v>2943</v>
      </c>
      <c r="R508" s="166" t="s">
        <v>1281</v>
      </c>
      <c r="S508" s="114" t="s">
        <v>2944</v>
      </c>
      <c r="T508" s="196"/>
      <c r="U508" s="196"/>
      <c r="V508" s="166" t="s">
        <v>1218</v>
      </c>
      <c r="W508" s="151"/>
    </row>
    <row r="509" spans="1:23" s="257" customFormat="1" ht="21" customHeight="1" x14ac:dyDescent="0.25">
      <c r="A509" s="99">
        <v>500</v>
      </c>
      <c r="B509" s="135" t="s">
        <v>30</v>
      </c>
      <c r="C509" s="129" t="s">
        <v>6</v>
      </c>
      <c r="D509" s="106" t="s">
        <v>2945</v>
      </c>
      <c r="E509" s="122">
        <v>42222</v>
      </c>
      <c r="F509" s="122">
        <v>42222</v>
      </c>
      <c r="G509" s="149">
        <f t="shared" si="15"/>
        <v>0</v>
      </c>
      <c r="H509" s="131" t="s">
        <v>2946</v>
      </c>
      <c r="I509" s="106" t="s">
        <v>2947</v>
      </c>
      <c r="J509" s="125" t="s">
        <v>75</v>
      </c>
      <c r="K509" s="125">
        <v>73</v>
      </c>
      <c r="L509" s="125" t="s">
        <v>660</v>
      </c>
      <c r="M509" s="181">
        <v>457.3</v>
      </c>
      <c r="N509" s="249"/>
      <c r="O509" s="256"/>
      <c r="P509" s="140"/>
      <c r="Q509" s="206" t="s">
        <v>2948</v>
      </c>
      <c r="R509" s="166" t="s">
        <v>2949</v>
      </c>
      <c r="S509" s="114" t="s">
        <v>2950</v>
      </c>
      <c r="T509" s="196"/>
      <c r="U509" s="196">
        <v>1</v>
      </c>
      <c r="V509" s="166" t="s">
        <v>881</v>
      </c>
      <c r="W509" s="151"/>
    </row>
    <row r="510" spans="1:23" s="257" customFormat="1" ht="21" customHeight="1" x14ac:dyDescent="0.25">
      <c r="A510" s="99">
        <v>501</v>
      </c>
      <c r="B510" s="135" t="s">
        <v>30</v>
      </c>
      <c r="C510" s="129" t="s">
        <v>6</v>
      </c>
      <c r="D510" s="106" t="s">
        <v>2951</v>
      </c>
      <c r="E510" s="122">
        <v>42241</v>
      </c>
      <c r="F510" s="122">
        <v>42241</v>
      </c>
      <c r="G510" s="149">
        <f t="shared" si="15"/>
        <v>0</v>
      </c>
      <c r="H510" s="131" t="s">
        <v>2952</v>
      </c>
      <c r="I510" s="106" t="s">
        <v>2953</v>
      </c>
      <c r="J510" s="125" t="s">
        <v>85</v>
      </c>
      <c r="K510" s="125">
        <v>20</v>
      </c>
      <c r="L510" s="125" t="s">
        <v>1550</v>
      </c>
      <c r="M510" s="181">
        <v>42.29</v>
      </c>
      <c r="N510" s="249"/>
      <c r="O510" s="256"/>
      <c r="P510" s="140"/>
      <c r="Q510" s="206" t="s">
        <v>2954</v>
      </c>
      <c r="R510" s="166" t="s">
        <v>1239</v>
      </c>
      <c r="S510" s="114" t="s">
        <v>2955</v>
      </c>
      <c r="T510" s="196"/>
      <c r="U510" s="196"/>
      <c r="V510" s="166" t="s">
        <v>1218</v>
      </c>
      <c r="W510" s="151"/>
    </row>
    <row r="511" spans="1:23" s="257" customFormat="1" ht="21" customHeight="1" x14ac:dyDescent="0.25">
      <c r="A511" s="99">
        <v>502</v>
      </c>
      <c r="B511" s="135" t="s">
        <v>30</v>
      </c>
      <c r="C511" s="101" t="s">
        <v>8</v>
      </c>
      <c r="D511" s="106" t="s">
        <v>2956</v>
      </c>
      <c r="E511" s="122">
        <v>42245</v>
      </c>
      <c r="F511" s="122">
        <v>42245</v>
      </c>
      <c r="G511" s="149">
        <f t="shared" si="15"/>
        <v>0</v>
      </c>
      <c r="H511" s="131" t="s">
        <v>2957</v>
      </c>
      <c r="I511" s="106" t="s">
        <v>2958</v>
      </c>
      <c r="J511" s="125" t="s">
        <v>85</v>
      </c>
      <c r="K511" s="125">
        <v>15</v>
      </c>
      <c r="L511" s="125" t="s">
        <v>898</v>
      </c>
      <c r="M511" s="181">
        <v>476.84</v>
      </c>
      <c r="N511" s="249"/>
      <c r="O511" s="256"/>
      <c r="P511" s="140"/>
      <c r="Q511" s="206" t="s">
        <v>2959</v>
      </c>
      <c r="R511" s="166" t="s">
        <v>461</v>
      </c>
      <c r="S511" s="114" t="s">
        <v>2960</v>
      </c>
      <c r="T511" s="196"/>
      <c r="U511" s="196"/>
      <c r="V511" s="166" t="s">
        <v>1218</v>
      </c>
      <c r="W511" s="151"/>
    </row>
    <row r="512" spans="1:23" s="257" customFormat="1" ht="21" customHeight="1" x14ac:dyDescent="0.25">
      <c r="A512" s="99">
        <v>503</v>
      </c>
      <c r="B512" s="135" t="s">
        <v>30</v>
      </c>
      <c r="C512" s="129" t="s">
        <v>6</v>
      </c>
      <c r="D512" s="106" t="s">
        <v>2961</v>
      </c>
      <c r="E512" s="122">
        <v>42241</v>
      </c>
      <c r="F512" s="122">
        <v>42241</v>
      </c>
      <c r="G512" s="149">
        <f t="shared" si="15"/>
        <v>0</v>
      </c>
      <c r="H512" s="131" t="s">
        <v>2962</v>
      </c>
      <c r="I512" s="106" t="s">
        <v>2963</v>
      </c>
      <c r="J512" s="125" t="s">
        <v>75</v>
      </c>
      <c r="K512" s="125">
        <v>7</v>
      </c>
      <c r="L512" s="125" t="s">
        <v>2964</v>
      </c>
      <c r="M512" s="181">
        <v>79.94</v>
      </c>
      <c r="N512" s="249"/>
      <c r="O512" s="256"/>
      <c r="P512" s="140"/>
      <c r="Q512" s="206" t="s">
        <v>2965</v>
      </c>
      <c r="R512" s="166" t="s">
        <v>2966</v>
      </c>
      <c r="S512" s="114" t="s">
        <v>2967</v>
      </c>
      <c r="T512" s="196"/>
      <c r="U512" s="196"/>
      <c r="V512" s="166" t="s">
        <v>1218</v>
      </c>
      <c r="W512" s="151"/>
    </row>
    <row r="513" spans="1:23" s="257" customFormat="1" ht="21" customHeight="1" x14ac:dyDescent="0.25">
      <c r="A513" s="99">
        <v>504</v>
      </c>
      <c r="B513" s="135" t="s">
        <v>30</v>
      </c>
      <c r="C513" s="129" t="s">
        <v>6</v>
      </c>
      <c r="D513" s="106" t="s">
        <v>2968</v>
      </c>
      <c r="E513" s="122">
        <v>42241</v>
      </c>
      <c r="F513" s="122">
        <v>42241</v>
      </c>
      <c r="G513" s="149">
        <f t="shared" si="15"/>
        <v>0</v>
      </c>
      <c r="H513" s="131" t="s">
        <v>2969</v>
      </c>
      <c r="I513" s="106" t="s">
        <v>2970</v>
      </c>
      <c r="J513" s="125" t="s">
        <v>85</v>
      </c>
      <c r="K513" s="125">
        <v>23</v>
      </c>
      <c r="L513" s="125" t="s">
        <v>2964</v>
      </c>
      <c r="M513" s="181">
        <v>87.22</v>
      </c>
      <c r="N513" s="249"/>
      <c r="O513" s="256"/>
      <c r="P513" s="140"/>
      <c r="Q513" s="206" t="s">
        <v>196</v>
      </c>
      <c r="R513" s="166" t="s">
        <v>197</v>
      </c>
      <c r="S513" s="114" t="s">
        <v>2971</v>
      </c>
      <c r="T513" s="196"/>
      <c r="U513" s="196"/>
      <c r="V513" s="166" t="s">
        <v>1218</v>
      </c>
      <c r="W513" s="151"/>
    </row>
    <row r="514" spans="1:23" s="257" customFormat="1" ht="21" customHeight="1" x14ac:dyDescent="0.25">
      <c r="A514" s="99">
        <v>505</v>
      </c>
      <c r="B514" s="135" t="s">
        <v>30</v>
      </c>
      <c r="C514" s="129" t="s">
        <v>6</v>
      </c>
      <c r="D514" s="106" t="s">
        <v>2972</v>
      </c>
      <c r="E514" s="122">
        <v>42241</v>
      </c>
      <c r="F514" s="122">
        <v>42241</v>
      </c>
      <c r="G514" s="149">
        <f t="shared" si="15"/>
        <v>0</v>
      </c>
      <c r="H514" s="131" t="s">
        <v>2973</v>
      </c>
      <c r="I514" s="106" t="s">
        <v>2974</v>
      </c>
      <c r="J514" s="125" t="s">
        <v>85</v>
      </c>
      <c r="K514" s="125">
        <v>19</v>
      </c>
      <c r="L514" s="125" t="s">
        <v>1550</v>
      </c>
      <c r="M514" s="181">
        <v>106.87</v>
      </c>
      <c r="N514" s="249"/>
      <c r="O514" s="256"/>
      <c r="P514" s="140"/>
      <c r="Q514" s="206" t="s">
        <v>1632</v>
      </c>
      <c r="R514" s="166" t="s">
        <v>89</v>
      </c>
      <c r="S514" s="114" t="s">
        <v>2960</v>
      </c>
      <c r="T514" s="196"/>
      <c r="U514" s="196"/>
      <c r="V514" s="166" t="s">
        <v>1218</v>
      </c>
      <c r="W514" s="151"/>
    </row>
    <row r="515" spans="1:23" s="257" customFormat="1" ht="21" customHeight="1" x14ac:dyDescent="0.25">
      <c r="A515" s="99">
        <v>506</v>
      </c>
      <c r="B515" s="135" t="s">
        <v>30</v>
      </c>
      <c r="C515" s="129" t="s">
        <v>6</v>
      </c>
      <c r="D515" s="106" t="s">
        <v>2975</v>
      </c>
      <c r="E515" s="122">
        <v>42241</v>
      </c>
      <c r="F515" s="122">
        <v>42241</v>
      </c>
      <c r="G515" s="149">
        <f>DAYS360(E515,F515)</f>
        <v>0</v>
      </c>
      <c r="H515" s="131" t="s">
        <v>2976</v>
      </c>
      <c r="I515" s="106" t="s">
        <v>2977</v>
      </c>
      <c r="J515" s="125" t="s">
        <v>75</v>
      </c>
      <c r="K515" s="125">
        <v>21</v>
      </c>
      <c r="L515" s="125" t="s">
        <v>365</v>
      </c>
      <c r="M515" s="181">
        <v>77.760000000000005</v>
      </c>
      <c r="N515" s="249"/>
      <c r="O515" s="256"/>
      <c r="P515" s="140"/>
      <c r="Q515" s="206" t="s">
        <v>2978</v>
      </c>
      <c r="R515" s="166" t="s">
        <v>183</v>
      </c>
      <c r="S515" s="114" t="s">
        <v>2979</v>
      </c>
      <c r="T515" s="196"/>
      <c r="U515" s="196"/>
      <c r="V515" s="166" t="s">
        <v>1218</v>
      </c>
      <c r="W515" s="151"/>
    </row>
    <row r="516" spans="1:23" s="257" customFormat="1" ht="21" customHeight="1" x14ac:dyDescent="0.25">
      <c r="A516" s="99">
        <v>507</v>
      </c>
      <c r="B516" s="135" t="s">
        <v>30</v>
      </c>
      <c r="C516" s="129" t="s">
        <v>6</v>
      </c>
      <c r="D516" s="106" t="s">
        <v>2980</v>
      </c>
      <c r="E516" s="122">
        <v>42242</v>
      </c>
      <c r="F516" s="122">
        <v>42242</v>
      </c>
      <c r="G516" s="149">
        <f>DAYS360(E516,F516)</f>
        <v>0</v>
      </c>
      <c r="H516" s="131" t="s">
        <v>2981</v>
      </c>
      <c r="I516" s="106" t="s">
        <v>2982</v>
      </c>
      <c r="J516" s="125" t="s">
        <v>75</v>
      </c>
      <c r="K516" s="125">
        <v>64</v>
      </c>
      <c r="L516" s="125" t="s">
        <v>2093</v>
      </c>
      <c r="M516" s="181">
        <v>42.96</v>
      </c>
      <c r="N516" s="249"/>
      <c r="O516" s="256"/>
      <c r="P516" s="140"/>
      <c r="Q516" s="206" t="s">
        <v>2983</v>
      </c>
      <c r="R516" s="166" t="s">
        <v>499</v>
      </c>
      <c r="S516" s="114" t="s">
        <v>2984</v>
      </c>
      <c r="T516" s="196"/>
      <c r="U516" s="196"/>
      <c r="V516" s="166" t="s">
        <v>1218</v>
      </c>
      <c r="W516" s="151"/>
    </row>
    <row r="517" spans="1:23" s="257" customFormat="1" ht="21" customHeight="1" x14ac:dyDescent="0.25">
      <c r="A517" s="99">
        <v>508</v>
      </c>
      <c r="B517" s="135" t="s">
        <v>30</v>
      </c>
      <c r="C517" s="129" t="s">
        <v>6</v>
      </c>
      <c r="D517" s="106" t="s">
        <v>2985</v>
      </c>
      <c r="E517" s="122">
        <v>42242</v>
      </c>
      <c r="F517" s="122">
        <v>42242</v>
      </c>
      <c r="G517" s="149">
        <f>DAYS360(E517,F517)</f>
        <v>0</v>
      </c>
      <c r="H517" s="131" t="s">
        <v>2986</v>
      </c>
      <c r="I517" s="106" t="s">
        <v>2987</v>
      </c>
      <c r="J517" s="125" t="s">
        <v>85</v>
      </c>
      <c r="K517" s="125">
        <v>19</v>
      </c>
      <c r="L517" s="125" t="s">
        <v>2093</v>
      </c>
      <c r="M517" s="181">
        <v>58.07</v>
      </c>
      <c r="N517" s="249"/>
      <c r="O517" s="256"/>
      <c r="P517" s="140"/>
      <c r="Q517" s="206" t="s">
        <v>2988</v>
      </c>
      <c r="R517" s="166" t="s">
        <v>332</v>
      </c>
      <c r="S517" s="114" t="s">
        <v>2989</v>
      </c>
      <c r="T517" s="196"/>
      <c r="U517" s="196"/>
      <c r="V517" s="166" t="s">
        <v>1218</v>
      </c>
      <c r="W517" s="151"/>
    </row>
    <row r="518" spans="1:23" s="257" customFormat="1" ht="21" customHeight="1" x14ac:dyDescent="0.25">
      <c r="A518" s="99">
        <v>509</v>
      </c>
      <c r="B518" s="135" t="s">
        <v>24</v>
      </c>
      <c r="C518" s="129" t="s">
        <v>6</v>
      </c>
      <c r="D518" s="106" t="s">
        <v>2990</v>
      </c>
      <c r="E518" s="122">
        <v>42241</v>
      </c>
      <c r="F518" s="122">
        <v>42241</v>
      </c>
      <c r="G518" s="149">
        <v>0</v>
      </c>
      <c r="H518" s="131" t="s">
        <v>2991</v>
      </c>
      <c r="I518" s="106" t="s">
        <v>2992</v>
      </c>
      <c r="J518" s="106" t="s">
        <v>75</v>
      </c>
      <c r="K518" s="261">
        <v>66</v>
      </c>
      <c r="L518" s="181" t="s">
        <v>1550</v>
      </c>
      <c r="M518" s="181">
        <v>161.41</v>
      </c>
      <c r="N518" s="253"/>
      <c r="O518" s="120"/>
      <c r="P518" s="254"/>
      <c r="Q518" s="165" t="s">
        <v>2993</v>
      </c>
      <c r="R518" s="120" t="s">
        <v>2994</v>
      </c>
      <c r="S518" s="133" t="s">
        <v>2995</v>
      </c>
      <c r="T518" s="119"/>
      <c r="U518" s="119"/>
      <c r="V518" s="166" t="s">
        <v>1218</v>
      </c>
      <c r="W518" s="151"/>
    </row>
    <row r="519" spans="1:23" s="257" customFormat="1" ht="21" customHeight="1" x14ac:dyDescent="0.25">
      <c r="A519" s="99">
        <v>510</v>
      </c>
      <c r="B519" s="135" t="s">
        <v>24</v>
      </c>
      <c r="C519" s="129" t="s">
        <v>6</v>
      </c>
      <c r="D519" s="106" t="s">
        <v>2996</v>
      </c>
      <c r="E519" s="122">
        <v>42242</v>
      </c>
      <c r="F519" s="122">
        <v>42242</v>
      </c>
      <c r="G519" s="149">
        <v>0</v>
      </c>
      <c r="H519" s="131" t="s">
        <v>2997</v>
      </c>
      <c r="I519" s="106" t="s">
        <v>2998</v>
      </c>
      <c r="J519" s="106" t="s">
        <v>75</v>
      </c>
      <c r="K519" s="261">
        <v>21</v>
      </c>
      <c r="L519" s="181" t="s">
        <v>2256</v>
      </c>
      <c r="M519" s="181">
        <v>85.22</v>
      </c>
      <c r="N519" s="253"/>
      <c r="O519" s="120"/>
      <c r="P519" s="254"/>
      <c r="Q519" s="165" t="s">
        <v>2999</v>
      </c>
      <c r="R519" s="120" t="s">
        <v>325</v>
      </c>
      <c r="S519" s="133" t="s">
        <v>3000</v>
      </c>
      <c r="T519" s="119"/>
      <c r="U519" s="119"/>
      <c r="V519" s="166" t="s">
        <v>1218</v>
      </c>
      <c r="W519" s="151"/>
    </row>
    <row r="520" spans="1:23" s="257" customFormat="1" ht="21" customHeight="1" x14ac:dyDescent="0.25">
      <c r="A520" s="99">
        <v>511</v>
      </c>
      <c r="B520" s="135" t="s">
        <v>24</v>
      </c>
      <c r="C520" s="129" t="s">
        <v>6</v>
      </c>
      <c r="D520" s="106" t="s">
        <v>3001</v>
      </c>
      <c r="E520" s="122">
        <v>42243</v>
      </c>
      <c r="F520" s="122">
        <v>42243</v>
      </c>
      <c r="G520" s="149">
        <v>0</v>
      </c>
      <c r="H520" s="131" t="s">
        <v>3002</v>
      </c>
      <c r="I520" s="106" t="s">
        <v>3003</v>
      </c>
      <c r="J520" s="106" t="s">
        <v>85</v>
      </c>
      <c r="K520" s="261">
        <v>36</v>
      </c>
      <c r="L520" s="181" t="s">
        <v>660</v>
      </c>
      <c r="M520" s="181">
        <v>41.36</v>
      </c>
      <c r="N520" s="253"/>
      <c r="O520" s="120"/>
      <c r="P520" s="254"/>
      <c r="Q520" s="165" t="s">
        <v>231</v>
      </c>
      <c r="R520" s="120" t="s">
        <v>89</v>
      </c>
      <c r="S520" s="133" t="s">
        <v>1111</v>
      </c>
      <c r="T520" s="119"/>
      <c r="U520" s="119"/>
      <c r="V520" s="166" t="s">
        <v>1218</v>
      </c>
      <c r="W520" s="151"/>
    </row>
    <row r="521" spans="1:23" s="257" customFormat="1" ht="21" customHeight="1" x14ac:dyDescent="0.25">
      <c r="A521" s="99">
        <v>512</v>
      </c>
      <c r="B521" s="135" t="s">
        <v>24</v>
      </c>
      <c r="C521" s="129" t="s">
        <v>6</v>
      </c>
      <c r="D521" s="106" t="s">
        <v>3004</v>
      </c>
      <c r="E521" s="122">
        <v>42245</v>
      </c>
      <c r="F521" s="122">
        <v>42245</v>
      </c>
      <c r="G521" s="149">
        <v>0</v>
      </c>
      <c r="H521" s="131" t="s">
        <v>3005</v>
      </c>
      <c r="I521" s="106" t="s">
        <v>3006</v>
      </c>
      <c r="J521" s="106" t="s">
        <v>75</v>
      </c>
      <c r="K521" s="261">
        <v>30</v>
      </c>
      <c r="L521" s="181" t="s">
        <v>3007</v>
      </c>
      <c r="M521" s="181">
        <v>48.07</v>
      </c>
      <c r="N521" s="253"/>
      <c r="O521" s="120"/>
      <c r="P521" s="254"/>
      <c r="Q521" s="165" t="s">
        <v>231</v>
      </c>
      <c r="R521" s="120" t="s">
        <v>89</v>
      </c>
      <c r="S521" s="133" t="s">
        <v>788</v>
      </c>
      <c r="T521" s="119"/>
      <c r="U521" s="119"/>
      <c r="V521" s="166" t="s">
        <v>1218</v>
      </c>
      <c r="W521" s="151"/>
    </row>
    <row r="522" spans="1:23" s="257" customFormat="1" ht="21" customHeight="1" x14ac:dyDescent="0.25">
      <c r="A522" s="99">
        <v>513</v>
      </c>
      <c r="B522" s="135" t="s">
        <v>24</v>
      </c>
      <c r="C522" s="129" t="s">
        <v>6</v>
      </c>
      <c r="D522" s="106" t="s">
        <v>3008</v>
      </c>
      <c r="E522" s="122">
        <v>42245</v>
      </c>
      <c r="F522" s="122">
        <v>42245</v>
      </c>
      <c r="G522" s="149">
        <v>0</v>
      </c>
      <c r="H522" s="131" t="s">
        <v>2976</v>
      </c>
      <c r="I522" s="106" t="s">
        <v>2977</v>
      </c>
      <c r="J522" s="106" t="s">
        <v>75</v>
      </c>
      <c r="K522" s="261">
        <v>21</v>
      </c>
      <c r="L522" s="181" t="s">
        <v>3009</v>
      </c>
      <c r="M522" s="181">
        <v>81.81</v>
      </c>
      <c r="N522" s="253"/>
      <c r="O522" s="120"/>
      <c r="P522" s="254"/>
      <c r="Q522" s="165" t="s">
        <v>3010</v>
      </c>
      <c r="R522" s="120" t="s">
        <v>3011</v>
      </c>
      <c r="S522" s="133" t="s">
        <v>1111</v>
      </c>
      <c r="T522" s="119"/>
      <c r="U522" s="119"/>
      <c r="V522" s="166" t="s">
        <v>1218</v>
      </c>
      <c r="W522" s="151"/>
    </row>
    <row r="523" spans="1:23" s="257" customFormat="1" ht="21" customHeight="1" x14ac:dyDescent="0.25">
      <c r="A523" s="99">
        <v>514</v>
      </c>
      <c r="B523" s="135" t="s">
        <v>24</v>
      </c>
      <c r="C523" s="129" t="s">
        <v>6</v>
      </c>
      <c r="D523" s="106" t="s">
        <v>3012</v>
      </c>
      <c r="E523" s="122">
        <v>42247</v>
      </c>
      <c r="F523" s="122">
        <v>42247</v>
      </c>
      <c r="G523" s="149">
        <v>0</v>
      </c>
      <c r="H523" s="131" t="s">
        <v>320</v>
      </c>
      <c r="I523" s="106" t="s">
        <v>3013</v>
      </c>
      <c r="J523" s="106" t="s">
        <v>75</v>
      </c>
      <c r="K523" s="261">
        <v>3</v>
      </c>
      <c r="L523" s="181" t="s">
        <v>660</v>
      </c>
      <c r="M523" s="181">
        <v>97.91</v>
      </c>
      <c r="N523" s="253"/>
      <c r="O523" s="120"/>
      <c r="P523" s="254"/>
      <c r="Q523" s="165" t="s">
        <v>3014</v>
      </c>
      <c r="R523" s="120" t="s">
        <v>3015</v>
      </c>
      <c r="S523" s="133" t="s">
        <v>3016</v>
      </c>
      <c r="T523" s="119">
        <v>1</v>
      </c>
      <c r="U523" s="119"/>
      <c r="V523" s="166" t="s">
        <v>1218</v>
      </c>
      <c r="W523" s="151" t="s">
        <v>1825</v>
      </c>
    </row>
    <row r="524" spans="1:23" s="257" customFormat="1" ht="21" customHeight="1" x14ac:dyDescent="0.25">
      <c r="A524" s="99">
        <v>515</v>
      </c>
      <c r="B524" s="135" t="s">
        <v>24</v>
      </c>
      <c r="C524" s="129" t="s">
        <v>6</v>
      </c>
      <c r="D524" s="106" t="s">
        <v>3017</v>
      </c>
      <c r="E524" s="122">
        <v>42241</v>
      </c>
      <c r="F524" s="122">
        <v>42242</v>
      </c>
      <c r="G524" s="149">
        <v>1</v>
      </c>
      <c r="H524" s="131" t="s">
        <v>3018</v>
      </c>
      <c r="I524" s="106" t="s">
        <v>3019</v>
      </c>
      <c r="J524" s="106" t="s">
        <v>75</v>
      </c>
      <c r="K524" s="261">
        <v>35</v>
      </c>
      <c r="L524" s="181" t="s">
        <v>1168</v>
      </c>
      <c r="M524" s="181">
        <v>276.37</v>
      </c>
      <c r="N524" s="253"/>
      <c r="O524" s="120"/>
      <c r="P524" s="254"/>
      <c r="Q524" s="165" t="s">
        <v>3020</v>
      </c>
      <c r="R524" s="120" t="s">
        <v>138</v>
      </c>
      <c r="S524" s="133" t="s">
        <v>2466</v>
      </c>
      <c r="T524" s="119"/>
      <c r="U524" s="119"/>
      <c r="V524" s="166" t="s">
        <v>1218</v>
      </c>
      <c r="W524" s="151"/>
    </row>
    <row r="525" spans="1:23" s="257" customFormat="1" ht="21" customHeight="1" x14ac:dyDescent="0.25">
      <c r="A525" s="99">
        <v>516</v>
      </c>
      <c r="B525" s="135" t="s">
        <v>24</v>
      </c>
      <c r="C525" s="129" t="s">
        <v>6</v>
      </c>
      <c r="D525" s="106" t="s">
        <v>3021</v>
      </c>
      <c r="E525" s="122">
        <v>42239</v>
      </c>
      <c r="F525" s="122">
        <v>42242</v>
      </c>
      <c r="G525" s="149">
        <v>3</v>
      </c>
      <c r="H525" s="131" t="s">
        <v>3022</v>
      </c>
      <c r="I525" s="106" t="s">
        <v>3023</v>
      </c>
      <c r="J525" s="106" t="s">
        <v>75</v>
      </c>
      <c r="K525" s="261">
        <v>13</v>
      </c>
      <c r="L525" s="181" t="s">
        <v>660</v>
      </c>
      <c r="M525" s="181">
        <v>535.42999999999995</v>
      </c>
      <c r="N525" s="253"/>
      <c r="O525" s="120"/>
      <c r="P525" s="254"/>
      <c r="Q525" s="165" t="s">
        <v>3024</v>
      </c>
      <c r="R525" s="120" t="s">
        <v>138</v>
      </c>
      <c r="S525" s="133" t="s">
        <v>3025</v>
      </c>
      <c r="T525" s="119"/>
      <c r="U525" s="119"/>
      <c r="V525" s="166" t="s">
        <v>1218</v>
      </c>
      <c r="W525" s="151"/>
    </row>
    <row r="526" spans="1:23" s="257" customFormat="1" ht="21" customHeight="1" x14ac:dyDescent="0.25">
      <c r="A526" s="99">
        <v>517</v>
      </c>
      <c r="B526" s="135" t="s">
        <v>30</v>
      </c>
      <c r="C526" s="129" t="s">
        <v>6</v>
      </c>
      <c r="D526" s="106" t="s">
        <v>3026</v>
      </c>
      <c r="E526" s="122">
        <v>42223</v>
      </c>
      <c r="F526" s="122">
        <v>42223</v>
      </c>
      <c r="G526" s="149">
        <f ca="1">+E526-G526</f>
        <v>0</v>
      </c>
      <c r="H526" s="131">
        <v>1205725458</v>
      </c>
      <c r="I526" s="106" t="s">
        <v>3027</v>
      </c>
      <c r="J526" s="106" t="s">
        <v>75</v>
      </c>
      <c r="K526" s="261">
        <v>30</v>
      </c>
      <c r="L526" s="181" t="s">
        <v>2542</v>
      </c>
      <c r="M526" s="181">
        <v>118.84</v>
      </c>
      <c r="N526" s="253"/>
      <c r="O526" s="120"/>
      <c r="P526" s="254"/>
      <c r="Q526" s="165" t="s">
        <v>231</v>
      </c>
      <c r="R526" s="120" t="s">
        <v>89</v>
      </c>
      <c r="S526" s="133" t="s">
        <v>1111</v>
      </c>
      <c r="T526" s="119"/>
      <c r="U526" s="119"/>
      <c r="V526" s="166" t="s">
        <v>1218</v>
      </c>
      <c r="W526" s="151"/>
    </row>
    <row r="527" spans="1:23" s="257" customFormat="1" ht="21" customHeight="1" x14ac:dyDescent="0.25">
      <c r="A527" s="99">
        <v>518</v>
      </c>
      <c r="B527" s="135" t="s">
        <v>28</v>
      </c>
      <c r="C527" s="129" t="s">
        <v>6</v>
      </c>
      <c r="D527" s="106" t="s">
        <v>3028</v>
      </c>
      <c r="E527" s="122">
        <v>42253</v>
      </c>
      <c r="F527" s="122">
        <v>42254</v>
      </c>
      <c r="G527" s="149">
        <f t="shared" ref="G527:G590" si="16">DAYS360(E527,F527)</f>
        <v>1</v>
      </c>
      <c r="H527" s="131" t="s">
        <v>3029</v>
      </c>
      <c r="I527" s="106" t="s">
        <v>3030</v>
      </c>
      <c r="J527" s="125" t="s">
        <v>75</v>
      </c>
      <c r="K527" s="125">
        <v>44</v>
      </c>
      <c r="L527" s="125" t="s">
        <v>365</v>
      </c>
      <c r="M527" s="181">
        <v>169.57</v>
      </c>
      <c r="N527" s="249"/>
      <c r="O527" s="256"/>
      <c r="P527" s="140"/>
      <c r="Q527" s="206" t="s">
        <v>3031</v>
      </c>
      <c r="R527" s="166" t="s">
        <v>1281</v>
      </c>
      <c r="S527" s="114" t="s">
        <v>3032</v>
      </c>
      <c r="T527" s="196"/>
      <c r="U527" s="196"/>
      <c r="V527" s="166" t="s">
        <v>1218</v>
      </c>
      <c r="W527" s="151" t="s">
        <v>918</v>
      </c>
    </row>
    <row r="528" spans="1:23" s="257" customFormat="1" ht="21" customHeight="1" x14ac:dyDescent="0.25">
      <c r="A528" s="99">
        <v>519</v>
      </c>
      <c r="B528" s="135" t="s">
        <v>28</v>
      </c>
      <c r="C528" s="129" t="s">
        <v>6</v>
      </c>
      <c r="D528" s="106" t="s">
        <v>3033</v>
      </c>
      <c r="E528" s="122">
        <v>42251</v>
      </c>
      <c r="F528" s="122">
        <v>42251</v>
      </c>
      <c r="G528" s="149">
        <f t="shared" si="16"/>
        <v>0</v>
      </c>
      <c r="H528" s="131" t="s">
        <v>3034</v>
      </c>
      <c r="I528" s="106" t="s">
        <v>3035</v>
      </c>
      <c r="J528" s="125" t="s">
        <v>85</v>
      </c>
      <c r="K528" s="125">
        <v>49</v>
      </c>
      <c r="L528" s="125" t="s">
        <v>3036</v>
      </c>
      <c r="M528" s="181">
        <v>41.36</v>
      </c>
      <c r="N528" s="249"/>
      <c r="O528" s="256"/>
      <c r="P528" s="140"/>
      <c r="Q528" s="206" t="s">
        <v>3037</v>
      </c>
      <c r="R528" s="166" t="s">
        <v>147</v>
      </c>
      <c r="S528" s="114" t="s">
        <v>3038</v>
      </c>
      <c r="T528" s="196"/>
      <c r="U528" s="196"/>
      <c r="V528" s="166" t="s">
        <v>1218</v>
      </c>
      <c r="W528" s="151"/>
    </row>
    <row r="529" spans="1:23" s="257" customFormat="1" ht="12" customHeight="1" x14ac:dyDescent="0.25">
      <c r="A529" s="99">
        <v>520</v>
      </c>
      <c r="B529" s="135" t="s">
        <v>28</v>
      </c>
      <c r="C529" s="129" t="s">
        <v>6</v>
      </c>
      <c r="D529" s="106" t="s">
        <v>3039</v>
      </c>
      <c r="E529" s="122">
        <v>42251</v>
      </c>
      <c r="F529" s="122">
        <v>42251</v>
      </c>
      <c r="G529" s="149">
        <f t="shared" si="16"/>
        <v>0</v>
      </c>
      <c r="H529" s="131" t="s">
        <v>3040</v>
      </c>
      <c r="I529" s="106" t="s">
        <v>3041</v>
      </c>
      <c r="J529" s="125" t="s">
        <v>75</v>
      </c>
      <c r="K529" s="125">
        <v>19</v>
      </c>
      <c r="L529" s="125" t="s">
        <v>3036</v>
      </c>
      <c r="M529" s="181">
        <v>42.11</v>
      </c>
      <c r="N529" s="249"/>
      <c r="O529" s="256"/>
      <c r="P529" s="140"/>
      <c r="Q529" s="206" t="s">
        <v>3042</v>
      </c>
      <c r="R529" s="166" t="s">
        <v>3043</v>
      </c>
      <c r="S529" s="114" t="s">
        <v>1111</v>
      </c>
      <c r="T529" s="196"/>
      <c r="U529" s="196"/>
      <c r="V529" s="166" t="s">
        <v>1218</v>
      </c>
      <c r="W529" s="151"/>
    </row>
    <row r="530" spans="1:23" s="257" customFormat="1" ht="21" customHeight="1" x14ac:dyDescent="0.25">
      <c r="A530" s="99">
        <v>521</v>
      </c>
      <c r="B530" s="135" t="s">
        <v>28</v>
      </c>
      <c r="C530" s="129" t="s">
        <v>6</v>
      </c>
      <c r="D530" s="106" t="s">
        <v>3044</v>
      </c>
      <c r="E530" s="122">
        <v>42248</v>
      </c>
      <c r="F530" s="122">
        <v>42249</v>
      </c>
      <c r="G530" s="149">
        <f t="shared" si="16"/>
        <v>1</v>
      </c>
      <c r="H530" s="131" t="s">
        <v>2608</v>
      </c>
      <c r="I530" s="106" t="s">
        <v>3045</v>
      </c>
      <c r="J530" s="125" t="s">
        <v>75</v>
      </c>
      <c r="K530" s="125">
        <v>18</v>
      </c>
      <c r="L530" s="125" t="s">
        <v>2226</v>
      </c>
      <c r="M530" s="181">
        <v>274.61</v>
      </c>
      <c r="N530" s="249"/>
      <c r="O530" s="256"/>
      <c r="P530" s="140"/>
      <c r="Q530" s="206" t="s">
        <v>3046</v>
      </c>
      <c r="R530" s="166" t="s">
        <v>2228</v>
      </c>
      <c r="S530" s="114" t="s">
        <v>3047</v>
      </c>
      <c r="T530" s="196">
        <v>1</v>
      </c>
      <c r="U530" s="196"/>
      <c r="V530" s="166" t="s">
        <v>1218</v>
      </c>
      <c r="W530" s="151"/>
    </row>
    <row r="531" spans="1:23" s="257" customFormat="1" ht="21" customHeight="1" x14ac:dyDescent="0.25">
      <c r="A531" s="99">
        <v>522</v>
      </c>
      <c r="B531" s="135" t="s">
        <v>28</v>
      </c>
      <c r="C531" s="129" t="s">
        <v>6</v>
      </c>
      <c r="D531" s="106" t="s">
        <v>3048</v>
      </c>
      <c r="E531" s="122">
        <v>42250</v>
      </c>
      <c r="F531" s="122">
        <v>42250</v>
      </c>
      <c r="G531" s="149">
        <f t="shared" si="16"/>
        <v>0</v>
      </c>
      <c r="H531" s="131" t="s">
        <v>3049</v>
      </c>
      <c r="I531" s="106" t="s">
        <v>3050</v>
      </c>
      <c r="J531" s="125" t="s">
        <v>75</v>
      </c>
      <c r="K531" s="125">
        <v>25</v>
      </c>
      <c r="L531" s="125" t="s">
        <v>1550</v>
      </c>
      <c r="M531" s="181">
        <v>55.89</v>
      </c>
      <c r="N531" s="249"/>
      <c r="O531" s="256"/>
      <c r="P531" s="140"/>
      <c r="Q531" s="206" t="s">
        <v>3051</v>
      </c>
      <c r="R531" s="166" t="s">
        <v>3052</v>
      </c>
      <c r="S531" s="114" t="s">
        <v>3053</v>
      </c>
      <c r="T531" s="196"/>
      <c r="U531" s="196"/>
      <c r="V531" s="166" t="s">
        <v>1218</v>
      </c>
      <c r="W531" s="151"/>
    </row>
    <row r="532" spans="1:23" s="257" customFormat="1" ht="21" customHeight="1" x14ac:dyDescent="0.25">
      <c r="A532" s="99">
        <v>523</v>
      </c>
      <c r="B532" s="135" t="s">
        <v>28</v>
      </c>
      <c r="C532" s="129" t="s">
        <v>6</v>
      </c>
      <c r="D532" s="106" t="s">
        <v>3054</v>
      </c>
      <c r="E532" s="122">
        <v>42251</v>
      </c>
      <c r="F532" s="122">
        <v>42251</v>
      </c>
      <c r="G532" s="149">
        <f t="shared" si="16"/>
        <v>0</v>
      </c>
      <c r="H532" s="131" t="s">
        <v>3055</v>
      </c>
      <c r="I532" s="106" t="s">
        <v>3056</v>
      </c>
      <c r="J532" s="125" t="s">
        <v>75</v>
      </c>
      <c r="K532" s="125">
        <v>24</v>
      </c>
      <c r="L532" s="125" t="s">
        <v>2093</v>
      </c>
      <c r="M532" s="181">
        <v>142.03</v>
      </c>
      <c r="N532" s="249"/>
      <c r="O532" s="256"/>
      <c r="P532" s="140"/>
      <c r="Q532" s="206" t="s">
        <v>3057</v>
      </c>
      <c r="R532" s="166" t="s">
        <v>340</v>
      </c>
      <c r="S532" s="114" t="s">
        <v>3058</v>
      </c>
      <c r="T532" s="196"/>
      <c r="U532" s="196"/>
      <c r="V532" s="166" t="s">
        <v>1218</v>
      </c>
      <c r="W532" s="151" t="s">
        <v>918</v>
      </c>
    </row>
    <row r="533" spans="1:23" s="257" customFormat="1" ht="21" customHeight="1" x14ac:dyDescent="0.25">
      <c r="A533" s="99">
        <v>524</v>
      </c>
      <c r="B533" s="135" t="s">
        <v>28</v>
      </c>
      <c r="C533" s="129" t="s">
        <v>6</v>
      </c>
      <c r="D533" s="106" t="s">
        <v>3059</v>
      </c>
      <c r="E533" s="122">
        <v>42251</v>
      </c>
      <c r="F533" s="122">
        <v>42251</v>
      </c>
      <c r="G533" s="149">
        <f t="shared" si="16"/>
        <v>0</v>
      </c>
      <c r="H533" s="131" t="s">
        <v>3060</v>
      </c>
      <c r="I533" s="106" t="s">
        <v>3061</v>
      </c>
      <c r="J533" s="125" t="s">
        <v>75</v>
      </c>
      <c r="K533" s="125">
        <v>23</v>
      </c>
      <c r="L533" s="125" t="s">
        <v>1168</v>
      </c>
      <c r="M533" s="181">
        <v>295.37</v>
      </c>
      <c r="N533" s="249"/>
      <c r="O533" s="256"/>
      <c r="P533" s="140"/>
      <c r="Q533" s="206" t="s">
        <v>3062</v>
      </c>
      <c r="R533" s="166" t="s">
        <v>388</v>
      </c>
      <c r="S533" s="114" t="s">
        <v>2466</v>
      </c>
      <c r="T533" s="196"/>
      <c r="U533" s="196"/>
      <c r="V533" s="166" t="s">
        <v>881</v>
      </c>
      <c r="W533" s="151"/>
    </row>
    <row r="534" spans="1:23" s="257" customFormat="1" ht="21" x14ac:dyDescent="0.25">
      <c r="A534" s="99">
        <v>525</v>
      </c>
      <c r="B534" s="135" t="s">
        <v>28</v>
      </c>
      <c r="C534" s="129" t="s">
        <v>6</v>
      </c>
      <c r="D534" s="106" t="s">
        <v>3063</v>
      </c>
      <c r="E534" s="122">
        <v>42252</v>
      </c>
      <c r="F534" s="122">
        <v>42252</v>
      </c>
      <c r="G534" s="149">
        <f t="shared" si="16"/>
        <v>0</v>
      </c>
      <c r="H534" s="131" t="s">
        <v>3064</v>
      </c>
      <c r="I534" s="106" t="s">
        <v>3065</v>
      </c>
      <c r="J534" s="125" t="s">
        <v>75</v>
      </c>
      <c r="K534" s="125">
        <v>35</v>
      </c>
      <c r="L534" s="125" t="s">
        <v>1550</v>
      </c>
      <c r="M534" s="181">
        <v>154.38</v>
      </c>
      <c r="N534" s="249"/>
      <c r="O534" s="256"/>
      <c r="P534" s="140"/>
      <c r="Q534" s="206" t="s">
        <v>3066</v>
      </c>
      <c r="R534" s="166" t="s">
        <v>3067</v>
      </c>
      <c r="S534" s="114" t="s">
        <v>3068</v>
      </c>
      <c r="T534" s="196">
        <v>1</v>
      </c>
      <c r="U534" s="196"/>
      <c r="V534" s="166" t="s">
        <v>1218</v>
      </c>
      <c r="W534" s="151"/>
    </row>
    <row r="535" spans="1:23" s="257" customFormat="1" ht="21" customHeight="1" x14ac:dyDescent="0.25">
      <c r="A535" s="99">
        <v>526</v>
      </c>
      <c r="B535" s="135" t="s">
        <v>28</v>
      </c>
      <c r="C535" s="129" t="s">
        <v>6</v>
      </c>
      <c r="D535" s="106" t="s">
        <v>3069</v>
      </c>
      <c r="E535" s="122">
        <v>42252</v>
      </c>
      <c r="F535" s="122">
        <v>42252</v>
      </c>
      <c r="G535" s="149">
        <f t="shared" si="16"/>
        <v>0</v>
      </c>
      <c r="H535" s="131" t="s">
        <v>3070</v>
      </c>
      <c r="I535" s="106" t="s">
        <v>3071</v>
      </c>
      <c r="J535" s="125" t="s">
        <v>75</v>
      </c>
      <c r="K535" s="125">
        <v>22</v>
      </c>
      <c r="L535" s="125" t="s">
        <v>2256</v>
      </c>
      <c r="M535" s="181">
        <v>60.98</v>
      </c>
      <c r="N535" s="249"/>
      <c r="O535" s="256"/>
      <c r="P535" s="140"/>
      <c r="Q535" s="206" t="s">
        <v>3072</v>
      </c>
      <c r="R535" s="166" t="s">
        <v>161</v>
      </c>
      <c r="S535" s="114" t="s">
        <v>3073</v>
      </c>
      <c r="T535" s="196"/>
      <c r="U535" s="196"/>
      <c r="V535" s="166" t="s">
        <v>1218</v>
      </c>
      <c r="W535" s="151"/>
    </row>
    <row r="536" spans="1:23" s="257" customFormat="1" ht="21" customHeight="1" x14ac:dyDescent="0.25">
      <c r="A536" s="99">
        <v>527</v>
      </c>
      <c r="B536" s="135" t="s">
        <v>28</v>
      </c>
      <c r="C536" s="129" t="s">
        <v>6</v>
      </c>
      <c r="D536" s="106" t="s">
        <v>3074</v>
      </c>
      <c r="E536" s="122">
        <v>42252</v>
      </c>
      <c r="F536" s="122">
        <v>42254</v>
      </c>
      <c r="G536" s="149">
        <f t="shared" si="16"/>
        <v>2</v>
      </c>
      <c r="H536" s="131" t="s">
        <v>3075</v>
      </c>
      <c r="I536" s="106" t="s">
        <v>3076</v>
      </c>
      <c r="J536" s="125" t="s">
        <v>75</v>
      </c>
      <c r="K536" s="125">
        <v>31</v>
      </c>
      <c r="L536" s="125" t="s">
        <v>99</v>
      </c>
      <c r="M536" s="181">
        <v>944.35</v>
      </c>
      <c r="N536" s="249"/>
      <c r="O536" s="256"/>
      <c r="P536" s="140"/>
      <c r="Q536" s="206" t="s">
        <v>3077</v>
      </c>
      <c r="R536" s="166" t="s">
        <v>138</v>
      </c>
      <c r="S536" s="114" t="s">
        <v>3078</v>
      </c>
      <c r="T536" s="196"/>
      <c r="U536" s="196"/>
      <c r="V536" s="166" t="s">
        <v>881</v>
      </c>
      <c r="W536" s="151"/>
    </row>
    <row r="537" spans="1:23" s="257" customFormat="1" ht="21" customHeight="1" x14ac:dyDescent="0.25">
      <c r="A537" s="99">
        <v>528</v>
      </c>
      <c r="B537" s="135" t="s">
        <v>28</v>
      </c>
      <c r="C537" s="129" t="s">
        <v>6</v>
      </c>
      <c r="D537" s="106" t="s">
        <v>3079</v>
      </c>
      <c r="E537" s="122">
        <v>42253</v>
      </c>
      <c r="F537" s="122">
        <v>42253</v>
      </c>
      <c r="G537" s="149">
        <f t="shared" si="16"/>
        <v>0</v>
      </c>
      <c r="H537" s="131" t="s">
        <v>3080</v>
      </c>
      <c r="I537" s="106" t="s">
        <v>3081</v>
      </c>
      <c r="J537" s="125" t="s">
        <v>75</v>
      </c>
      <c r="K537" s="125">
        <v>45</v>
      </c>
      <c r="L537" s="125" t="s">
        <v>86</v>
      </c>
      <c r="M537" s="181">
        <v>92.58</v>
      </c>
      <c r="N537" s="249"/>
      <c r="O537" s="256"/>
      <c r="P537" s="140"/>
      <c r="Q537" s="206" t="s">
        <v>3082</v>
      </c>
      <c r="R537" s="166" t="s">
        <v>754</v>
      </c>
      <c r="S537" s="114" t="s">
        <v>3083</v>
      </c>
      <c r="T537" s="196"/>
      <c r="U537" s="196"/>
      <c r="V537" s="166" t="s">
        <v>1218</v>
      </c>
      <c r="W537" s="151"/>
    </row>
    <row r="538" spans="1:23" s="257" customFormat="1" ht="21" customHeight="1" x14ac:dyDescent="0.25">
      <c r="A538" s="99">
        <v>529</v>
      </c>
      <c r="B538" s="135" t="s">
        <v>28</v>
      </c>
      <c r="C538" s="129" t="s">
        <v>6</v>
      </c>
      <c r="D538" s="106" t="s">
        <v>3084</v>
      </c>
      <c r="E538" s="122">
        <v>42253</v>
      </c>
      <c r="F538" s="122">
        <v>42253</v>
      </c>
      <c r="G538" s="149">
        <f t="shared" si="16"/>
        <v>0</v>
      </c>
      <c r="H538" s="131" t="s">
        <v>3085</v>
      </c>
      <c r="I538" s="106" t="s">
        <v>3086</v>
      </c>
      <c r="J538" s="125" t="s">
        <v>75</v>
      </c>
      <c r="K538" s="125">
        <v>67</v>
      </c>
      <c r="L538" s="125" t="s">
        <v>86</v>
      </c>
      <c r="M538" s="181">
        <v>41.97</v>
      </c>
      <c r="N538" s="249"/>
      <c r="O538" s="256"/>
      <c r="P538" s="140"/>
      <c r="Q538" s="206" t="s">
        <v>3087</v>
      </c>
      <c r="R538" s="166" t="s">
        <v>89</v>
      </c>
      <c r="S538" s="114" t="s">
        <v>3088</v>
      </c>
      <c r="T538" s="196"/>
      <c r="U538" s="196">
        <v>1</v>
      </c>
      <c r="V538" s="166" t="s">
        <v>1218</v>
      </c>
      <c r="W538" s="151"/>
    </row>
    <row r="539" spans="1:23" s="257" customFormat="1" ht="21" x14ac:dyDescent="0.25">
      <c r="A539" s="99">
        <v>530</v>
      </c>
      <c r="B539" s="135" t="s">
        <v>28</v>
      </c>
      <c r="C539" s="129" t="s">
        <v>6</v>
      </c>
      <c r="D539" s="106" t="s">
        <v>3089</v>
      </c>
      <c r="E539" s="122">
        <v>42254</v>
      </c>
      <c r="F539" s="122">
        <v>42254</v>
      </c>
      <c r="G539" s="149">
        <f t="shared" si="16"/>
        <v>0</v>
      </c>
      <c r="H539" s="131" t="s">
        <v>3090</v>
      </c>
      <c r="I539" s="106" t="s">
        <v>3091</v>
      </c>
      <c r="J539" s="125" t="s">
        <v>85</v>
      </c>
      <c r="K539" s="125">
        <v>32</v>
      </c>
      <c r="L539" s="125" t="s">
        <v>2093</v>
      </c>
      <c r="M539" s="181">
        <v>61.69</v>
      </c>
      <c r="N539" s="249"/>
      <c r="O539" s="256"/>
      <c r="P539" s="140"/>
      <c r="Q539" s="206" t="s">
        <v>3092</v>
      </c>
      <c r="R539" s="166" t="s">
        <v>388</v>
      </c>
      <c r="S539" s="114" t="s">
        <v>3093</v>
      </c>
      <c r="T539" s="196"/>
      <c r="U539" s="196"/>
      <c r="V539" s="166" t="s">
        <v>1218</v>
      </c>
      <c r="W539" s="151"/>
    </row>
    <row r="540" spans="1:23" s="257" customFormat="1" ht="21" customHeight="1" x14ac:dyDescent="0.25">
      <c r="A540" s="99">
        <v>531</v>
      </c>
      <c r="B540" s="135" t="s">
        <v>28</v>
      </c>
      <c r="C540" s="129" t="s">
        <v>6</v>
      </c>
      <c r="D540" s="106" t="s">
        <v>3094</v>
      </c>
      <c r="E540" s="122">
        <v>42256</v>
      </c>
      <c r="F540" s="122">
        <v>42256</v>
      </c>
      <c r="G540" s="149">
        <f t="shared" si="16"/>
        <v>0</v>
      </c>
      <c r="H540" s="131" t="s">
        <v>3095</v>
      </c>
      <c r="I540" s="106" t="s">
        <v>3096</v>
      </c>
      <c r="J540" s="125" t="s">
        <v>85</v>
      </c>
      <c r="K540" s="125">
        <v>29</v>
      </c>
      <c r="L540" s="125" t="s">
        <v>3097</v>
      </c>
      <c r="M540" s="181">
        <v>43.41</v>
      </c>
      <c r="N540" s="249"/>
      <c r="O540" s="256"/>
      <c r="P540" s="140"/>
      <c r="Q540" s="206" t="s">
        <v>3098</v>
      </c>
      <c r="R540" s="166" t="s">
        <v>3099</v>
      </c>
      <c r="S540" s="114" t="s">
        <v>3100</v>
      </c>
      <c r="T540" s="196">
        <v>1</v>
      </c>
      <c r="U540" s="196"/>
      <c r="V540" s="166" t="s">
        <v>1218</v>
      </c>
      <c r="W540" s="151"/>
    </row>
    <row r="541" spans="1:23" s="257" customFormat="1" ht="21" customHeight="1" x14ac:dyDescent="0.25">
      <c r="A541" s="99">
        <v>532</v>
      </c>
      <c r="B541" s="135" t="s">
        <v>28</v>
      </c>
      <c r="C541" s="129" t="s">
        <v>6</v>
      </c>
      <c r="D541" s="106" t="s">
        <v>3101</v>
      </c>
      <c r="E541" s="122">
        <v>42256</v>
      </c>
      <c r="F541" s="122">
        <v>42256</v>
      </c>
      <c r="G541" s="149">
        <f t="shared" si="16"/>
        <v>0</v>
      </c>
      <c r="H541" s="131" t="s">
        <v>3102</v>
      </c>
      <c r="I541" s="106" t="s">
        <v>3103</v>
      </c>
      <c r="J541" s="125" t="s">
        <v>85</v>
      </c>
      <c r="K541" s="125">
        <v>57</v>
      </c>
      <c r="L541" s="125" t="s">
        <v>2880</v>
      </c>
      <c r="M541" s="181">
        <v>157.84</v>
      </c>
      <c r="N541" s="249"/>
      <c r="O541" s="256"/>
      <c r="P541" s="140"/>
      <c r="Q541" s="206" t="s">
        <v>3104</v>
      </c>
      <c r="R541" s="166" t="s">
        <v>1232</v>
      </c>
      <c r="S541" s="114" t="s">
        <v>3105</v>
      </c>
      <c r="T541" s="196">
        <v>1</v>
      </c>
      <c r="U541" s="196"/>
      <c r="V541" s="166" t="s">
        <v>1218</v>
      </c>
      <c r="W541" s="151"/>
    </row>
    <row r="542" spans="1:23" s="257" customFormat="1" ht="21" customHeight="1" x14ac:dyDescent="0.25">
      <c r="A542" s="99">
        <v>533</v>
      </c>
      <c r="B542" s="135" t="s">
        <v>28</v>
      </c>
      <c r="C542" s="129" t="s">
        <v>6</v>
      </c>
      <c r="D542" s="106" t="s">
        <v>3106</v>
      </c>
      <c r="E542" s="122">
        <v>42257</v>
      </c>
      <c r="F542" s="122">
        <v>42257</v>
      </c>
      <c r="G542" s="149">
        <f t="shared" si="16"/>
        <v>0</v>
      </c>
      <c r="H542" s="131" t="s">
        <v>3107</v>
      </c>
      <c r="I542" s="106" t="s">
        <v>3108</v>
      </c>
      <c r="J542" s="125" t="s">
        <v>75</v>
      </c>
      <c r="K542" s="125">
        <v>21</v>
      </c>
      <c r="L542" s="125" t="s">
        <v>365</v>
      </c>
      <c r="M542" s="181">
        <v>111.41</v>
      </c>
      <c r="N542" s="249"/>
      <c r="O542" s="256"/>
      <c r="P542" s="140"/>
      <c r="Q542" s="206" t="s">
        <v>3109</v>
      </c>
      <c r="R542" s="166" t="s">
        <v>147</v>
      </c>
      <c r="S542" s="114" t="s">
        <v>3110</v>
      </c>
      <c r="T542" s="196"/>
      <c r="U542" s="196"/>
      <c r="V542" s="166" t="s">
        <v>1218</v>
      </c>
      <c r="W542" s="151"/>
    </row>
    <row r="543" spans="1:23" s="257" customFormat="1" ht="21" customHeight="1" x14ac:dyDescent="0.25">
      <c r="A543" s="99">
        <v>534</v>
      </c>
      <c r="B543" s="135" t="s">
        <v>28</v>
      </c>
      <c r="C543" s="129" t="s">
        <v>6</v>
      </c>
      <c r="D543" s="106" t="s">
        <v>3111</v>
      </c>
      <c r="E543" s="122">
        <v>42258</v>
      </c>
      <c r="F543" s="122">
        <v>42258</v>
      </c>
      <c r="G543" s="149">
        <f t="shared" si="16"/>
        <v>0</v>
      </c>
      <c r="H543" s="131" t="s">
        <v>3112</v>
      </c>
      <c r="I543" s="106" t="s">
        <v>3113</v>
      </c>
      <c r="J543" s="125" t="s">
        <v>75</v>
      </c>
      <c r="K543" s="125">
        <v>8</v>
      </c>
      <c r="L543" s="125" t="s">
        <v>1214</v>
      </c>
      <c r="M543" s="181">
        <v>84.68</v>
      </c>
      <c r="N543" s="249"/>
      <c r="O543" s="256"/>
      <c r="P543" s="140"/>
      <c r="Q543" s="206" t="s">
        <v>3114</v>
      </c>
      <c r="R543" s="166" t="s">
        <v>89</v>
      </c>
      <c r="S543" s="114" t="s">
        <v>1111</v>
      </c>
      <c r="T543" s="196"/>
      <c r="U543" s="196"/>
      <c r="V543" s="166" t="s">
        <v>1218</v>
      </c>
      <c r="W543" s="151"/>
    </row>
    <row r="544" spans="1:23" s="257" customFormat="1" ht="21" customHeight="1" x14ac:dyDescent="0.25">
      <c r="A544" s="99">
        <v>535</v>
      </c>
      <c r="B544" s="135" t="s">
        <v>28</v>
      </c>
      <c r="C544" s="129" t="s">
        <v>6</v>
      </c>
      <c r="D544" s="106" t="s">
        <v>3115</v>
      </c>
      <c r="E544" s="122">
        <v>42258</v>
      </c>
      <c r="F544" s="122">
        <v>42258</v>
      </c>
      <c r="G544" s="149">
        <f t="shared" si="16"/>
        <v>0</v>
      </c>
      <c r="H544" s="131" t="s">
        <v>3116</v>
      </c>
      <c r="I544" s="106" t="s">
        <v>3117</v>
      </c>
      <c r="J544" s="125" t="s">
        <v>75</v>
      </c>
      <c r="K544" s="125">
        <v>32</v>
      </c>
      <c r="L544" s="125" t="s">
        <v>2396</v>
      </c>
      <c r="M544" s="181">
        <v>42.77</v>
      </c>
      <c r="N544" s="249"/>
      <c r="O544" s="256"/>
      <c r="P544" s="140"/>
      <c r="Q544" s="206" t="s">
        <v>2943</v>
      </c>
      <c r="R544" s="166" t="s">
        <v>1281</v>
      </c>
      <c r="S544" s="114" t="s">
        <v>3118</v>
      </c>
      <c r="T544" s="196"/>
      <c r="U544" s="196"/>
      <c r="V544" s="166" t="s">
        <v>1218</v>
      </c>
      <c r="W544" s="151"/>
    </row>
    <row r="545" spans="1:23" s="257" customFormat="1" ht="21" customHeight="1" x14ac:dyDescent="0.25">
      <c r="A545" s="99">
        <v>536</v>
      </c>
      <c r="B545" s="135" t="s">
        <v>28</v>
      </c>
      <c r="C545" s="129" t="s">
        <v>6</v>
      </c>
      <c r="D545" s="106" t="s">
        <v>3119</v>
      </c>
      <c r="E545" s="122">
        <v>42259</v>
      </c>
      <c r="F545" s="122">
        <v>42259</v>
      </c>
      <c r="G545" s="149">
        <f t="shared" si="16"/>
        <v>0</v>
      </c>
      <c r="H545" s="131" t="s">
        <v>3120</v>
      </c>
      <c r="I545" s="106" t="s">
        <v>3121</v>
      </c>
      <c r="J545" s="125" t="s">
        <v>85</v>
      </c>
      <c r="K545" s="125">
        <v>15</v>
      </c>
      <c r="L545" s="125" t="s">
        <v>3036</v>
      </c>
      <c r="M545" s="181">
        <v>42.88</v>
      </c>
      <c r="N545" s="249"/>
      <c r="O545" s="256"/>
      <c r="P545" s="140"/>
      <c r="Q545" s="206" t="s">
        <v>3122</v>
      </c>
      <c r="R545" s="166" t="s">
        <v>161</v>
      </c>
      <c r="S545" s="114" t="s">
        <v>1111</v>
      </c>
      <c r="T545" s="196"/>
      <c r="U545" s="196"/>
      <c r="V545" s="166" t="s">
        <v>1218</v>
      </c>
      <c r="W545" s="151"/>
    </row>
    <row r="546" spans="1:23" s="257" customFormat="1" ht="21" customHeight="1" x14ac:dyDescent="0.25">
      <c r="A546" s="99">
        <v>537</v>
      </c>
      <c r="B546" s="135" t="s">
        <v>28</v>
      </c>
      <c r="C546" s="129" t="s">
        <v>6</v>
      </c>
      <c r="D546" s="106" t="s">
        <v>3123</v>
      </c>
      <c r="E546" s="122">
        <v>42259</v>
      </c>
      <c r="F546" s="122">
        <v>42259</v>
      </c>
      <c r="G546" s="149">
        <f t="shared" si="16"/>
        <v>0</v>
      </c>
      <c r="H546" s="131" t="s">
        <v>3124</v>
      </c>
      <c r="I546" s="106" t="s">
        <v>3125</v>
      </c>
      <c r="J546" s="125" t="s">
        <v>75</v>
      </c>
      <c r="K546" s="125">
        <v>47</v>
      </c>
      <c r="L546" s="125" t="s">
        <v>3036</v>
      </c>
      <c r="M546" s="181">
        <v>55.87</v>
      </c>
      <c r="N546" s="249"/>
      <c r="O546" s="256"/>
      <c r="P546" s="140"/>
      <c r="Q546" s="206" t="s">
        <v>3126</v>
      </c>
      <c r="R546" s="166" t="s">
        <v>2523</v>
      </c>
      <c r="S546" s="114" t="s">
        <v>1111</v>
      </c>
      <c r="T546" s="196"/>
      <c r="U546" s="196"/>
      <c r="V546" s="166" t="s">
        <v>1218</v>
      </c>
      <c r="W546" s="151"/>
    </row>
    <row r="547" spans="1:23" s="257" customFormat="1" ht="21" customHeight="1" x14ac:dyDescent="0.25">
      <c r="A547" s="99">
        <v>538</v>
      </c>
      <c r="B547" s="135" t="s">
        <v>28</v>
      </c>
      <c r="C547" s="129" t="s">
        <v>6</v>
      </c>
      <c r="D547" s="106" t="s">
        <v>3127</v>
      </c>
      <c r="E547" s="122">
        <v>42259</v>
      </c>
      <c r="F547" s="122">
        <v>42259</v>
      </c>
      <c r="G547" s="149">
        <f t="shared" si="16"/>
        <v>0</v>
      </c>
      <c r="H547" s="131" t="s">
        <v>3128</v>
      </c>
      <c r="I547" s="106" t="s">
        <v>3129</v>
      </c>
      <c r="J547" s="125" t="s">
        <v>75</v>
      </c>
      <c r="K547" s="125">
        <v>28</v>
      </c>
      <c r="L547" s="125" t="s">
        <v>3130</v>
      </c>
      <c r="M547" s="181">
        <v>48.31</v>
      </c>
      <c r="N547" s="249"/>
      <c r="O547" s="256"/>
      <c r="P547" s="140"/>
      <c r="Q547" s="206" t="s">
        <v>3131</v>
      </c>
      <c r="R547" s="166" t="s">
        <v>1772</v>
      </c>
      <c r="S547" s="114" t="s">
        <v>3132</v>
      </c>
      <c r="T547" s="196"/>
      <c r="U547" s="196"/>
      <c r="V547" s="166" t="s">
        <v>1218</v>
      </c>
      <c r="W547" s="151"/>
    </row>
    <row r="548" spans="1:23" s="257" customFormat="1" ht="21" customHeight="1" x14ac:dyDescent="0.25">
      <c r="A548" s="99">
        <v>539</v>
      </c>
      <c r="B548" s="135" t="s">
        <v>28</v>
      </c>
      <c r="C548" s="129" t="s">
        <v>6</v>
      </c>
      <c r="D548" s="106" t="s">
        <v>3133</v>
      </c>
      <c r="E548" s="122">
        <v>42259</v>
      </c>
      <c r="F548" s="122">
        <v>42259</v>
      </c>
      <c r="G548" s="149">
        <f t="shared" si="16"/>
        <v>0</v>
      </c>
      <c r="H548" s="131" t="s">
        <v>3134</v>
      </c>
      <c r="I548" s="106" t="s">
        <v>3135</v>
      </c>
      <c r="J548" s="125" t="s">
        <v>85</v>
      </c>
      <c r="K548" s="125">
        <v>10</v>
      </c>
      <c r="L548" s="125" t="s">
        <v>3136</v>
      </c>
      <c r="M548" s="181">
        <v>61.36</v>
      </c>
      <c r="N548" s="249"/>
      <c r="O548" s="256"/>
      <c r="P548" s="140"/>
      <c r="Q548" s="206" t="s">
        <v>231</v>
      </c>
      <c r="R548" s="166" t="s">
        <v>89</v>
      </c>
      <c r="S548" s="114" t="s">
        <v>3137</v>
      </c>
      <c r="T548" s="196"/>
      <c r="U548" s="196">
        <v>1</v>
      </c>
      <c r="V548" s="166" t="s">
        <v>1218</v>
      </c>
      <c r="W548" s="151"/>
    </row>
    <row r="549" spans="1:23" s="257" customFormat="1" ht="21" customHeight="1" x14ac:dyDescent="0.25">
      <c r="A549" s="99">
        <v>540</v>
      </c>
      <c r="B549" s="135" t="s">
        <v>28</v>
      </c>
      <c r="C549" s="129" t="s">
        <v>6</v>
      </c>
      <c r="D549" s="106" t="s">
        <v>3138</v>
      </c>
      <c r="E549" s="122">
        <v>42259</v>
      </c>
      <c r="F549" s="122">
        <v>42260</v>
      </c>
      <c r="G549" s="149">
        <f t="shared" si="16"/>
        <v>1</v>
      </c>
      <c r="H549" s="131" t="s">
        <v>3139</v>
      </c>
      <c r="I549" s="106" t="s">
        <v>3140</v>
      </c>
      <c r="J549" s="125" t="s">
        <v>85</v>
      </c>
      <c r="K549" s="125">
        <v>28</v>
      </c>
      <c r="L549" s="125" t="s">
        <v>907</v>
      </c>
      <c r="M549" s="181">
        <v>156.21</v>
      </c>
      <c r="N549" s="249"/>
      <c r="O549" s="256"/>
      <c r="P549" s="140"/>
      <c r="Q549" s="206" t="s">
        <v>231</v>
      </c>
      <c r="R549" s="166" t="s">
        <v>89</v>
      </c>
      <c r="S549" s="114" t="s">
        <v>1111</v>
      </c>
      <c r="T549" s="196"/>
      <c r="U549" s="196"/>
      <c r="V549" s="166" t="s">
        <v>1218</v>
      </c>
      <c r="W549" s="151"/>
    </row>
    <row r="550" spans="1:23" s="257" customFormat="1" ht="21" customHeight="1" x14ac:dyDescent="0.25">
      <c r="A550" s="99">
        <v>541</v>
      </c>
      <c r="B550" s="135" t="s">
        <v>28</v>
      </c>
      <c r="C550" s="129" t="s">
        <v>12</v>
      </c>
      <c r="D550" s="106" t="s">
        <v>3141</v>
      </c>
      <c r="E550" s="122">
        <v>42264</v>
      </c>
      <c r="F550" s="122">
        <v>42264</v>
      </c>
      <c r="G550" s="149">
        <f t="shared" si="16"/>
        <v>0</v>
      </c>
      <c r="H550" s="131" t="s">
        <v>3142</v>
      </c>
      <c r="I550" s="106" t="s">
        <v>3143</v>
      </c>
      <c r="J550" s="125" t="s">
        <v>75</v>
      </c>
      <c r="K550" s="125">
        <v>19</v>
      </c>
      <c r="L550" s="125" t="s">
        <v>2396</v>
      </c>
      <c r="M550" s="181">
        <v>128.76</v>
      </c>
      <c r="N550" s="249"/>
      <c r="O550" s="256"/>
      <c r="P550" s="140"/>
      <c r="Q550" s="206" t="s">
        <v>3144</v>
      </c>
      <c r="R550" s="166" t="s">
        <v>923</v>
      </c>
      <c r="S550" s="114" t="s">
        <v>3145</v>
      </c>
      <c r="T550" s="196"/>
      <c r="U550" s="196"/>
      <c r="V550" s="166" t="s">
        <v>1218</v>
      </c>
      <c r="W550" s="151"/>
    </row>
    <row r="551" spans="1:23" s="257" customFormat="1" ht="21" customHeight="1" x14ac:dyDescent="0.25">
      <c r="A551" s="99">
        <v>542</v>
      </c>
      <c r="B551" s="135" t="s">
        <v>28</v>
      </c>
      <c r="C551" s="129" t="s">
        <v>6</v>
      </c>
      <c r="D551" s="106" t="s">
        <v>3146</v>
      </c>
      <c r="E551" s="122">
        <v>42260</v>
      </c>
      <c r="F551" s="122">
        <v>42260</v>
      </c>
      <c r="G551" s="149">
        <f t="shared" si="16"/>
        <v>0</v>
      </c>
      <c r="H551" s="131" t="s">
        <v>3147</v>
      </c>
      <c r="I551" s="106" t="s">
        <v>3148</v>
      </c>
      <c r="J551" s="125" t="s">
        <v>75</v>
      </c>
      <c r="K551" s="125">
        <v>25</v>
      </c>
      <c r="L551" s="125" t="s">
        <v>2396</v>
      </c>
      <c r="M551" s="181">
        <v>55.21</v>
      </c>
      <c r="N551" s="249"/>
      <c r="O551" s="256"/>
      <c r="P551" s="140"/>
      <c r="Q551" s="206" t="s">
        <v>3149</v>
      </c>
      <c r="R551" s="166" t="s">
        <v>2834</v>
      </c>
      <c r="S551" s="114" t="s">
        <v>3145</v>
      </c>
      <c r="T551" s="196"/>
      <c r="U551" s="196"/>
      <c r="V551" s="166" t="s">
        <v>1218</v>
      </c>
      <c r="W551" s="151"/>
    </row>
    <row r="552" spans="1:23" s="257" customFormat="1" ht="21" customHeight="1" x14ac:dyDescent="0.25">
      <c r="A552" s="99">
        <v>543</v>
      </c>
      <c r="B552" s="135" t="s">
        <v>28</v>
      </c>
      <c r="C552" s="129" t="s">
        <v>6</v>
      </c>
      <c r="D552" s="106" t="s">
        <v>3150</v>
      </c>
      <c r="E552" s="122">
        <v>42260</v>
      </c>
      <c r="F552" s="122">
        <v>42260</v>
      </c>
      <c r="G552" s="149">
        <f t="shared" si="16"/>
        <v>0</v>
      </c>
      <c r="H552" s="131" t="s">
        <v>3151</v>
      </c>
      <c r="I552" s="106" t="s">
        <v>3152</v>
      </c>
      <c r="J552" s="125" t="s">
        <v>75</v>
      </c>
      <c r="K552" s="125">
        <v>16</v>
      </c>
      <c r="L552" s="125" t="s">
        <v>898</v>
      </c>
      <c r="M552" s="181">
        <v>42.67</v>
      </c>
      <c r="N552" s="249"/>
      <c r="O552" s="256"/>
      <c r="P552" s="140"/>
      <c r="Q552" s="206" t="s">
        <v>3153</v>
      </c>
      <c r="R552" s="166" t="s">
        <v>3154</v>
      </c>
      <c r="S552" s="114" t="s">
        <v>3155</v>
      </c>
      <c r="T552" s="196"/>
      <c r="U552" s="196">
        <v>1</v>
      </c>
      <c r="V552" s="166" t="s">
        <v>1218</v>
      </c>
      <c r="W552" s="151"/>
    </row>
    <row r="553" spans="1:23" s="257" customFormat="1" ht="21" customHeight="1" x14ac:dyDescent="0.25">
      <c r="A553" s="99">
        <v>544</v>
      </c>
      <c r="B553" s="135" t="s">
        <v>28</v>
      </c>
      <c r="C553" s="129" t="s">
        <v>6</v>
      </c>
      <c r="D553" s="106" t="s">
        <v>3156</v>
      </c>
      <c r="E553" s="122">
        <v>42261</v>
      </c>
      <c r="F553" s="122">
        <v>42261</v>
      </c>
      <c r="G553" s="149">
        <f t="shared" si="16"/>
        <v>0</v>
      </c>
      <c r="H553" s="131" t="s">
        <v>3157</v>
      </c>
      <c r="I553" s="106" t="s">
        <v>3158</v>
      </c>
      <c r="J553" s="125" t="s">
        <v>75</v>
      </c>
      <c r="K553" s="125">
        <v>5</v>
      </c>
      <c r="L553" s="125" t="s">
        <v>596</v>
      </c>
      <c r="M553" s="181">
        <v>126.98</v>
      </c>
      <c r="N553" s="249"/>
      <c r="O553" s="256"/>
      <c r="P553" s="140"/>
      <c r="Q553" s="206" t="s">
        <v>3159</v>
      </c>
      <c r="R553" s="166" t="s">
        <v>3160</v>
      </c>
      <c r="S553" s="114" t="s">
        <v>1111</v>
      </c>
      <c r="T553" s="196"/>
      <c r="U553" s="196"/>
      <c r="V553" s="166" t="s">
        <v>1218</v>
      </c>
      <c r="W553" s="151"/>
    </row>
    <row r="554" spans="1:23" s="257" customFormat="1" ht="21" customHeight="1" x14ac:dyDescent="0.25">
      <c r="A554" s="99">
        <v>545</v>
      </c>
      <c r="B554" s="135" t="s">
        <v>28</v>
      </c>
      <c r="C554" s="129" t="s">
        <v>6</v>
      </c>
      <c r="D554" s="106" t="s">
        <v>3161</v>
      </c>
      <c r="E554" s="122">
        <v>42261</v>
      </c>
      <c r="F554" s="122">
        <v>42261</v>
      </c>
      <c r="G554" s="149">
        <f t="shared" si="16"/>
        <v>0</v>
      </c>
      <c r="H554" s="131" t="s">
        <v>3162</v>
      </c>
      <c r="I554" s="106" t="s">
        <v>3163</v>
      </c>
      <c r="J554" s="125" t="s">
        <v>75</v>
      </c>
      <c r="K554" s="125">
        <v>22</v>
      </c>
      <c r="L554" s="125" t="s">
        <v>86</v>
      </c>
      <c r="M554" s="181">
        <v>169.76</v>
      </c>
      <c r="N554" s="249"/>
      <c r="O554" s="256"/>
      <c r="P554" s="140"/>
      <c r="Q554" s="206" t="s">
        <v>3164</v>
      </c>
      <c r="R554" s="166" t="s">
        <v>154</v>
      </c>
      <c r="S554" s="114" t="s">
        <v>1111</v>
      </c>
      <c r="T554" s="196"/>
      <c r="U554" s="196"/>
      <c r="V554" s="166" t="s">
        <v>1218</v>
      </c>
      <c r="W554" s="151"/>
    </row>
    <row r="555" spans="1:23" s="257" customFormat="1" ht="21" customHeight="1" x14ac:dyDescent="0.25">
      <c r="A555" s="99">
        <v>546</v>
      </c>
      <c r="B555" s="135" t="s">
        <v>28</v>
      </c>
      <c r="C555" s="129" t="s">
        <v>6</v>
      </c>
      <c r="D555" s="106" t="s">
        <v>3165</v>
      </c>
      <c r="E555" s="122">
        <v>42262</v>
      </c>
      <c r="F555" s="122">
        <v>42262</v>
      </c>
      <c r="G555" s="149">
        <f t="shared" si="16"/>
        <v>0</v>
      </c>
      <c r="H555" s="131" t="s">
        <v>3166</v>
      </c>
      <c r="I555" s="106" t="s">
        <v>3167</v>
      </c>
      <c r="J555" s="125" t="s">
        <v>75</v>
      </c>
      <c r="K555" s="125">
        <v>18</v>
      </c>
      <c r="L555" s="125" t="s">
        <v>2093</v>
      </c>
      <c r="M555" s="181">
        <v>100.04</v>
      </c>
      <c r="N555" s="249"/>
      <c r="O555" s="256"/>
      <c r="P555" s="140"/>
      <c r="Q555" s="206" t="s">
        <v>3168</v>
      </c>
      <c r="R555" s="166" t="s">
        <v>277</v>
      </c>
      <c r="S555" s="114" t="s">
        <v>1111</v>
      </c>
      <c r="T555" s="196"/>
      <c r="U555" s="196"/>
      <c r="V555" s="166" t="s">
        <v>1218</v>
      </c>
      <c r="W555" s="151"/>
    </row>
    <row r="556" spans="1:23" s="257" customFormat="1" ht="21" customHeight="1" x14ac:dyDescent="0.2">
      <c r="A556" s="99">
        <v>547</v>
      </c>
      <c r="B556" s="135" t="s">
        <v>28</v>
      </c>
      <c r="C556" s="129" t="s">
        <v>6</v>
      </c>
      <c r="D556" s="106" t="s">
        <v>3169</v>
      </c>
      <c r="E556" s="122">
        <v>42262</v>
      </c>
      <c r="F556" s="122">
        <v>42262</v>
      </c>
      <c r="G556" s="149">
        <f t="shared" si="16"/>
        <v>0</v>
      </c>
      <c r="H556" s="131" t="s">
        <v>3170</v>
      </c>
      <c r="I556" s="106" t="s">
        <v>3171</v>
      </c>
      <c r="J556" s="125" t="s">
        <v>85</v>
      </c>
      <c r="K556" s="125">
        <v>48</v>
      </c>
      <c r="L556" s="125" t="s">
        <v>2093</v>
      </c>
      <c r="M556" s="181">
        <v>57.36</v>
      </c>
      <c r="N556" s="258"/>
      <c r="O556" s="259"/>
      <c r="P556" s="260"/>
      <c r="Q556" s="206" t="s">
        <v>231</v>
      </c>
      <c r="R556" s="166" t="s">
        <v>89</v>
      </c>
      <c r="S556" s="114" t="s">
        <v>3172</v>
      </c>
      <c r="T556" s="196">
        <v>1</v>
      </c>
      <c r="U556" s="196"/>
      <c r="V556" s="166" t="s">
        <v>1218</v>
      </c>
      <c r="W556" s="151"/>
    </row>
    <row r="557" spans="1:23" s="257" customFormat="1" ht="21" customHeight="1" x14ac:dyDescent="0.25">
      <c r="A557" s="99">
        <v>548</v>
      </c>
      <c r="B557" s="135" t="s">
        <v>28</v>
      </c>
      <c r="C557" s="129" t="s">
        <v>6</v>
      </c>
      <c r="D557" s="106" t="s">
        <v>3173</v>
      </c>
      <c r="E557" s="122">
        <v>42267</v>
      </c>
      <c r="F557" s="122">
        <v>42268</v>
      </c>
      <c r="G557" s="149">
        <f t="shared" si="16"/>
        <v>1</v>
      </c>
      <c r="H557" s="131" t="s">
        <v>3174</v>
      </c>
      <c r="I557" s="106" t="s">
        <v>3175</v>
      </c>
      <c r="J557" s="125" t="s">
        <v>75</v>
      </c>
      <c r="K557" s="125">
        <v>25</v>
      </c>
      <c r="L557" s="125" t="s">
        <v>1168</v>
      </c>
      <c r="M557" s="181">
        <v>742.09</v>
      </c>
      <c r="N557" s="249"/>
      <c r="O557" s="256"/>
      <c r="P557" s="140"/>
      <c r="Q557" s="206" t="s">
        <v>3176</v>
      </c>
      <c r="R557" s="166" t="s">
        <v>138</v>
      </c>
      <c r="S557" s="114" t="s">
        <v>3177</v>
      </c>
      <c r="T557" s="196">
        <v>1</v>
      </c>
      <c r="U557" s="196"/>
      <c r="V557" s="166" t="s">
        <v>1218</v>
      </c>
      <c r="W557" s="151"/>
    </row>
    <row r="558" spans="1:23" s="257" customFormat="1" ht="21" customHeight="1" x14ac:dyDescent="0.25">
      <c r="A558" s="99">
        <v>549</v>
      </c>
      <c r="B558" s="135" t="s">
        <v>28</v>
      </c>
      <c r="C558" s="129" t="s">
        <v>6</v>
      </c>
      <c r="D558" s="106" t="s">
        <v>3178</v>
      </c>
      <c r="E558" s="122">
        <v>42263</v>
      </c>
      <c r="F558" s="122">
        <v>42263</v>
      </c>
      <c r="G558" s="149">
        <f t="shared" si="16"/>
        <v>0</v>
      </c>
      <c r="H558" s="131" t="s">
        <v>3179</v>
      </c>
      <c r="I558" s="106" t="s">
        <v>3180</v>
      </c>
      <c r="J558" s="125" t="s">
        <v>85</v>
      </c>
      <c r="K558" s="125">
        <v>16</v>
      </c>
      <c r="L558" s="125" t="s">
        <v>2396</v>
      </c>
      <c r="M558" s="181">
        <v>42.91</v>
      </c>
      <c r="N558" s="249"/>
      <c r="O558" s="256"/>
      <c r="P558" s="140"/>
      <c r="Q558" s="206" t="s">
        <v>231</v>
      </c>
      <c r="R558" s="166" t="s">
        <v>89</v>
      </c>
      <c r="S558" s="114" t="s">
        <v>1061</v>
      </c>
      <c r="T558" s="196"/>
      <c r="U558" s="196">
        <v>1</v>
      </c>
      <c r="V558" s="166" t="s">
        <v>1218</v>
      </c>
      <c r="W558" s="151"/>
    </row>
    <row r="559" spans="1:23" s="257" customFormat="1" ht="21" customHeight="1" x14ac:dyDescent="0.25">
      <c r="A559" s="99">
        <v>550</v>
      </c>
      <c r="B559" s="135" t="s">
        <v>28</v>
      </c>
      <c r="C559" s="129" t="s">
        <v>6</v>
      </c>
      <c r="D559" s="106" t="s">
        <v>3181</v>
      </c>
      <c r="E559" s="122">
        <v>42264</v>
      </c>
      <c r="F559" s="122">
        <v>42264</v>
      </c>
      <c r="G559" s="149">
        <f t="shared" si="16"/>
        <v>0</v>
      </c>
      <c r="H559" s="131" t="s">
        <v>3182</v>
      </c>
      <c r="I559" s="106" t="s">
        <v>3183</v>
      </c>
      <c r="J559" s="125" t="s">
        <v>85</v>
      </c>
      <c r="K559" s="125">
        <v>45</v>
      </c>
      <c r="L559" s="125" t="s">
        <v>2205</v>
      </c>
      <c r="M559" s="181">
        <v>55.41</v>
      </c>
      <c r="N559" s="249"/>
      <c r="O559" s="256"/>
      <c r="P559" s="140"/>
      <c r="Q559" s="206" t="s">
        <v>3184</v>
      </c>
      <c r="R559" s="166" t="s">
        <v>923</v>
      </c>
      <c r="S559" s="114" t="s">
        <v>3185</v>
      </c>
      <c r="T559" s="196"/>
      <c r="U559" s="196"/>
      <c r="V559" s="166" t="s">
        <v>1218</v>
      </c>
      <c r="W559" s="151"/>
    </row>
    <row r="560" spans="1:23" s="257" customFormat="1" ht="21" customHeight="1" x14ac:dyDescent="0.25">
      <c r="A560" s="99">
        <v>551</v>
      </c>
      <c r="B560" s="135" t="s">
        <v>28</v>
      </c>
      <c r="C560" s="129" t="s">
        <v>6</v>
      </c>
      <c r="D560" s="106" t="s">
        <v>3186</v>
      </c>
      <c r="E560" s="122">
        <v>42264</v>
      </c>
      <c r="F560" s="122">
        <v>42264</v>
      </c>
      <c r="G560" s="149">
        <f t="shared" si="16"/>
        <v>0</v>
      </c>
      <c r="H560" s="131" t="s">
        <v>3187</v>
      </c>
      <c r="I560" s="106" t="s">
        <v>3188</v>
      </c>
      <c r="J560" s="125" t="s">
        <v>85</v>
      </c>
      <c r="K560" s="125">
        <v>37</v>
      </c>
      <c r="L560" s="125" t="s">
        <v>3189</v>
      </c>
      <c r="M560" s="181">
        <v>72.34</v>
      </c>
      <c r="N560" s="249"/>
      <c r="O560" s="256"/>
      <c r="P560" s="140"/>
      <c r="Q560" s="206" t="s">
        <v>3190</v>
      </c>
      <c r="R560" s="166" t="s">
        <v>3067</v>
      </c>
      <c r="S560" s="114" t="s">
        <v>3191</v>
      </c>
      <c r="T560" s="196"/>
      <c r="U560" s="196"/>
      <c r="V560" s="166" t="s">
        <v>1218</v>
      </c>
      <c r="W560" s="151" t="s">
        <v>3192</v>
      </c>
    </row>
    <row r="561" spans="1:23" s="257" customFormat="1" ht="21" customHeight="1" x14ac:dyDescent="0.25">
      <c r="A561" s="99">
        <v>552</v>
      </c>
      <c r="B561" s="135" t="s">
        <v>28</v>
      </c>
      <c r="C561" s="129" t="s">
        <v>6</v>
      </c>
      <c r="D561" s="106" t="s">
        <v>3193</v>
      </c>
      <c r="E561" s="122">
        <v>42265</v>
      </c>
      <c r="F561" s="122">
        <v>42265</v>
      </c>
      <c r="G561" s="149">
        <f>DAYS360(E561,F561)</f>
        <v>0</v>
      </c>
      <c r="H561" s="131" t="s">
        <v>3194</v>
      </c>
      <c r="I561" s="106" t="s">
        <v>3195</v>
      </c>
      <c r="J561" s="125" t="s">
        <v>85</v>
      </c>
      <c r="K561" s="125">
        <v>41</v>
      </c>
      <c r="L561" s="125" t="s">
        <v>2396</v>
      </c>
      <c r="M561" s="181">
        <v>41.92</v>
      </c>
      <c r="N561" s="249"/>
      <c r="O561" s="256"/>
      <c r="P561" s="140"/>
      <c r="Q561" s="206" t="s">
        <v>231</v>
      </c>
      <c r="R561" s="166" t="s">
        <v>89</v>
      </c>
      <c r="S561" s="114" t="s">
        <v>3196</v>
      </c>
      <c r="T561" s="196">
        <v>1</v>
      </c>
      <c r="U561" s="196"/>
      <c r="V561" s="166" t="s">
        <v>1218</v>
      </c>
      <c r="W561" s="151"/>
    </row>
    <row r="562" spans="1:23" s="257" customFormat="1" ht="21" customHeight="1" x14ac:dyDescent="0.25">
      <c r="A562" s="99">
        <v>553</v>
      </c>
      <c r="B562" s="135" t="s">
        <v>28</v>
      </c>
      <c r="C562" s="129" t="s">
        <v>6</v>
      </c>
      <c r="D562" s="106" t="s">
        <v>3197</v>
      </c>
      <c r="E562" s="122">
        <v>42265</v>
      </c>
      <c r="F562" s="122">
        <v>42265</v>
      </c>
      <c r="G562" s="149">
        <f t="shared" si="16"/>
        <v>0</v>
      </c>
      <c r="H562" s="131" t="s">
        <v>3198</v>
      </c>
      <c r="I562" s="106" t="s">
        <v>3199</v>
      </c>
      <c r="J562" s="125" t="s">
        <v>75</v>
      </c>
      <c r="K562" s="125">
        <v>22</v>
      </c>
      <c r="L562" s="125" t="s">
        <v>3200</v>
      </c>
      <c r="M562" s="181">
        <v>83.38</v>
      </c>
      <c r="N562" s="249"/>
      <c r="O562" s="256"/>
      <c r="P562" s="140"/>
      <c r="Q562" s="206" t="s">
        <v>3201</v>
      </c>
      <c r="R562" s="166" t="s">
        <v>754</v>
      </c>
      <c r="S562" s="114" t="s">
        <v>3202</v>
      </c>
      <c r="T562" s="196"/>
      <c r="U562" s="196">
        <v>1</v>
      </c>
      <c r="V562" s="166" t="s">
        <v>1218</v>
      </c>
      <c r="W562" s="151" t="s">
        <v>918</v>
      </c>
    </row>
    <row r="563" spans="1:23" s="257" customFormat="1" ht="21" customHeight="1" x14ac:dyDescent="0.25">
      <c r="A563" s="99">
        <v>554</v>
      </c>
      <c r="B563" s="135" t="s">
        <v>28</v>
      </c>
      <c r="C563" s="129" t="s">
        <v>11</v>
      </c>
      <c r="D563" s="106" t="s">
        <v>3203</v>
      </c>
      <c r="E563" s="122">
        <v>42270</v>
      </c>
      <c r="F563" s="122">
        <v>42271</v>
      </c>
      <c r="G563" s="149">
        <f t="shared" si="16"/>
        <v>1</v>
      </c>
      <c r="H563" s="131" t="s">
        <v>3204</v>
      </c>
      <c r="I563" s="106" t="s">
        <v>3205</v>
      </c>
      <c r="J563" s="125" t="s">
        <v>75</v>
      </c>
      <c r="K563" s="125">
        <v>17</v>
      </c>
      <c r="L563" s="125" t="s">
        <v>99</v>
      </c>
      <c r="M563" s="181">
        <v>709.66</v>
      </c>
      <c r="N563" s="249"/>
      <c r="O563" s="256"/>
      <c r="P563" s="140"/>
      <c r="Q563" s="206" t="s">
        <v>3206</v>
      </c>
      <c r="R563" s="166" t="s">
        <v>89</v>
      </c>
      <c r="S563" s="114" t="s">
        <v>3207</v>
      </c>
      <c r="T563" s="196"/>
      <c r="U563" s="196"/>
      <c r="V563" s="166" t="s">
        <v>1218</v>
      </c>
      <c r="W563" s="151" t="s">
        <v>918</v>
      </c>
    </row>
    <row r="564" spans="1:23" s="257" customFormat="1" ht="21" customHeight="1" x14ac:dyDescent="0.25">
      <c r="A564" s="99">
        <v>555</v>
      </c>
      <c r="B564" s="135" t="s">
        <v>28</v>
      </c>
      <c r="C564" s="129" t="s">
        <v>6</v>
      </c>
      <c r="D564" s="106" t="s">
        <v>3208</v>
      </c>
      <c r="E564" s="122">
        <v>42267</v>
      </c>
      <c r="F564" s="122">
        <v>42267</v>
      </c>
      <c r="G564" s="149">
        <f t="shared" si="16"/>
        <v>0</v>
      </c>
      <c r="H564" s="131" t="s">
        <v>3209</v>
      </c>
      <c r="I564" s="106" t="s">
        <v>3210</v>
      </c>
      <c r="J564" s="125" t="s">
        <v>75</v>
      </c>
      <c r="K564" s="125">
        <v>30</v>
      </c>
      <c r="L564" s="125" t="s">
        <v>135</v>
      </c>
      <c r="M564" s="181">
        <v>109.67</v>
      </c>
      <c r="N564" s="249"/>
      <c r="O564" s="256"/>
      <c r="P564" s="140"/>
      <c r="Q564" s="206" t="s">
        <v>3211</v>
      </c>
      <c r="R564" s="166" t="s">
        <v>3212</v>
      </c>
      <c r="S564" s="114" t="s">
        <v>1111</v>
      </c>
      <c r="T564" s="196"/>
      <c r="U564" s="196"/>
      <c r="V564" s="166" t="s">
        <v>1218</v>
      </c>
      <c r="W564" s="151" t="s">
        <v>918</v>
      </c>
    </row>
    <row r="565" spans="1:23" s="257" customFormat="1" ht="21" customHeight="1" x14ac:dyDescent="0.25">
      <c r="A565" s="99">
        <v>556</v>
      </c>
      <c r="B565" s="135" t="s">
        <v>28</v>
      </c>
      <c r="C565" s="129" t="s">
        <v>6</v>
      </c>
      <c r="D565" s="106" t="s">
        <v>3213</v>
      </c>
      <c r="E565" s="122">
        <v>42266</v>
      </c>
      <c r="F565" s="122">
        <v>42266</v>
      </c>
      <c r="G565" s="149">
        <f t="shared" si="16"/>
        <v>0</v>
      </c>
      <c r="H565" s="131" t="s">
        <v>3214</v>
      </c>
      <c r="I565" s="106" t="s">
        <v>3215</v>
      </c>
      <c r="J565" s="125" t="s">
        <v>75</v>
      </c>
      <c r="K565" s="125">
        <v>7</v>
      </c>
      <c r="L565" s="125" t="s">
        <v>1214</v>
      </c>
      <c r="M565" s="181">
        <v>137.94</v>
      </c>
      <c r="N565" s="249"/>
      <c r="O565" s="256"/>
      <c r="P565" s="140"/>
      <c r="Q565" s="206" t="s">
        <v>3216</v>
      </c>
      <c r="R565" s="166" t="s">
        <v>325</v>
      </c>
      <c r="S565" s="114" t="s">
        <v>3217</v>
      </c>
      <c r="T565" s="196"/>
      <c r="U565" s="196"/>
      <c r="V565" s="166" t="s">
        <v>1218</v>
      </c>
      <c r="W565" s="151"/>
    </row>
    <row r="566" spans="1:23" s="257" customFormat="1" ht="21" customHeight="1" x14ac:dyDescent="0.25">
      <c r="A566" s="99">
        <v>557</v>
      </c>
      <c r="B566" s="135" t="s">
        <v>28</v>
      </c>
      <c r="C566" s="129" t="s">
        <v>6</v>
      </c>
      <c r="D566" s="106" t="s">
        <v>3218</v>
      </c>
      <c r="E566" s="122">
        <v>42266</v>
      </c>
      <c r="F566" s="122">
        <v>42266</v>
      </c>
      <c r="G566" s="149">
        <f t="shared" si="16"/>
        <v>0</v>
      </c>
      <c r="H566" s="131" t="s">
        <v>3219</v>
      </c>
      <c r="I566" s="106" t="s">
        <v>3220</v>
      </c>
      <c r="J566" s="125" t="s">
        <v>75</v>
      </c>
      <c r="K566" s="125">
        <v>22</v>
      </c>
      <c r="L566" s="125" t="s">
        <v>2093</v>
      </c>
      <c r="M566" s="181">
        <v>74.59</v>
      </c>
      <c r="N566" s="249"/>
      <c r="O566" s="256"/>
      <c r="P566" s="140"/>
      <c r="Q566" s="206" t="s">
        <v>3221</v>
      </c>
      <c r="R566" s="166" t="s">
        <v>3222</v>
      </c>
      <c r="S566" s="114" t="s">
        <v>1111</v>
      </c>
      <c r="T566" s="196"/>
      <c r="U566" s="196"/>
      <c r="V566" s="166" t="s">
        <v>1218</v>
      </c>
      <c r="W566" s="151"/>
    </row>
    <row r="567" spans="1:23" s="257" customFormat="1" ht="21" customHeight="1" x14ac:dyDescent="0.25">
      <c r="A567" s="99">
        <v>558</v>
      </c>
      <c r="B567" s="135" t="s">
        <v>28</v>
      </c>
      <c r="C567" s="129" t="s">
        <v>6</v>
      </c>
      <c r="D567" s="106" t="s">
        <v>3223</v>
      </c>
      <c r="E567" s="122">
        <v>42266</v>
      </c>
      <c r="F567" s="122">
        <v>42267</v>
      </c>
      <c r="G567" s="149">
        <f t="shared" si="16"/>
        <v>1</v>
      </c>
      <c r="H567" s="131" t="s">
        <v>3224</v>
      </c>
      <c r="I567" s="106" t="s">
        <v>3225</v>
      </c>
      <c r="J567" s="125" t="s">
        <v>75</v>
      </c>
      <c r="K567" s="125">
        <v>25</v>
      </c>
      <c r="L567" s="125" t="s">
        <v>249</v>
      </c>
      <c r="M567" s="181">
        <v>154.66</v>
      </c>
      <c r="N567" s="249"/>
      <c r="O567" s="256"/>
      <c r="P567" s="140"/>
      <c r="Q567" s="206" t="s">
        <v>3226</v>
      </c>
      <c r="R567" s="166" t="s">
        <v>3227</v>
      </c>
      <c r="S567" s="114" t="s">
        <v>2502</v>
      </c>
      <c r="T567" s="196"/>
      <c r="U567" s="196"/>
      <c r="V567" s="166" t="s">
        <v>1218</v>
      </c>
      <c r="W567" s="151"/>
    </row>
    <row r="568" spans="1:23" s="257" customFormat="1" ht="31.5" x14ac:dyDescent="0.25">
      <c r="A568" s="99">
        <v>559</v>
      </c>
      <c r="B568" s="135" t="s">
        <v>28</v>
      </c>
      <c r="C568" s="129" t="s">
        <v>6</v>
      </c>
      <c r="D568" s="106" t="s">
        <v>3228</v>
      </c>
      <c r="E568" s="122">
        <v>42270</v>
      </c>
      <c r="F568" s="122">
        <v>42273</v>
      </c>
      <c r="G568" s="149">
        <f t="shared" si="16"/>
        <v>3</v>
      </c>
      <c r="H568" s="131" t="s">
        <v>3229</v>
      </c>
      <c r="I568" s="106" t="s">
        <v>3230</v>
      </c>
      <c r="J568" s="125" t="s">
        <v>85</v>
      </c>
      <c r="K568" s="125">
        <v>17</v>
      </c>
      <c r="L568" s="125" t="s">
        <v>249</v>
      </c>
      <c r="M568" s="181">
        <v>1085.97</v>
      </c>
      <c r="N568" s="249"/>
      <c r="O568" s="256"/>
      <c r="P568" s="140"/>
      <c r="Q568" s="206" t="s">
        <v>3231</v>
      </c>
      <c r="R568" s="166" t="s">
        <v>89</v>
      </c>
      <c r="S568" s="114" t="s">
        <v>3232</v>
      </c>
      <c r="T568" s="196"/>
      <c r="U568" s="196"/>
      <c r="V568" s="166" t="s">
        <v>1218</v>
      </c>
      <c r="W568" s="151" t="s">
        <v>3233</v>
      </c>
    </row>
    <row r="569" spans="1:23" s="257" customFormat="1" ht="21" x14ac:dyDescent="0.25">
      <c r="A569" s="99">
        <v>560</v>
      </c>
      <c r="B569" s="135" t="s">
        <v>28</v>
      </c>
      <c r="C569" s="129" t="s">
        <v>6</v>
      </c>
      <c r="D569" s="106" t="s">
        <v>3234</v>
      </c>
      <c r="E569" s="122">
        <v>42267</v>
      </c>
      <c r="F569" s="122">
        <v>42267</v>
      </c>
      <c r="G569" s="149">
        <f t="shared" si="16"/>
        <v>0</v>
      </c>
      <c r="H569" s="131" t="s">
        <v>3235</v>
      </c>
      <c r="I569" s="106" t="s">
        <v>3236</v>
      </c>
      <c r="J569" s="125" t="s">
        <v>75</v>
      </c>
      <c r="K569" s="125">
        <v>21</v>
      </c>
      <c r="L569" s="125" t="s">
        <v>223</v>
      </c>
      <c r="M569" s="181">
        <v>42.58</v>
      </c>
      <c r="N569" s="249"/>
      <c r="O569" s="256"/>
      <c r="P569" s="140"/>
      <c r="Q569" s="206" t="s">
        <v>3237</v>
      </c>
      <c r="R569" s="166" t="s">
        <v>388</v>
      </c>
      <c r="S569" s="114" t="s">
        <v>3238</v>
      </c>
      <c r="T569" s="196"/>
      <c r="U569" s="196"/>
      <c r="V569" s="166" t="s">
        <v>1218</v>
      </c>
      <c r="W569" s="151"/>
    </row>
    <row r="570" spans="1:23" s="257" customFormat="1" ht="21" customHeight="1" x14ac:dyDescent="0.25">
      <c r="A570" s="99">
        <v>561</v>
      </c>
      <c r="B570" s="135" t="s">
        <v>28</v>
      </c>
      <c r="C570" s="129" t="s">
        <v>6</v>
      </c>
      <c r="D570" s="106" t="s">
        <v>3239</v>
      </c>
      <c r="E570" s="122">
        <v>42267</v>
      </c>
      <c r="F570" s="122">
        <v>42267</v>
      </c>
      <c r="G570" s="149">
        <f t="shared" si="16"/>
        <v>0</v>
      </c>
      <c r="H570" s="131" t="s">
        <v>3240</v>
      </c>
      <c r="I570" s="106" t="s">
        <v>3241</v>
      </c>
      <c r="J570" s="125" t="s">
        <v>75</v>
      </c>
      <c r="K570" s="125">
        <v>16</v>
      </c>
      <c r="L570" s="125" t="s">
        <v>2793</v>
      </c>
      <c r="M570" s="181">
        <v>42.21</v>
      </c>
      <c r="N570" s="249"/>
      <c r="O570" s="256"/>
      <c r="P570" s="140"/>
      <c r="Q570" s="206" t="s">
        <v>387</v>
      </c>
      <c r="R570" s="166" t="s">
        <v>388</v>
      </c>
      <c r="S570" s="114" t="s">
        <v>1111</v>
      </c>
      <c r="T570" s="196"/>
      <c r="U570" s="196"/>
      <c r="V570" s="166" t="s">
        <v>1218</v>
      </c>
      <c r="W570" s="151"/>
    </row>
    <row r="571" spans="1:23" s="257" customFormat="1" ht="21" x14ac:dyDescent="0.25">
      <c r="A571" s="99">
        <v>562</v>
      </c>
      <c r="B571" s="135" t="s">
        <v>28</v>
      </c>
      <c r="C571" s="129" t="s">
        <v>6</v>
      </c>
      <c r="D571" s="106" t="s">
        <v>3242</v>
      </c>
      <c r="E571" s="122">
        <v>42267</v>
      </c>
      <c r="F571" s="122">
        <v>42267</v>
      </c>
      <c r="G571" s="149">
        <f t="shared" si="16"/>
        <v>0</v>
      </c>
      <c r="H571" s="131" t="s">
        <v>3243</v>
      </c>
      <c r="I571" s="106" t="s">
        <v>3244</v>
      </c>
      <c r="J571" s="125" t="s">
        <v>85</v>
      </c>
      <c r="K571" s="125">
        <v>19</v>
      </c>
      <c r="L571" s="125" t="s">
        <v>223</v>
      </c>
      <c r="M571" s="181">
        <v>80.52</v>
      </c>
      <c r="N571" s="249"/>
      <c r="O571" s="256"/>
      <c r="P571" s="140"/>
      <c r="Q571" s="206" t="s">
        <v>3245</v>
      </c>
      <c r="R571" s="166" t="s">
        <v>352</v>
      </c>
      <c r="S571" s="114" t="s">
        <v>3246</v>
      </c>
      <c r="T571" s="196"/>
      <c r="U571" s="196"/>
      <c r="V571" s="166" t="s">
        <v>1218</v>
      </c>
      <c r="W571" s="151"/>
    </row>
    <row r="572" spans="1:23" s="257" customFormat="1" ht="11.25" x14ac:dyDescent="0.25">
      <c r="A572" s="99">
        <v>563</v>
      </c>
      <c r="B572" s="135" t="s">
        <v>28</v>
      </c>
      <c r="C572" s="129" t="s">
        <v>6</v>
      </c>
      <c r="D572" s="106" t="s">
        <v>3247</v>
      </c>
      <c r="E572" s="122">
        <v>42268</v>
      </c>
      <c r="F572" s="122">
        <v>42268</v>
      </c>
      <c r="G572" s="149">
        <f t="shared" si="16"/>
        <v>0</v>
      </c>
      <c r="H572" s="131" t="s">
        <v>3248</v>
      </c>
      <c r="I572" s="106" t="s">
        <v>3249</v>
      </c>
      <c r="J572" s="125" t="s">
        <v>85</v>
      </c>
      <c r="K572" s="125">
        <v>46</v>
      </c>
      <c r="L572" s="125" t="s">
        <v>2396</v>
      </c>
      <c r="M572" s="181">
        <v>87.31</v>
      </c>
      <c r="N572" s="249"/>
      <c r="O572" s="256"/>
      <c r="P572" s="140"/>
      <c r="Q572" s="206" t="s">
        <v>231</v>
      </c>
      <c r="R572" s="166" t="s">
        <v>89</v>
      </c>
      <c r="S572" s="114" t="s">
        <v>3155</v>
      </c>
      <c r="T572" s="196"/>
      <c r="U572" s="196">
        <v>1</v>
      </c>
      <c r="V572" s="166" t="s">
        <v>1218</v>
      </c>
      <c r="W572" s="151"/>
    </row>
    <row r="573" spans="1:23" s="257" customFormat="1" ht="21" x14ac:dyDescent="0.25">
      <c r="A573" s="99">
        <v>564</v>
      </c>
      <c r="B573" s="135" t="s">
        <v>28</v>
      </c>
      <c r="C573" s="129" t="s">
        <v>6</v>
      </c>
      <c r="D573" s="106" t="s">
        <v>3250</v>
      </c>
      <c r="E573" s="122">
        <v>42268</v>
      </c>
      <c r="F573" s="122">
        <v>42268</v>
      </c>
      <c r="G573" s="149">
        <f t="shared" si="16"/>
        <v>0</v>
      </c>
      <c r="H573" s="131" t="s">
        <v>3251</v>
      </c>
      <c r="I573" s="106" t="s">
        <v>3252</v>
      </c>
      <c r="J573" s="125" t="s">
        <v>85</v>
      </c>
      <c r="K573" s="125">
        <v>38</v>
      </c>
      <c r="L573" s="125" t="s">
        <v>2396</v>
      </c>
      <c r="M573" s="181">
        <v>86.6</v>
      </c>
      <c r="N573" s="249"/>
      <c r="O573" s="256"/>
      <c r="P573" s="140"/>
      <c r="Q573" s="206" t="s">
        <v>231</v>
      </c>
      <c r="R573" s="166" t="s">
        <v>89</v>
      </c>
      <c r="S573" s="114" t="s">
        <v>3253</v>
      </c>
      <c r="T573" s="196"/>
      <c r="U573" s="196">
        <v>1</v>
      </c>
      <c r="V573" s="166" t="s">
        <v>1218</v>
      </c>
      <c r="W573" s="151"/>
    </row>
    <row r="574" spans="1:23" s="257" customFormat="1" ht="21" x14ac:dyDescent="0.25">
      <c r="A574" s="99">
        <v>565</v>
      </c>
      <c r="B574" s="135" t="s">
        <v>28</v>
      </c>
      <c r="C574" s="129" t="s">
        <v>6</v>
      </c>
      <c r="D574" s="106" t="s">
        <v>3254</v>
      </c>
      <c r="E574" s="122">
        <v>42270</v>
      </c>
      <c r="F574" s="122">
        <v>42270</v>
      </c>
      <c r="G574" s="149">
        <f t="shared" si="16"/>
        <v>0</v>
      </c>
      <c r="H574" s="131" t="s">
        <v>3255</v>
      </c>
      <c r="I574" s="106" t="s">
        <v>3256</v>
      </c>
      <c r="J574" s="125" t="s">
        <v>75</v>
      </c>
      <c r="K574" s="125">
        <v>44</v>
      </c>
      <c r="L574" s="125" t="s">
        <v>3130</v>
      </c>
      <c r="M574" s="181">
        <v>92.7</v>
      </c>
      <c r="N574" s="249"/>
      <c r="O574" s="256"/>
      <c r="P574" s="140"/>
      <c r="Q574" s="206" t="s">
        <v>3257</v>
      </c>
      <c r="R574" s="166" t="s">
        <v>89</v>
      </c>
      <c r="S574" s="114" t="s">
        <v>3258</v>
      </c>
      <c r="T574" s="196"/>
      <c r="U574" s="196">
        <v>1</v>
      </c>
      <c r="V574" s="166" t="s">
        <v>1218</v>
      </c>
      <c r="W574" s="151"/>
    </row>
    <row r="575" spans="1:23" s="257" customFormat="1" ht="21" x14ac:dyDescent="0.25">
      <c r="A575" s="99">
        <v>566</v>
      </c>
      <c r="B575" s="135" t="s">
        <v>28</v>
      </c>
      <c r="C575" s="129" t="s">
        <v>6</v>
      </c>
      <c r="D575" s="106" t="s">
        <v>3259</v>
      </c>
      <c r="E575" s="122">
        <v>42271</v>
      </c>
      <c r="F575" s="122">
        <v>42271</v>
      </c>
      <c r="G575" s="149">
        <f t="shared" si="16"/>
        <v>0</v>
      </c>
      <c r="H575" s="131" t="s">
        <v>3260</v>
      </c>
      <c r="I575" s="106" t="s">
        <v>3261</v>
      </c>
      <c r="J575" s="125" t="s">
        <v>75</v>
      </c>
      <c r="K575" s="125">
        <v>21</v>
      </c>
      <c r="L575" s="125" t="s">
        <v>2396</v>
      </c>
      <c r="M575" s="181">
        <v>60.52</v>
      </c>
      <c r="N575" s="249"/>
      <c r="O575" s="256"/>
      <c r="P575" s="140"/>
      <c r="Q575" s="206" t="s">
        <v>3262</v>
      </c>
      <c r="R575" s="166" t="s">
        <v>1372</v>
      </c>
      <c r="S575" s="114" t="s">
        <v>3263</v>
      </c>
      <c r="T575" s="196"/>
      <c r="U575" s="196"/>
      <c r="V575" s="166" t="s">
        <v>1218</v>
      </c>
      <c r="W575" s="151"/>
    </row>
    <row r="576" spans="1:23" s="257" customFormat="1" ht="21" x14ac:dyDescent="0.25">
      <c r="A576" s="99">
        <v>567</v>
      </c>
      <c r="B576" s="135" t="s">
        <v>28</v>
      </c>
      <c r="C576" s="129" t="s">
        <v>6</v>
      </c>
      <c r="D576" s="106" t="s">
        <v>3264</v>
      </c>
      <c r="E576" s="122">
        <v>42272</v>
      </c>
      <c r="F576" s="122">
        <v>42272</v>
      </c>
      <c r="G576" s="149">
        <f t="shared" si="16"/>
        <v>0</v>
      </c>
      <c r="H576" s="131" t="s">
        <v>3265</v>
      </c>
      <c r="I576" s="106" t="s">
        <v>3266</v>
      </c>
      <c r="J576" s="125" t="s">
        <v>75</v>
      </c>
      <c r="K576" s="125">
        <v>34</v>
      </c>
      <c r="L576" s="125" t="s">
        <v>2880</v>
      </c>
      <c r="M576" s="181">
        <v>55.09</v>
      </c>
      <c r="N576" s="249"/>
      <c r="O576" s="256"/>
      <c r="P576" s="140"/>
      <c r="Q576" s="206" t="s">
        <v>3267</v>
      </c>
      <c r="R576" s="166" t="s">
        <v>1281</v>
      </c>
      <c r="S576" s="114" t="s">
        <v>3268</v>
      </c>
      <c r="T576" s="196"/>
      <c r="U576" s="196"/>
      <c r="V576" s="166" t="s">
        <v>1218</v>
      </c>
      <c r="W576" s="151"/>
    </row>
    <row r="577" spans="1:23" s="257" customFormat="1" ht="21" x14ac:dyDescent="0.25">
      <c r="A577" s="99">
        <v>568</v>
      </c>
      <c r="B577" s="135" t="s">
        <v>28</v>
      </c>
      <c r="C577" s="129" t="s">
        <v>6</v>
      </c>
      <c r="D577" s="106" t="s">
        <v>3269</v>
      </c>
      <c r="E577" s="122">
        <v>42272</v>
      </c>
      <c r="F577" s="122">
        <v>42272</v>
      </c>
      <c r="G577" s="149">
        <f t="shared" si="16"/>
        <v>0</v>
      </c>
      <c r="H577" s="131" t="s">
        <v>3270</v>
      </c>
      <c r="I577" s="106" t="s">
        <v>3271</v>
      </c>
      <c r="J577" s="125" t="s">
        <v>85</v>
      </c>
      <c r="K577" s="125">
        <v>28</v>
      </c>
      <c r="L577" s="125" t="s">
        <v>2880</v>
      </c>
      <c r="M577" s="181">
        <v>181.6</v>
      </c>
      <c r="N577" s="249"/>
      <c r="O577" s="256"/>
      <c r="P577" s="140"/>
      <c r="Q577" s="206" t="s">
        <v>231</v>
      </c>
      <c r="R577" s="166" t="s">
        <v>89</v>
      </c>
      <c r="S577" s="114" t="s">
        <v>3272</v>
      </c>
      <c r="T577" s="196"/>
      <c r="U577" s="196">
        <v>1</v>
      </c>
      <c r="V577" s="166" t="s">
        <v>1218</v>
      </c>
      <c r="W577" s="151" t="s">
        <v>1830</v>
      </c>
    </row>
    <row r="578" spans="1:23" s="257" customFormat="1" ht="21" x14ac:dyDescent="0.25">
      <c r="A578" s="99">
        <v>569</v>
      </c>
      <c r="B578" s="135" t="s">
        <v>28</v>
      </c>
      <c r="C578" s="129" t="s">
        <v>6</v>
      </c>
      <c r="D578" s="106" t="s">
        <v>3273</v>
      </c>
      <c r="E578" s="122">
        <v>42272</v>
      </c>
      <c r="F578" s="122">
        <v>42273</v>
      </c>
      <c r="G578" s="149">
        <f t="shared" si="16"/>
        <v>1</v>
      </c>
      <c r="H578" s="131" t="s">
        <v>3274</v>
      </c>
      <c r="I578" s="106" t="s">
        <v>3275</v>
      </c>
      <c r="J578" s="125" t="s">
        <v>75</v>
      </c>
      <c r="K578" s="125">
        <v>18</v>
      </c>
      <c r="L578" s="125" t="s">
        <v>2880</v>
      </c>
      <c r="M578" s="181">
        <v>128.38999999999999</v>
      </c>
      <c r="N578" s="249"/>
      <c r="O578" s="256"/>
      <c r="P578" s="140"/>
      <c r="Q578" s="206" t="s">
        <v>3276</v>
      </c>
      <c r="R578" s="166" t="s">
        <v>388</v>
      </c>
      <c r="S578" s="114" t="s">
        <v>3277</v>
      </c>
      <c r="T578" s="196"/>
      <c r="U578" s="196"/>
      <c r="V578" s="166" t="s">
        <v>1218</v>
      </c>
      <c r="W578" s="151"/>
    </row>
    <row r="579" spans="1:23" s="257" customFormat="1" ht="12" customHeight="1" x14ac:dyDescent="0.25">
      <c r="A579" s="99">
        <v>570</v>
      </c>
      <c r="B579" s="135" t="s">
        <v>28</v>
      </c>
      <c r="C579" s="129" t="s">
        <v>6</v>
      </c>
      <c r="D579" s="106" t="s">
        <v>3278</v>
      </c>
      <c r="E579" s="122">
        <v>42273</v>
      </c>
      <c r="F579" s="122">
        <v>42273</v>
      </c>
      <c r="G579" s="149">
        <f t="shared" si="16"/>
        <v>0</v>
      </c>
      <c r="H579" s="131" t="s">
        <v>3279</v>
      </c>
      <c r="I579" s="106" t="s">
        <v>3280</v>
      </c>
      <c r="J579" s="125" t="s">
        <v>75</v>
      </c>
      <c r="K579" s="125">
        <v>4</v>
      </c>
      <c r="L579" s="125" t="s">
        <v>3200</v>
      </c>
      <c r="M579" s="181">
        <v>83.88</v>
      </c>
      <c r="N579" s="249"/>
      <c r="O579" s="256"/>
      <c r="P579" s="140"/>
      <c r="Q579" s="206" t="s">
        <v>3281</v>
      </c>
      <c r="R579" s="166" t="s">
        <v>311</v>
      </c>
      <c r="S579" s="114" t="s">
        <v>3282</v>
      </c>
      <c r="T579" s="196"/>
      <c r="U579" s="196">
        <v>1</v>
      </c>
      <c r="V579" s="166" t="s">
        <v>1218</v>
      </c>
      <c r="W579" s="151"/>
    </row>
    <row r="580" spans="1:23" s="257" customFormat="1" ht="21" x14ac:dyDescent="0.25">
      <c r="A580" s="99">
        <v>571</v>
      </c>
      <c r="B580" s="135" t="s">
        <v>28</v>
      </c>
      <c r="C580" s="129" t="s">
        <v>6</v>
      </c>
      <c r="D580" s="106" t="s">
        <v>3283</v>
      </c>
      <c r="E580" s="122">
        <v>42273</v>
      </c>
      <c r="F580" s="122">
        <v>42274</v>
      </c>
      <c r="G580" s="149">
        <f t="shared" si="16"/>
        <v>1</v>
      </c>
      <c r="H580" s="131" t="s">
        <v>3284</v>
      </c>
      <c r="I580" s="106" t="s">
        <v>3285</v>
      </c>
      <c r="J580" s="125" t="s">
        <v>75</v>
      </c>
      <c r="K580" s="125">
        <v>55</v>
      </c>
      <c r="L580" s="125" t="s">
        <v>3200</v>
      </c>
      <c r="M580" s="181">
        <v>274.04000000000002</v>
      </c>
      <c r="N580" s="249"/>
      <c r="O580" s="256"/>
      <c r="P580" s="140"/>
      <c r="Q580" s="206" t="s">
        <v>3286</v>
      </c>
      <c r="R580" s="166" t="s">
        <v>417</v>
      </c>
      <c r="S580" s="114" t="s">
        <v>3287</v>
      </c>
      <c r="T580" s="196"/>
      <c r="U580" s="196"/>
      <c r="V580" s="166" t="s">
        <v>1218</v>
      </c>
      <c r="W580" s="151"/>
    </row>
    <row r="581" spans="1:23" s="257" customFormat="1" ht="12" customHeight="1" x14ac:dyDescent="0.25">
      <c r="A581" s="99">
        <v>572</v>
      </c>
      <c r="B581" s="135" t="s">
        <v>28</v>
      </c>
      <c r="C581" s="129" t="s">
        <v>6</v>
      </c>
      <c r="D581" s="106" t="s">
        <v>3288</v>
      </c>
      <c r="E581" s="122">
        <v>42274</v>
      </c>
      <c r="F581" s="122">
        <v>42274</v>
      </c>
      <c r="G581" s="149">
        <f t="shared" si="16"/>
        <v>0</v>
      </c>
      <c r="H581" s="131" t="s">
        <v>3289</v>
      </c>
      <c r="I581" s="106" t="s">
        <v>3290</v>
      </c>
      <c r="J581" s="125" t="s">
        <v>75</v>
      </c>
      <c r="K581" s="125">
        <v>48</v>
      </c>
      <c r="L581" s="125" t="s">
        <v>3200</v>
      </c>
      <c r="M581" s="181">
        <v>90.34</v>
      </c>
      <c r="N581" s="249"/>
      <c r="O581" s="256"/>
      <c r="P581" s="140"/>
      <c r="Q581" s="206" t="s">
        <v>3291</v>
      </c>
      <c r="R581" s="166" t="s">
        <v>3292</v>
      </c>
      <c r="S581" s="114" t="s">
        <v>1111</v>
      </c>
      <c r="T581" s="196"/>
      <c r="U581" s="196"/>
      <c r="V581" s="166" t="s">
        <v>1218</v>
      </c>
      <c r="W581" s="151"/>
    </row>
    <row r="582" spans="1:23" s="257" customFormat="1" ht="21" x14ac:dyDescent="0.25">
      <c r="A582" s="99">
        <v>573</v>
      </c>
      <c r="B582" s="135" t="s">
        <v>28</v>
      </c>
      <c r="C582" s="129" t="s">
        <v>6</v>
      </c>
      <c r="D582" s="106" t="s">
        <v>3293</v>
      </c>
      <c r="E582" s="122">
        <v>42274</v>
      </c>
      <c r="F582" s="122">
        <v>42274</v>
      </c>
      <c r="G582" s="149">
        <f t="shared" si="16"/>
        <v>0</v>
      </c>
      <c r="H582" s="131" t="s">
        <v>3294</v>
      </c>
      <c r="I582" s="106" t="s">
        <v>3295</v>
      </c>
      <c r="J582" s="125" t="s">
        <v>75</v>
      </c>
      <c r="K582" s="125">
        <v>25</v>
      </c>
      <c r="L582" s="125" t="s">
        <v>2093</v>
      </c>
      <c r="M582" s="181">
        <v>81.790000000000006</v>
      </c>
      <c r="N582" s="249"/>
      <c r="O582" s="256"/>
      <c r="P582" s="140"/>
      <c r="Q582" s="206" t="s">
        <v>3296</v>
      </c>
      <c r="R582" s="166" t="s">
        <v>291</v>
      </c>
      <c r="S582" s="114" t="s">
        <v>3297</v>
      </c>
      <c r="T582" s="196"/>
      <c r="U582" s="196"/>
      <c r="V582" s="166" t="s">
        <v>1218</v>
      </c>
      <c r="W582" s="151"/>
    </row>
    <row r="583" spans="1:23" s="264" customFormat="1" ht="21" x14ac:dyDescent="0.25">
      <c r="A583" s="99">
        <v>574</v>
      </c>
      <c r="B583" s="135" t="s">
        <v>26</v>
      </c>
      <c r="C583" s="100" t="s">
        <v>6</v>
      </c>
      <c r="D583" s="106" t="s">
        <v>3298</v>
      </c>
      <c r="E583" s="122">
        <v>42279</v>
      </c>
      <c r="F583" s="122">
        <v>42279</v>
      </c>
      <c r="G583" s="149">
        <f t="shared" si="16"/>
        <v>0</v>
      </c>
      <c r="H583" s="131" t="s">
        <v>3299</v>
      </c>
      <c r="I583" s="131" t="s">
        <v>3300</v>
      </c>
      <c r="J583" s="125" t="s">
        <v>85</v>
      </c>
      <c r="K583" s="125">
        <v>7</v>
      </c>
      <c r="L583" s="125" t="s">
        <v>940</v>
      </c>
      <c r="M583" s="181">
        <v>108.65</v>
      </c>
      <c r="N583" s="249">
        <v>4.68</v>
      </c>
      <c r="O583" s="262">
        <f>+M583-N583</f>
        <v>103.97</v>
      </c>
      <c r="P583" s="140"/>
      <c r="Q583" s="206" t="s">
        <v>3301</v>
      </c>
      <c r="R583" s="166" t="s">
        <v>89</v>
      </c>
      <c r="S583" s="114" t="s">
        <v>3302</v>
      </c>
      <c r="T583" s="196"/>
      <c r="U583" s="196">
        <v>1</v>
      </c>
      <c r="V583" s="166" t="s">
        <v>1218</v>
      </c>
      <c r="W583" s="263"/>
    </row>
    <row r="584" spans="1:23" s="264" customFormat="1" ht="31.5" x14ac:dyDescent="0.25">
      <c r="A584" s="99">
        <v>575</v>
      </c>
      <c r="B584" s="135" t="s">
        <v>26</v>
      </c>
      <c r="C584" s="100" t="s">
        <v>6</v>
      </c>
      <c r="D584" s="106" t="s">
        <v>3303</v>
      </c>
      <c r="E584" s="122">
        <v>42288</v>
      </c>
      <c r="F584" s="122">
        <v>42288</v>
      </c>
      <c r="G584" s="149">
        <f t="shared" si="16"/>
        <v>0</v>
      </c>
      <c r="H584" s="131" t="s">
        <v>3304</v>
      </c>
      <c r="I584" s="131" t="s">
        <v>3305</v>
      </c>
      <c r="J584" s="125" t="s">
        <v>85</v>
      </c>
      <c r="K584" s="125">
        <v>3</v>
      </c>
      <c r="L584" s="125" t="s">
        <v>940</v>
      </c>
      <c r="M584" s="181">
        <v>135.41999999999999</v>
      </c>
      <c r="N584" s="249">
        <v>0.38</v>
      </c>
      <c r="O584" s="262">
        <f>+M584-N584</f>
        <v>135.04</v>
      </c>
      <c r="P584" s="140"/>
      <c r="Q584" s="206" t="s">
        <v>3306</v>
      </c>
      <c r="R584" s="166" t="s">
        <v>138</v>
      </c>
      <c r="S584" s="114" t="s">
        <v>3307</v>
      </c>
      <c r="T584" s="196"/>
      <c r="U584" s="196"/>
      <c r="V584" s="166" t="s">
        <v>1218</v>
      </c>
      <c r="W584" s="263"/>
    </row>
    <row r="585" spans="1:23" s="264" customFormat="1" ht="21" x14ac:dyDescent="0.25">
      <c r="A585" s="99">
        <v>576</v>
      </c>
      <c r="B585" s="135" t="s">
        <v>26</v>
      </c>
      <c r="C585" s="100" t="s">
        <v>6</v>
      </c>
      <c r="D585" s="106" t="s">
        <v>3308</v>
      </c>
      <c r="E585" s="122">
        <v>42287</v>
      </c>
      <c r="F585" s="122">
        <v>42288</v>
      </c>
      <c r="G585" s="149">
        <f t="shared" si="16"/>
        <v>1</v>
      </c>
      <c r="H585" s="131" t="s">
        <v>3309</v>
      </c>
      <c r="I585" s="131" t="s">
        <v>3310</v>
      </c>
      <c r="J585" s="125" t="s">
        <v>75</v>
      </c>
      <c r="K585" s="125">
        <v>35</v>
      </c>
      <c r="L585" s="125" t="s">
        <v>1168</v>
      </c>
      <c r="M585" s="181">
        <v>274.06</v>
      </c>
      <c r="N585" s="249"/>
      <c r="O585" s="262"/>
      <c r="P585" s="140"/>
      <c r="Q585" s="206" t="s">
        <v>3311</v>
      </c>
      <c r="R585" s="166" t="s">
        <v>340</v>
      </c>
      <c r="S585" s="114" t="s">
        <v>3312</v>
      </c>
      <c r="T585" s="196"/>
      <c r="U585" s="196"/>
      <c r="V585" s="166" t="s">
        <v>1218</v>
      </c>
      <c r="W585" s="263" t="s">
        <v>1416</v>
      </c>
    </row>
    <row r="586" spans="1:23" s="264" customFormat="1" ht="21" x14ac:dyDescent="0.25">
      <c r="A586" s="99">
        <v>577</v>
      </c>
      <c r="B586" s="135" t="s">
        <v>26</v>
      </c>
      <c r="C586" s="100" t="s">
        <v>6</v>
      </c>
      <c r="D586" s="106" t="s">
        <v>3313</v>
      </c>
      <c r="E586" s="122">
        <v>42291</v>
      </c>
      <c r="F586" s="122">
        <v>42291</v>
      </c>
      <c r="G586" s="149">
        <f t="shared" si="16"/>
        <v>0</v>
      </c>
      <c r="H586" s="131" t="s">
        <v>3314</v>
      </c>
      <c r="I586" s="131" t="s">
        <v>3315</v>
      </c>
      <c r="J586" s="125" t="s">
        <v>75</v>
      </c>
      <c r="K586" s="125">
        <v>22</v>
      </c>
      <c r="L586" s="125" t="s">
        <v>813</v>
      </c>
      <c r="M586" s="181">
        <v>550.12</v>
      </c>
      <c r="N586" s="249"/>
      <c r="O586" s="262"/>
      <c r="P586" s="140"/>
      <c r="Q586" s="206" t="s">
        <v>3316</v>
      </c>
      <c r="R586" s="166" t="s">
        <v>138</v>
      </c>
      <c r="S586" s="114" t="s">
        <v>3317</v>
      </c>
      <c r="T586" s="196">
        <v>1</v>
      </c>
      <c r="U586" s="196"/>
      <c r="V586" s="166" t="s">
        <v>1218</v>
      </c>
      <c r="W586" s="263" t="s">
        <v>1416</v>
      </c>
    </row>
    <row r="587" spans="1:23" s="264" customFormat="1" ht="21" x14ac:dyDescent="0.25">
      <c r="A587" s="99">
        <v>578</v>
      </c>
      <c r="B587" s="135" t="s">
        <v>26</v>
      </c>
      <c r="C587" s="100" t="s">
        <v>6</v>
      </c>
      <c r="D587" s="106" t="s">
        <v>3318</v>
      </c>
      <c r="E587" s="122">
        <v>42278</v>
      </c>
      <c r="F587" s="122">
        <v>42278</v>
      </c>
      <c r="G587" s="149">
        <f t="shared" si="16"/>
        <v>0</v>
      </c>
      <c r="H587" s="131" t="s">
        <v>3319</v>
      </c>
      <c r="I587" s="131" t="s">
        <v>3320</v>
      </c>
      <c r="J587" s="125" t="s">
        <v>75</v>
      </c>
      <c r="K587" s="125">
        <v>14</v>
      </c>
      <c r="L587" s="125" t="s">
        <v>2093</v>
      </c>
      <c r="M587" s="181">
        <v>84.55</v>
      </c>
      <c r="N587" s="249"/>
      <c r="O587" s="262"/>
      <c r="P587" s="140"/>
      <c r="Q587" s="206" t="s">
        <v>3321</v>
      </c>
      <c r="R587" s="166" t="s">
        <v>3322</v>
      </c>
      <c r="S587" s="114" t="s">
        <v>3323</v>
      </c>
      <c r="T587" s="196"/>
      <c r="U587" s="196"/>
      <c r="V587" s="166" t="s">
        <v>1218</v>
      </c>
      <c r="W587" s="263"/>
    </row>
    <row r="588" spans="1:23" s="264" customFormat="1" ht="21" x14ac:dyDescent="0.25">
      <c r="A588" s="99">
        <v>579</v>
      </c>
      <c r="B588" s="135" t="s">
        <v>26</v>
      </c>
      <c r="C588" s="100" t="s">
        <v>6</v>
      </c>
      <c r="D588" s="106" t="s">
        <v>3324</v>
      </c>
      <c r="E588" s="122">
        <v>42279</v>
      </c>
      <c r="F588" s="122">
        <v>42279</v>
      </c>
      <c r="G588" s="149">
        <f t="shared" si="16"/>
        <v>0</v>
      </c>
      <c r="H588" s="131" t="s">
        <v>3325</v>
      </c>
      <c r="I588" s="131" t="s">
        <v>3326</v>
      </c>
      <c r="J588" s="125" t="s">
        <v>85</v>
      </c>
      <c r="K588" s="125">
        <v>44</v>
      </c>
      <c r="L588" s="125" t="s">
        <v>940</v>
      </c>
      <c r="M588" s="181">
        <v>92.54</v>
      </c>
      <c r="N588" s="249"/>
      <c r="O588" s="262"/>
      <c r="P588" s="140"/>
      <c r="Q588" s="206" t="s">
        <v>3327</v>
      </c>
      <c r="R588" s="166" t="s">
        <v>2892</v>
      </c>
      <c r="S588" s="114" t="s">
        <v>3328</v>
      </c>
      <c r="T588" s="196"/>
      <c r="U588" s="196"/>
      <c r="V588" s="166" t="s">
        <v>1218</v>
      </c>
      <c r="W588" s="263"/>
    </row>
    <row r="589" spans="1:23" s="264" customFormat="1" ht="21" x14ac:dyDescent="0.25">
      <c r="A589" s="99">
        <v>580</v>
      </c>
      <c r="B589" s="135" t="s">
        <v>26</v>
      </c>
      <c r="C589" s="100" t="s">
        <v>6</v>
      </c>
      <c r="D589" s="106" t="s">
        <v>3329</v>
      </c>
      <c r="E589" s="122">
        <v>42281</v>
      </c>
      <c r="F589" s="122">
        <v>42281</v>
      </c>
      <c r="G589" s="149">
        <f t="shared" si="16"/>
        <v>0</v>
      </c>
      <c r="H589" s="131" t="s">
        <v>3330</v>
      </c>
      <c r="I589" s="131" t="s">
        <v>3331</v>
      </c>
      <c r="J589" s="125" t="s">
        <v>75</v>
      </c>
      <c r="K589" s="125">
        <v>20</v>
      </c>
      <c r="L589" s="125" t="s">
        <v>2205</v>
      </c>
      <c r="M589" s="181">
        <v>101.35</v>
      </c>
      <c r="N589" s="249"/>
      <c r="O589" s="262"/>
      <c r="P589" s="140"/>
      <c r="Q589" s="206" t="s">
        <v>3332</v>
      </c>
      <c r="R589" s="166" t="s">
        <v>89</v>
      </c>
      <c r="S589" s="114" t="s">
        <v>3333</v>
      </c>
      <c r="T589" s="196"/>
      <c r="U589" s="196"/>
      <c r="V589" s="166" t="s">
        <v>1218</v>
      </c>
      <c r="W589" s="263"/>
    </row>
    <row r="590" spans="1:23" s="264" customFormat="1" ht="21" x14ac:dyDescent="0.25">
      <c r="A590" s="99">
        <v>581</v>
      </c>
      <c r="B590" s="135" t="s">
        <v>26</v>
      </c>
      <c r="C590" s="100" t="s">
        <v>6</v>
      </c>
      <c r="D590" s="106" t="s">
        <v>3334</v>
      </c>
      <c r="E590" s="122">
        <v>42280</v>
      </c>
      <c r="F590" s="122">
        <v>42280</v>
      </c>
      <c r="G590" s="149">
        <f t="shared" si="16"/>
        <v>0</v>
      </c>
      <c r="H590" s="131" t="s">
        <v>3335</v>
      </c>
      <c r="I590" s="131" t="s">
        <v>3336</v>
      </c>
      <c r="J590" s="125" t="s">
        <v>75</v>
      </c>
      <c r="K590" s="125">
        <v>46</v>
      </c>
      <c r="L590" s="125" t="s">
        <v>907</v>
      </c>
      <c r="M590" s="181">
        <v>500.18</v>
      </c>
      <c r="N590" s="249"/>
      <c r="O590" s="262"/>
      <c r="P590" s="140"/>
      <c r="Q590" s="206" t="s">
        <v>3337</v>
      </c>
      <c r="R590" s="166" t="s">
        <v>138</v>
      </c>
      <c r="S590" s="114" t="s">
        <v>3338</v>
      </c>
      <c r="T590" s="196"/>
      <c r="U590" s="196">
        <v>1</v>
      </c>
      <c r="V590" s="166" t="s">
        <v>1218</v>
      </c>
      <c r="W590" s="263"/>
    </row>
    <row r="591" spans="1:23" s="264" customFormat="1" ht="21" x14ac:dyDescent="0.25">
      <c r="A591" s="99">
        <v>582</v>
      </c>
      <c r="B591" s="135" t="s">
        <v>26</v>
      </c>
      <c r="C591" s="100" t="s">
        <v>6</v>
      </c>
      <c r="D591" s="106" t="s">
        <v>3339</v>
      </c>
      <c r="E591" s="122">
        <v>42288</v>
      </c>
      <c r="F591" s="122">
        <v>42288</v>
      </c>
      <c r="G591" s="149">
        <f t="shared" ref="G591:G654" si="17">DAYS360(E591,F591)</f>
        <v>0</v>
      </c>
      <c r="H591" s="131" t="s">
        <v>3340</v>
      </c>
      <c r="I591" s="131" t="s">
        <v>3341</v>
      </c>
      <c r="J591" s="125" t="s">
        <v>75</v>
      </c>
      <c r="K591" s="125">
        <v>19</v>
      </c>
      <c r="L591" s="125" t="s">
        <v>907</v>
      </c>
      <c r="M591" s="181">
        <v>108.78</v>
      </c>
      <c r="N591" s="249"/>
      <c r="O591" s="262"/>
      <c r="P591" s="140"/>
      <c r="Q591" s="206" t="s">
        <v>3342</v>
      </c>
      <c r="R591" s="166" t="s">
        <v>291</v>
      </c>
      <c r="S591" s="114" t="s">
        <v>3343</v>
      </c>
      <c r="T591" s="196"/>
      <c r="U591" s="196"/>
      <c r="V591" s="166" t="s">
        <v>1218</v>
      </c>
      <c r="W591" s="263"/>
    </row>
    <row r="592" spans="1:23" s="264" customFormat="1" ht="21" x14ac:dyDescent="0.25">
      <c r="A592" s="99">
        <v>583</v>
      </c>
      <c r="B592" s="135" t="s">
        <v>26</v>
      </c>
      <c r="C592" s="100" t="s">
        <v>6</v>
      </c>
      <c r="D592" s="106" t="s">
        <v>3344</v>
      </c>
      <c r="E592" s="122">
        <v>42281</v>
      </c>
      <c r="F592" s="122">
        <v>42281</v>
      </c>
      <c r="G592" s="149">
        <f t="shared" si="17"/>
        <v>0</v>
      </c>
      <c r="H592" s="131" t="s">
        <v>3345</v>
      </c>
      <c r="I592" s="131" t="s">
        <v>3346</v>
      </c>
      <c r="J592" s="125" t="s">
        <v>75</v>
      </c>
      <c r="K592" s="125">
        <v>42</v>
      </c>
      <c r="L592" s="125" t="s">
        <v>907</v>
      </c>
      <c r="M592" s="181">
        <v>120.28</v>
      </c>
      <c r="N592" s="249"/>
      <c r="O592" s="262"/>
      <c r="P592" s="140"/>
      <c r="Q592" s="206" t="s">
        <v>3347</v>
      </c>
      <c r="R592" s="166" t="s">
        <v>161</v>
      </c>
      <c r="S592" s="114" t="s">
        <v>3348</v>
      </c>
      <c r="T592" s="196"/>
      <c r="U592" s="196"/>
      <c r="V592" s="166" t="s">
        <v>1218</v>
      </c>
      <c r="W592" s="263"/>
    </row>
    <row r="593" spans="1:23" s="264" customFormat="1" ht="21" x14ac:dyDescent="0.25">
      <c r="A593" s="99">
        <v>584</v>
      </c>
      <c r="B593" s="135" t="s">
        <v>26</v>
      </c>
      <c r="C593" s="100" t="s">
        <v>6</v>
      </c>
      <c r="D593" s="106" t="s">
        <v>3349</v>
      </c>
      <c r="E593" s="122">
        <v>42295</v>
      </c>
      <c r="F593" s="122">
        <v>42296</v>
      </c>
      <c r="G593" s="149">
        <f t="shared" si="17"/>
        <v>1</v>
      </c>
      <c r="H593" s="131" t="s">
        <v>3350</v>
      </c>
      <c r="I593" s="131" t="s">
        <v>3351</v>
      </c>
      <c r="J593" s="125" t="s">
        <v>75</v>
      </c>
      <c r="K593" s="125">
        <v>41</v>
      </c>
      <c r="L593" s="125" t="s">
        <v>907</v>
      </c>
      <c r="M593" s="181">
        <v>701.85</v>
      </c>
      <c r="N593" s="249"/>
      <c r="O593" s="262"/>
      <c r="P593" s="140"/>
      <c r="Q593" s="206" t="s">
        <v>3352</v>
      </c>
      <c r="R593" s="166" t="s">
        <v>138</v>
      </c>
      <c r="S593" s="114" t="s">
        <v>3353</v>
      </c>
      <c r="T593" s="196"/>
      <c r="U593" s="196"/>
      <c r="V593" s="166" t="s">
        <v>1218</v>
      </c>
      <c r="W593" s="263" t="s">
        <v>918</v>
      </c>
    </row>
    <row r="594" spans="1:23" s="264" customFormat="1" ht="11.25" x14ac:dyDescent="0.25">
      <c r="A594" s="99">
        <v>585</v>
      </c>
      <c r="B594" s="135" t="s">
        <v>26</v>
      </c>
      <c r="C594" s="100" t="s">
        <v>6</v>
      </c>
      <c r="D594" s="106" t="s">
        <v>3354</v>
      </c>
      <c r="E594" s="122">
        <v>42281</v>
      </c>
      <c r="F594" s="122">
        <v>42281</v>
      </c>
      <c r="G594" s="149">
        <f t="shared" si="17"/>
        <v>0</v>
      </c>
      <c r="H594" s="131" t="s">
        <v>3355</v>
      </c>
      <c r="I594" s="131" t="s">
        <v>3356</v>
      </c>
      <c r="J594" s="125" t="s">
        <v>85</v>
      </c>
      <c r="K594" s="125">
        <v>18</v>
      </c>
      <c r="L594" s="125" t="s">
        <v>365</v>
      </c>
      <c r="M594" s="181">
        <v>93.08</v>
      </c>
      <c r="N594" s="249"/>
      <c r="O594" s="262"/>
      <c r="P594" s="140"/>
      <c r="Q594" s="206" t="s">
        <v>2610</v>
      </c>
      <c r="R594" s="166" t="s">
        <v>124</v>
      </c>
      <c r="S594" s="114" t="s">
        <v>1111</v>
      </c>
      <c r="T594" s="196"/>
      <c r="U594" s="196"/>
      <c r="V594" s="166" t="s">
        <v>1218</v>
      </c>
      <c r="W594" s="263"/>
    </row>
    <row r="595" spans="1:23" s="264" customFormat="1" ht="11.25" x14ac:dyDescent="0.25">
      <c r="A595" s="99">
        <v>586</v>
      </c>
      <c r="B595" s="135" t="s">
        <v>26</v>
      </c>
      <c r="C595" s="100" t="s">
        <v>6</v>
      </c>
      <c r="D595" s="106" t="s">
        <v>3357</v>
      </c>
      <c r="E595" s="122">
        <v>42281</v>
      </c>
      <c r="F595" s="122">
        <v>42281</v>
      </c>
      <c r="G595" s="149">
        <f t="shared" si="17"/>
        <v>0</v>
      </c>
      <c r="H595" s="131" t="s">
        <v>3358</v>
      </c>
      <c r="I595" s="131" t="s">
        <v>3359</v>
      </c>
      <c r="J595" s="125" t="s">
        <v>75</v>
      </c>
      <c r="K595" s="125">
        <v>31</v>
      </c>
      <c r="L595" s="125" t="s">
        <v>907</v>
      </c>
      <c r="M595" s="181">
        <v>51.96</v>
      </c>
      <c r="N595" s="249"/>
      <c r="O595" s="262"/>
      <c r="P595" s="140"/>
      <c r="Q595" s="206" t="s">
        <v>3360</v>
      </c>
      <c r="R595" s="166" t="s">
        <v>89</v>
      </c>
      <c r="S595" s="114" t="s">
        <v>3361</v>
      </c>
      <c r="T595" s="196"/>
      <c r="U595" s="196"/>
      <c r="V595" s="166" t="s">
        <v>1218</v>
      </c>
      <c r="W595" s="263"/>
    </row>
    <row r="596" spans="1:23" s="264" customFormat="1" ht="11.25" x14ac:dyDescent="0.25">
      <c r="A596" s="99">
        <v>587</v>
      </c>
      <c r="B596" s="135" t="s">
        <v>26</v>
      </c>
      <c r="C596" s="100" t="s">
        <v>6</v>
      </c>
      <c r="D596" s="106" t="s">
        <v>3362</v>
      </c>
      <c r="E596" s="122">
        <v>42282</v>
      </c>
      <c r="F596" s="122">
        <v>42282</v>
      </c>
      <c r="G596" s="149">
        <f t="shared" si="17"/>
        <v>0</v>
      </c>
      <c r="H596" s="131" t="s">
        <v>3363</v>
      </c>
      <c r="I596" s="131" t="s">
        <v>3364</v>
      </c>
      <c r="J596" s="125" t="s">
        <v>75</v>
      </c>
      <c r="K596" s="125">
        <v>21</v>
      </c>
      <c r="L596" s="125" t="s">
        <v>1550</v>
      </c>
      <c r="M596" s="181">
        <v>81.06</v>
      </c>
      <c r="N596" s="249"/>
      <c r="O596" s="262"/>
      <c r="P596" s="140"/>
      <c r="Q596" s="206" t="s">
        <v>3365</v>
      </c>
      <c r="R596" s="166" t="s">
        <v>311</v>
      </c>
      <c r="S596" s="114" t="s">
        <v>1111</v>
      </c>
      <c r="T596" s="196"/>
      <c r="U596" s="196"/>
      <c r="V596" s="166" t="s">
        <v>1218</v>
      </c>
      <c r="W596" s="263"/>
    </row>
    <row r="597" spans="1:23" s="264" customFormat="1" ht="21" x14ac:dyDescent="0.25">
      <c r="A597" s="99">
        <v>588</v>
      </c>
      <c r="B597" s="135" t="s">
        <v>26</v>
      </c>
      <c r="C597" s="100" t="s">
        <v>6</v>
      </c>
      <c r="D597" s="106" t="s">
        <v>3366</v>
      </c>
      <c r="E597" s="122">
        <v>42282</v>
      </c>
      <c r="F597" s="122">
        <v>42282</v>
      </c>
      <c r="G597" s="149">
        <f t="shared" si="17"/>
        <v>0</v>
      </c>
      <c r="H597" s="131" t="s">
        <v>3367</v>
      </c>
      <c r="I597" s="131" t="s">
        <v>3368</v>
      </c>
      <c r="J597" s="125" t="s">
        <v>75</v>
      </c>
      <c r="K597" s="125">
        <v>43</v>
      </c>
      <c r="L597" s="125" t="s">
        <v>940</v>
      </c>
      <c r="M597" s="181">
        <v>68.41</v>
      </c>
      <c r="N597" s="249"/>
      <c r="O597" s="262"/>
      <c r="P597" s="140"/>
      <c r="Q597" s="206" t="s">
        <v>3369</v>
      </c>
      <c r="R597" s="166" t="s">
        <v>89</v>
      </c>
      <c r="S597" s="114" t="s">
        <v>3370</v>
      </c>
      <c r="T597" s="196"/>
      <c r="U597" s="196"/>
      <c r="V597" s="166" t="s">
        <v>1218</v>
      </c>
      <c r="W597" s="263"/>
    </row>
    <row r="598" spans="1:23" s="264" customFormat="1" ht="21" x14ac:dyDescent="0.25">
      <c r="A598" s="99">
        <v>589</v>
      </c>
      <c r="B598" s="112" t="s">
        <v>26</v>
      </c>
      <c r="C598" s="100" t="s">
        <v>6</v>
      </c>
      <c r="D598" s="106" t="s">
        <v>3371</v>
      </c>
      <c r="E598" s="122">
        <v>42285</v>
      </c>
      <c r="F598" s="122">
        <v>42285</v>
      </c>
      <c r="G598" s="149">
        <f t="shared" si="17"/>
        <v>0</v>
      </c>
      <c r="H598" s="131" t="s">
        <v>3372</v>
      </c>
      <c r="I598" s="131" t="s">
        <v>3373</v>
      </c>
      <c r="J598" s="125" t="s">
        <v>75</v>
      </c>
      <c r="K598" s="125">
        <v>67</v>
      </c>
      <c r="L598" s="125" t="s">
        <v>940</v>
      </c>
      <c r="M598" s="181">
        <v>94.18</v>
      </c>
      <c r="N598" s="249"/>
      <c r="O598" s="262"/>
      <c r="P598" s="140"/>
      <c r="Q598" s="206" t="s">
        <v>3374</v>
      </c>
      <c r="R598" s="166" t="s">
        <v>3375</v>
      </c>
      <c r="S598" s="114" t="s">
        <v>3376</v>
      </c>
      <c r="T598" s="196"/>
      <c r="U598" s="196">
        <v>1</v>
      </c>
      <c r="V598" s="166" t="s">
        <v>1218</v>
      </c>
      <c r="W598" s="263"/>
    </row>
    <row r="599" spans="1:23" s="264" customFormat="1" ht="21" x14ac:dyDescent="0.25">
      <c r="A599" s="99">
        <v>590</v>
      </c>
      <c r="B599" s="112" t="s">
        <v>26</v>
      </c>
      <c r="C599" s="100" t="s">
        <v>6</v>
      </c>
      <c r="D599" s="106" t="s">
        <v>3377</v>
      </c>
      <c r="E599" s="122">
        <v>42286</v>
      </c>
      <c r="F599" s="122">
        <v>42286</v>
      </c>
      <c r="G599" s="149">
        <f t="shared" si="17"/>
        <v>0</v>
      </c>
      <c r="H599" s="131" t="s">
        <v>3378</v>
      </c>
      <c r="I599" s="131" t="s">
        <v>3379</v>
      </c>
      <c r="J599" s="125" t="s">
        <v>75</v>
      </c>
      <c r="K599" s="125">
        <v>21</v>
      </c>
      <c r="L599" s="125" t="s">
        <v>1550</v>
      </c>
      <c r="M599" s="181">
        <v>63.72</v>
      </c>
      <c r="N599" s="249"/>
      <c r="O599" s="262"/>
      <c r="P599" s="140"/>
      <c r="Q599" s="206" t="s">
        <v>3380</v>
      </c>
      <c r="R599" s="166" t="s">
        <v>197</v>
      </c>
      <c r="S599" s="114" t="s">
        <v>3381</v>
      </c>
      <c r="T599" s="196"/>
      <c r="U599" s="196"/>
      <c r="V599" s="166" t="s">
        <v>1218</v>
      </c>
      <c r="W599" s="263"/>
    </row>
    <row r="600" spans="1:23" s="264" customFormat="1" ht="21" x14ac:dyDescent="0.25">
      <c r="A600" s="99">
        <v>591</v>
      </c>
      <c r="B600" s="112" t="s">
        <v>26</v>
      </c>
      <c r="C600" s="100" t="s">
        <v>6</v>
      </c>
      <c r="D600" s="106" t="s">
        <v>3382</v>
      </c>
      <c r="E600" s="122">
        <v>42286</v>
      </c>
      <c r="F600" s="122">
        <v>42286</v>
      </c>
      <c r="G600" s="149">
        <f t="shared" si="17"/>
        <v>0</v>
      </c>
      <c r="H600" s="131" t="s">
        <v>3383</v>
      </c>
      <c r="I600" s="131" t="s">
        <v>3384</v>
      </c>
      <c r="J600" s="125" t="s">
        <v>75</v>
      </c>
      <c r="K600" s="125">
        <v>27</v>
      </c>
      <c r="L600" s="125" t="s">
        <v>1550</v>
      </c>
      <c r="M600" s="181">
        <v>42.67</v>
      </c>
      <c r="N600" s="249"/>
      <c r="O600" s="262"/>
      <c r="P600" s="140"/>
      <c r="Q600" s="206" t="s">
        <v>3385</v>
      </c>
      <c r="R600" s="166" t="s">
        <v>197</v>
      </c>
      <c r="S600" s="114" t="s">
        <v>3386</v>
      </c>
      <c r="T600" s="196"/>
      <c r="U600" s="196"/>
      <c r="V600" s="166" t="s">
        <v>1218</v>
      </c>
      <c r="W600" s="263"/>
    </row>
    <row r="601" spans="1:23" s="264" customFormat="1" ht="11.25" x14ac:dyDescent="0.25">
      <c r="A601" s="99">
        <v>592</v>
      </c>
      <c r="B601" s="112" t="s">
        <v>26</v>
      </c>
      <c r="C601" s="100" t="s">
        <v>6</v>
      </c>
      <c r="D601" s="106" t="s">
        <v>3387</v>
      </c>
      <c r="E601" s="122">
        <v>42286</v>
      </c>
      <c r="F601" s="122">
        <v>42286</v>
      </c>
      <c r="G601" s="149">
        <f t="shared" si="17"/>
        <v>0</v>
      </c>
      <c r="H601" s="131" t="s">
        <v>3388</v>
      </c>
      <c r="I601" s="131" t="s">
        <v>3389</v>
      </c>
      <c r="J601" s="125" t="s">
        <v>75</v>
      </c>
      <c r="K601" s="125">
        <v>20</v>
      </c>
      <c r="L601" s="125" t="s">
        <v>1550</v>
      </c>
      <c r="M601" s="181">
        <v>55.77</v>
      </c>
      <c r="N601" s="249"/>
      <c r="O601" s="262"/>
      <c r="P601" s="140"/>
      <c r="Q601" s="206" t="s">
        <v>3390</v>
      </c>
      <c r="R601" s="166" t="s">
        <v>2448</v>
      </c>
      <c r="S601" s="114" t="s">
        <v>1111</v>
      </c>
      <c r="T601" s="196"/>
      <c r="U601" s="196"/>
      <c r="V601" s="166" t="s">
        <v>1218</v>
      </c>
      <c r="W601" s="263"/>
    </row>
    <row r="602" spans="1:23" s="264" customFormat="1" ht="21" x14ac:dyDescent="0.25">
      <c r="A602" s="99">
        <v>593</v>
      </c>
      <c r="B602" s="112" t="s">
        <v>26</v>
      </c>
      <c r="C602" s="100" t="s">
        <v>6</v>
      </c>
      <c r="D602" s="106" t="s">
        <v>3391</v>
      </c>
      <c r="E602" s="122">
        <v>42286</v>
      </c>
      <c r="F602" s="122">
        <v>42286</v>
      </c>
      <c r="G602" s="149">
        <f t="shared" si="17"/>
        <v>0</v>
      </c>
      <c r="H602" s="131" t="s">
        <v>3392</v>
      </c>
      <c r="I602" s="131" t="s">
        <v>3393</v>
      </c>
      <c r="J602" s="125" t="s">
        <v>75</v>
      </c>
      <c r="K602" s="125">
        <v>19</v>
      </c>
      <c r="L602" s="125" t="s">
        <v>1550</v>
      </c>
      <c r="M602" s="181">
        <v>55.96</v>
      </c>
      <c r="N602" s="249"/>
      <c r="O602" s="262"/>
      <c r="P602" s="140"/>
      <c r="Q602" s="206" t="s">
        <v>3051</v>
      </c>
      <c r="R602" s="166" t="s">
        <v>197</v>
      </c>
      <c r="S602" s="114" t="s">
        <v>3394</v>
      </c>
      <c r="T602" s="196"/>
      <c r="U602" s="196"/>
      <c r="V602" s="166" t="s">
        <v>1218</v>
      </c>
      <c r="W602" s="263"/>
    </row>
    <row r="603" spans="1:23" s="264" customFormat="1" ht="21" x14ac:dyDescent="0.25">
      <c r="A603" s="99">
        <v>594</v>
      </c>
      <c r="B603" s="112" t="s">
        <v>26</v>
      </c>
      <c r="C603" s="100" t="s">
        <v>6</v>
      </c>
      <c r="D603" s="106" t="s">
        <v>3395</v>
      </c>
      <c r="E603" s="122">
        <v>42286</v>
      </c>
      <c r="F603" s="122">
        <v>42286</v>
      </c>
      <c r="G603" s="149">
        <f t="shared" si="17"/>
        <v>0</v>
      </c>
      <c r="H603" s="131" t="s">
        <v>3396</v>
      </c>
      <c r="I603" s="131" t="s">
        <v>3397</v>
      </c>
      <c r="J603" s="125" t="s">
        <v>75</v>
      </c>
      <c r="K603" s="125">
        <v>20</v>
      </c>
      <c r="L603" s="125" t="s">
        <v>135</v>
      </c>
      <c r="M603" s="181">
        <v>156.35</v>
      </c>
      <c r="N603" s="249"/>
      <c r="O603" s="262"/>
      <c r="P603" s="140"/>
      <c r="Q603" s="206" t="s">
        <v>3398</v>
      </c>
      <c r="R603" s="166" t="s">
        <v>461</v>
      </c>
      <c r="S603" s="114" t="s">
        <v>3399</v>
      </c>
      <c r="T603" s="196"/>
      <c r="U603" s="196"/>
      <c r="V603" s="166" t="s">
        <v>1218</v>
      </c>
      <c r="W603" s="263"/>
    </row>
    <row r="604" spans="1:23" s="264" customFormat="1" ht="11.25" x14ac:dyDescent="0.25">
      <c r="A604" s="99">
        <v>595</v>
      </c>
      <c r="B604" s="112" t="s">
        <v>26</v>
      </c>
      <c r="C604" s="100" t="s">
        <v>6</v>
      </c>
      <c r="D604" s="106" t="s">
        <v>3400</v>
      </c>
      <c r="E604" s="122">
        <v>42287</v>
      </c>
      <c r="F604" s="122">
        <v>42287</v>
      </c>
      <c r="G604" s="149">
        <f t="shared" si="17"/>
        <v>0</v>
      </c>
      <c r="H604" s="131" t="s">
        <v>3401</v>
      </c>
      <c r="I604" s="131" t="s">
        <v>3402</v>
      </c>
      <c r="J604" s="125" t="s">
        <v>85</v>
      </c>
      <c r="K604" s="125">
        <v>27</v>
      </c>
      <c r="L604" s="125" t="s">
        <v>907</v>
      </c>
      <c r="M604" s="181">
        <v>55.21</v>
      </c>
      <c r="N604" s="249"/>
      <c r="O604" s="262"/>
      <c r="P604" s="140"/>
      <c r="Q604" s="206" t="s">
        <v>1606</v>
      </c>
      <c r="R604" s="166" t="s">
        <v>388</v>
      </c>
      <c r="S604" s="114" t="s">
        <v>1111</v>
      </c>
      <c r="T604" s="196"/>
      <c r="U604" s="196"/>
      <c r="V604" s="166" t="s">
        <v>1218</v>
      </c>
      <c r="W604" s="263"/>
    </row>
    <row r="605" spans="1:23" s="264" customFormat="1" ht="11.25" x14ac:dyDescent="0.25">
      <c r="A605" s="99">
        <v>596</v>
      </c>
      <c r="B605" s="112" t="s">
        <v>26</v>
      </c>
      <c r="C605" s="100" t="s">
        <v>6</v>
      </c>
      <c r="D605" s="106" t="s">
        <v>3403</v>
      </c>
      <c r="E605" s="122">
        <v>42287</v>
      </c>
      <c r="F605" s="122">
        <v>42287</v>
      </c>
      <c r="G605" s="149">
        <f t="shared" si="17"/>
        <v>0</v>
      </c>
      <c r="H605" s="131" t="s">
        <v>3404</v>
      </c>
      <c r="I605" s="131" t="s">
        <v>3405</v>
      </c>
      <c r="J605" s="125" t="s">
        <v>75</v>
      </c>
      <c r="K605" s="125">
        <v>1</v>
      </c>
      <c r="L605" s="125" t="s">
        <v>3036</v>
      </c>
      <c r="M605" s="181">
        <v>45.49</v>
      </c>
      <c r="N605" s="249"/>
      <c r="O605" s="262"/>
      <c r="P605" s="140"/>
      <c r="Q605" s="206" t="s">
        <v>3406</v>
      </c>
      <c r="R605" s="166" t="s">
        <v>1772</v>
      </c>
      <c r="S605" s="114" t="s">
        <v>1111</v>
      </c>
      <c r="T605" s="196"/>
      <c r="U605" s="196"/>
      <c r="V605" s="166" t="s">
        <v>1218</v>
      </c>
      <c r="W605" s="263"/>
    </row>
    <row r="606" spans="1:23" s="264" customFormat="1" ht="11.25" x14ac:dyDescent="0.25">
      <c r="A606" s="99">
        <v>597</v>
      </c>
      <c r="B606" s="112" t="s">
        <v>26</v>
      </c>
      <c r="C606" s="100" t="s">
        <v>6</v>
      </c>
      <c r="D606" s="106" t="s">
        <v>3407</v>
      </c>
      <c r="E606" s="122">
        <v>42288</v>
      </c>
      <c r="F606" s="122">
        <v>42288</v>
      </c>
      <c r="G606" s="149">
        <f t="shared" si="17"/>
        <v>0</v>
      </c>
      <c r="H606" s="131" t="s">
        <v>3408</v>
      </c>
      <c r="I606" s="131" t="s">
        <v>3409</v>
      </c>
      <c r="J606" s="125" t="s">
        <v>75</v>
      </c>
      <c r="K606" s="125">
        <v>12</v>
      </c>
      <c r="L606" s="125" t="s">
        <v>2256</v>
      </c>
      <c r="M606" s="181">
        <v>150.47999999999999</v>
      </c>
      <c r="N606" s="249"/>
      <c r="O606" s="262"/>
      <c r="P606" s="140"/>
      <c r="Q606" s="206" t="s">
        <v>3410</v>
      </c>
      <c r="R606" s="166" t="s">
        <v>190</v>
      </c>
      <c r="S606" s="114" t="s">
        <v>1111</v>
      </c>
      <c r="T606" s="196"/>
      <c r="U606" s="196"/>
      <c r="V606" s="166" t="s">
        <v>1218</v>
      </c>
      <c r="W606" s="263"/>
    </row>
    <row r="607" spans="1:23" s="264" customFormat="1" ht="11.25" x14ac:dyDescent="0.25">
      <c r="A607" s="99">
        <v>598</v>
      </c>
      <c r="B607" s="112" t="s">
        <v>26</v>
      </c>
      <c r="C607" s="100" t="s">
        <v>6</v>
      </c>
      <c r="D607" s="106" t="s">
        <v>3411</v>
      </c>
      <c r="E607" s="122">
        <v>42288</v>
      </c>
      <c r="F607" s="122">
        <v>42288</v>
      </c>
      <c r="G607" s="149">
        <f t="shared" si="17"/>
        <v>0</v>
      </c>
      <c r="H607" s="131" t="s">
        <v>3412</v>
      </c>
      <c r="I607" s="131" t="s">
        <v>3413</v>
      </c>
      <c r="J607" s="125" t="s">
        <v>75</v>
      </c>
      <c r="K607" s="125">
        <v>23</v>
      </c>
      <c r="L607" s="125" t="s">
        <v>3036</v>
      </c>
      <c r="M607" s="181">
        <v>50.79</v>
      </c>
      <c r="N607" s="249"/>
      <c r="O607" s="262"/>
      <c r="P607" s="140"/>
      <c r="Q607" s="206" t="s">
        <v>3414</v>
      </c>
      <c r="R607" s="166" t="s">
        <v>794</v>
      </c>
      <c r="S607" s="114" t="s">
        <v>1111</v>
      </c>
      <c r="T607" s="196"/>
      <c r="U607" s="196"/>
      <c r="V607" s="166" t="s">
        <v>1218</v>
      </c>
      <c r="W607" s="263"/>
    </row>
    <row r="608" spans="1:23" s="264" customFormat="1" ht="21" x14ac:dyDescent="0.25">
      <c r="A608" s="99">
        <v>599</v>
      </c>
      <c r="B608" s="112" t="s">
        <v>26</v>
      </c>
      <c r="C608" s="100" t="s">
        <v>6</v>
      </c>
      <c r="D608" s="106" t="s">
        <v>3415</v>
      </c>
      <c r="E608" s="122">
        <v>42290</v>
      </c>
      <c r="F608" s="122">
        <v>42290</v>
      </c>
      <c r="G608" s="149">
        <f t="shared" si="17"/>
        <v>0</v>
      </c>
      <c r="H608" s="131" t="s">
        <v>3416</v>
      </c>
      <c r="I608" s="131" t="s">
        <v>3417</v>
      </c>
      <c r="J608" s="125" t="s">
        <v>75</v>
      </c>
      <c r="K608" s="125">
        <v>8</v>
      </c>
      <c r="L608" s="125" t="s">
        <v>2154</v>
      </c>
      <c r="M608" s="181">
        <v>53.48</v>
      </c>
      <c r="N608" s="249"/>
      <c r="O608" s="262"/>
      <c r="P608" s="140"/>
      <c r="Q608" s="206" t="s">
        <v>3418</v>
      </c>
      <c r="R608" s="166" t="s">
        <v>388</v>
      </c>
      <c r="S608" s="114" t="s">
        <v>3419</v>
      </c>
      <c r="T608" s="196"/>
      <c r="U608" s="196">
        <v>1</v>
      </c>
      <c r="V608" s="166" t="s">
        <v>1218</v>
      </c>
      <c r="W608" s="263"/>
    </row>
    <row r="609" spans="1:23" s="264" customFormat="1" ht="21" x14ac:dyDescent="0.25">
      <c r="A609" s="99">
        <v>600</v>
      </c>
      <c r="B609" s="112" t="s">
        <v>26</v>
      </c>
      <c r="C609" s="100" t="s">
        <v>6</v>
      </c>
      <c r="D609" s="106" t="s">
        <v>3420</v>
      </c>
      <c r="E609" s="122">
        <v>42301</v>
      </c>
      <c r="F609" s="122">
        <v>42301</v>
      </c>
      <c r="G609" s="149">
        <f t="shared" si="17"/>
        <v>0</v>
      </c>
      <c r="H609" s="131" t="s">
        <v>3421</v>
      </c>
      <c r="I609" s="131" t="s">
        <v>3422</v>
      </c>
      <c r="J609" s="125" t="s">
        <v>75</v>
      </c>
      <c r="K609" s="125">
        <v>36</v>
      </c>
      <c r="L609" s="125" t="s">
        <v>2226</v>
      </c>
      <c r="M609" s="181">
        <v>126.98</v>
      </c>
      <c r="N609" s="249"/>
      <c r="O609" s="262"/>
      <c r="P609" s="140"/>
      <c r="Q609" s="206" t="s">
        <v>3423</v>
      </c>
      <c r="R609" s="166" t="s">
        <v>89</v>
      </c>
      <c r="S609" s="114" t="s">
        <v>3424</v>
      </c>
      <c r="T609" s="196"/>
      <c r="U609" s="196"/>
      <c r="V609" s="166" t="s">
        <v>1218</v>
      </c>
      <c r="W609" s="263" t="s">
        <v>918</v>
      </c>
    </row>
    <row r="610" spans="1:23" s="264" customFormat="1" ht="21" x14ac:dyDescent="0.25">
      <c r="A610" s="99">
        <v>601</v>
      </c>
      <c r="B610" s="112" t="s">
        <v>26</v>
      </c>
      <c r="C610" s="100" t="s">
        <v>6</v>
      </c>
      <c r="D610" s="106" t="s">
        <v>3425</v>
      </c>
      <c r="E610" s="122">
        <v>42291</v>
      </c>
      <c r="F610" s="122">
        <v>42291</v>
      </c>
      <c r="G610" s="149">
        <f t="shared" si="17"/>
        <v>0</v>
      </c>
      <c r="H610" s="131" t="s">
        <v>3426</v>
      </c>
      <c r="I610" s="131" t="s">
        <v>3427</v>
      </c>
      <c r="J610" s="125" t="s">
        <v>85</v>
      </c>
      <c r="K610" s="125">
        <v>32</v>
      </c>
      <c r="L610" s="125" t="s">
        <v>813</v>
      </c>
      <c r="M610" s="181">
        <v>52</v>
      </c>
      <c r="N610" s="249"/>
      <c r="O610" s="262"/>
      <c r="P610" s="140"/>
      <c r="Q610" s="206" t="s">
        <v>3428</v>
      </c>
      <c r="R610" s="166" t="s">
        <v>3375</v>
      </c>
      <c r="S610" s="114" t="s">
        <v>3429</v>
      </c>
      <c r="T610" s="196"/>
      <c r="U610" s="196"/>
      <c r="V610" s="166" t="s">
        <v>1218</v>
      </c>
      <c r="W610" s="263"/>
    </row>
    <row r="611" spans="1:23" s="264" customFormat="1" ht="21" x14ac:dyDescent="0.25">
      <c r="A611" s="99">
        <v>602</v>
      </c>
      <c r="B611" s="112" t="s">
        <v>26</v>
      </c>
      <c r="C611" s="100" t="s">
        <v>6</v>
      </c>
      <c r="D611" s="106" t="s">
        <v>3430</v>
      </c>
      <c r="E611" s="122">
        <v>42293</v>
      </c>
      <c r="F611" s="122">
        <v>42293</v>
      </c>
      <c r="G611" s="149">
        <f t="shared" si="17"/>
        <v>0</v>
      </c>
      <c r="H611" s="131" t="s">
        <v>3426</v>
      </c>
      <c r="I611" s="131" t="s">
        <v>3431</v>
      </c>
      <c r="J611" s="125" t="s">
        <v>85</v>
      </c>
      <c r="K611" s="125">
        <v>2</v>
      </c>
      <c r="L611" s="125" t="s">
        <v>907</v>
      </c>
      <c r="M611" s="181">
        <v>115.19</v>
      </c>
      <c r="N611" s="249"/>
      <c r="O611" s="262"/>
      <c r="P611" s="140"/>
      <c r="Q611" s="206" t="s">
        <v>3432</v>
      </c>
      <c r="R611" s="166" t="s">
        <v>332</v>
      </c>
      <c r="S611" s="114" t="s">
        <v>3433</v>
      </c>
      <c r="T611" s="196">
        <v>1</v>
      </c>
      <c r="U611" s="196"/>
      <c r="V611" s="166" t="s">
        <v>1218</v>
      </c>
      <c r="W611" s="263"/>
    </row>
    <row r="612" spans="1:23" s="264" customFormat="1" ht="21" x14ac:dyDescent="0.25">
      <c r="A612" s="99">
        <v>603</v>
      </c>
      <c r="B612" s="112" t="s">
        <v>26</v>
      </c>
      <c r="C612" s="100" t="s">
        <v>6</v>
      </c>
      <c r="D612" s="106" t="s">
        <v>3434</v>
      </c>
      <c r="E612" s="122">
        <v>42293</v>
      </c>
      <c r="F612" s="122">
        <v>42293</v>
      </c>
      <c r="G612" s="149">
        <f t="shared" si="17"/>
        <v>0</v>
      </c>
      <c r="H612" s="131" t="s">
        <v>3435</v>
      </c>
      <c r="I612" s="131" t="s">
        <v>3436</v>
      </c>
      <c r="J612" s="125" t="s">
        <v>85</v>
      </c>
      <c r="K612" s="125">
        <v>29</v>
      </c>
      <c r="L612" s="125" t="s">
        <v>907</v>
      </c>
      <c r="M612" s="181">
        <v>42.3</v>
      </c>
      <c r="N612" s="249"/>
      <c r="O612" s="262"/>
      <c r="P612" s="140"/>
      <c r="Q612" s="206" t="s">
        <v>3437</v>
      </c>
      <c r="R612" s="166" t="s">
        <v>1239</v>
      </c>
      <c r="S612" s="114" t="s">
        <v>3438</v>
      </c>
      <c r="T612" s="196">
        <v>1</v>
      </c>
      <c r="U612" s="196"/>
      <c r="V612" s="166" t="s">
        <v>1218</v>
      </c>
      <c r="W612" s="263"/>
    </row>
    <row r="613" spans="1:23" s="264" customFormat="1" ht="11.25" x14ac:dyDescent="0.25">
      <c r="A613" s="99">
        <v>604</v>
      </c>
      <c r="B613" s="112" t="s">
        <v>26</v>
      </c>
      <c r="C613" s="100" t="s">
        <v>6</v>
      </c>
      <c r="D613" s="106" t="s">
        <v>3439</v>
      </c>
      <c r="E613" s="122">
        <v>42294</v>
      </c>
      <c r="F613" s="122">
        <v>42294</v>
      </c>
      <c r="G613" s="149">
        <f t="shared" si="17"/>
        <v>0</v>
      </c>
      <c r="H613" s="131" t="s">
        <v>3440</v>
      </c>
      <c r="I613" s="131" t="s">
        <v>3441</v>
      </c>
      <c r="J613" s="125" t="s">
        <v>75</v>
      </c>
      <c r="K613" s="125">
        <v>20</v>
      </c>
      <c r="L613" s="125" t="s">
        <v>1214</v>
      </c>
      <c r="M613" s="181">
        <v>55.34</v>
      </c>
      <c r="N613" s="249"/>
      <c r="O613" s="262"/>
      <c r="P613" s="140"/>
      <c r="Q613" s="206" t="s">
        <v>3442</v>
      </c>
      <c r="R613" s="166" t="s">
        <v>3443</v>
      </c>
      <c r="S613" s="114" t="s">
        <v>1111</v>
      </c>
      <c r="T613" s="196"/>
      <c r="U613" s="196"/>
      <c r="V613" s="166" t="s">
        <v>1218</v>
      </c>
      <c r="W613" s="263"/>
    </row>
    <row r="614" spans="1:23" s="264" customFormat="1" ht="21" x14ac:dyDescent="0.25">
      <c r="A614" s="99">
        <v>605</v>
      </c>
      <c r="B614" s="112" t="s">
        <v>26</v>
      </c>
      <c r="C614" s="100" t="s">
        <v>6</v>
      </c>
      <c r="D614" s="106" t="s">
        <v>3444</v>
      </c>
      <c r="E614" s="122">
        <v>42294</v>
      </c>
      <c r="F614" s="122">
        <v>42295</v>
      </c>
      <c r="G614" s="149">
        <f t="shared" si="17"/>
        <v>1</v>
      </c>
      <c r="H614" s="131" t="s">
        <v>3445</v>
      </c>
      <c r="I614" s="131" t="s">
        <v>3446</v>
      </c>
      <c r="J614" s="125" t="s">
        <v>75</v>
      </c>
      <c r="K614" s="125">
        <v>27</v>
      </c>
      <c r="L614" s="125" t="s">
        <v>2093</v>
      </c>
      <c r="M614" s="181">
        <v>102.07</v>
      </c>
      <c r="N614" s="249"/>
      <c r="O614" s="262"/>
      <c r="P614" s="140"/>
      <c r="Q614" s="206" t="s">
        <v>3447</v>
      </c>
      <c r="R614" s="166" t="s">
        <v>3448</v>
      </c>
      <c r="S614" s="114" t="s">
        <v>3449</v>
      </c>
      <c r="T614" s="196">
        <v>1</v>
      </c>
      <c r="U614" s="196"/>
      <c r="V614" s="166" t="s">
        <v>1218</v>
      </c>
      <c r="W614" s="263" t="s">
        <v>2218</v>
      </c>
    </row>
    <row r="615" spans="1:23" s="264" customFormat="1" ht="21" x14ac:dyDescent="0.25">
      <c r="A615" s="99">
        <v>606</v>
      </c>
      <c r="B615" s="112" t="s">
        <v>26</v>
      </c>
      <c r="C615" s="100" t="s">
        <v>6</v>
      </c>
      <c r="D615" s="106" t="s">
        <v>3450</v>
      </c>
      <c r="E615" s="122">
        <v>42294</v>
      </c>
      <c r="F615" s="122">
        <v>42295</v>
      </c>
      <c r="G615" s="149">
        <f t="shared" si="17"/>
        <v>1</v>
      </c>
      <c r="H615" s="131" t="s">
        <v>3451</v>
      </c>
      <c r="I615" s="131" t="s">
        <v>3452</v>
      </c>
      <c r="J615" s="125" t="s">
        <v>75</v>
      </c>
      <c r="K615" s="125">
        <v>34</v>
      </c>
      <c r="L615" s="125" t="s">
        <v>2093</v>
      </c>
      <c r="M615" s="181">
        <v>193.99</v>
      </c>
      <c r="N615" s="249"/>
      <c r="O615" s="262"/>
      <c r="P615" s="140"/>
      <c r="Q615" s="206" t="s">
        <v>3453</v>
      </c>
      <c r="R615" s="166" t="s">
        <v>89</v>
      </c>
      <c r="S615" s="114" t="s">
        <v>3454</v>
      </c>
      <c r="T615" s="196">
        <v>1</v>
      </c>
      <c r="U615" s="196"/>
      <c r="V615" s="166" t="s">
        <v>1218</v>
      </c>
      <c r="W615" s="263"/>
    </row>
    <row r="616" spans="1:23" s="264" customFormat="1" ht="11.25" x14ac:dyDescent="0.25">
      <c r="A616" s="99">
        <v>607</v>
      </c>
      <c r="B616" s="112" t="s">
        <v>26</v>
      </c>
      <c r="C616" s="100" t="s">
        <v>6</v>
      </c>
      <c r="D616" s="106" t="s">
        <v>3455</v>
      </c>
      <c r="E616" s="122">
        <v>42295</v>
      </c>
      <c r="F616" s="122">
        <v>42295</v>
      </c>
      <c r="G616" s="149">
        <f t="shared" si="17"/>
        <v>0</v>
      </c>
      <c r="H616" s="131" t="s">
        <v>3456</v>
      </c>
      <c r="I616" s="131" t="s">
        <v>3457</v>
      </c>
      <c r="J616" s="125" t="s">
        <v>75</v>
      </c>
      <c r="K616" s="125">
        <v>24</v>
      </c>
      <c r="L616" s="125" t="s">
        <v>2093</v>
      </c>
      <c r="M616" s="181">
        <v>51.16</v>
      </c>
      <c r="N616" s="249"/>
      <c r="O616" s="262"/>
      <c r="P616" s="140"/>
      <c r="Q616" s="206" t="s">
        <v>3458</v>
      </c>
      <c r="R616" s="166" t="s">
        <v>3459</v>
      </c>
      <c r="S616" s="114" t="s">
        <v>1111</v>
      </c>
      <c r="T616" s="196"/>
      <c r="U616" s="196"/>
      <c r="V616" s="166" t="s">
        <v>1218</v>
      </c>
      <c r="W616" s="263"/>
    </row>
    <row r="617" spans="1:23" s="264" customFormat="1" ht="21" x14ac:dyDescent="0.25">
      <c r="A617" s="99">
        <v>608</v>
      </c>
      <c r="B617" s="112" t="s">
        <v>26</v>
      </c>
      <c r="C617" s="100" t="s">
        <v>6</v>
      </c>
      <c r="D617" s="106" t="s">
        <v>3460</v>
      </c>
      <c r="E617" s="122">
        <v>42293</v>
      </c>
      <c r="F617" s="122">
        <v>42294</v>
      </c>
      <c r="G617" s="149">
        <f t="shared" si="17"/>
        <v>1</v>
      </c>
      <c r="H617" s="131" t="s">
        <v>3461</v>
      </c>
      <c r="I617" s="131" t="s">
        <v>3462</v>
      </c>
      <c r="J617" s="125" t="s">
        <v>75</v>
      </c>
      <c r="K617" s="125">
        <v>34</v>
      </c>
      <c r="L617" s="125" t="s">
        <v>86</v>
      </c>
      <c r="M617" s="181">
        <v>551.1</v>
      </c>
      <c r="N617" s="249"/>
      <c r="O617" s="262"/>
      <c r="P617" s="140"/>
      <c r="Q617" s="206" t="s">
        <v>3463</v>
      </c>
      <c r="R617" s="166" t="s">
        <v>461</v>
      </c>
      <c r="S617" s="114" t="s">
        <v>1111</v>
      </c>
      <c r="T617" s="196"/>
      <c r="U617" s="196"/>
      <c r="V617" s="166" t="s">
        <v>881</v>
      </c>
      <c r="W617" s="263"/>
    </row>
    <row r="618" spans="1:23" s="264" customFormat="1" ht="11.25" x14ac:dyDescent="0.25">
      <c r="A618" s="99">
        <v>609</v>
      </c>
      <c r="B618" s="112" t="s">
        <v>26</v>
      </c>
      <c r="C618" s="100" t="s">
        <v>6</v>
      </c>
      <c r="D618" s="106" t="s">
        <v>3464</v>
      </c>
      <c r="E618" s="122">
        <v>42295</v>
      </c>
      <c r="F618" s="122">
        <v>42295</v>
      </c>
      <c r="G618" s="149">
        <f t="shared" si="17"/>
        <v>0</v>
      </c>
      <c r="H618" s="131" t="s">
        <v>3465</v>
      </c>
      <c r="I618" s="131" t="s">
        <v>3466</v>
      </c>
      <c r="J618" s="125" t="s">
        <v>75</v>
      </c>
      <c r="K618" s="125">
        <v>39</v>
      </c>
      <c r="L618" s="125" t="s">
        <v>907</v>
      </c>
      <c r="M618" s="181">
        <v>87.33</v>
      </c>
      <c r="N618" s="249"/>
      <c r="O618" s="262"/>
      <c r="P618" s="140"/>
      <c r="Q618" s="206" t="s">
        <v>3467</v>
      </c>
      <c r="R618" s="166" t="s">
        <v>332</v>
      </c>
      <c r="S618" s="114" t="s">
        <v>1111</v>
      </c>
      <c r="T618" s="196"/>
      <c r="U618" s="196"/>
      <c r="V618" s="166" t="s">
        <v>1218</v>
      </c>
      <c r="W618" s="263"/>
    </row>
    <row r="619" spans="1:23" s="264" customFormat="1" ht="21" x14ac:dyDescent="0.25">
      <c r="A619" s="99">
        <v>610</v>
      </c>
      <c r="B619" s="112" t="s">
        <v>26</v>
      </c>
      <c r="C619" s="100" t="s">
        <v>6</v>
      </c>
      <c r="D619" s="106" t="s">
        <v>3468</v>
      </c>
      <c r="E619" s="122">
        <v>42294</v>
      </c>
      <c r="F619" s="122">
        <v>42294</v>
      </c>
      <c r="G619" s="149">
        <f t="shared" si="17"/>
        <v>0</v>
      </c>
      <c r="H619" s="131" t="s">
        <v>3469</v>
      </c>
      <c r="I619" s="131" t="s">
        <v>3470</v>
      </c>
      <c r="J619" s="125" t="s">
        <v>75</v>
      </c>
      <c r="K619" s="125">
        <v>27</v>
      </c>
      <c r="L619" s="125" t="s">
        <v>135</v>
      </c>
      <c r="M619" s="181">
        <v>68.92</v>
      </c>
      <c r="N619" s="249"/>
      <c r="O619" s="262"/>
      <c r="P619" s="140"/>
      <c r="Q619" s="206" t="s">
        <v>3471</v>
      </c>
      <c r="R619" s="166" t="s">
        <v>3472</v>
      </c>
      <c r="S619" s="114" t="s">
        <v>3473</v>
      </c>
      <c r="T619" s="196"/>
      <c r="U619" s="196"/>
      <c r="V619" s="166" t="s">
        <v>881</v>
      </c>
      <c r="W619" s="263"/>
    </row>
    <row r="620" spans="1:23" s="264" customFormat="1" ht="21" x14ac:dyDescent="0.25">
      <c r="A620" s="99">
        <v>611</v>
      </c>
      <c r="B620" s="112" t="s">
        <v>26</v>
      </c>
      <c r="C620" s="100" t="s">
        <v>6</v>
      </c>
      <c r="D620" s="106" t="s">
        <v>3474</v>
      </c>
      <c r="E620" s="122">
        <v>42296</v>
      </c>
      <c r="F620" s="122">
        <v>42296</v>
      </c>
      <c r="G620" s="149">
        <f t="shared" si="17"/>
        <v>0</v>
      </c>
      <c r="H620" s="131" t="s">
        <v>3475</v>
      </c>
      <c r="I620" s="131" t="s">
        <v>3476</v>
      </c>
      <c r="J620" s="125" t="s">
        <v>75</v>
      </c>
      <c r="K620" s="125">
        <v>16</v>
      </c>
      <c r="L620" s="125" t="s">
        <v>940</v>
      </c>
      <c r="M620" s="181">
        <v>138.9</v>
      </c>
      <c r="N620" s="249"/>
      <c r="O620" s="262"/>
      <c r="P620" s="140"/>
      <c r="Q620" s="206" t="s">
        <v>3477</v>
      </c>
      <c r="R620" s="166" t="s">
        <v>89</v>
      </c>
      <c r="S620" s="114" t="s">
        <v>1111</v>
      </c>
      <c r="T620" s="196"/>
      <c r="U620" s="196"/>
      <c r="V620" s="166" t="s">
        <v>1218</v>
      </c>
      <c r="W620" s="263"/>
    </row>
    <row r="621" spans="1:23" s="264" customFormat="1" ht="21" x14ac:dyDescent="0.25">
      <c r="A621" s="99">
        <v>612</v>
      </c>
      <c r="B621" s="112" t="s">
        <v>26</v>
      </c>
      <c r="C621" s="100" t="s">
        <v>6</v>
      </c>
      <c r="D621" s="106" t="s">
        <v>3478</v>
      </c>
      <c r="E621" s="122">
        <v>42296</v>
      </c>
      <c r="F621" s="122">
        <v>42296</v>
      </c>
      <c r="G621" s="149">
        <f t="shared" si="17"/>
        <v>0</v>
      </c>
      <c r="H621" s="131" t="s">
        <v>3479</v>
      </c>
      <c r="I621" s="131" t="s">
        <v>3480</v>
      </c>
      <c r="J621" s="125" t="s">
        <v>85</v>
      </c>
      <c r="K621" s="125">
        <v>29</v>
      </c>
      <c r="L621" s="125" t="s">
        <v>907</v>
      </c>
      <c r="M621" s="181">
        <v>90.8</v>
      </c>
      <c r="N621" s="249"/>
      <c r="O621" s="262"/>
      <c r="P621" s="140"/>
      <c r="Q621" s="206" t="s">
        <v>3481</v>
      </c>
      <c r="R621" s="166" t="s">
        <v>3482</v>
      </c>
      <c r="S621" s="114" t="s">
        <v>3483</v>
      </c>
      <c r="T621" s="196"/>
      <c r="U621" s="196"/>
      <c r="V621" s="166" t="s">
        <v>1218</v>
      </c>
      <c r="W621" s="263"/>
    </row>
    <row r="622" spans="1:23" s="264" customFormat="1" ht="21" x14ac:dyDescent="0.25">
      <c r="A622" s="99">
        <v>613</v>
      </c>
      <c r="B622" s="112" t="s">
        <v>26</v>
      </c>
      <c r="C622" s="100" t="s">
        <v>6</v>
      </c>
      <c r="D622" s="106" t="s">
        <v>3484</v>
      </c>
      <c r="E622" s="122">
        <v>42297</v>
      </c>
      <c r="F622" s="122">
        <v>42297</v>
      </c>
      <c r="G622" s="149">
        <f t="shared" si="17"/>
        <v>0</v>
      </c>
      <c r="H622" s="131" t="s">
        <v>896</v>
      </c>
      <c r="I622" s="131" t="s">
        <v>3485</v>
      </c>
      <c r="J622" s="125" t="s">
        <v>75</v>
      </c>
      <c r="K622" s="125">
        <v>50</v>
      </c>
      <c r="L622" s="125" t="s">
        <v>86</v>
      </c>
      <c r="M622" s="181">
        <v>175.7</v>
      </c>
      <c r="N622" s="249"/>
      <c r="O622" s="262"/>
      <c r="P622" s="140"/>
      <c r="Q622" s="206" t="s">
        <v>3486</v>
      </c>
      <c r="R622" s="166" t="s">
        <v>340</v>
      </c>
      <c r="S622" s="114" t="s">
        <v>3487</v>
      </c>
      <c r="T622" s="196"/>
      <c r="U622" s="196">
        <v>1</v>
      </c>
      <c r="V622" s="166" t="s">
        <v>1218</v>
      </c>
      <c r="W622" s="263"/>
    </row>
    <row r="623" spans="1:23" s="264" customFormat="1" ht="21" x14ac:dyDescent="0.25">
      <c r="A623" s="99">
        <v>614</v>
      </c>
      <c r="B623" s="112" t="s">
        <v>26</v>
      </c>
      <c r="C623" s="100" t="s">
        <v>6</v>
      </c>
      <c r="D623" s="106" t="s">
        <v>3488</v>
      </c>
      <c r="E623" s="122">
        <v>42297</v>
      </c>
      <c r="F623" s="122">
        <v>42298</v>
      </c>
      <c r="G623" s="149">
        <f t="shared" si="17"/>
        <v>1</v>
      </c>
      <c r="H623" s="131" t="s">
        <v>3489</v>
      </c>
      <c r="I623" s="131" t="s">
        <v>3490</v>
      </c>
      <c r="J623" s="125" t="s">
        <v>75</v>
      </c>
      <c r="K623" s="125">
        <v>21</v>
      </c>
      <c r="L623" s="125" t="s">
        <v>86</v>
      </c>
      <c r="M623" s="181">
        <v>138.47</v>
      </c>
      <c r="N623" s="249"/>
      <c r="O623" s="262"/>
      <c r="P623" s="140"/>
      <c r="Q623" s="206" t="s">
        <v>3491</v>
      </c>
      <c r="R623" s="166" t="s">
        <v>89</v>
      </c>
      <c r="S623" s="114" t="s">
        <v>3492</v>
      </c>
      <c r="T623" s="196"/>
      <c r="U623" s="196"/>
      <c r="V623" s="166" t="s">
        <v>1218</v>
      </c>
      <c r="W623" s="263"/>
    </row>
    <row r="624" spans="1:23" s="264" customFormat="1" ht="21" x14ac:dyDescent="0.25">
      <c r="A624" s="99">
        <v>615</v>
      </c>
      <c r="B624" s="112" t="s">
        <v>26</v>
      </c>
      <c r="C624" s="100" t="s">
        <v>6</v>
      </c>
      <c r="D624" s="106" t="s">
        <v>3493</v>
      </c>
      <c r="E624" s="122">
        <v>42302</v>
      </c>
      <c r="F624" s="122">
        <v>42302</v>
      </c>
      <c r="G624" s="149">
        <f t="shared" si="17"/>
        <v>0</v>
      </c>
      <c r="H624" s="131" t="s">
        <v>3494</v>
      </c>
      <c r="I624" s="131" t="s">
        <v>3495</v>
      </c>
      <c r="J624" s="125" t="s">
        <v>75</v>
      </c>
      <c r="K624" s="125">
        <v>35</v>
      </c>
      <c r="L624" s="125" t="s">
        <v>2093</v>
      </c>
      <c r="M624" s="181">
        <v>48.65</v>
      </c>
      <c r="N624" s="249"/>
      <c r="O624" s="262"/>
      <c r="P624" s="140"/>
      <c r="Q624" s="206" t="s">
        <v>3496</v>
      </c>
      <c r="R624" s="166" t="s">
        <v>89</v>
      </c>
      <c r="S624" s="114" t="s">
        <v>3497</v>
      </c>
      <c r="T624" s="196"/>
      <c r="U624" s="196"/>
      <c r="V624" s="166" t="s">
        <v>1218</v>
      </c>
      <c r="W624" s="263"/>
    </row>
    <row r="625" spans="1:23" s="264" customFormat="1" ht="21" x14ac:dyDescent="0.25">
      <c r="A625" s="99">
        <v>616</v>
      </c>
      <c r="B625" s="112" t="s">
        <v>26</v>
      </c>
      <c r="C625" s="100" t="s">
        <v>6</v>
      </c>
      <c r="D625" s="106" t="s">
        <v>3498</v>
      </c>
      <c r="E625" s="122">
        <v>42301</v>
      </c>
      <c r="F625" s="122">
        <v>42301</v>
      </c>
      <c r="G625" s="149">
        <f t="shared" si="17"/>
        <v>0</v>
      </c>
      <c r="H625" s="131" t="s">
        <v>896</v>
      </c>
      <c r="I625" s="131" t="s">
        <v>3499</v>
      </c>
      <c r="J625" s="125" t="s">
        <v>85</v>
      </c>
      <c r="K625" s="125">
        <v>80</v>
      </c>
      <c r="L625" s="125" t="s">
        <v>86</v>
      </c>
      <c r="M625" s="181">
        <v>53.63</v>
      </c>
      <c r="N625" s="249"/>
      <c r="O625" s="262"/>
      <c r="P625" s="140"/>
      <c r="Q625" s="206" t="s">
        <v>3500</v>
      </c>
      <c r="R625" s="166" t="s">
        <v>226</v>
      </c>
      <c r="S625" s="114" t="s">
        <v>3501</v>
      </c>
      <c r="T625" s="196"/>
      <c r="U625" s="196">
        <v>1</v>
      </c>
      <c r="V625" s="166" t="s">
        <v>1218</v>
      </c>
      <c r="W625" s="263"/>
    </row>
    <row r="626" spans="1:23" s="264" customFormat="1" ht="11.25" x14ac:dyDescent="0.25">
      <c r="A626" s="99">
        <v>617</v>
      </c>
      <c r="B626" s="112" t="s">
        <v>26</v>
      </c>
      <c r="C626" s="100" t="s">
        <v>6</v>
      </c>
      <c r="D626" s="106" t="s">
        <v>3502</v>
      </c>
      <c r="E626" s="122">
        <v>42304</v>
      </c>
      <c r="F626" s="122">
        <v>42304</v>
      </c>
      <c r="G626" s="149">
        <f t="shared" si="17"/>
        <v>0</v>
      </c>
      <c r="H626" s="131" t="s">
        <v>3503</v>
      </c>
      <c r="I626" s="131" t="s">
        <v>3504</v>
      </c>
      <c r="J626" s="125" t="s">
        <v>75</v>
      </c>
      <c r="K626" s="125">
        <v>21</v>
      </c>
      <c r="L626" s="125" t="s">
        <v>3036</v>
      </c>
      <c r="M626" s="181">
        <v>55.8</v>
      </c>
      <c r="N626" s="249"/>
      <c r="O626" s="262"/>
      <c r="P626" s="140"/>
      <c r="Q626" s="206" t="s">
        <v>231</v>
      </c>
      <c r="R626" s="166" t="s">
        <v>89</v>
      </c>
      <c r="S626" s="114" t="s">
        <v>1111</v>
      </c>
      <c r="T626" s="196"/>
      <c r="U626" s="196"/>
      <c r="V626" s="166" t="s">
        <v>1218</v>
      </c>
      <c r="W626" s="263"/>
    </row>
    <row r="627" spans="1:23" s="264" customFormat="1" ht="21" x14ac:dyDescent="0.25">
      <c r="A627" s="99">
        <v>618</v>
      </c>
      <c r="B627" s="112" t="s">
        <v>26</v>
      </c>
      <c r="C627" s="100" t="s">
        <v>6</v>
      </c>
      <c r="D627" s="106" t="s">
        <v>3505</v>
      </c>
      <c r="E627" s="122">
        <v>42304</v>
      </c>
      <c r="F627" s="122">
        <v>42304</v>
      </c>
      <c r="G627" s="149">
        <f t="shared" si="17"/>
        <v>0</v>
      </c>
      <c r="H627" s="131" t="s">
        <v>3506</v>
      </c>
      <c r="I627" s="131" t="s">
        <v>3507</v>
      </c>
      <c r="J627" s="125" t="s">
        <v>75</v>
      </c>
      <c r="K627" s="125">
        <v>18</v>
      </c>
      <c r="L627" s="125" t="s">
        <v>2880</v>
      </c>
      <c r="M627" s="181">
        <v>84.32</v>
      </c>
      <c r="N627" s="249"/>
      <c r="O627" s="262"/>
      <c r="P627" s="140"/>
      <c r="Q627" s="206" t="s">
        <v>3508</v>
      </c>
      <c r="R627" s="166" t="s">
        <v>2892</v>
      </c>
      <c r="S627" s="114" t="s">
        <v>3509</v>
      </c>
      <c r="T627" s="196"/>
      <c r="U627" s="196">
        <v>1</v>
      </c>
      <c r="V627" s="166" t="s">
        <v>1218</v>
      </c>
      <c r="W627" s="263"/>
    </row>
    <row r="628" spans="1:23" s="264" customFormat="1" ht="21" x14ac:dyDescent="0.25">
      <c r="A628" s="99">
        <v>619</v>
      </c>
      <c r="B628" s="112" t="s">
        <v>26</v>
      </c>
      <c r="C628" s="100" t="s">
        <v>6</v>
      </c>
      <c r="D628" s="106" t="s">
        <v>3510</v>
      </c>
      <c r="E628" s="122">
        <v>42305</v>
      </c>
      <c r="F628" s="122">
        <v>42306</v>
      </c>
      <c r="G628" s="149">
        <f t="shared" si="17"/>
        <v>1</v>
      </c>
      <c r="H628" s="131" t="s">
        <v>3511</v>
      </c>
      <c r="I628" s="131" t="s">
        <v>3512</v>
      </c>
      <c r="J628" s="125" t="s">
        <v>75</v>
      </c>
      <c r="K628" s="125">
        <v>24</v>
      </c>
      <c r="L628" s="125" t="s">
        <v>3513</v>
      </c>
      <c r="M628" s="181">
        <v>124.2</v>
      </c>
      <c r="N628" s="249"/>
      <c r="O628" s="262"/>
      <c r="P628" s="140"/>
      <c r="Q628" s="206" t="s">
        <v>3514</v>
      </c>
      <c r="R628" s="166" t="s">
        <v>388</v>
      </c>
      <c r="S628" s="114" t="s">
        <v>3515</v>
      </c>
      <c r="T628" s="196">
        <v>1</v>
      </c>
      <c r="U628" s="196"/>
      <c r="V628" s="166" t="s">
        <v>1218</v>
      </c>
      <c r="W628" s="263"/>
    </row>
    <row r="629" spans="1:23" s="264" customFormat="1" ht="21" x14ac:dyDescent="0.25">
      <c r="A629" s="99">
        <v>620</v>
      </c>
      <c r="B629" s="112" t="s">
        <v>26</v>
      </c>
      <c r="C629" s="100" t="s">
        <v>6</v>
      </c>
      <c r="D629" s="106" t="s">
        <v>3516</v>
      </c>
      <c r="E629" s="122">
        <v>42306</v>
      </c>
      <c r="F629" s="122">
        <v>42306</v>
      </c>
      <c r="G629" s="149">
        <f t="shared" si="17"/>
        <v>0</v>
      </c>
      <c r="H629" s="131" t="s">
        <v>3517</v>
      </c>
      <c r="I629" s="131" t="s">
        <v>3518</v>
      </c>
      <c r="J629" s="125" t="s">
        <v>75</v>
      </c>
      <c r="K629" s="125">
        <v>15</v>
      </c>
      <c r="L629" s="125" t="s">
        <v>2093</v>
      </c>
      <c r="M629" s="181">
        <v>42.26</v>
      </c>
      <c r="N629" s="249"/>
      <c r="O629" s="262"/>
      <c r="P629" s="140"/>
      <c r="Q629" s="206" t="s">
        <v>3519</v>
      </c>
      <c r="R629" s="166" t="s">
        <v>923</v>
      </c>
      <c r="S629" s="114" t="s">
        <v>3520</v>
      </c>
      <c r="T629" s="196"/>
      <c r="U629" s="196">
        <v>1</v>
      </c>
      <c r="V629" s="166" t="s">
        <v>1218</v>
      </c>
      <c r="W629" s="263"/>
    </row>
    <row r="630" spans="1:23" s="264" customFormat="1" ht="11.25" x14ac:dyDescent="0.25">
      <c r="A630" s="99">
        <v>621</v>
      </c>
      <c r="B630" s="112" t="s">
        <v>26</v>
      </c>
      <c r="C630" s="100" t="s">
        <v>6</v>
      </c>
      <c r="D630" s="106" t="s">
        <v>3521</v>
      </c>
      <c r="E630" s="122">
        <v>42306</v>
      </c>
      <c r="F630" s="122">
        <v>42306</v>
      </c>
      <c r="G630" s="149">
        <f t="shared" si="17"/>
        <v>0</v>
      </c>
      <c r="H630" s="131" t="s">
        <v>3522</v>
      </c>
      <c r="I630" s="131" t="s">
        <v>3523</v>
      </c>
      <c r="J630" s="125" t="s">
        <v>85</v>
      </c>
      <c r="K630" s="125">
        <v>18</v>
      </c>
      <c r="L630" s="125" t="s">
        <v>907</v>
      </c>
      <c r="M630" s="181">
        <v>59.46</v>
      </c>
      <c r="N630" s="249"/>
      <c r="O630" s="262"/>
      <c r="P630" s="140"/>
      <c r="Q630" s="206" t="s">
        <v>1765</v>
      </c>
      <c r="R630" s="166" t="s">
        <v>923</v>
      </c>
      <c r="S630" s="114" t="s">
        <v>3524</v>
      </c>
      <c r="T630" s="196"/>
      <c r="U630" s="196">
        <v>1</v>
      </c>
      <c r="V630" s="166" t="s">
        <v>1218</v>
      </c>
      <c r="W630" s="263"/>
    </row>
    <row r="631" spans="1:23" s="264" customFormat="1" ht="21" x14ac:dyDescent="0.25">
      <c r="A631" s="99">
        <v>622</v>
      </c>
      <c r="B631" s="112" t="s">
        <v>26</v>
      </c>
      <c r="C631" s="100" t="s">
        <v>6</v>
      </c>
      <c r="D631" s="106" t="s">
        <v>3525</v>
      </c>
      <c r="E631" s="122">
        <v>42306</v>
      </c>
      <c r="F631" s="122">
        <v>42308</v>
      </c>
      <c r="G631" s="149">
        <f t="shared" si="17"/>
        <v>2</v>
      </c>
      <c r="H631" s="131">
        <v>1316246006</v>
      </c>
      <c r="I631" s="131" t="s">
        <v>3526</v>
      </c>
      <c r="J631" s="125" t="s">
        <v>75</v>
      </c>
      <c r="K631" s="125">
        <v>33</v>
      </c>
      <c r="L631" s="125" t="s">
        <v>575</v>
      </c>
      <c r="M631" s="181">
        <v>237.37</v>
      </c>
      <c r="N631" s="249"/>
      <c r="O631" s="262"/>
      <c r="P631" s="140"/>
      <c r="Q631" s="206" t="s">
        <v>3527</v>
      </c>
      <c r="R631" s="166" t="s">
        <v>311</v>
      </c>
      <c r="S631" s="114" t="s">
        <v>3528</v>
      </c>
      <c r="T631" s="196"/>
      <c r="U631" s="196">
        <v>1</v>
      </c>
      <c r="V631" s="166" t="s">
        <v>1218</v>
      </c>
      <c r="W631" s="263"/>
    </row>
    <row r="632" spans="1:23" s="264" customFormat="1" ht="21" x14ac:dyDescent="0.25">
      <c r="A632" s="99">
        <v>623</v>
      </c>
      <c r="B632" s="112" t="s">
        <v>26</v>
      </c>
      <c r="C632" s="100" t="s">
        <v>6</v>
      </c>
      <c r="D632" s="106" t="s">
        <v>3529</v>
      </c>
      <c r="E632" s="122">
        <v>42308</v>
      </c>
      <c r="F632" s="122">
        <v>42308</v>
      </c>
      <c r="G632" s="149">
        <f t="shared" si="17"/>
        <v>0</v>
      </c>
      <c r="H632" s="131" t="s">
        <v>3530</v>
      </c>
      <c r="I632" s="131" t="s">
        <v>3531</v>
      </c>
      <c r="J632" s="125" t="s">
        <v>75</v>
      </c>
      <c r="K632" s="125">
        <v>19</v>
      </c>
      <c r="L632" s="125" t="s">
        <v>898</v>
      </c>
      <c r="M632" s="181">
        <v>41.74</v>
      </c>
      <c r="N632" s="249"/>
      <c r="O632" s="262"/>
      <c r="P632" s="140"/>
      <c r="Q632" s="206" t="s">
        <v>3532</v>
      </c>
      <c r="R632" s="166" t="s">
        <v>3533</v>
      </c>
      <c r="S632" s="114" t="s">
        <v>3534</v>
      </c>
      <c r="T632" s="196"/>
      <c r="U632" s="196"/>
      <c r="V632" s="166" t="s">
        <v>1218</v>
      </c>
      <c r="W632" s="263"/>
    </row>
    <row r="633" spans="1:23" s="264" customFormat="1" ht="21" x14ac:dyDescent="0.25">
      <c r="A633" s="99">
        <v>624</v>
      </c>
      <c r="B633" s="112" t="s">
        <v>3535</v>
      </c>
      <c r="C633" s="100" t="s">
        <v>6</v>
      </c>
      <c r="D633" s="106" t="s">
        <v>3536</v>
      </c>
      <c r="E633" s="122">
        <v>42323</v>
      </c>
      <c r="F633" s="122">
        <v>42327</v>
      </c>
      <c r="G633" s="149">
        <f t="shared" si="17"/>
        <v>4</v>
      </c>
      <c r="H633" s="131" t="s">
        <v>3537</v>
      </c>
      <c r="I633" s="131" t="s">
        <v>3538</v>
      </c>
      <c r="J633" s="125" t="s">
        <v>75</v>
      </c>
      <c r="K633" s="125">
        <v>31</v>
      </c>
      <c r="L633" s="125" t="s">
        <v>813</v>
      </c>
      <c r="M633" s="181">
        <v>1322.91</v>
      </c>
      <c r="N633" s="249"/>
      <c r="O633" s="262"/>
      <c r="P633" s="140"/>
      <c r="Q633" s="206" t="s">
        <v>3539</v>
      </c>
      <c r="R633" s="166" t="s">
        <v>138</v>
      </c>
      <c r="S633" s="114" t="s">
        <v>3540</v>
      </c>
      <c r="T633" s="196"/>
      <c r="U633" s="196">
        <v>1</v>
      </c>
      <c r="V633" s="166" t="s">
        <v>1218</v>
      </c>
      <c r="W633" s="263"/>
    </row>
    <row r="634" spans="1:23" s="264" customFormat="1" ht="21" x14ac:dyDescent="0.25">
      <c r="A634" s="99">
        <v>625</v>
      </c>
      <c r="B634" s="112" t="s">
        <v>3535</v>
      </c>
      <c r="C634" s="100" t="s">
        <v>6</v>
      </c>
      <c r="D634" s="106" t="s">
        <v>3541</v>
      </c>
      <c r="E634" s="122">
        <v>42314</v>
      </c>
      <c r="F634" s="122">
        <v>42314</v>
      </c>
      <c r="G634" s="149">
        <f t="shared" si="17"/>
        <v>0</v>
      </c>
      <c r="H634" s="131" t="s">
        <v>3542</v>
      </c>
      <c r="I634" s="131" t="s">
        <v>3543</v>
      </c>
      <c r="J634" s="125" t="s">
        <v>75</v>
      </c>
      <c r="K634" s="125">
        <v>34</v>
      </c>
      <c r="L634" s="125" t="s">
        <v>907</v>
      </c>
      <c r="M634" s="181">
        <v>113.48</v>
      </c>
      <c r="N634" s="249"/>
      <c r="O634" s="262"/>
      <c r="P634" s="140"/>
      <c r="Q634" s="206" t="s">
        <v>3544</v>
      </c>
      <c r="R634" s="166" t="s">
        <v>2031</v>
      </c>
      <c r="S634" s="114" t="s">
        <v>3545</v>
      </c>
      <c r="T634" s="196"/>
      <c r="U634" s="196"/>
      <c r="V634" s="166" t="s">
        <v>1218</v>
      </c>
      <c r="W634" s="263"/>
    </row>
    <row r="635" spans="1:23" s="264" customFormat="1" ht="11.25" x14ac:dyDescent="0.25">
      <c r="A635" s="99">
        <v>626</v>
      </c>
      <c r="B635" s="112" t="s">
        <v>3535</v>
      </c>
      <c r="C635" s="100" t="s">
        <v>6</v>
      </c>
      <c r="D635" s="106" t="s">
        <v>3546</v>
      </c>
      <c r="E635" s="122">
        <v>42315</v>
      </c>
      <c r="F635" s="122">
        <v>42315</v>
      </c>
      <c r="G635" s="149">
        <f t="shared" si="17"/>
        <v>0</v>
      </c>
      <c r="H635" s="131" t="s">
        <v>3547</v>
      </c>
      <c r="I635" s="131" t="s">
        <v>3548</v>
      </c>
      <c r="J635" s="125" t="s">
        <v>75</v>
      </c>
      <c r="K635" s="125">
        <v>36</v>
      </c>
      <c r="L635" s="125" t="s">
        <v>3549</v>
      </c>
      <c r="M635" s="181">
        <v>529.24</v>
      </c>
      <c r="N635" s="249"/>
      <c r="O635" s="262"/>
      <c r="P635" s="140"/>
      <c r="Q635" s="206" t="s">
        <v>3550</v>
      </c>
      <c r="R635" s="166" t="s">
        <v>138</v>
      </c>
      <c r="S635" s="114" t="s">
        <v>1111</v>
      </c>
      <c r="T635" s="196"/>
      <c r="U635" s="196"/>
      <c r="V635" s="166" t="s">
        <v>1218</v>
      </c>
      <c r="W635" s="263"/>
    </row>
    <row r="636" spans="1:23" s="264" customFormat="1" ht="11.25" x14ac:dyDescent="0.25">
      <c r="A636" s="99">
        <v>627</v>
      </c>
      <c r="B636" s="112" t="s">
        <v>3535</v>
      </c>
      <c r="C636" s="100" t="s">
        <v>6</v>
      </c>
      <c r="D636" s="106" t="s">
        <v>3551</v>
      </c>
      <c r="E636" s="122">
        <v>42315</v>
      </c>
      <c r="F636" s="122">
        <v>42315</v>
      </c>
      <c r="G636" s="149">
        <f t="shared" si="17"/>
        <v>0</v>
      </c>
      <c r="H636" s="131" t="s">
        <v>3552</v>
      </c>
      <c r="I636" s="131" t="s">
        <v>3553</v>
      </c>
      <c r="J636" s="125" t="s">
        <v>85</v>
      </c>
      <c r="K636" s="125">
        <v>57</v>
      </c>
      <c r="L636" s="125" t="s">
        <v>180</v>
      </c>
      <c r="M636" s="181">
        <v>65.77</v>
      </c>
      <c r="N636" s="249"/>
      <c r="O636" s="262"/>
      <c r="P636" s="140"/>
      <c r="Q636" s="206" t="s">
        <v>3554</v>
      </c>
      <c r="R636" s="166" t="s">
        <v>461</v>
      </c>
      <c r="S636" s="114" t="s">
        <v>1111</v>
      </c>
      <c r="T636" s="196"/>
      <c r="U636" s="196"/>
      <c r="V636" s="166" t="s">
        <v>1218</v>
      </c>
      <c r="W636" s="263"/>
    </row>
    <row r="637" spans="1:23" s="264" customFormat="1" ht="21" x14ac:dyDescent="0.25">
      <c r="A637" s="99">
        <v>628</v>
      </c>
      <c r="B637" s="112" t="s">
        <v>3535</v>
      </c>
      <c r="C637" s="100" t="s">
        <v>6</v>
      </c>
      <c r="D637" s="106" t="s">
        <v>3555</v>
      </c>
      <c r="E637" s="122">
        <v>42316</v>
      </c>
      <c r="F637" s="122">
        <v>42316</v>
      </c>
      <c r="G637" s="149">
        <f t="shared" si="17"/>
        <v>0</v>
      </c>
      <c r="H637" s="131" t="s">
        <v>3556</v>
      </c>
      <c r="I637" s="131" t="s">
        <v>3557</v>
      </c>
      <c r="J637" s="125" t="s">
        <v>75</v>
      </c>
      <c r="K637" s="125">
        <v>34</v>
      </c>
      <c r="L637" s="125" t="s">
        <v>3558</v>
      </c>
      <c r="M637" s="181">
        <v>83.05</v>
      </c>
      <c r="N637" s="249"/>
      <c r="O637" s="262"/>
      <c r="P637" s="140"/>
      <c r="Q637" s="206" t="s">
        <v>3559</v>
      </c>
      <c r="R637" s="166" t="s">
        <v>197</v>
      </c>
      <c r="S637" s="114" t="s">
        <v>3560</v>
      </c>
      <c r="T637" s="196"/>
      <c r="U637" s="196"/>
      <c r="V637" s="166" t="s">
        <v>1218</v>
      </c>
      <c r="W637" s="263"/>
    </row>
    <row r="638" spans="1:23" s="264" customFormat="1" ht="21" x14ac:dyDescent="0.25">
      <c r="A638" s="99">
        <v>629</v>
      </c>
      <c r="B638" s="112" t="s">
        <v>3535</v>
      </c>
      <c r="C638" s="100" t="s">
        <v>6</v>
      </c>
      <c r="D638" s="106" t="s">
        <v>3561</v>
      </c>
      <c r="E638" s="122">
        <v>42316</v>
      </c>
      <c r="F638" s="122">
        <v>42316</v>
      </c>
      <c r="G638" s="149">
        <f t="shared" si="17"/>
        <v>0</v>
      </c>
      <c r="H638" s="131" t="s">
        <v>3562</v>
      </c>
      <c r="I638" s="131" t="s">
        <v>3563</v>
      </c>
      <c r="J638" s="125" t="s">
        <v>85</v>
      </c>
      <c r="K638" s="125">
        <v>50</v>
      </c>
      <c r="L638" s="125" t="s">
        <v>3564</v>
      </c>
      <c r="M638" s="181">
        <v>48.1</v>
      </c>
      <c r="N638" s="249"/>
      <c r="O638" s="262"/>
      <c r="P638" s="140"/>
      <c r="Q638" s="206" t="s">
        <v>3565</v>
      </c>
      <c r="R638" s="166" t="s">
        <v>478</v>
      </c>
      <c r="S638" s="114" t="s">
        <v>3566</v>
      </c>
      <c r="T638" s="196"/>
      <c r="U638" s="196"/>
      <c r="V638" s="166" t="s">
        <v>1218</v>
      </c>
      <c r="W638" s="263"/>
    </row>
    <row r="639" spans="1:23" s="264" customFormat="1" ht="21" x14ac:dyDescent="0.25">
      <c r="A639" s="99">
        <v>630</v>
      </c>
      <c r="B639" s="112" t="s">
        <v>3535</v>
      </c>
      <c r="C639" s="100" t="s">
        <v>6</v>
      </c>
      <c r="D639" s="106" t="s">
        <v>3567</v>
      </c>
      <c r="E639" s="122">
        <v>42318</v>
      </c>
      <c r="F639" s="122">
        <v>42318</v>
      </c>
      <c r="G639" s="149">
        <f t="shared" si="17"/>
        <v>0</v>
      </c>
      <c r="H639" s="131" t="s">
        <v>3568</v>
      </c>
      <c r="I639" s="131" t="s">
        <v>3569</v>
      </c>
      <c r="J639" s="125" t="s">
        <v>75</v>
      </c>
      <c r="K639" s="125">
        <v>23</v>
      </c>
      <c r="L639" s="125" t="s">
        <v>907</v>
      </c>
      <c r="M639" s="181">
        <v>42.19</v>
      </c>
      <c r="N639" s="249"/>
      <c r="O639" s="262"/>
      <c r="P639" s="140"/>
      <c r="Q639" s="206" t="s">
        <v>958</v>
      </c>
      <c r="R639" s="166" t="s">
        <v>3570</v>
      </c>
      <c r="S639" s="114" t="s">
        <v>3571</v>
      </c>
      <c r="T639" s="196">
        <v>1</v>
      </c>
      <c r="U639" s="196"/>
      <c r="V639" s="166" t="s">
        <v>1218</v>
      </c>
      <c r="W639" s="263"/>
    </row>
    <row r="640" spans="1:23" s="264" customFormat="1" ht="21" x14ac:dyDescent="0.25">
      <c r="A640" s="99">
        <v>631</v>
      </c>
      <c r="B640" s="112" t="s">
        <v>3535</v>
      </c>
      <c r="C640" s="100" t="s">
        <v>6</v>
      </c>
      <c r="D640" s="106" t="s">
        <v>3572</v>
      </c>
      <c r="E640" s="122">
        <v>42319</v>
      </c>
      <c r="F640" s="122">
        <v>42319</v>
      </c>
      <c r="G640" s="149">
        <f t="shared" si="17"/>
        <v>0</v>
      </c>
      <c r="H640" s="131" t="s">
        <v>3573</v>
      </c>
      <c r="I640" s="131" t="s">
        <v>3574</v>
      </c>
      <c r="J640" s="125" t="s">
        <v>75</v>
      </c>
      <c r="K640" s="125">
        <v>31</v>
      </c>
      <c r="L640" s="125" t="s">
        <v>907</v>
      </c>
      <c r="M640" s="181">
        <v>87.34</v>
      </c>
      <c r="N640" s="249"/>
      <c r="O640" s="262"/>
      <c r="P640" s="140"/>
      <c r="Q640" s="206" t="s">
        <v>3575</v>
      </c>
      <c r="R640" s="166" t="s">
        <v>332</v>
      </c>
      <c r="S640" s="114" t="s">
        <v>3576</v>
      </c>
      <c r="T640" s="196"/>
      <c r="U640" s="196"/>
      <c r="V640" s="166" t="s">
        <v>1218</v>
      </c>
      <c r="W640" s="263"/>
    </row>
    <row r="641" spans="1:23" s="264" customFormat="1" ht="11.25" x14ac:dyDescent="0.25">
      <c r="A641" s="99">
        <v>632</v>
      </c>
      <c r="B641" s="112" t="s">
        <v>3535</v>
      </c>
      <c r="C641" s="100" t="s">
        <v>6</v>
      </c>
      <c r="D641" s="106" t="s">
        <v>3577</v>
      </c>
      <c r="E641" s="122">
        <v>42320</v>
      </c>
      <c r="F641" s="122">
        <v>42320</v>
      </c>
      <c r="G641" s="149">
        <f t="shared" si="17"/>
        <v>0</v>
      </c>
      <c r="H641" s="131" t="s">
        <v>3578</v>
      </c>
      <c r="I641" s="131" t="s">
        <v>3579</v>
      </c>
      <c r="J641" s="125" t="s">
        <v>85</v>
      </c>
      <c r="K641" s="125">
        <v>46</v>
      </c>
      <c r="L641" s="125" t="s">
        <v>898</v>
      </c>
      <c r="M641" s="181">
        <v>59.02</v>
      </c>
      <c r="N641" s="249"/>
      <c r="O641" s="262"/>
      <c r="P641" s="140"/>
      <c r="Q641" s="206" t="s">
        <v>2943</v>
      </c>
      <c r="R641" s="166" t="s">
        <v>1281</v>
      </c>
      <c r="S641" s="114" t="s">
        <v>1111</v>
      </c>
      <c r="T641" s="196"/>
      <c r="U641" s="196"/>
      <c r="V641" s="166" t="s">
        <v>1218</v>
      </c>
      <c r="W641" s="263"/>
    </row>
    <row r="642" spans="1:23" s="264" customFormat="1" ht="21" x14ac:dyDescent="0.25">
      <c r="A642" s="99">
        <v>633</v>
      </c>
      <c r="B642" s="112" t="s">
        <v>3535</v>
      </c>
      <c r="C642" s="100" t="s">
        <v>6</v>
      </c>
      <c r="D642" s="106" t="s">
        <v>3580</v>
      </c>
      <c r="E642" s="122">
        <v>42322</v>
      </c>
      <c r="F642" s="122">
        <v>42322</v>
      </c>
      <c r="G642" s="149">
        <f t="shared" si="17"/>
        <v>0</v>
      </c>
      <c r="H642" s="131" t="s">
        <v>3581</v>
      </c>
      <c r="I642" s="131" t="s">
        <v>3582</v>
      </c>
      <c r="J642" s="125" t="s">
        <v>85</v>
      </c>
      <c r="K642" s="125">
        <v>25</v>
      </c>
      <c r="L642" s="125" t="s">
        <v>2205</v>
      </c>
      <c r="M642" s="181">
        <v>65.319999999999993</v>
      </c>
      <c r="N642" s="249"/>
      <c r="O642" s="262"/>
      <c r="P642" s="140"/>
      <c r="Q642" s="206" t="s">
        <v>231</v>
      </c>
      <c r="R642" s="166" t="s">
        <v>89</v>
      </c>
      <c r="S642" s="114" t="s">
        <v>3583</v>
      </c>
      <c r="T642" s="196"/>
      <c r="U642" s="196"/>
      <c r="V642" s="166" t="s">
        <v>1218</v>
      </c>
      <c r="W642" s="263"/>
    </row>
    <row r="643" spans="1:23" s="264" customFormat="1" ht="21" x14ac:dyDescent="0.25">
      <c r="A643" s="99">
        <v>634</v>
      </c>
      <c r="B643" s="112" t="s">
        <v>3535</v>
      </c>
      <c r="C643" s="100" t="s">
        <v>6</v>
      </c>
      <c r="D643" s="106" t="s">
        <v>3584</v>
      </c>
      <c r="E643" s="122">
        <v>42322</v>
      </c>
      <c r="F643" s="122">
        <v>42324</v>
      </c>
      <c r="G643" s="149">
        <f t="shared" si="17"/>
        <v>2</v>
      </c>
      <c r="H643" s="131" t="s">
        <v>3585</v>
      </c>
      <c r="I643" s="131" t="s">
        <v>3586</v>
      </c>
      <c r="J643" s="125" t="s">
        <v>75</v>
      </c>
      <c r="K643" s="125">
        <v>49</v>
      </c>
      <c r="L643" s="125" t="s">
        <v>2226</v>
      </c>
      <c r="M643" s="181">
        <v>632.89</v>
      </c>
      <c r="N643" s="249"/>
      <c r="O643" s="262"/>
      <c r="P643" s="140"/>
      <c r="Q643" s="206" t="s">
        <v>3587</v>
      </c>
      <c r="R643" s="166" t="s">
        <v>1772</v>
      </c>
      <c r="S643" s="114" t="s">
        <v>1111</v>
      </c>
      <c r="T643" s="196"/>
      <c r="U643" s="196"/>
      <c r="V643" s="166" t="s">
        <v>1218</v>
      </c>
      <c r="W643" s="263" t="s">
        <v>1830</v>
      </c>
    </row>
    <row r="644" spans="1:23" s="264" customFormat="1" ht="21" x14ac:dyDescent="0.25">
      <c r="A644" s="99">
        <v>635</v>
      </c>
      <c r="B644" s="112" t="s">
        <v>3535</v>
      </c>
      <c r="C644" s="100" t="s">
        <v>6</v>
      </c>
      <c r="D644" s="106" t="s">
        <v>3588</v>
      </c>
      <c r="E644" s="122">
        <v>42323</v>
      </c>
      <c r="F644" s="122">
        <v>42324</v>
      </c>
      <c r="G644" s="149">
        <f t="shared" si="17"/>
        <v>1</v>
      </c>
      <c r="H644" s="131" t="s">
        <v>3589</v>
      </c>
      <c r="I644" s="131" t="s">
        <v>3590</v>
      </c>
      <c r="J644" s="125" t="s">
        <v>75</v>
      </c>
      <c r="K644" s="125">
        <v>35</v>
      </c>
      <c r="L644" s="125" t="s">
        <v>907</v>
      </c>
      <c r="M644" s="181">
        <v>343.39</v>
      </c>
      <c r="N644" s="249"/>
      <c r="O644" s="262"/>
      <c r="P644" s="140"/>
      <c r="Q644" s="206" t="s">
        <v>3591</v>
      </c>
      <c r="R644" s="166" t="s">
        <v>332</v>
      </c>
      <c r="S644" s="114" t="s">
        <v>3592</v>
      </c>
      <c r="T644" s="196"/>
      <c r="U644" s="196"/>
      <c r="V644" s="166" t="s">
        <v>1218</v>
      </c>
      <c r="W644" s="263"/>
    </row>
    <row r="645" spans="1:23" s="264" customFormat="1" ht="11.25" x14ac:dyDescent="0.25">
      <c r="A645" s="99">
        <v>636</v>
      </c>
      <c r="B645" s="112" t="s">
        <v>3535</v>
      </c>
      <c r="C645" s="100" t="s">
        <v>6</v>
      </c>
      <c r="D645" s="106" t="s">
        <v>3593</v>
      </c>
      <c r="E645" s="122">
        <v>42323</v>
      </c>
      <c r="F645" s="122">
        <v>42324</v>
      </c>
      <c r="G645" s="149">
        <f t="shared" si="17"/>
        <v>1</v>
      </c>
      <c r="H645" s="131" t="s">
        <v>3594</v>
      </c>
      <c r="I645" s="131" t="s">
        <v>3595</v>
      </c>
      <c r="J645" s="125" t="s">
        <v>85</v>
      </c>
      <c r="K645" s="125">
        <v>20</v>
      </c>
      <c r="L645" s="125" t="s">
        <v>3189</v>
      </c>
      <c r="M645" s="181">
        <v>155.94</v>
      </c>
      <c r="N645" s="249"/>
      <c r="O645" s="262"/>
      <c r="P645" s="140"/>
      <c r="Q645" s="206" t="s">
        <v>3596</v>
      </c>
      <c r="R645" s="166" t="s">
        <v>89</v>
      </c>
      <c r="S645" s="114" t="s">
        <v>1111</v>
      </c>
      <c r="T645" s="196"/>
      <c r="U645" s="196"/>
      <c r="V645" s="166" t="s">
        <v>1218</v>
      </c>
      <c r="W645" s="263"/>
    </row>
    <row r="646" spans="1:23" s="264" customFormat="1" ht="11.25" x14ac:dyDescent="0.25">
      <c r="A646" s="99">
        <v>637</v>
      </c>
      <c r="B646" s="112" t="s">
        <v>3535</v>
      </c>
      <c r="C646" s="100" t="s">
        <v>6</v>
      </c>
      <c r="D646" s="106" t="s">
        <v>3597</v>
      </c>
      <c r="E646" s="122">
        <v>42323</v>
      </c>
      <c r="F646" s="122">
        <v>42323</v>
      </c>
      <c r="G646" s="149">
        <f t="shared" si="17"/>
        <v>0</v>
      </c>
      <c r="H646" s="131" t="s">
        <v>3598</v>
      </c>
      <c r="I646" s="131" t="s">
        <v>3599</v>
      </c>
      <c r="J646" s="125" t="s">
        <v>75</v>
      </c>
      <c r="K646" s="125">
        <v>22</v>
      </c>
      <c r="L646" s="125" t="s">
        <v>907</v>
      </c>
      <c r="M646" s="181">
        <v>61.38</v>
      </c>
      <c r="N646" s="249"/>
      <c r="O646" s="262"/>
      <c r="P646" s="140"/>
      <c r="Q646" s="206" t="s">
        <v>617</v>
      </c>
      <c r="R646" s="166" t="s">
        <v>388</v>
      </c>
      <c r="S646" s="114" t="s">
        <v>1111</v>
      </c>
      <c r="T646" s="196"/>
      <c r="U646" s="196"/>
      <c r="V646" s="166" t="s">
        <v>1218</v>
      </c>
      <c r="W646" s="263"/>
    </row>
    <row r="647" spans="1:23" s="264" customFormat="1" ht="11.25" x14ac:dyDescent="0.25">
      <c r="A647" s="99">
        <v>638</v>
      </c>
      <c r="B647" s="112" t="s">
        <v>3535</v>
      </c>
      <c r="C647" s="100" t="s">
        <v>6</v>
      </c>
      <c r="D647" s="106" t="s">
        <v>3600</v>
      </c>
      <c r="E647" s="122">
        <v>42324</v>
      </c>
      <c r="F647" s="122">
        <v>42324</v>
      </c>
      <c r="G647" s="149">
        <f t="shared" si="17"/>
        <v>0</v>
      </c>
      <c r="H647" s="131" t="s">
        <v>3601</v>
      </c>
      <c r="I647" s="131" t="s">
        <v>3602</v>
      </c>
      <c r="J647" s="125" t="s">
        <v>75</v>
      </c>
      <c r="K647" s="125">
        <v>21</v>
      </c>
      <c r="L647" s="125" t="s">
        <v>2880</v>
      </c>
      <c r="M647" s="181">
        <v>41.95</v>
      </c>
      <c r="N647" s="249"/>
      <c r="O647" s="262"/>
      <c r="P647" s="140"/>
      <c r="Q647" s="206" t="s">
        <v>3603</v>
      </c>
      <c r="R647" s="166" t="s">
        <v>417</v>
      </c>
      <c r="S647" s="114" t="s">
        <v>1111</v>
      </c>
      <c r="T647" s="196"/>
      <c r="U647" s="196"/>
      <c r="V647" s="166" t="s">
        <v>1218</v>
      </c>
      <c r="W647" s="263"/>
    </row>
    <row r="648" spans="1:23" s="264" customFormat="1" ht="21" x14ac:dyDescent="0.25">
      <c r="A648" s="99">
        <v>639</v>
      </c>
      <c r="B648" s="112" t="s">
        <v>3535</v>
      </c>
      <c r="C648" s="100" t="s">
        <v>6</v>
      </c>
      <c r="D648" s="106" t="s">
        <v>3604</v>
      </c>
      <c r="E648" s="122">
        <v>42324</v>
      </c>
      <c r="F648" s="122">
        <v>42324</v>
      </c>
      <c r="G648" s="149">
        <f t="shared" si="17"/>
        <v>0</v>
      </c>
      <c r="H648" s="131" t="s">
        <v>3605</v>
      </c>
      <c r="I648" s="131" t="s">
        <v>3606</v>
      </c>
      <c r="J648" s="125" t="s">
        <v>75</v>
      </c>
      <c r="K648" s="125">
        <v>2</v>
      </c>
      <c r="L648" s="125" t="s">
        <v>3607</v>
      </c>
      <c r="M648" s="181">
        <v>41.95</v>
      </c>
      <c r="N648" s="249"/>
      <c r="O648" s="262"/>
      <c r="P648" s="140"/>
      <c r="Q648" s="206" t="s">
        <v>3608</v>
      </c>
      <c r="R648" s="166" t="s">
        <v>3609</v>
      </c>
      <c r="S648" s="114" t="s">
        <v>3610</v>
      </c>
      <c r="T648" s="196"/>
      <c r="U648" s="196">
        <v>1</v>
      </c>
      <c r="V648" s="166" t="s">
        <v>1218</v>
      </c>
      <c r="W648" s="263"/>
    </row>
    <row r="649" spans="1:23" s="264" customFormat="1" ht="11.25" x14ac:dyDescent="0.25">
      <c r="A649" s="99">
        <v>640</v>
      </c>
      <c r="B649" s="112" t="s">
        <v>3535</v>
      </c>
      <c r="C649" s="100" t="s">
        <v>6</v>
      </c>
      <c r="D649" s="106" t="s">
        <v>3611</v>
      </c>
      <c r="E649" s="122">
        <v>42324</v>
      </c>
      <c r="F649" s="122">
        <v>42324</v>
      </c>
      <c r="G649" s="149">
        <f t="shared" si="17"/>
        <v>0</v>
      </c>
      <c r="H649" s="131" t="s">
        <v>3612</v>
      </c>
      <c r="I649" s="131" t="s">
        <v>3613</v>
      </c>
      <c r="J649" s="125" t="s">
        <v>75</v>
      </c>
      <c r="K649" s="125">
        <v>10</v>
      </c>
      <c r="L649" s="125" t="s">
        <v>2256</v>
      </c>
      <c r="M649" s="181">
        <v>42.32</v>
      </c>
      <c r="N649" s="249"/>
      <c r="O649" s="262"/>
      <c r="P649" s="140"/>
      <c r="Q649" s="206" t="s">
        <v>3614</v>
      </c>
      <c r="R649" s="166" t="s">
        <v>124</v>
      </c>
      <c r="S649" s="114" t="s">
        <v>1111</v>
      </c>
      <c r="T649" s="196"/>
      <c r="U649" s="196"/>
      <c r="V649" s="166" t="s">
        <v>1218</v>
      </c>
      <c r="W649" s="263"/>
    </row>
    <row r="650" spans="1:23" s="264" customFormat="1" ht="21" x14ac:dyDescent="0.25">
      <c r="A650" s="99">
        <v>641</v>
      </c>
      <c r="B650" s="112" t="s">
        <v>3535</v>
      </c>
      <c r="C650" s="100" t="s">
        <v>6</v>
      </c>
      <c r="D650" s="106" t="s">
        <v>3615</v>
      </c>
      <c r="E650" s="122">
        <v>42329</v>
      </c>
      <c r="F650" s="122">
        <v>42329</v>
      </c>
      <c r="G650" s="149">
        <f t="shared" si="17"/>
        <v>0</v>
      </c>
      <c r="H650" s="131" t="s">
        <v>3616</v>
      </c>
      <c r="I650" s="131" t="s">
        <v>3617</v>
      </c>
      <c r="J650" s="125" t="s">
        <v>75</v>
      </c>
      <c r="K650" s="125">
        <v>4</v>
      </c>
      <c r="L650" s="125" t="s">
        <v>907</v>
      </c>
      <c r="M650" s="181">
        <v>84.28</v>
      </c>
      <c r="N650" s="249"/>
      <c r="O650" s="262"/>
      <c r="P650" s="140"/>
      <c r="Q650" s="206" t="s">
        <v>231</v>
      </c>
      <c r="R650" s="166" t="s">
        <v>89</v>
      </c>
      <c r="S650" s="114" t="s">
        <v>3618</v>
      </c>
      <c r="T650" s="196"/>
      <c r="U650" s="196">
        <v>1</v>
      </c>
      <c r="V650" s="166" t="s">
        <v>1218</v>
      </c>
      <c r="W650" s="263"/>
    </row>
    <row r="651" spans="1:23" s="264" customFormat="1" ht="11.25" x14ac:dyDescent="0.25">
      <c r="A651" s="99">
        <v>642</v>
      </c>
      <c r="B651" s="112" t="s">
        <v>3535</v>
      </c>
      <c r="C651" s="100" t="s">
        <v>6</v>
      </c>
      <c r="D651" s="106" t="s">
        <v>3619</v>
      </c>
      <c r="E651" s="122">
        <v>42330</v>
      </c>
      <c r="F651" s="122">
        <v>42330</v>
      </c>
      <c r="G651" s="149">
        <f t="shared" si="17"/>
        <v>0</v>
      </c>
      <c r="H651" s="131" t="s">
        <v>3620</v>
      </c>
      <c r="I651" s="131" t="s">
        <v>3621</v>
      </c>
      <c r="J651" s="125" t="s">
        <v>75</v>
      </c>
      <c r="K651" s="125">
        <v>20</v>
      </c>
      <c r="L651" s="125" t="s">
        <v>575</v>
      </c>
      <c r="M651" s="181">
        <v>849.25</v>
      </c>
      <c r="N651" s="249"/>
      <c r="O651" s="262"/>
      <c r="P651" s="140"/>
      <c r="Q651" s="206" t="s">
        <v>3622</v>
      </c>
      <c r="R651" s="166" t="s">
        <v>388</v>
      </c>
      <c r="S651" s="114" t="s">
        <v>1111</v>
      </c>
      <c r="T651" s="196"/>
      <c r="U651" s="196"/>
      <c r="V651" s="166" t="s">
        <v>1218</v>
      </c>
      <c r="W651" s="263"/>
    </row>
    <row r="652" spans="1:23" s="264" customFormat="1" ht="21" x14ac:dyDescent="0.25">
      <c r="A652" s="99">
        <v>643</v>
      </c>
      <c r="B652" s="112" t="s">
        <v>3535</v>
      </c>
      <c r="C652" s="100" t="s">
        <v>6</v>
      </c>
      <c r="D652" s="106" t="s">
        <v>3623</v>
      </c>
      <c r="E652" s="122">
        <v>42330</v>
      </c>
      <c r="F652" s="122">
        <v>42330</v>
      </c>
      <c r="G652" s="149">
        <f t="shared" si="17"/>
        <v>0</v>
      </c>
      <c r="H652" s="131" t="s">
        <v>3620</v>
      </c>
      <c r="I652" s="131" t="s">
        <v>3624</v>
      </c>
      <c r="J652" s="125" t="s">
        <v>85</v>
      </c>
      <c r="K652" s="125">
        <v>37</v>
      </c>
      <c r="L652" s="125" t="s">
        <v>249</v>
      </c>
      <c r="M652" s="181">
        <v>42.69</v>
      </c>
      <c r="N652" s="249"/>
      <c r="O652" s="262"/>
      <c r="P652" s="140"/>
      <c r="Q652" s="206" t="s">
        <v>231</v>
      </c>
      <c r="R652" s="166" t="s">
        <v>89</v>
      </c>
      <c r="S652" s="114" t="s">
        <v>3625</v>
      </c>
      <c r="T652" s="196"/>
      <c r="U652" s="196"/>
      <c r="V652" s="166" t="s">
        <v>1218</v>
      </c>
      <c r="W652" s="263"/>
    </row>
    <row r="653" spans="1:23" s="264" customFormat="1" ht="21" x14ac:dyDescent="0.25">
      <c r="A653" s="99">
        <v>644</v>
      </c>
      <c r="B653" s="112" t="s">
        <v>3535</v>
      </c>
      <c r="C653" s="100" t="s">
        <v>6</v>
      </c>
      <c r="D653" s="106" t="s">
        <v>3626</v>
      </c>
      <c r="E653" s="122">
        <v>42330</v>
      </c>
      <c r="F653" s="122">
        <v>42330</v>
      </c>
      <c r="G653" s="149">
        <f t="shared" si="17"/>
        <v>0</v>
      </c>
      <c r="H653" s="131" t="s">
        <v>3627</v>
      </c>
      <c r="I653" s="131" t="s">
        <v>3628</v>
      </c>
      <c r="J653" s="125" t="s">
        <v>75</v>
      </c>
      <c r="K653" s="125">
        <v>32</v>
      </c>
      <c r="L653" s="125" t="s">
        <v>1550</v>
      </c>
      <c r="M653" s="181">
        <v>73.680000000000007</v>
      </c>
      <c r="N653" s="249"/>
      <c r="O653" s="262"/>
      <c r="P653" s="140"/>
      <c r="Q653" s="206" t="s">
        <v>3629</v>
      </c>
      <c r="R653" s="166" t="s">
        <v>89</v>
      </c>
      <c r="S653" s="114" t="s">
        <v>3630</v>
      </c>
      <c r="T653" s="196"/>
      <c r="U653" s="196"/>
      <c r="V653" s="166" t="s">
        <v>1218</v>
      </c>
      <c r="W653" s="263"/>
    </row>
    <row r="654" spans="1:23" s="264" customFormat="1" ht="21" x14ac:dyDescent="0.25">
      <c r="A654" s="99">
        <v>645</v>
      </c>
      <c r="B654" s="112" t="s">
        <v>3535</v>
      </c>
      <c r="C654" s="100" t="s">
        <v>6</v>
      </c>
      <c r="D654" s="106" t="s">
        <v>3631</v>
      </c>
      <c r="E654" s="122">
        <v>42330</v>
      </c>
      <c r="F654" s="122">
        <v>42330</v>
      </c>
      <c r="G654" s="149">
        <f t="shared" si="17"/>
        <v>0</v>
      </c>
      <c r="H654" s="131" t="s">
        <v>3632</v>
      </c>
      <c r="I654" s="131" t="s">
        <v>3633</v>
      </c>
      <c r="J654" s="125" t="s">
        <v>85</v>
      </c>
      <c r="K654" s="125">
        <v>25</v>
      </c>
      <c r="L654" s="125" t="s">
        <v>1550</v>
      </c>
      <c r="M654" s="181">
        <v>42.24</v>
      </c>
      <c r="N654" s="249"/>
      <c r="O654" s="262"/>
      <c r="P654" s="140"/>
      <c r="Q654" s="206" t="s">
        <v>231</v>
      </c>
      <c r="R654" s="166" t="s">
        <v>89</v>
      </c>
      <c r="S654" s="114" t="s">
        <v>3634</v>
      </c>
      <c r="T654" s="196"/>
      <c r="U654" s="196"/>
      <c r="V654" s="166" t="s">
        <v>1218</v>
      </c>
      <c r="W654" s="263"/>
    </row>
    <row r="655" spans="1:23" s="264" customFormat="1" ht="11.25" x14ac:dyDescent="0.25">
      <c r="A655" s="99">
        <v>646</v>
      </c>
      <c r="B655" s="112" t="s">
        <v>3535</v>
      </c>
      <c r="C655" s="100" t="s">
        <v>6</v>
      </c>
      <c r="D655" s="106" t="s">
        <v>3635</v>
      </c>
      <c r="E655" s="122">
        <v>42332</v>
      </c>
      <c r="F655" s="122">
        <v>42332</v>
      </c>
      <c r="G655" s="149">
        <f t="shared" ref="G655:G657" si="18">DAYS360(E655,F655)</f>
        <v>0</v>
      </c>
      <c r="H655" s="131" t="s">
        <v>3636</v>
      </c>
      <c r="I655" s="131" t="s">
        <v>3637</v>
      </c>
      <c r="J655" s="125" t="s">
        <v>75</v>
      </c>
      <c r="K655" s="125">
        <v>19</v>
      </c>
      <c r="L655" s="125" t="s">
        <v>898</v>
      </c>
      <c r="M655" s="181">
        <v>41.74</v>
      </c>
      <c r="N655" s="249"/>
      <c r="O655" s="262"/>
      <c r="P655" s="140"/>
      <c r="Q655" s="206" t="s">
        <v>3638</v>
      </c>
      <c r="R655" s="166" t="s">
        <v>197</v>
      </c>
      <c r="S655" s="114" t="s">
        <v>1111</v>
      </c>
      <c r="T655" s="196"/>
      <c r="U655" s="196"/>
      <c r="V655" s="166" t="s">
        <v>1218</v>
      </c>
      <c r="W655" s="263"/>
    </row>
    <row r="656" spans="1:23" s="264" customFormat="1" ht="21" x14ac:dyDescent="0.25">
      <c r="A656" s="99">
        <v>647</v>
      </c>
      <c r="B656" s="112" t="s">
        <v>3535</v>
      </c>
      <c r="C656" s="100" t="s">
        <v>6</v>
      </c>
      <c r="D656" s="106" t="s">
        <v>3639</v>
      </c>
      <c r="E656" s="122">
        <v>42336</v>
      </c>
      <c r="F656" s="122">
        <v>42336</v>
      </c>
      <c r="G656" s="149">
        <f t="shared" si="18"/>
        <v>0</v>
      </c>
      <c r="H656" s="131" t="s">
        <v>3640</v>
      </c>
      <c r="I656" s="131" t="s">
        <v>3641</v>
      </c>
      <c r="J656" s="125" t="s">
        <v>75</v>
      </c>
      <c r="K656" s="125">
        <v>1</v>
      </c>
      <c r="L656" s="125" t="s">
        <v>907</v>
      </c>
      <c r="M656" s="181">
        <v>41.65</v>
      </c>
      <c r="N656" s="249"/>
      <c r="O656" s="262"/>
      <c r="P656" s="140"/>
      <c r="Q656" s="206" t="s">
        <v>3642</v>
      </c>
      <c r="R656" s="166" t="s">
        <v>89</v>
      </c>
      <c r="S656" s="114" t="s">
        <v>3643</v>
      </c>
      <c r="T656" s="196"/>
      <c r="U656" s="196"/>
      <c r="V656" s="166" t="s">
        <v>1218</v>
      </c>
      <c r="W656" s="263"/>
    </row>
    <row r="657" spans="1:23" s="264" customFormat="1" ht="11.25" x14ac:dyDescent="0.25">
      <c r="A657" s="99">
        <v>648</v>
      </c>
      <c r="B657" s="112" t="s">
        <v>3535</v>
      </c>
      <c r="C657" s="100" t="s">
        <v>6</v>
      </c>
      <c r="D657" s="106" t="s">
        <v>3644</v>
      </c>
      <c r="E657" s="122">
        <v>42337</v>
      </c>
      <c r="F657" s="122">
        <v>42337</v>
      </c>
      <c r="G657" s="149">
        <f t="shared" si="18"/>
        <v>0</v>
      </c>
      <c r="H657" s="131" t="s">
        <v>3645</v>
      </c>
      <c r="I657" s="131" t="s">
        <v>3646</v>
      </c>
      <c r="J657" s="125" t="s">
        <v>75</v>
      </c>
      <c r="K657" s="125">
        <v>26</v>
      </c>
      <c r="L657" s="125" t="s">
        <v>907</v>
      </c>
      <c r="M657" s="181">
        <v>55.55</v>
      </c>
      <c r="N657" s="249"/>
      <c r="O657" s="262"/>
      <c r="P657" s="140"/>
      <c r="Q657" s="206" t="s">
        <v>1632</v>
      </c>
      <c r="R657" s="166" t="s">
        <v>89</v>
      </c>
      <c r="S657" s="114" t="s">
        <v>1111</v>
      </c>
      <c r="T657" s="196"/>
      <c r="U657" s="196"/>
      <c r="V657" s="166" t="s">
        <v>1218</v>
      </c>
      <c r="W657" s="263"/>
    </row>
  </sheetData>
  <mergeCells count="5">
    <mergeCell ref="C4:P4"/>
    <mergeCell ref="C6:P6"/>
    <mergeCell ref="C7:P7"/>
    <mergeCell ref="G1:Q1"/>
    <mergeCell ref="G2:Q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sqref="A1:F4"/>
    </sheetView>
  </sheetViews>
  <sheetFormatPr baseColWidth="10" defaultRowHeight="15" x14ac:dyDescent="0.25"/>
  <cols>
    <col min="1" max="1" width="18.28515625" customWidth="1"/>
    <col min="2" max="2" width="21.42578125" customWidth="1"/>
    <col min="3" max="3" width="14.140625" customWidth="1"/>
    <col min="4" max="4" width="12" bestFit="1" customWidth="1"/>
    <col min="5" max="5" width="6.5703125" customWidth="1"/>
    <col min="6" max="6" width="16.85546875" customWidth="1"/>
  </cols>
  <sheetData>
    <row r="1" spans="1:16" s="70" customFormat="1" ht="10.5" customHeight="1" x14ac:dyDescent="0.25">
      <c r="A1" s="267" t="s">
        <v>46</v>
      </c>
      <c r="B1" s="267"/>
      <c r="C1" s="267"/>
      <c r="D1" s="267"/>
      <c r="E1" s="267"/>
      <c r="F1" s="267"/>
      <c r="G1" s="265"/>
      <c r="H1" s="265"/>
      <c r="I1" s="265"/>
      <c r="J1" s="265"/>
      <c r="K1" s="265"/>
      <c r="L1" s="265"/>
      <c r="M1" s="74"/>
      <c r="N1" s="74"/>
      <c r="O1" s="75"/>
      <c r="P1" s="76"/>
    </row>
    <row r="2" spans="1:16" s="70" customFormat="1" ht="10.5" customHeight="1" x14ac:dyDescent="0.25">
      <c r="A2" s="267" t="s">
        <v>47</v>
      </c>
      <c r="B2" s="267"/>
      <c r="C2" s="267"/>
      <c r="D2" s="267"/>
      <c r="E2" s="267"/>
      <c r="F2" s="267"/>
      <c r="G2" s="265"/>
      <c r="H2" s="265"/>
      <c r="I2" s="265"/>
      <c r="J2" s="265"/>
      <c r="K2" s="265"/>
      <c r="L2" s="265"/>
      <c r="M2" s="74"/>
      <c r="N2" s="74"/>
      <c r="O2" s="75"/>
      <c r="P2" s="76"/>
    </row>
    <row r="3" spans="1:16" s="70" customFormat="1" ht="10.5" x14ac:dyDescent="0.25">
      <c r="A3" s="71"/>
      <c r="B3" s="77"/>
      <c r="C3" s="78"/>
      <c r="D3" s="73"/>
      <c r="E3" s="71"/>
      <c r="F3" s="71"/>
      <c r="G3" s="79"/>
      <c r="H3" s="79"/>
      <c r="I3" s="79"/>
      <c r="J3" s="80"/>
      <c r="K3" s="81"/>
      <c r="L3" s="79"/>
      <c r="M3" s="82"/>
      <c r="N3" s="82"/>
      <c r="O3" s="83"/>
      <c r="P3" s="76"/>
    </row>
    <row r="4" spans="1:16" s="70" customFormat="1" ht="10.5" customHeight="1" x14ac:dyDescent="0.25">
      <c r="A4" s="267" t="s">
        <v>3649</v>
      </c>
      <c r="B4" s="267"/>
      <c r="C4" s="267"/>
      <c r="D4" s="267"/>
      <c r="E4" s="267"/>
      <c r="F4" s="267"/>
      <c r="G4" s="265"/>
      <c r="H4" s="265"/>
      <c r="I4" s="265"/>
      <c r="J4" s="265"/>
      <c r="K4" s="265"/>
      <c r="L4" s="265"/>
      <c r="M4" s="74"/>
      <c r="N4" s="74"/>
      <c r="O4" s="75"/>
      <c r="P4" s="76"/>
    </row>
    <row r="5" spans="1:16" s="70" customFormat="1" ht="10.5" x14ac:dyDescent="0.25">
      <c r="A5" s="72"/>
      <c r="B5" s="84"/>
      <c r="C5" s="85"/>
      <c r="D5" s="74"/>
      <c r="E5" s="72"/>
      <c r="F5" s="72"/>
      <c r="G5" s="86"/>
      <c r="H5" s="86"/>
      <c r="I5" s="86"/>
      <c r="J5" s="80"/>
      <c r="K5" s="81"/>
      <c r="L5" s="79"/>
      <c r="M5" s="82"/>
      <c r="N5" s="82"/>
      <c r="O5" s="83"/>
      <c r="P5" s="76"/>
    </row>
    <row r="7" spans="1:16" x14ac:dyDescent="0.25">
      <c r="A7" s="9" t="s">
        <v>3650</v>
      </c>
      <c r="B7" t="s">
        <v>3661</v>
      </c>
    </row>
    <row r="8" spans="1:16" x14ac:dyDescent="0.25">
      <c r="A8" s="9" t="s">
        <v>3651</v>
      </c>
      <c r="B8" t="s">
        <v>3662</v>
      </c>
    </row>
    <row r="9" spans="1:16" x14ac:dyDescent="0.25">
      <c r="A9" s="9" t="s">
        <v>3652</v>
      </c>
      <c r="B9" t="s">
        <v>3663</v>
      </c>
    </row>
    <row r="10" spans="1:16" x14ac:dyDescent="0.25">
      <c r="A10" s="9" t="s">
        <v>3653</v>
      </c>
      <c r="B10" t="s">
        <v>3664</v>
      </c>
    </row>
    <row r="11" spans="1:16" x14ac:dyDescent="0.25">
      <c r="A11" s="9" t="s">
        <v>3654</v>
      </c>
      <c r="B11" t="s">
        <v>3665</v>
      </c>
    </row>
    <row r="12" spans="1:16" ht="15.75" thickBot="1" x14ac:dyDescent="0.3"/>
    <row r="13" spans="1:16" ht="15.75" thickBot="1" x14ac:dyDescent="0.3">
      <c r="A13" s="33" t="s">
        <v>3655</v>
      </c>
      <c r="B13" s="33" t="s">
        <v>3656</v>
      </c>
      <c r="C13" s="33" t="s">
        <v>3657</v>
      </c>
      <c r="D13" s="33" t="s">
        <v>3658</v>
      </c>
      <c r="E13" s="33" t="s">
        <v>3659</v>
      </c>
      <c r="F13" s="266" t="s">
        <v>3660</v>
      </c>
    </row>
    <row r="14" spans="1:16" ht="15" customHeight="1" x14ac:dyDescent="0.25">
      <c r="A14" s="269" t="s">
        <v>3666</v>
      </c>
      <c r="B14" s="272" t="s">
        <v>3667</v>
      </c>
      <c r="C14" s="272" t="s">
        <v>3668</v>
      </c>
      <c r="D14" s="275"/>
      <c r="E14" s="275"/>
      <c r="F14" s="278" t="s">
        <v>3669</v>
      </c>
    </row>
    <row r="15" spans="1:16" x14ac:dyDescent="0.25">
      <c r="A15" s="270"/>
      <c r="B15" s="273"/>
      <c r="C15" s="273"/>
      <c r="D15" s="276"/>
      <c r="E15" s="276"/>
      <c r="F15" s="279"/>
    </row>
    <row r="16" spans="1:16" x14ac:dyDescent="0.25">
      <c r="A16" s="270"/>
      <c r="B16" s="273"/>
      <c r="C16" s="273"/>
      <c r="D16" s="276"/>
      <c r="E16" s="276"/>
      <c r="F16" s="279"/>
    </row>
    <row r="17" spans="1:6" x14ac:dyDescent="0.25">
      <c r="A17" s="270"/>
      <c r="B17" s="273"/>
      <c r="C17" s="273"/>
      <c r="D17" s="276"/>
      <c r="E17" s="276"/>
      <c r="F17" s="279"/>
    </row>
    <row r="18" spans="1:6" ht="15.75" thickBot="1" x14ac:dyDescent="0.3">
      <c r="A18" s="271"/>
      <c r="B18" s="274"/>
      <c r="C18" s="274"/>
      <c r="D18" s="277"/>
      <c r="E18" s="277"/>
      <c r="F18" s="280"/>
    </row>
    <row r="19" spans="1:6" ht="15.75" thickBot="1" x14ac:dyDescent="0.3">
      <c r="A19" s="1"/>
      <c r="B19" s="1"/>
      <c r="C19" s="1"/>
      <c r="D19" s="33" t="s">
        <v>3659</v>
      </c>
      <c r="E19" s="33"/>
      <c r="F19" s="33"/>
    </row>
  </sheetData>
  <mergeCells count="9">
    <mergeCell ref="A14:A18"/>
    <mergeCell ref="B14:B18"/>
    <mergeCell ref="C14:C18"/>
    <mergeCell ref="D14:D18"/>
    <mergeCell ref="E14:E18"/>
    <mergeCell ref="F14:F18"/>
    <mergeCell ref="A4:F4"/>
    <mergeCell ref="A2:F2"/>
    <mergeCell ref="A1:F1"/>
  </mergeCells>
  <pageMargins left="0.7" right="0.7" top="0.75" bottom="0.75" header="0.3" footer="0.3"/>
  <pageSetup paperSize="9" orientation="portrait" r:id="rId1"/>
  <webPublishItems count="1">
    <webPublishItem id="11278" divId="REPORTES_11278" sourceType="sheet" destinationFile="Z:\Escritorio\REPORTES.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Andres Sandoval</cp:lastModifiedBy>
  <dcterms:created xsi:type="dcterms:W3CDTF">2016-12-22T11:14:51Z</dcterms:created>
  <dcterms:modified xsi:type="dcterms:W3CDTF">2017-01-04T06:40:16Z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8c8645cc-ea16-4a48-a6f9-b252e5b40b04</vt:lpwstr>
  </property>
</Properties>
</file>