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itm\Documents\"/>
    </mc:Choice>
  </mc:AlternateContent>
  <xr:revisionPtr revIDLastSave="113" documentId="13_ncr:1_{2D2CA7D9-DC13-4427-B6AD-91F7D73B01B5}" xr6:coauthVersionLast="45" xr6:coauthVersionMax="45" xr10:uidLastSave="{668CCBAD-0175-49F8-BF76-0F38429A3654}"/>
  <bookViews>
    <workbookView xWindow="0" yWindow="0" windowWidth="25125" windowHeight="11730" xr2:uid="{00000000-000D-0000-FFFF-FFFF00000000}"/>
  </bookViews>
  <sheets>
    <sheet name="slice 2d" sheetId="1" r:id="rId1"/>
    <sheet name="Nomenclatura" sheetId="2" r:id="rId2"/>
    <sheet name="Especificaciones Series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48" i="1" l="1"/>
  <c r="Q448" i="1"/>
  <c r="R270" i="1" l="1"/>
  <c r="Q270" i="1"/>
  <c r="R267" i="1" l="1"/>
  <c r="Q267" i="1"/>
  <c r="R286" i="1"/>
  <c r="Q286" i="1"/>
  <c r="R320" i="1"/>
  <c r="Q320" i="1"/>
  <c r="R317" i="1"/>
  <c r="Q317" i="1"/>
  <c r="R311" i="1"/>
  <c r="R312" i="1"/>
  <c r="R313" i="1"/>
  <c r="R314" i="1"/>
  <c r="Q311" i="1"/>
  <c r="Q312" i="1"/>
  <c r="Q313" i="1"/>
  <c r="Q314" i="1"/>
  <c r="R299" i="1"/>
  <c r="Q299" i="1"/>
  <c r="R295" i="1"/>
  <c r="R296" i="1"/>
  <c r="Q295" i="1"/>
  <c r="Q296" i="1"/>
  <c r="R273" i="1"/>
  <c r="Q273" i="1"/>
  <c r="R191" i="1"/>
  <c r="R192" i="1"/>
  <c r="R193" i="1"/>
  <c r="Q191" i="1"/>
  <c r="Q192" i="1"/>
  <c r="Q193" i="1"/>
  <c r="R456" i="1"/>
  <c r="Q456" i="1"/>
  <c r="R451" i="1"/>
  <c r="R452" i="1"/>
  <c r="R453" i="1"/>
  <c r="Q451" i="1"/>
  <c r="Q452" i="1"/>
  <c r="Q453" i="1"/>
  <c r="R445" i="1"/>
  <c r="Q445" i="1"/>
  <c r="R442" i="1"/>
  <c r="Q442" i="1"/>
  <c r="R439" i="1"/>
  <c r="Q439" i="1"/>
  <c r="R436" i="1"/>
  <c r="Q436" i="1"/>
  <c r="R430" i="1"/>
  <c r="Q430" i="1"/>
  <c r="R427" i="1"/>
  <c r="Q427" i="1"/>
  <c r="R424" i="1"/>
  <c r="Q424" i="1"/>
  <c r="R421" i="1"/>
  <c r="Q421" i="1"/>
  <c r="R418" i="1"/>
  <c r="Q418" i="1"/>
  <c r="R414" i="1"/>
  <c r="R415" i="1"/>
  <c r="Q414" i="1"/>
  <c r="Q415" i="1"/>
  <c r="R411" i="1"/>
  <c r="Q411" i="1"/>
  <c r="R406" i="1"/>
  <c r="R407" i="1"/>
  <c r="R408" i="1"/>
  <c r="Q406" i="1"/>
  <c r="Q407" i="1"/>
  <c r="Q408" i="1"/>
  <c r="R401" i="1"/>
  <c r="R402" i="1"/>
  <c r="R403" i="1"/>
  <c r="Q401" i="1"/>
  <c r="Q402" i="1"/>
  <c r="Q403" i="1"/>
  <c r="R398" i="1"/>
  <c r="Q398" i="1"/>
  <c r="R395" i="1"/>
  <c r="Q395" i="1"/>
  <c r="R392" i="1"/>
  <c r="Q392" i="1"/>
  <c r="R389" i="1"/>
  <c r="Q389" i="1"/>
  <c r="R385" i="1"/>
  <c r="R386" i="1"/>
  <c r="Q385" i="1"/>
  <c r="Q386" i="1"/>
  <c r="R382" i="1"/>
  <c r="Q382" i="1"/>
  <c r="R379" i="1"/>
  <c r="Q379" i="1"/>
  <c r="R376" i="1"/>
  <c r="Q376" i="1"/>
  <c r="R375" i="1"/>
  <c r="Q375" i="1"/>
  <c r="R372" i="1"/>
  <c r="Q372" i="1"/>
  <c r="R368" i="1"/>
  <c r="R369" i="1"/>
  <c r="Q368" i="1"/>
  <c r="Q369" i="1"/>
  <c r="R364" i="1"/>
  <c r="R365" i="1"/>
  <c r="Q364" i="1"/>
  <c r="Q365" i="1"/>
  <c r="R361" i="1"/>
  <c r="Q361" i="1"/>
  <c r="R353" i="1"/>
  <c r="Q353" i="1"/>
  <c r="R350" i="1"/>
  <c r="Q350" i="1"/>
  <c r="R343" i="1"/>
  <c r="R344" i="1"/>
  <c r="Q343" i="1"/>
  <c r="Q344" i="1"/>
  <c r="R334" i="1"/>
  <c r="Q334" i="1"/>
  <c r="R328" i="1"/>
  <c r="R331" i="1"/>
  <c r="Q328" i="1"/>
  <c r="Q331" i="1"/>
  <c r="R323" i="1" l="1"/>
  <c r="R324" i="1"/>
  <c r="R325" i="1"/>
  <c r="Q323" i="1"/>
  <c r="Q324" i="1"/>
  <c r="Q325" i="1"/>
  <c r="R307" i="1"/>
  <c r="R308" i="1"/>
  <c r="Q307" i="1"/>
  <c r="Q308" i="1"/>
  <c r="R302" i="1"/>
  <c r="R303" i="1"/>
  <c r="R304" i="1"/>
  <c r="R356" i="1"/>
  <c r="R357" i="1"/>
  <c r="R358" i="1"/>
  <c r="Q302" i="1"/>
  <c r="Q303" i="1"/>
  <c r="Q304" i="1"/>
  <c r="Q356" i="1"/>
  <c r="Q357" i="1"/>
  <c r="Q358" i="1"/>
  <c r="R292" i="1"/>
  <c r="Q292" i="1"/>
  <c r="R289" i="1"/>
  <c r="Q289" i="1"/>
  <c r="R282" i="1"/>
  <c r="R283" i="1"/>
  <c r="Q282" i="1"/>
  <c r="Q283" i="1"/>
  <c r="R279" i="1"/>
  <c r="Q279" i="1"/>
  <c r="R276" i="1"/>
  <c r="Q276" i="1"/>
  <c r="R262" i="1"/>
  <c r="R263" i="1"/>
  <c r="R264" i="1"/>
  <c r="Q262" i="1"/>
  <c r="Q263" i="1"/>
  <c r="Q264" i="1"/>
  <c r="R259" i="1"/>
  <c r="Q259" i="1"/>
  <c r="R256" i="1"/>
  <c r="Q256" i="1"/>
  <c r="R241" i="1"/>
  <c r="Q241" i="1"/>
  <c r="AI21" i="1" l="1"/>
  <c r="AF12" i="1"/>
  <c r="AE12" i="1"/>
  <c r="AD12" i="1"/>
  <c r="AC12" i="1"/>
  <c r="AB12" i="1"/>
  <c r="AA12" i="1"/>
  <c r="Z12" i="1"/>
  <c r="AG12" i="1" l="1"/>
  <c r="AH12" i="1" s="1"/>
  <c r="R4" i="1"/>
  <c r="R5" i="1"/>
  <c r="R6" i="1"/>
  <c r="R7" i="1"/>
  <c r="R10" i="1"/>
  <c r="R11" i="1"/>
  <c r="R12" i="1"/>
  <c r="R13" i="1"/>
  <c r="R14" i="1"/>
  <c r="R15" i="1"/>
  <c r="R16" i="1"/>
  <c r="R17" i="1"/>
  <c r="R20" i="1"/>
  <c r="R21" i="1"/>
  <c r="R22" i="1"/>
  <c r="R25" i="1"/>
  <c r="R26" i="1"/>
  <c r="R27" i="1"/>
  <c r="R28" i="1"/>
  <c r="R29" i="1"/>
  <c r="R32" i="1"/>
  <c r="R33" i="1"/>
  <c r="R34" i="1"/>
  <c r="R37" i="1"/>
  <c r="R38" i="1"/>
  <c r="R39" i="1"/>
  <c r="R42" i="1"/>
  <c r="R43" i="1"/>
  <c r="R44" i="1"/>
  <c r="R45" i="1"/>
  <c r="R48" i="1"/>
  <c r="R49" i="1"/>
  <c r="R50" i="1"/>
  <c r="R51" i="1"/>
  <c r="R52" i="1"/>
  <c r="R55" i="1"/>
  <c r="R56" i="1"/>
  <c r="R59" i="1"/>
  <c r="R60" i="1"/>
  <c r="R61" i="1"/>
  <c r="R64" i="1"/>
  <c r="R65" i="1"/>
  <c r="R66" i="1"/>
  <c r="R67" i="1"/>
  <c r="R68" i="1"/>
  <c r="R71" i="1"/>
  <c r="R72" i="1"/>
  <c r="R73" i="1"/>
  <c r="R76" i="1"/>
  <c r="R77" i="1"/>
  <c r="R80" i="1"/>
  <c r="R81" i="1"/>
  <c r="R84" i="1"/>
  <c r="R85" i="1"/>
  <c r="R86" i="1"/>
  <c r="R87" i="1"/>
  <c r="R90" i="1"/>
  <c r="R91" i="1"/>
  <c r="R92" i="1"/>
  <c r="R95" i="1"/>
  <c r="R96" i="1"/>
  <c r="R97" i="1"/>
  <c r="R100" i="1"/>
  <c r="R101" i="1"/>
  <c r="R102" i="1"/>
  <c r="R103" i="1"/>
  <c r="R106" i="1"/>
  <c r="R107" i="1"/>
  <c r="R110" i="1"/>
  <c r="R111" i="1"/>
  <c r="R114" i="1"/>
  <c r="R118" i="1"/>
  <c r="R119" i="1"/>
  <c r="R122" i="1"/>
  <c r="R123" i="1"/>
  <c r="R124" i="1"/>
  <c r="R128" i="1"/>
  <c r="R132" i="1"/>
  <c r="R135" i="1"/>
  <c r="R136" i="1"/>
  <c r="R140" i="1"/>
  <c r="R143" i="1"/>
  <c r="R144" i="1"/>
  <c r="R145" i="1"/>
  <c r="R148" i="1"/>
  <c r="R149" i="1"/>
  <c r="R152" i="1"/>
  <c r="R153" i="1"/>
  <c r="R156" i="1"/>
  <c r="R157" i="1"/>
  <c r="R160" i="1"/>
  <c r="R161" i="1"/>
  <c r="R167" i="1"/>
  <c r="R168" i="1"/>
  <c r="R169" i="1"/>
  <c r="R172" i="1"/>
  <c r="R173" i="1"/>
  <c r="R176" i="1"/>
  <c r="R177" i="1"/>
  <c r="R180" i="1"/>
  <c r="R181" i="1"/>
  <c r="R184" i="1"/>
  <c r="R185" i="1"/>
  <c r="R186" i="1"/>
  <c r="R187" i="1"/>
  <c r="R188" i="1"/>
  <c r="R196" i="1"/>
  <c r="R197" i="1"/>
  <c r="R200" i="1"/>
  <c r="R201" i="1"/>
  <c r="R202" i="1"/>
  <c r="R205" i="1"/>
  <c r="R206" i="1"/>
  <c r="R207" i="1"/>
  <c r="R210" i="1"/>
  <c r="R211" i="1"/>
  <c r="R212" i="1"/>
  <c r="R213" i="1"/>
  <c r="R216" i="1"/>
  <c r="R217" i="1"/>
  <c r="R220" i="1"/>
  <c r="R221" i="1"/>
  <c r="R222" i="1"/>
  <c r="R225" i="1"/>
  <c r="R226" i="1"/>
  <c r="R227" i="1"/>
  <c r="R230" i="1"/>
  <c r="R231" i="1"/>
  <c r="R232" i="1"/>
  <c r="R235" i="1"/>
  <c r="R236" i="1"/>
  <c r="R237" i="1"/>
  <c r="R238" i="1"/>
  <c r="R244" i="1"/>
  <c r="R245" i="1"/>
  <c r="R248" i="1"/>
  <c r="R249" i="1"/>
  <c r="R252" i="1"/>
  <c r="R253" i="1"/>
  <c r="Q4" i="1"/>
  <c r="Q5" i="1"/>
  <c r="Q6" i="1"/>
  <c r="Q7" i="1"/>
  <c r="Q10" i="1"/>
  <c r="Q11" i="1"/>
  <c r="Q12" i="1"/>
  <c r="Q13" i="1"/>
  <c r="Q14" i="1"/>
  <c r="Q15" i="1"/>
  <c r="Q16" i="1"/>
  <c r="Q17" i="1"/>
  <c r="Q20" i="1"/>
  <c r="Q21" i="1"/>
  <c r="Q22" i="1"/>
  <c r="Q25" i="1"/>
  <c r="Q26" i="1"/>
  <c r="Q27" i="1"/>
  <c r="Q28" i="1"/>
  <c r="Q29" i="1"/>
  <c r="Q32" i="1"/>
  <c r="Q33" i="1"/>
  <c r="Q34" i="1"/>
  <c r="Q37" i="1"/>
  <c r="Q38" i="1"/>
  <c r="Q39" i="1"/>
  <c r="Q42" i="1"/>
  <c r="Q43" i="1"/>
  <c r="Q44" i="1"/>
  <c r="Q45" i="1"/>
  <c r="Q48" i="1"/>
  <c r="Q49" i="1"/>
  <c r="Q50" i="1"/>
  <c r="Q51" i="1"/>
  <c r="Q52" i="1"/>
  <c r="Q55" i="1"/>
  <c r="Q56" i="1"/>
  <c r="Q59" i="1"/>
  <c r="Q60" i="1"/>
  <c r="Q61" i="1"/>
  <c r="Q64" i="1"/>
  <c r="Q65" i="1"/>
  <c r="Q66" i="1"/>
  <c r="Q67" i="1"/>
  <c r="Q68" i="1"/>
  <c r="Q71" i="1"/>
  <c r="Q72" i="1"/>
  <c r="Q73" i="1"/>
  <c r="Q76" i="1"/>
  <c r="Q77" i="1"/>
  <c r="Q80" i="1"/>
  <c r="Q81" i="1"/>
  <c r="Q84" i="1"/>
  <c r="Q85" i="1"/>
  <c r="Q86" i="1"/>
  <c r="Q87" i="1"/>
  <c r="Q90" i="1"/>
  <c r="Q91" i="1"/>
  <c r="Q92" i="1"/>
  <c r="Q95" i="1"/>
  <c r="Q96" i="1"/>
  <c r="Q97" i="1"/>
  <c r="Q100" i="1"/>
  <c r="Q101" i="1"/>
  <c r="Q102" i="1"/>
  <c r="Q103" i="1"/>
  <c r="Q106" i="1"/>
  <c r="Q107" i="1"/>
  <c r="Q110" i="1"/>
  <c r="Q111" i="1"/>
  <c r="Q114" i="1"/>
  <c r="Q118" i="1"/>
  <c r="Q119" i="1"/>
  <c r="Q122" i="1"/>
  <c r="Q123" i="1"/>
  <c r="Q124" i="1"/>
  <c r="Q128" i="1"/>
  <c r="Q132" i="1"/>
  <c r="Q135" i="1"/>
  <c r="Q136" i="1"/>
  <c r="Q140" i="1"/>
  <c r="Q143" i="1"/>
  <c r="Q144" i="1"/>
  <c r="Q145" i="1"/>
  <c r="Q148" i="1"/>
  <c r="Q149" i="1"/>
  <c r="Q152" i="1"/>
  <c r="Q153" i="1"/>
  <c r="Q156" i="1"/>
  <c r="Q157" i="1"/>
  <c r="Q160" i="1"/>
  <c r="Q161" i="1"/>
  <c r="Q167" i="1"/>
  <c r="Q168" i="1"/>
  <c r="Q169" i="1"/>
  <c r="Q172" i="1"/>
  <c r="Q173" i="1"/>
  <c r="Q176" i="1"/>
  <c r="Q177" i="1"/>
  <c r="Q180" i="1"/>
  <c r="Q181" i="1"/>
  <c r="Q184" i="1"/>
  <c r="Q185" i="1"/>
  <c r="Q186" i="1"/>
  <c r="Q187" i="1"/>
  <c r="Q188" i="1"/>
  <c r="Q196" i="1"/>
  <c r="Q197" i="1"/>
  <c r="Q200" i="1"/>
  <c r="Q201" i="1"/>
  <c r="Q202" i="1"/>
  <c r="Q205" i="1"/>
  <c r="Q206" i="1"/>
  <c r="Q207" i="1"/>
  <c r="Q210" i="1"/>
  <c r="Q211" i="1"/>
  <c r="Q212" i="1"/>
  <c r="Q213" i="1"/>
  <c r="Q216" i="1"/>
  <c r="Q217" i="1"/>
  <c r="Q220" i="1"/>
  <c r="Q221" i="1"/>
  <c r="Q222" i="1"/>
  <c r="Q225" i="1"/>
  <c r="Q226" i="1"/>
  <c r="Q227" i="1"/>
  <c r="Q230" i="1"/>
  <c r="Q231" i="1"/>
  <c r="Q232" i="1"/>
  <c r="Q235" i="1"/>
  <c r="Q236" i="1"/>
  <c r="Q237" i="1"/>
  <c r="Q238" i="1"/>
  <c r="Q244" i="1"/>
  <c r="Q245" i="1"/>
  <c r="Q248" i="1"/>
  <c r="Q249" i="1"/>
  <c r="Q252" i="1"/>
  <c r="Q253" i="1"/>
  <c r="V3" i="1" l="1"/>
  <c r="Q3" i="1" l="1"/>
  <c r="AA3" i="1" l="1"/>
  <c r="AB3" i="1"/>
  <c r="Z3" i="1"/>
  <c r="R3" i="1"/>
  <c r="AD3" i="1" l="1"/>
  <c r="Z8" i="1"/>
  <c r="AA8" i="1"/>
  <c r="AD8" i="1" l="1"/>
</calcChain>
</file>

<file path=xl/sharedStrings.xml><?xml version="1.0" encoding="utf-8"?>
<sst xmlns="http://schemas.openxmlformats.org/spreadsheetml/2006/main" count="3399" uniqueCount="519">
  <si>
    <t>MRI</t>
  </si>
  <si>
    <t>Formulario</t>
  </si>
  <si>
    <t>T1</t>
  </si>
  <si>
    <t>T2</t>
  </si>
  <si>
    <t>MAPA ADC</t>
  </si>
  <si>
    <t>FASE 1</t>
  </si>
  <si>
    <t>FASE 2</t>
  </si>
  <si>
    <t>FASE 3</t>
  </si>
  <si>
    <t>FASE 4</t>
  </si>
  <si>
    <t>FASE 5</t>
  </si>
  <si>
    <t>STIR COR</t>
  </si>
  <si>
    <t>DIFUSIÓN</t>
  </si>
  <si>
    <t>COMENTARIO</t>
  </si>
  <si>
    <t>BI-RADS</t>
  </si>
  <si>
    <t>BI-RADS GLOBAL</t>
  </si>
  <si>
    <t>CLASE</t>
  </si>
  <si>
    <t>BICLASE</t>
  </si>
  <si>
    <t>Balance de Clase</t>
  </si>
  <si>
    <t>MRI_1</t>
  </si>
  <si>
    <t>ROI 1</t>
  </si>
  <si>
    <t>1 sFase2</t>
  </si>
  <si>
    <t>R1_T1_C</t>
  </si>
  <si>
    <t>R1_T2_C</t>
  </si>
  <si>
    <t>R1_ADC_C</t>
  </si>
  <si>
    <t>R1_FAS1_C</t>
  </si>
  <si>
    <t>R1_FAS2_C</t>
  </si>
  <si>
    <t>R1_FAS3_C</t>
  </si>
  <si>
    <t>R1_FAS4_C</t>
  </si>
  <si>
    <t>R1_FAS5_C</t>
  </si>
  <si>
    <t>R1_ST_C</t>
  </si>
  <si>
    <t>R1_DIF_C</t>
  </si>
  <si>
    <t>REALCE TIPO MASA</t>
  </si>
  <si>
    <t>ROI 2</t>
  </si>
  <si>
    <t>2 T1_AX</t>
  </si>
  <si>
    <t>R2_T1_C</t>
  </si>
  <si>
    <t>R2_T2_C</t>
  </si>
  <si>
    <t>R2_ADC_C</t>
  </si>
  <si>
    <t>R2_FAS1_C</t>
  </si>
  <si>
    <t>R2_FAS2_C</t>
  </si>
  <si>
    <t>R2_FAS3_C</t>
  </si>
  <si>
    <t>R2_FAS4_C</t>
  </si>
  <si>
    <t>R2_FAS5_C</t>
  </si>
  <si>
    <t>R2_ST_C</t>
  </si>
  <si>
    <t>R2_DIF_C</t>
  </si>
  <si>
    <t>ARTEFACTO</t>
  </si>
  <si>
    <t>ROI 3</t>
  </si>
  <si>
    <t>3 T1_AX</t>
  </si>
  <si>
    <t>R3_T1_C</t>
  </si>
  <si>
    <t>R3_T2_C</t>
  </si>
  <si>
    <t>R3_ADC_C</t>
  </si>
  <si>
    <t>R3_FAS1_C</t>
  </si>
  <si>
    <t>R3_FAS2_C</t>
  </si>
  <si>
    <t>R3_FAS3_C</t>
  </si>
  <si>
    <t>R3_FAS4_C</t>
  </si>
  <si>
    <t>R3_FAS5_C</t>
  </si>
  <si>
    <t>R3_ST_C</t>
  </si>
  <si>
    <t>R3_DIF_C</t>
  </si>
  <si>
    <t>CICATRIZ</t>
  </si>
  <si>
    <t>Balance de Biclase</t>
  </si>
  <si>
    <t>ROI 4</t>
  </si>
  <si>
    <t>1 T1_AX</t>
  </si>
  <si>
    <t>R4_T1_C</t>
  </si>
  <si>
    <t>R4_T2_C</t>
  </si>
  <si>
    <t>R4_ADC_C</t>
  </si>
  <si>
    <t>R4_FAS1_C</t>
  </si>
  <si>
    <t>R4_FAS2_C</t>
  </si>
  <si>
    <t>R4_FAS3_C</t>
  </si>
  <si>
    <t>R4_FAS4_C</t>
  </si>
  <si>
    <t>R4_FAS5_C</t>
  </si>
  <si>
    <t>R4_ST_C</t>
  </si>
  <si>
    <t>R4_DIF_C</t>
  </si>
  <si>
    <t>CAMBIOS POSTQX</t>
  </si>
  <si>
    <t>ROI N</t>
  </si>
  <si>
    <t>RN_T2_C</t>
  </si>
  <si>
    <t>RN_ADC_C</t>
  </si>
  <si>
    <t>RN_FAS1_C</t>
  </si>
  <si>
    <t>RN_FAS2_C</t>
  </si>
  <si>
    <t>RN_FAS3_C</t>
  </si>
  <si>
    <t>RN_FAS4_C</t>
  </si>
  <si>
    <t>RN_FAS5_C</t>
  </si>
  <si>
    <t>RN_ST_C</t>
  </si>
  <si>
    <t>RN_DIF_C</t>
  </si>
  <si>
    <t>Normal</t>
  </si>
  <si>
    <t>NA</t>
  </si>
  <si>
    <t>MRI_2</t>
  </si>
  <si>
    <t>1 FASE3</t>
  </si>
  <si>
    <t>FOCO</t>
  </si>
  <si>
    <t>2 FASE3</t>
  </si>
  <si>
    <t>BI-RADS 0</t>
  </si>
  <si>
    <t>BI-RADS 1</t>
  </si>
  <si>
    <t>BI-RADS 2</t>
  </si>
  <si>
    <t>BI-RADS 3</t>
  </si>
  <si>
    <t>BI-RADS 4</t>
  </si>
  <si>
    <t>BI-RADS 5</t>
  </si>
  <si>
    <t>BI-RADS 6</t>
  </si>
  <si>
    <t>3FASE3</t>
  </si>
  <si>
    <t>1 T1 VISTA</t>
  </si>
  <si>
    <t>QUISTE</t>
  </si>
  <si>
    <t>ROI 5</t>
  </si>
  <si>
    <t>2 T1 VISTA</t>
  </si>
  <si>
    <t>R5_T1_C</t>
  </si>
  <si>
    <t>R5_T2_C</t>
  </si>
  <si>
    <t>R5_ADC_C</t>
  </si>
  <si>
    <t>R5_FAS1_C</t>
  </si>
  <si>
    <t>R5_FAS2_C</t>
  </si>
  <si>
    <t>R5_FAS3_C</t>
  </si>
  <si>
    <t>R5_FAS4_C</t>
  </si>
  <si>
    <t>R5_FAS5_C</t>
  </si>
  <si>
    <t>R5_ST_C</t>
  </si>
  <si>
    <t>R5_DIF_C</t>
  </si>
  <si>
    <t>ROI 6</t>
  </si>
  <si>
    <t>3 T1 VISTA</t>
  </si>
  <si>
    <t>R6_T1_C</t>
  </si>
  <si>
    <t>R6_T2_C</t>
  </si>
  <si>
    <t>R6_ADC_C</t>
  </si>
  <si>
    <t>R6_FAS1_C</t>
  </si>
  <si>
    <t>R6_FAS2_C</t>
  </si>
  <si>
    <t>R6_FAS3_C</t>
  </si>
  <si>
    <t>R6_FAS4_C</t>
  </si>
  <si>
    <t>R6_FAS5_C</t>
  </si>
  <si>
    <t>R6_ST_C</t>
  </si>
  <si>
    <t>R6_DIF_C</t>
  </si>
  <si>
    <t>ROI 7</t>
  </si>
  <si>
    <t>4 T1 VISTA</t>
  </si>
  <si>
    <t>R7_T1_C</t>
  </si>
  <si>
    <t>R7_T2_C</t>
  </si>
  <si>
    <t>R7_ADC_C</t>
  </si>
  <si>
    <t>R7_FAS1_C</t>
  </si>
  <si>
    <t>R7_FAS2_C</t>
  </si>
  <si>
    <t>R7_FAS3_C</t>
  </si>
  <si>
    <t>R7_FAS4_C</t>
  </si>
  <si>
    <t>R7_FAS5_C</t>
  </si>
  <si>
    <t>R7_ST_C</t>
  </si>
  <si>
    <t>R7_DIF_C</t>
  </si>
  <si>
    <t>MRI_3</t>
  </si>
  <si>
    <t>1 T2 VISTA</t>
  </si>
  <si>
    <t>2 T1 AXIAL</t>
  </si>
  <si>
    <t>RN_T1_C</t>
  </si>
  <si>
    <t>Revisar</t>
  </si>
  <si>
    <t>MRI_4</t>
  </si>
  <si>
    <t>1 FASE2</t>
  </si>
  <si>
    <t>2 FASE2</t>
  </si>
  <si>
    <t>1 T2</t>
  </si>
  <si>
    <t>GANCLIO INTRAMAMARIO</t>
  </si>
  <si>
    <t>NO MACADA</t>
  </si>
  <si>
    <t>GANCLIO INTRA-MAMARIO</t>
  </si>
  <si>
    <t>NORMAL</t>
  </si>
  <si>
    <t>MRI_5</t>
  </si>
  <si>
    <t>1 T1</t>
  </si>
  <si>
    <t>CAMBIOS POS QUIR.</t>
  </si>
  <si>
    <t>2 T2</t>
  </si>
  <si>
    <t>MRI_6</t>
  </si>
  <si>
    <t>REALCE NO MAS</t>
  </si>
  <si>
    <t>2 FASE 2</t>
  </si>
  <si>
    <t>MRI_7</t>
  </si>
  <si>
    <t>FIBROADENOMA</t>
  </si>
  <si>
    <t>2 T1</t>
  </si>
  <si>
    <t>MRI_8</t>
  </si>
  <si>
    <t>1 TI</t>
  </si>
  <si>
    <t>CLIP QUIRURGICO</t>
  </si>
  <si>
    <t>1 DIF AX B 800</t>
  </si>
  <si>
    <t>3 FASE2</t>
  </si>
  <si>
    <t>4 T2</t>
  </si>
  <si>
    <t>NECROSIS TUMORAL</t>
  </si>
  <si>
    <t>MRI_9</t>
  </si>
  <si>
    <t>MRI_10</t>
  </si>
  <si>
    <t>1 FASE 2</t>
  </si>
  <si>
    <t>REALCE TIPO FOCO</t>
  </si>
  <si>
    <t>MRI_11</t>
  </si>
  <si>
    <t>3 FASE 2</t>
  </si>
  <si>
    <t>4 FASE 2</t>
  </si>
  <si>
    <t>MRI_12</t>
  </si>
  <si>
    <t>2 FASE Y 1 T2</t>
  </si>
  <si>
    <t>GANGLIO INTRAMAMARIO</t>
  </si>
  <si>
    <t>MRI_13</t>
  </si>
  <si>
    <t>1 FASE 3</t>
  </si>
  <si>
    <t>se Elimino Roi_2</t>
  </si>
  <si>
    <t>MRI_14</t>
  </si>
  <si>
    <t>ROI 1 T1 AX</t>
  </si>
  <si>
    <t>R1_T1</t>
  </si>
  <si>
    <t>R1_T2</t>
  </si>
  <si>
    <t>NO</t>
  </si>
  <si>
    <t>R1_F1</t>
  </si>
  <si>
    <t>R1_F2</t>
  </si>
  <si>
    <t>R1_F3</t>
  </si>
  <si>
    <t>R1_F4</t>
  </si>
  <si>
    <t>R1_F5</t>
  </si>
  <si>
    <t>R1_STIR</t>
  </si>
  <si>
    <t>R1_DIFUSION</t>
  </si>
  <si>
    <t>RN_T1</t>
  </si>
  <si>
    <t>RN_T2</t>
  </si>
  <si>
    <t>RN_ADC</t>
  </si>
  <si>
    <t>RN_F1</t>
  </si>
  <si>
    <t>RN_F2</t>
  </si>
  <si>
    <t>RN_F3</t>
  </si>
  <si>
    <t>RN_F4</t>
  </si>
  <si>
    <t>RN_F5</t>
  </si>
  <si>
    <t>RN_STIR</t>
  </si>
  <si>
    <t>RN_DIFUSION</t>
  </si>
  <si>
    <t>MRI_15</t>
  </si>
  <si>
    <t>ROI 1 T2 VISTA</t>
  </si>
  <si>
    <t>ROI 1 FASE 2</t>
  </si>
  <si>
    <t>ROI 2 FASE 2</t>
  </si>
  <si>
    <t>MRI_16</t>
  </si>
  <si>
    <t>1 FASE 5</t>
  </si>
  <si>
    <t>REALCE TIPO NO MASA</t>
  </si>
  <si>
    <t>SE elimino Roi_3</t>
  </si>
  <si>
    <t>MRI_17</t>
  </si>
  <si>
    <t>ROI 1 Fase2</t>
  </si>
  <si>
    <t>R1_ADC</t>
  </si>
  <si>
    <t>ROI 2 Fase2</t>
  </si>
  <si>
    <t>R2_T1</t>
  </si>
  <si>
    <t>R2_T2</t>
  </si>
  <si>
    <t>R2_ADC</t>
  </si>
  <si>
    <t>R2_F1</t>
  </si>
  <si>
    <t>R2_F2</t>
  </si>
  <si>
    <t>R2_F3</t>
  </si>
  <si>
    <t>R2_F4</t>
  </si>
  <si>
    <t>R2_F5</t>
  </si>
  <si>
    <t>R2_STIR</t>
  </si>
  <si>
    <t>R2_DIFUSION</t>
  </si>
  <si>
    <t>NORMAL (M IZ)</t>
  </si>
  <si>
    <t>MRI_18</t>
  </si>
  <si>
    <t>ROI 1 2 3 STIR</t>
  </si>
  <si>
    <t>ROI 1 2 3 4 5 FASE 2</t>
  </si>
  <si>
    <t>ROI 6 SFASE 2</t>
  </si>
  <si>
    <t>MRI_19</t>
  </si>
  <si>
    <t>ROI 1 Fase1</t>
  </si>
  <si>
    <t>MRI_20</t>
  </si>
  <si>
    <t>ROI 1 Y 2 SFASE1</t>
  </si>
  <si>
    <t>MRI_21</t>
  </si>
  <si>
    <t>IMPLANTE COLAPSADO</t>
  </si>
  <si>
    <t>Notiene</t>
  </si>
  <si>
    <t>MRI_22</t>
  </si>
  <si>
    <t>ROI1 T2 VISTA</t>
  </si>
  <si>
    <t>BIOPOLIMERO</t>
  </si>
  <si>
    <t>MRI_23</t>
  </si>
  <si>
    <t>ROI 1 FASE 3</t>
  </si>
  <si>
    <t>INFLAMATORIO</t>
  </si>
  <si>
    <t>ROI 2 MAPA ADC</t>
  </si>
  <si>
    <t>R2_F1_C</t>
  </si>
  <si>
    <t>R2_F2_C</t>
  </si>
  <si>
    <t>R2_F3_C</t>
  </si>
  <si>
    <t>R2_F4_C</t>
  </si>
  <si>
    <t>R2_F5_C</t>
  </si>
  <si>
    <t>R2_STIR_C</t>
  </si>
  <si>
    <t>ADENOPATÍA</t>
  </si>
  <si>
    <t>MRI_24</t>
  </si>
  <si>
    <t>NO TIENE</t>
  </si>
  <si>
    <t>MRI_25</t>
  </si>
  <si>
    <t>MRI_26</t>
  </si>
  <si>
    <t>REALCE POS QUIRUR. CAMBIOS INFLAMATORIOS PERIPROTESICOS</t>
  </si>
  <si>
    <t>MRI_27</t>
  </si>
  <si>
    <t>MRI_28</t>
  </si>
  <si>
    <t>MRI_29</t>
  </si>
  <si>
    <t>ROI 1 FASE 4</t>
  </si>
  <si>
    <t>MRI_30</t>
  </si>
  <si>
    <t>MRI_31</t>
  </si>
  <si>
    <t>NECROSIS GRASA</t>
  </si>
  <si>
    <t>MRI_32</t>
  </si>
  <si>
    <t>ROI 1 T2</t>
  </si>
  <si>
    <t>MRI_33</t>
  </si>
  <si>
    <t>ROI 1 Fase 3</t>
  </si>
  <si>
    <t>MRI_34</t>
  </si>
  <si>
    <t>ROI 1 Fase 4</t>
  </si>
  <si>
    <t>REALES TIPO MASA</t>
  </si>
  <si>
    <t>ROI 2 T2</t>
  </si>
  <si>
    <t>MRI_35</t>
  </si>
  <si>
    <t>MRI_37</t>
  </si>
  <si>
    <t>ROI 1 Fase 2</t>
  </si>
  <si>
    <t>MRI_38</t>
  </si>
  <si>
    <t>ROI T1</t>
  </si>
  <si>
    <t>BIOPOLIMEROS</t>
  </si>
  <si>
    <t>No se puede sacar</t>
  </si>
  <si>
    <t>MRI_39</t>
  </si>
  <si>
    <t>ROI1 T2 AXIAL</t>
  </si>
  <si>
    <t>ROI 1 SFASE 4</t>
  </si>
  <si>
    <t>ROI 2 SFASE4</t>
  </si>
  <si>
    <t>MASA</t>
  </si>
  <si>
    <t>ROI 4 T1</t>
  </si>
  <si>
    <t>CALCIFICACIÒN</t>
  </si>
  <si>
    <t>MRI_40</t>
  </si>
  <si>
    <t>ROI 1 DIF</t>
  </si>
  <si>
    <t xml:space="preserve">SE TRATA DE ADENOPATIAS METASTASICAS DE MEDIASTINO Y  PULMON DERECHAS. CORRESPONDE CON ROI 1 STIR, T1, ADC. </t>
  </si>
  <si>
    <t>ROI 2 T1</t>
  </si>
  <si>
    <t>RESTOS HEMORRAGICOS</t>
  </si>
  <si>
    <t>ROI 3 T1</t>
  </si>
  <si>
    <t>MRI_41</t>
  </si>
  <si>
    <t>MRI_43</t>
  </si>
  <si>
    <t>ROI 1 sFase 2</t>
  </si>
  <si>
    <t>MRI_44</t>
  </si>
  <si>
    <t>ROI 1 sFase 5</t>
  </si>
  <si>
    <t>ROI 2 sFase 5</t>
  </si>
  <si>
    <t>MRI_46</t>
  </si>
  <si>
    <t>ROI 1 sFase 3</t>
  </si>
  <si>
    <t>ROI 2 sFase 2</t>
  </si>
  <si>
    <t>FIRBROADENOMA</t>
  </si>
  <si>
    <t>REALSE NO MASA</t>
  </si>
  <si>
    <t>MRI_47</t>
  </si>
  <si>
    <t>ROI 1 T1</t>
  </si>
  <si>
    <t>MRI_48</t>
  </si>
  <si>
    <t>MRI_50</t>
  </si>
  <si>
    <t>ROI 2 sFase 3</t>
  </si>
  <si>
    <t>MRI_53</t>
  </si>
  <si>
    <t>ROI 1 SFASE3</t>
  </si>
  <si>
    <t>QUISTE INFLAMADO</t>
  </si>
  <si>
    <t>ROI1 T1</t>
  </si>
  <si>
    <t>QUISTE HEMORRAGICO</t>
  </si>
  <si>
    <t>MRI_54</t>
  </si>
  <si>
    <t>ROI 2 SFASE 2</t>
  </si>
  <si>
    <t>COMPROMISO DUCTAL</t>
  </si>
  <si>
    <t>ROI 1 SFASE 2</t>
  </si>
  <si>
    <t>ROI 3 SFASE 2</t>
  </si>
  <si>
    <t>no tiene R_N</t>
  </si>
  <si>
    <t>NO ESPACIO</t>
  </si>
  <si>
    <t>MRI_56</t>
  </si>
  <si>
    <t>ROI 1 sFASE1.</t>
  </si>
  <si>
    <t>Quiste hemorragico izquerdo</t>
  </si>
  <si>
    <t>MRI_57</t>
  </si>
  <si>
    <t>ECTASIA</t>
  </si>
  <si>
    <t>MRI_60</t>
  </si>
  <si>
    <t>Agragar otro Roi</t>
  </si>
  <si>
    <t>ROI1 FASE 3</t>
  </si>
  <si>
    <t>REALCE NO MASA</t>
  </si>
  <si>
    <t>MRI_61</t>
  </si>
  <si>
    <t>ROI1 FASE 2</t>
  </si>
  <si>
    <t>MASA SOSPECHOSA</t>
  </si>
  <si>
    <t>MRI_62</t>
  </si>
  <si>
    <t>ROI 1 sFASE 4.</t>
  </si>
  <si>
    <t>ROI 1 FASE 4  NÓDULO SOSPECHOSO</t>
  </si>
  <si>
    <t>MRI_64</t>
  </si>
  <si>
    <t>ROI 1 sFASE 3.</t>
  </si>
  <si>
    <t>MRI_65</t>
  </si>
  <si>
    <t>MASA IZQUIERDA</t>
  </si>
  <si>
    <t>FASE 4 ROI 2</t>
  </si>
  <si>
    <t>ADENOPATIAS AXILARES DERECHAS</t>
  </si>
  <si>
    <t>FASE 4 ROI 3</t>
  </si>
  <si>
    <t>Fibroadenoma retroareolar izquierdo BIRADS 0</t>
  </si>
  <si>
    <t>MRI_66</t>
  </si>
  <si>
    <t>ROI 1 FASE 2.</t>
  </si>
  <si>
    <t>MRI_67</t>
  </si>
  <si>
    <t>ROI 1 T2.</t>
  </si>
  <si>
    <t>MRI_68</t>
  </si>
  <si>
    <t>MRI_69</t>
  </si>
  <si>
    <t>Nódulo de apariencia benigna</t>
  </si>
  <si>
    <t>MRI_70</t>
  </si>
  <si>
    <t>Distorción retroareolar derecha altamente sospechosa de malignidad</t>
  </si>
  <si>
    <t>MRI_71</t>
  </si>
  <si>
    <t>ROI1 FASE 5</t>
  </si>
  <si>
    <t>MRI_72</t>
  </si>
  <si>
    <t>PROTESISI DE SILICONA IZQUIERDA</t>
  </si>
  <si>
    <t>MRI_73</t>
  </si>
  <si>
    <t>ROI 1 FASE 5</t>
  </si>
  <si>
    <t>Bucle vascular</t>
  </si>
  <si>
    <t>MRI_74</t>
  </si>
  <si>
    <t>MRI_75</t>
  </si>
  <si>
    <t xml:space="preserve">ROI 1 </t>
  </si>
  <si>
    <t>NO MASA</t>
  </si>
  <si>
    <t>LINEAL DUCTAL</t>
  </si>
  <si>
    <t>MRI_76</t>
  </si>
  <si>
    <t>Nódulo benigno no captante y cambios postqurirúrgicos axilares izquierdos.</t>
  </si>
  <si>
    <t>MRI_78</t>
  </si>
  <si>
    <t>FASE 2 ROI 1</t>
  </si>
  <si>
    <t>MASA PUEDE SER FIBROADENOMA</t>
  </si>
  <si>
    <t>FASE 2 ROI 2</t>
  </si>
  <si>
    <t>PUEDE SER FIBROADENOMA NO HIALINIZADO POR LA SEÑAL EN T2, HACER ECO Y SEGUIMIENTO</t>
  </si>
  <si>
    <t>FASE 2 ROI 3</t>
  </si>
  <si>
    <t>MASA PARECE FIBROADENOMA SEGUIMIENTO POR ECO</t>
  </si>
  <si>
    <t>MRI_79</t>
  </si>
  <si>
    <t>MRI_80</t>
  </si>
  <si>
    <t>ROI 3 sFase 3</t>
  </si>
  <si>
    <t>ADENOPATIAS</t>
  </si>
  <si>
    <t>ROI 4 T2</t>
  </si>
  <si>
    <t>ROI 4 T2 VISTA COJ DE MICROQUISTES</t>
  </si>
  <si>
    <t>MRI_82</t>
  </si>
  <si>
    <t>MRI_83</t>
  </si>
  <si>
    <t>MRI_84</t>
  </si>
  <si>
    <t>NECROSIS GRASA INFRAAREOLAR IZQUIERDA</t>
  </si>
  <si>
    <t>Nodulo pegado a la protesis para biopsia</t>
  </si>
  <si>
    <t>NODULO PEGADO A LA PROTESIS</t>
  </si>
  <si>
    <t>MRI_85</t>
  </si>
  <si>
    <t>MRI_86</t>
  </si>
  <si>
    <t>ROI 1 STIR</t>
  </si>
  <si>
    <t>Tiene multiples quistes se señala el de mayor tamaño.</t>
  </si>
  <si>
    <t>MRI_87</t>
  </si>
  <si>
    <t>distorsion sospechosa</t>
  </si>
  <si>
    <t>MRI_88</t>
  </si>
  <si>
    <t>Cambios postquirúrgicos</t>
  </si>
  <si>
    <t>MRI_89</t>
  </si>
  <si>
    <t>ROI1 T2</t>
  </si>
  <si>
    <t>DISTORSIÓN</t>
  </si>
  <si>
    <t>MRI_90</t>
  </si>
  <si>
    <t>LESION SOSPECHOSA</t>
  </si>
  <si>
    <t xml:space="preserve">ROI 2 FASE 2 </t>
  </si>
  <si>
    <t>MRI_91</t>
  </si>
  <si>
    <t>MASA IRREGULAR</t>
  </si>
  <si>
    <t>MRI_92</t>
  </si>
  <si>
    <t>MULTIPLES QUISTES, MARCO EL MAS GRANDE.</t>
  </si>
  <si>
    <t>MRI_93</t>
  </si>
  <si>
    <t>MRI_95</t>
  </si>
  <si>
    <t>FASE 4 ROI 1</t>
  </si>
  <si>
    <t>SEROMA</t>
  </si>
  <si>
    <t>NO MARCADO</t>
  </si>
  <si>
    <t>REALCE POS QUIRURGICO</t>
  </si>
  <si>
    <t>MRI_96</t>
  </si>
  <si>
    <t>MRI_98</t>
  </si>
  <si>
    <t>ROI 1 s FASE 2</t>
  </si>
  <si>
    <t>MRI_100</t>
  </si>
  <si>
    <t>ROI 1 Dif (DW)</t>
  </si>
  <si>
    <t>ROI 2 Dif (DW)</t>
  </si>
  <si>
    <t>MULTIPLES QUISTES ESCOJO EL MAS GRANDE, SE VE EN TODAS LAS SECUENCIAS.</t>
  </si>
  <si>
    <t>MRI_101</t>
  </si>
  <si>
    <t>MRI_102</t>
  </si>
  <si>
    <t>Medido en la secuencia con MIP.</t>
  </si>
  <si>
    <t>MRI_103</t>
  </si>
  <si>
    <t>Quiste</t>
  </si>
  <si>
    <t>MRI_105</t>
  </si>
  <si>
    <t>MRI_106</t>
  </si>
  <si>
    <t>ROI 1 s FASE 3</t>
  </si>
  <si>
    <t>ROI 2 s FASE 3</t>
  </si>
  <si>
    <t>MRI_107</t>
  </si>
  <si>
    <t>MRI_109</t>
  </si>
  <si>
    <t>CAMBIOS QUIRURGICOS.</t>
  </si>
  <si>
    <t>MRI_110</t>
  </si>
  <si>
    <t>ABARCA UNA ZONA MAS EXTENSA SERIA DESDE LAS 10 A LAS 7 , PORQUE SON MUCHOS NODULOS DSIPERSOS VAN DE ANTERIOR A POSTERIOR.</t>
  </si>
  <si>
    <t>MRI_111</t>
  </si>
  <si>
    <t>MRI_113</t>
  </si>
  <si>
    <t>ROI 2 s FASE 2</t>
  </si>
  <si>
    <t>ROI 3 s FASE 2</t>
  </si>
  <si>
    <t>MRI_115</t>
  </si>
  <si>
    <t>MRI_116</t>
  </si>
  <si>
    <t>ROI 1 s T2</t>
  </si>
  <si>
    <t>MASA BENIGNO</t>
  </si>
  <si>
    <t>MRI_117</t>
  </si>
  <si>
    <t>MRI_118</t>
  </si>
  <si>
    <t>MARCO LESION BENIGNA SE VE EN T1 T2 NO REALZA</t>
  </si>
  <si>
    <t>MRI_121</t>
  </si>
  <si>
    <t>QUEDA EN EL TRAYECTO QUIRURGICO PARA DESCARTAR RECIDIVA CONTROL EN 6 MESES</t>
  </si>
  <si>
    <t>MRI_123</t>
  </si>
  <si>
    <t>ROI 1 s FAS 2</t>
  </si>
  <si>
    <t>MRI_125</t>
  </si>
  <si>
    <t>ROI 1 s FASE 5</t>
  </si>
  <si>
    <t>MRI_138</t>
  </si>
  <si>
    <t>TIENE MULTIPLES LESIONES MARCO LA DE MAYOR TAMAÑO.</t>
  </si>
  <si>
    <t>MRI_140</t>
  </si>
  <si>
    <t>ROI 1 S FASE 2</t>
  </si>
  <si>
    <t>MRI_143</t>
  </si>
  <si>
    <t>MRI_146</t>
  </si>
  <si>
    <t>INDEFINIDO PARA ECOGRAFIA DE SEGUNDA MIRADA.</t>
  </si>
  <si>
    <t>MRI_148</t>
  </si>
  <si>
    <t>TODAS LAS CARACTERISTICAS DE MALIGNIDAD MUY VALIOSO EL ADC</t>
  </si>
  <si>
    <t>MRI_153</t>
  </si>
  <si>
    <t>EXTENSO COMPROMISO ES ANTERIOR, MEDIO Y PROFUNDO</t>
  </si>
  <si>
    <t>MRI_169</t>
  </si>
  <si>
    <t>FOCOS</t>
  </si>
  <si>
    <t>MRI_171</t>
  </si>
  <si>
    <t>CAPTACION DE FOCO CON MASA EN T2 PARA ECO Y BIOPSIA.</t>
  </si>
  <si>
    <t>TIENE HIPERINTENSIDAD EN T2 CON CARACTERISTICAS PARCIALES DE BENIGNIDAD PARA BIOPSIA PROBABLE FIBROADENOMA.</t>
  </si>
  <si>
    <t>MRI_183</t>
  </si>
  <si>
    <t>FOCOS DE CAPTACION DISPERSAS MARCO LOS REPRESENTATIVOS EN LA IZQUIERDA.</t>
  </si>
  <si>
    <t>NOMENCLATURA</t>
  </si>
  <si>
    <t>GUARDAR ARCHIVO CSV</t>
  </si>
  <si>
    <t>R1_T1_I</t>
  </si>
  <si>
    <t>R1_T1_F</t>
  </si>
  <si>
    <r>
      <t xml:space="preserve">1. </t>
    </r>
    <r>
      <rPr>
        <sz val="10"/>
        <color theme="1"/>
        <rFont val="Arial"/>
        <family val="2"/>
      </rPr>
      <t>Ubicarse en el estudio (Osirix)</t>
    </r>
  </si>
  <si>
    <t>BREAS_#_SERIE</t>
  </si>
  <si>
    <t>R1_T2_I</t>
  </si>
  <si>
    <t>R1_T2_F</t>
  </si>
  <si>
    <r>
      <t>2.</t>
    </r>
    <r>
      <rPr>
        <sz val="10"/>
        <color theme="1"/>
        <rFont val="Arial"/>
        <family val="2"/>
      </rPr>
      <t xml:space="preserve"> Click derecho &gt;&gt; open &gt;&gt; ROIs Images</t>
    </r>
  </si>
  <si>
    <t>R1_STIR_I</t>
  </si>
  <si>
    <t>R1_ST_F</t>
  </si>
  <si>
    <r>
      <t>3.</t>
    </r>
    <r>
      <rPr>
        <sz val="10"/>
        <color theme="1"/>
        <rFont val="Arial"/>
        <family val="2"/>
      </rPr>
      <t xml:space="preserve"> Click en plugind &gt;&gt; ROI Tools &gt;&gt; Export ROIs</t>
    </r>
  </si>
  <si>
    <t>R1_DIFUSION_I</t>
  </si>
  <si>
    <t>R1_DIF_F</t>
  </si>
  <si>
    <r>
      <t>4.</t>
    </r>
    <r>
      <rPr>
        <sz val="10"/>
        <color theme="1"/>
        <rFont val="Arial"/>
        <family val="2"/>
      </rPr>
      <t xml:space="preserve"> En </t>
    </r>
    <r>
      <rPr>
        <b/>
        <sz val="10"/>
        <color theme="1"/>
        <rFont val="Arial"/>
        <family val="2"/>
      </rPr>
      <t>save as</t>
    </r>
    <r>
      <rPr>
        <sz val="10"/>
        <color theme="1"/>
        <rFont val="Arial"/>
        <family val="2"/>
      </rPr>
      <t>, poner el nombre del estudio (Breast_MRI_#)</t>
    </r>
  </si>
  <si>
    <t>R1_ADC_I</t>
  </si>
  <si>
    <t>R1_ADC_F</t>
  </si>
  <si>
    <r>
      <t xml:space="preserve">5. </t>
    </r>
    <r>
      <rPr>
        <sz val="10"/>
        <color theme="1"/>
        <rFont val="Arial"/>
        <family val="2"/>
      </rPr>
      <t>Elegir CSV</t>
    </r>
  </si>
  <si>
    <t>R1_FAS1_I</t>
  </si>
  <si>
    <t>R1_FAS1_F</t>
  </si>
  <si>
    <r>
      <t>6.</t>
    </r>
    <r>
      <rPr>
        <sz val="10"/>
        <color theme="1"/>
        <rFont val="Arial"/>
        <family val="2"/>
      </rPr>
      <t xml:space="preserve"> Elegir ubicación (Desktop &gt;&gt; Archivos CSV)</t>
    </r>
  </si>
  <si>
    <t>R1_FAS2_I</t>
  </si>
  <si>
    <t>R1_FAS2_F</t>
  </si>
  <si>
    <t>R1_FAS3_I</t>
  </si>
  <si>
    <t>R1_FAS3_F</t>
  </si>
  <si>
    <t>R1_FAS4_I</t>
  </si>
  <si>
    <t>R1_FAS4_F</t>
  </si>
  <si>
    <t>R1_FAS5_I</t>
  </si>
  <si>
    <t>R1_FAS5_F</t>
  </si>
  <si>
    <t>RN_T1_I</t>
  </si>
  <si>
    <t>RN_T1_F</t>
  </si>
  <si>
    <t>En caso de que el ROI solo tenga un slice se agrega una s al final del nombre, tanto en el archivo de drive como en el nombre que se asigna en Osirix. Por ejemplo, R1_ADC_S</t>
  </si>
  <si>
    <t>Serie</t>
  </si>
  <si>
    <t>Dimensión</t>
  </si>
  <si>
    <t>Cantidad de imágenes</t>
  </si>
  <si>
    <t>Postproceso</t>
  </si>
  <si>
    <t>Corte</t>
  </si>
  <si>
    <t>Resolución espacial</t>
  </si>
  <si>
    <t>Difusión B800</t>
  </si>
  <si>
    <t>240x240</t>
  </si>
  <si>
    <t>Axial</t>
  </si>
  <si>
    <t>3 mm</t>
  </si>
  <si>
    <t>Dinámico</t>
  </si>
  <si>
    <t>528x528</t>
  </si>
  <si>
    <t>2 mm</t>
  </si>
  <si>
    <t>Fases 1-5</t>
  </si>
  <si>
    <t>Mapa ADC</t>
  </si>
  <si>
    <t>Difusión</t>
  </si>
  <si>
    <t>Stir</t>
  </si>
  <si>
    <t>432x432</t>
  </si>
  <si>
    <t>Coronal</t>
  </si>
  <si>
    <t>4 mm</t>
  </si>
  <si>
    <t>672x672</t>
  </si>
  <si>
    <t>576x576</t>
  </si>
  <si>
    <t>320x320</t>
  </si>
  <si>
    <t>480x480</t>
  </si>
  <si>
    <t>560x560</t>
  </si>
  <si>
    <t>3.5 mm</t>
  </si>
  <si>
    <t>580x580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</si>
</sst>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FA8D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wrapText="1"/>
    </xf>
    <xf numFmtId="0" fontId="2" fillId="0" borderId="3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32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3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39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4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7" borderId="36" xfId="0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3" borderId="3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3" borderId="38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7" borderId="36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0" borderId="38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4" xfId="0" applyFont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wrapText="1"/>
    </xf>
    <xf numFmtId="0" fontId="1" fillId="10" borderId="4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wrapText="1"/>
    </xf>
    <xf numFmtId="0" fontId="1" fillId="10" borderId="11" xfId="0" applyFont="1" applyFill="1" applyBorder="1" applyAlignment="1">
      <alignment horizontal="center" wrapText="1"/>
    </xf>
    <xf numFmtId="0" fontId="1" fillId="1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57" xfId="0" applyFont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6" borderId="29" xfId="0" applyFont="1" applyFill="1" applyBorder="1" applyAlignment="1">
      <alignment vertical="center" wrapText="1"/>
    </xf>
    <xf numFmtId="0" fontId="2" fillId="6" borderId="30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38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" fillId="11" borderId="58" xfId="0" applyFont="1" applyFill="1" applyBorder="1" applyAlignment="1">
      <alignment horizontal="center" vertical="center" wrapText="1"/>
    </xf>
    <xf numFmtId="0" fontId="1" fillId="11" borderId="55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15"/>
  <sheetViews>
    <sheetView tabSelected="1" zoomScale="70" zoomScaleNormal="70" workbookViewId="0">
      <pane ySplit="1" topLeftCell="A256" activePane="bottomLeft" state="frozen"/>
      <selection pane="bottomLeft" activeCell="A269" sqref="A269:R270"/>
    </sheetView>
  </sheetViews>
  <sheetFormatPr defaultColWidth="11.42578125" defaultRowHeight="15"/>
  <cols>
    <col min="1" max="1" width="18.7109375" style="4" customWidth="1"/>
    <col min="2" max="2" width="14.140625" style="73" customWidth="1"/>
    <col min="3" max="3" width="14.42578125" style="4" customWidth="1"/>
    <col min="4" max="4" width="14" style="4" customWidth="1"/>
    <col min="5" max="5" width="13.140625" style="4" customWidth="1"/>
    <col min="6" max="6" width="13.28515625" style="4" customWidth="1"/>
    <col min="7" max="7" width="14.85546875" style="4" customWidth="1"/>
    <col min="8" max="8" width="13.28515625" style="4" customWidth="1"/>
    <col min="9" max="9" width="14.140625" style="4" customWidth="1"/>
    <col min="10" max="10" width="13.7109375" style="4" customWidth="1"/>
    <col min="11" max="11" width="14.5703125" style="4" customWidth="1"/>
    <col min="12" max="12" width="13.42578125" style="4" customWidth="1"/>
    <col min="13" max="13" width="12.28515625" style="4" customWidth="1"/>
    <col min="14" max="14" width="26.42578125" style="4" customWidth="1"/>
    <col min="15" max="17" width="11.42578125" style="4"/>
    <col min="18" max="18" width="11.42578125" style="18"/>
    <col min="19" max="19" width="11.42578125" style="55"/>
    <col min="20" max="20" width="17.28515625" customWidth="1"/>
    <col min="23" max="16384" width="11.42578125" style="18"/>
  </cols>
  <sheetData>
    <row r="1" spans="1:37" ht="26.25" thickBot="1">
      <c r="A1" s="16"/>
      <c r="B1" s="9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9" t="s">
        <v>12</v>
      </c>
      <c r="O1" s="16" t="s">
        <v>13</v>
      </c>
      <c r="P1" s="1" t="s">
        <v>14</v>
      </c>
      <c r="Q1" s="16" t="s">
        <v>15</v>
      </c>
      <c r="R1" s="16" t="s">
        <v>16</v>
      </c>
      <c r="S1" s="16"/>
      <c r="W1" s="163"/>
      <c r="X1" s="163"/>
      <c r="Y1" s="163"/>
      <c r="Z1" s="165" t="s">
        <v>17</v>
      </c>
      <c r="AA1" s="165"/>
      <c r="AB1" s="165"/>
      <c r="AC1" s="163"/>
      <c r="AD1" s="163"/>
      <c r="AE1" s="163"/>
      <c r="AF1" s="163"/>
      <c r="AG1" s="163"/>
      <c r="AH1" s="163"/>
      <c r="AI1" s="163"/>
      <c r="AJ1" s="163"/>
      <c r="AK1" s="163"/>
    </row>
    <row r="2" spans="1:37" ht="15.75" thickBot="1">
      <c r="A2" s="19"/>
      <c r="B2" s="20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>
        <v>1</v>
      </c>
      <c r="W2" s="163"/>
      <c r="X2" s="163"/>
      <c r="Y2" s="163"/>
      <c r="Z2" s="163">
        <v>0</v>
      </c>
      <c r="AA2" s="163">
        <v>1</v>
      </c>
      <c r="AB2" s="163">
        <v>2</v>
      </c>
      <c r="AC2" s="163"/>
      <c r="AD2" s="163"/>
      <c r="AE2" s="163"/>
      <c r="AF2" s="163"/>
      <c r="AG2" s="163"/>
      <c r="AH2" s="163"/>
      <c r="AI2" s="163"/>
      <c r="AJ2" s="163"/>
      <c r="AK2" s="163"/>
    </row>
    <row r="3" spans="1:37" ht="15.75" thickBot="1">
      <c r="A3" s="21" t="s">
        <v>18</v>
      </c>
      <c r="B3" s="12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8" t="s">
        <v>31</v>
      </c>
      <c r="O3" s="8">
        <v>4</v>
      </c>
      <c r="P3" s="168">
        <v>4</v>
      </c>
      <c r="Q3" s="10">
        <f>IF(ISTEXT(O3),2,IF(O3&lt;3,0,1))</f>
        <v>1</v>
      </c>
      <c r="R3" s="8">
        <f>IF(OR(ISTEXT(O3),O3&lt;3),0,1)</f>
        <v>1</v>
      </c>
      <c r="S3" s="8"/>
      <c r="U3">
        <v>2</v>
      </c>
      <c r="V3">
        <f>COUNTIF(O3:O358,3)</f>
        <v>24</v>
      </c>
      <c r="W3" s="163"/>
      <c r="X3" s="163"/>
      <c r="Y3" s="163"/>
      <c r="Z3" s="163">
        <f>COUNTIF(Q3:Q304,0)</f>
        <v>60</v>
      </c>
      <c r="AA3" s="163">
        <f>COUNTIF(Q3:Q304,1)</f>
        <v>58</v>
      </c>
      <c r="AB3" s="163">
        <f>COUNTIF(Q3:Q304,2)</f>
        <v>48</v>
      </c>
      <c r="AC3" s="163"/>
      <c r="AD3" s="163">
        <f>SUM(Z3:AB3)</f>
        <v>166</v>
      </c>
      <c r="AE3" s="163"/>
      <c r="AF3" s="163"/>
      <c r="AG3" s="163"/>
      <c r="AH3" s="163"/>
      <c r="AI3" s="163"/>
      <c r="AJ3" s="163"/>
      <c r="AK3" s="163"/>
    </row>
    <row r="4" spans="1:37" ht="15.75" thickBot="1">
      <c r="A4" s="21" t="s">
        <v>18</v>
      </c>
      <c r="B4" s="12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8" t="s">
        <v>40</v>
      </c>
      <c r="K4" s="8" t="s">
        <v>41</v>
      </c>
      <c r="L4" s="8" t="s">
        <v>42</v>
      </c>
      <c r="M4" s="8" t="s">
        <v>43</v>
      </c>
      <c r="N4" s="8" t="s">
        <v>44</v>
      </c>
      <c r="O4" s="8">
        <v>2</v>
      </c>
      <c r="P4" s="166"/>
      <c r="Q4" s="10">
        <f t="shared" ref="Q4:Q67" si="0">IF(ISTEXT(O4),2,IF(O4&lt;3,0,1))</f>
        <v>0</v>
      </c>
      <c r="R4" s="8">
        <f t="shared" ref="R4:R67" si="1">IF(OR(ISTEXT(O4),O4&lt;3),0,1)</f>
        <v>0</v>
      </c>
      <c r="S4" s="8"/>
      <c r="U4">
        <v>3</v>
      </c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</row>
    <row r="5" spans="1:37" ht="15.75" thickBot="1">
      <c r="A5" s="21" t="s">
        <v>18</v>
      </c>
      <c r="B5" s="45" t="s">
        <v>45</v>
      </c>
      <c r="C5" s="160" t="s">
        <v>46</v>
      </c>
      <c r="D5" s="160" t="s">
        <v>47</v>
      </c>
      <c r="E5" s="160" t="s">
        <v>48</v>
      </c>
      <c r="F5" s="160" t="s">
        <v>49</v>
      </c>
      <c r="G5" s="160" t="s">
        <v>50</v>
      </c>
      <c r="H5" s="160" t="s">
        <v>51</v>
      </c>
      <c r="I5" s="160" t="s">
        <v>52</v>
      </c>
      <c r="J5" s="160" t="s">
        <v>53</v>
      </c>
      <c r="K5" s="160" t="s">
        <v>54</v>
      </c>
      <c r="L5" s="160" t="s">
        <v>55</v>
      </c>
      <c r="M5" s="160" t="s">
        <v>56</v>
      </c>
      <c r="N5" s="160" t="s">
        <v>57</v>
      </c>
      <c r="O5" s="8">
        <v>2</v>
      </c>
      <c r="P5" s="166"/>
      <c r="Q5" s="10">
        <f t="shared" si="0"/>
        <v>0</v>
      </c>
      <c r="R5" s="8">
        <f t="shared" si="1"/>
        <v>0</v>
      </c>
      <c r="S5" s="8"/>
      <c r="U5">
        <v>4</v>
      </c>
      <c r="W5" s="163"/>
      <c r="X5" s="163"/>
      <c r="Y5" s="163"/>
      <c r="Z5" s="165" t="s">
        <v>58</v>
      </c>
      <c r="AA5" s="165"/>
      <c r="AB5" s="165"/>
      <c r="AC5" s="163"/>
      <c r="AD5" s="163"/>
      <c r="AE5" s="163"/>
      <c r="AF5" s="163"/>
      <c r="AG5" s="163"/>
      <c r="AH5" s="163"/>
      <c r="AI5" s="163"/>
      <c r="AJ5" s="163"/>
      <c r="AK5" s="163"/>
    </row>
    <row r="6" spans="1:37" s="58" customFormat="1" ht="15.75" thickBot="1">
      <c r="A6" s="44" t="s">
        <v>18</v>
      </c>
      <c r="B6" s="76" t="s">
        <v>59</v>
      </c>
      <c r="C6" s="33" t="s">
        <v>60</v>
      </c>
      <c r="D6" s="33" t="s">
        <v>61</v>
      </c>
      <c r="E6" s="33" t="s">
        <v>62</v>
      </c>
      <c r="F6" s="33" t="s">
        <v>63</v>
      </c>
      <c r="G6" s="33" t="s">
        <v>64</v>
      </c>
      <c r="H6" s="33" t="s">
        <v>65</v>
      </c>
      <c r="I6" s="33" t="s">
        <v>66</v>
      </c>
      <c r="J6" s="33" t="s">
        <v>67</v>
      </c>
      <c r="K6" s="33" t="s">
        <v>68</v>
      </c>
      <c r="L6" s="33" t="s">
        <v>69</v>
      </c>
      <c r="M6" s="33" t="s">
        <v>70</v>
      </c>
      <c r="N6" s="33" t="s">
        <v>71</v>
      </c>
      <c r="O6" s="75">
        <v>2</v>
      </c>
      <c r="P6" s="166"/>
      <c r="Q6" s="10">
        <f t="shared" si="0"/>
        <v>0</v>
      </c>
      <c r="R6" s="8">
        <f t="shared" si="1"/>
        <v>0</v>
      </c>
      <c r="S6" s="8"/>
      <c r="T6"/>
      <c r="U6">
        <v>5</v>
      </c>
      <c r="V6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</row>
    <row r="7" spans="1:37" ht="15.75" thickBot="1">
      <c r="A7" s="21" t="s">
        <v>18</v>
      </c>
      <c r="B7" s="71" t="s">
        <v>72</v>
      </c>
      <c r="C7" s="77"/>
      <c r="D7" s="77" t="s">
        <v>73</v>
      </c>
      <c r="E7" s="77" t="s">
        <v>74</v>
      </c>
      <c r="F7" s="77" t="s">
        <v>75</v>
      </c>
      <c r="G7" s="77" t="s">
        <v>76</v>
      </c>
      <c r="H7" s="77" t="s">
        <v>77</v>
      </c>
      <c r="I7" s="77" t="s">
        <v>78</v>
      </c>
      <c r="J7" s="77" t="s">
        <v>79</v>
      </c>
      <c r="K7" s="77" t="s">
        <v>80</v>
      </c>
      <c r="L7" s="77" t="s">
        <v>81</v>
      </c>
      <c r="M7" s="77" t="s">
        <v>82</v>
      </c>
      <c r="N7" s="77" t="s">
        <v>83</v>
      </c>
      <c r="O7" s="8" t="s">
        <v>83</v>
      </c>
      <c r="P7" s="167"/>
      <c r="Q7" s="10">
        <f t="shared" si="0"/>
        <v>2</v>
      </c>
      <c r="R7" s="8">
        <f t="shared" si="1"/>
        <v>0</v>
      </c>
      <c r="S7" s="8"/>
      <c r="U7">
        <v>6</v>
      </c>
      <c r="W7" s="163"/>
      <c r="X7" s="163"/>
      <c r="Y7" s="163"/>
      <c r="Z7" s="163">
        <v>0</v>
      </c>
      <c r="AA7" s="163">
        <v>1</v>
      </c>
      <c r="AB7" s="163"/>
      <c r="AC7" s="163"/>
      <c r="AD7" s="163"/>
      <c r="AE7" s="163"/>
      <c r="AF7" s="163"/>
      <c r="AG7" s="163"/>
      <c r="AH7" s="163"/>
      <c r="AI7" s="163"/>
      <c r="AJ7" s="163"/>
      <c r="AK7" s="163"/>
    </row>
    <row r="8" spans="1:37" ht="15.75" thickBot="1">
      <c r="A8" s="8"/>
      <c r="B8" s="15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8"/>
      <c r="P8" s="8"/>
      <c r="Q8" s="10"/>
      <c r="R8" s="8"/>
      <c r="S8" s="8"/>
      <c r="U8">
        <v>7</v>
      </c>
      <c r="W8" s="163"/>
      <c r="X8" s="163"/>
      <c r="Y8" s="163"/>
      <c r="Z8" s="163">
        <f>COUNTIF(R3:R304,0)</f>
        <v>108</v>
      </c>
      <c r="AA8" s="163">
        <f>COUNTIF(R3:R304,1)</f>
        <v>58</v>
      </c>
      <c r="AB8" s="163"/>
      <c r="AC8" s="163"/>
      <c r="AD8" s="163">
        <f>SUM(Z8:AA8)</f>
        <v>166</v>
      </c>
      <c r="AE8" s="163"/>
      <c r="AF8" s="163"/>
      <c r="AG8" s="163"/>
      <c r="AH8" s="163"/>
      <c r="AI8" s="163"/>
      <c r="AJ8" s="163"/>
      <c r="AK8" s="163"/>
    </row>
    <row r="9" spans="1:37" ht="15.75" thickBot="1">
      <c r="A9" s="19"/>
      <c r="B9" s="22" t="s">
        <v>84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8"/>
      <c r="P9" s="8"/>
      <c r="Q9" s="10"/>
      <c r="R9" s="8"/>
      <c r="S9" s="8"/>
      <c r="U9">
        <v>8</v>
      </c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</row>
    <row r="10" spans="1:37" ht="15.75" thickBot="1">
      <c r="A10" s="21" t="s">
        <v>84</v>
      </c>
      <c r="B10" s="12" t="s">
        <v>19</v>
      </c>
      <c r="C10" s="8" t="s">
        <v>85</v>
      </c>
      <c r="D10" s="8" t="s">
        <v>21</v>
      </c>
      <c r="E10" s="8" t="s">
        <v>22</v>
      </c>
      <c r="F10" s="8" t="s">
        <v>23</v>
      </c>
      <c r="G10" s="8" t="s">
        <v>24</v>
      </c>
      <c r="H10" s="8" t="s">
        <v>25</v>
      </c>
      <c r="I10" s="8" t="s">
        <v>26</v>
      </c>
      <c r="J10" s="8" t="s">
        <v>27</v>
      </c>
      <c r="K10" s="8" t="s">
        <v>28</v>
      </c>
      <c r="L10" s="8" t="s">
        <v>29</v>
      </c>
      <c r="M10" s="8" t="s">
        <v>30</v>
      </c>
      <c r="N10" s="8" t="s">
        <v>86</v>
      </c>
      <c r="O10" s="8">
        <v>2</v>
      </c>
      <c r="P10" s="168">
        <v>2</v>
      </c>
      <c r="Q10" s="10">
        <f t="shared" si="0"/>
        <v>0</v>
      </c>
      <c r="R10" s="8">
        <f t="shared" si="1"/>
        <v>0</v>
      </c>
      <c r="S10" s="8"/>
      <c r="U10">
        <v>9</v>
      </c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</row>
    <row r="11" spans="1:37" ht="15.75" thickBot="1">
      <c r="A11" s="21" t="s">
        <v>84</v>
      </c>
      <c r="B11" s="12" t="s">
        <v>32</v>
      </c>
      <c r="C11" s="8" t="s">
        <v>87</v>
      </c>
      <c r="D11" s="8" t="s">
        <v>34</v>
      </c>
      <c r="E11" s="8" t="s">
        <v>35</v>
      </c>
      <c r="F11" s="8" t="s">
        <v>36</v>
      </c>
      <c r="G11" s="8" t="s">
        <v>37</v>
      </c>
      <c r="H11" s="8" t="s">
        <v>38</v>
      </c>
      <c r="I11" s="8" t="s">
        <v>39</v>
      </c>
      <c r="J11" s="8" t="s">
        <v>40</v>
      </c>
      <c r="K11" s="8" t="s">
        <v>41</v>
      </c>
      <c r="L11" s="8" t="s">
        <v>42</v>
      </c>
      <c r="M11" s="8" t="s">
        <v>43</v>
      </c>
      <c r="N11" s="8" t="s">
        <v>86</v>
      </c>
      <c r="O11" s="8">
        <v>2</v>
      </c>
      <c r="P11" s="166"/>
      <c r="Q11" s="10">
        <f t="shared" si="0"/>
        <v>0</v>
      </c>
      <c r="R11" s="8">
        <f t="shared" si="1"/>
        <v>0</v>
      </c>
      <c r="S11" s="8"/>
      <c r="U11">
        <v>10</v>
      </c>
      <c r="W11" s="163"/>
      <c r="X11" s="163"/>
      <c r="Y11" s="163"/>
      <c r="Z11" s="163" t="s">
        <v>88</v>
      </c>
      <c r="AA11" s="163" t="s">
        <v>89</v>
      </c>
      <c r="AB11" s="163" t="s">
        <v>90</v>
      </c>
      <c r="AC11" s="163" t="s">
        <v>91</v>
      </c>
      <c r="AD11" s="163" t="s">
        <v>92</v>
      </c>
      <c r="AE11" s="163" t="s">
        <v>93</v>
      </c>
      <c r="AF11" s="163" t="s">
        <v>94</v>
      </c>
      <c r="AG11" s="163"/>
      <c r="AH11" s="163"/>
      <c r="AI11" s="163"/>
      <c r="AJ11" s="163"/>
      <c r="AK11" s="163"/>
    </row>
    <row r="12" spans="1:37" ht="15.75" thickBot="1">
      <c r="A12" s="21" t="s">
        <v>84</v>
      </c>
      <c r="B12" s="12" t="s">
        <v>45</v>
      </c>
      <c r="C12" s="8" t="s">
        <v>95</v>
      </c>
      <c r="D12" s="8" t="s">
        <v>47</v>
      </c>
      <c r="E12" s="8" t="s">
        <v>48</v>
      </c>
      <c r="F12" s="8" t="s">
        <v>49</v>
      </c>
      <c r="G12" s="8" t="s">
        <v>50</v>
      </c>
      <c r="H12" s="8" t="s">
        <v>51</v>
      </c>
      <c r="I12" s="8" t="s">
        <v>52</v>
      </c>
      <c r="J12" s="8" t="s">
        <v>53</v>
      </c>
      <c r="K12" s="8" t="s">
        <v>54</v>
      </c>
      <c r="L12" s="8" t="s">
        <v>55</v>
      </c>
      <c r="M12" s="8" t="s">
        <v>56</v>
      </c>
      <c r="N12" s="8" t="s">
        <v>86</v>
      </c>
      <c r="O12" s="8">
        <v>2</v>
      </c>
      <c r="P12" s="166"/>
      <c r="Q12" s="10">
        <f t="shared" si="0"/>
        <v>0</v>
      </c>
      <c r="R12" s="8">
        <f t="shared" si="1"/>
        <v>0</v>
      </c>
      <c r="S12" s="8"/>
      <c r="U12">
        <v>11</v>
      </c>
      <c r="W12" s="163"/>
      <c r="X12" s="163"/>
      <c r="Y12" s="163"/>
      <c r="Z12" s="163">
        <f>COUNTIF(O3:O357,0)</f>
        <v>2</v>
      </c>
      <c r="AA12" s="163">
        <f>COUNTIF(O3:O357,1)</f>
        <v>1</v>
      </c>
      <c r="AB12" s="163">
        <f>COUNTIF(O3:O357,2)</f>
        <v>64</v>
      </c>
      <c r="AC12" s="163">
        <f>COUNTIF(O3:O357,3)</f>
        <v>24</v>
      </c>
      <c r="AD12" s="163">
        <f>COUNTIF(O3:O357,4)</f>
        <v>15</v>
      </c>
      <c r="AE12" s="163">
        <f>COUNTIF(O3:O357,5)</f>
        <v>33</v>
      </c>
      <c r="AF12" s="163">
        <f>COUNTIF(O3:O357,6)</f>
        <v>1</v>
      </c>
      <c r="AG12" s="163">
        <f>SUM(Z12:AF12)</f>
        <v>140</v>
      </c>
      <c r="AH12" s="163">
        <f>AG12+48</f>
        <v>188</v>
      </c>
      <c r="AI12" s="163"/>
      <c r="AJ12" s="163"/>
      <c r="AK12" s="163"/>
    </row>
    <row r="13" spans="1:37" ht="15.75" thickBot="1">
      <c r="A13" s="21" t="s">
        <v>84</v>
      </c>
      <c r="B13" s="12" t="s">
        <v>59</v>
      </c>
      <c r="C13" s="8" t="s">
        <v>96</v>
      </c>
      <c r="D13" s="8" t="s">
        <v>61</v>
      </c>
      <c r="E13" s="8" t="s">
        <v>62</v>
      </c>
      <c r="F13" s="8" t="s">
        <v>63</v>
      </c>
      <c r="G13" s="8" t="s">
        <v>64</v>
      </c>
      <c r="H13" s="8" t="s">
        <v>65</v>
      </c>
      <c r="I13" s="8" t="s">
        <v>66</v>
      </c>
      <c r="J13" s="8" t="s">
        <v>67</v>
      </c>
      <c r="K13" s="8" t="s">
        <v>68</v>
      </c>
      <c r="L13" s="8" t="s">
        <v>69</v>
      </c>
      <c r="M13" s="8" t="s">
        <v>70</v>
      </c>
      <c r="N13" s="8" t="s">
        <v>97</v>
      </c>
      <c r="O13" s="8">
        <v>2</v>
      </c>
      <c r="P13" s="166"/>
      <c r="Q13" s="10">
        <f t="shared" si="0"/>
        <v>0</v>
      </c>
      <c r="R13" s="8">
        <f t="shared" si="1"/>
        <v>0</v>
      </c>
      <c r="S13" s="8"/>
      <c r="U13">
        <v>12</v>
      </c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</row>
    <row r="14" spans="1:37" ht="15.75" thickBot="1">
      <c r="A14" s="21" t="s">
        <v>84</v>
      </c>
      <c r="B14" s="12" t="s">
        <v>98</v>
      </c>
      <c r="C14" s="8" t="s">
        <v>99</v>
      </c>
      <c r="D14" s="8" t="s">
        <v>100</v>
      </c>
      <c r="E14" s="8" t="s">
        <v>101</v>
      </c>
      <c r="F14" s="8" t="s">
        <v>102</v>
      </c>
      <c r="G14" s="8" t="s">
        <v>103</v>
      </c>
      <c r="H14" s="8" t="s">
        <v>104</v>
      </c>
      <c r="I14" s="8" t="s">
        <v>105</v>
      </c>
      <c r="J14" s="8" t="s">
        <v>106</v>
      </c>
      <c r="K14" s="8" t="s">
        <v>107</v>
      </c>
      <c r="L14" s="8" t="s">
        <v>108</v>
      </c>
      <c r="M14" s="8" t="s">
        <v>109</v>
      </c>
      <c r="N14" s="8" t="s">
        <v>97</v>
      </c>
      <c r="O14" s="8">
        <v>2</v>
      </c>
      <c r="P14" s="166"/>
      <c r="Q14" s="10">
        <f t="shared" si="0"/>
        <v>0</v>
      </c>
      <c r="R14" s="8">
        <f t="shared" si="1"/>
        <v>0</v>
      </c>
      <c r="S14" s="8"/>
      <c r="U14">
        <v>13</v>
      </c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</row>
    <row r="15" spans="1:37" ht="15.75" thickBot="1">
      <c r="A15" s="21" t="s">
        <v>84</v>
      </c>
      <c r="B15" s="12" t="s">
        <v>110</v>
      </c>
      <c r="C15" s="8" t="s">
        <v>111</v>
      </c>
      <c r="D15" s="8" t="s">
        <v>112</v>
      </c>
      <c r="E15" s="8" t="s">
        <v>113</v>
      </c>
      <c r="F15" s="8" t="s">
        <v>114</v>
      </c>
      <c r="G15" s="8" t="s">
        <v>115</v>
      </c>
      <c r="H15" s="8" t="s">
        <v>116</v>
      </c>
      <c r="I15" s="8" t="s">
        <v>117</v>
      </c>
      <c r="J15" s="8" t="s">
        <v>118</v>
      </c>
      <c r="K15" s="8" t="s">
        <v>119</v>
      </c>
      <c r="L15" s="8" t="s">
        <v>120</v>
      </c>
      <c r="M15" s="8" t="s">
        <v>121</v>
      </c>
      <c r="N15" s="8" t="s">
        <v>97</v>
      </c>
      <c r="O15" s="8">
        <v>2</v>
      </c>
      <c r="P15" s="166"/>
      <c r="Q15" s="10">
        <f t="shared" si="0"/>
        <v>0</v>
      </c>
      <c r="R15" s="8">
        <f t="shared" si="1"/>
        <v>0</v>
      </c>
      <c r="S15" s="8"/>
      <c r="U15">
        <v>14</v>
      </c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</row>
    <row r="16" spans="1:37" s="58" customFormat="1" ht="15.75" thickBot="1">
      <c r="A16" s="21" t="s">
        <v>84</v>
      </c>
      <c r="B16" s="45" t="s">
        <v>122</v>
      </c>
      <c r="C16" s="160" t="s">
        <v>123</v>
      </c>
      <c r="D16" s="160" t="s">
        <v>124</v>
      </c>
      <c r="E16" s="160" t="s">
        <v>125</v>
      </c>
      <c r="F16" s="160" t="s">
        <v>126</v>
      </c>
      <c r="G16" s="160" t="s">
        <v>127</v>
      </c>
      <c r="H16" s="160" t="s">
        <v>128</v>
      </c>
      <c r="I16" s="160" t="s">
        <v>129</v>
      </c>
      <c r="J16" s="160" t="s">
        <v>130</v>
      </c>
      <c r="K16" s="160" t="s">
        <v>131</v>
      </c>
      <c r="L16" s="160" t="s">
        <v>132</v>
      </c>
      <c r="M16" s="160" t="s">
        <v>133</v>
      </c>
      <c r="N16" s="160" t="s">
        <v>97</v>
      </c>
      <c r="O16" s="8">
        <v>2</v>
      </c>
      <c r="P16" s="166"/>
      <c r="Q16" s="10">
        <f t="shared" si="0"/>
        <v>0</v>
      </c>
      <c r="R16" s="8">
        <f t="shared" si="1"/>
        <v>0</v>
      </c>
      <c r="S16" s="8"/>
      <c r="T16"/>
      <c r="U16">
        <v>15</v>
      </c>
      <c r="V16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</row>
    <row r="17" spans="1:37" ht="15.75" thickBot="1">
      <c r="A17" s="44" t="s">
        <v>84</v>
      </c>
      <c r="B17" s="79" t="s">
        <v>72</v>
      </c>
      <c r="C17" s="80"/>
      <c r="D17" s="80" t="s">
        <v>73</v>
      </c>
      <c r="E17" s="80" t="s">
        <v>74</v>
      </c>
      <c r="F17" s="80" t="s">
        <v>75</v>
      </c>
      <c r="G17" s="80" t="s">
        <v>76</v>
      </c>
      <c r="H17" s="80" t="s">
        <v>77</v>
      </c>
      <c r="I17" s="80" t="s">
        <v>78</v>
      </c>
      <c r="J17" s="80" t="s">
        <v>79</v>
      </c>
      <c r="K17" s="80" t="s">
        <v>80</v>
      </c>
      <c r="L17" s="80" t="s">
        <v>81</v>
      </c>
      <c r="M17" s="80" t="s">
        <v>82</v>
      </c>
      <c r="N17" s="80" t="s">
        <v>83</v>
      </c>
      <c r="O17" s="75" t="s">
        <v>83</v>
      </c>
      <c r="P17" s="167"/>
      <c r="Q17" s="10">
        <f t="shared" si="0"/>
        <v>2</v>
      </c>
      <c r="R17" s="8">
        <f t="shared" si="1"/>
        <v>0</v>
      </c>
      <c r="S17" s="8"/>
      <c r="U17">
        <v>16</v>
      </c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</row>
    <row r="18" spans="1:37" ht="15.75" thickBot="1">
      <c r="A18" s="8"/>
      <c r="B18" s="78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8"/>
      <c r="P18" s="8"/>
      <c r="Q18" s="10"/>
      <c r="R18" s="8"/>
      <c r="S18" s="8"/>
      <c r="U18">
        <v>17</v>
      </c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</row>
    <row r="19" spans="1:37" ht="15.75" thickBot="1">
      <c r="A19" s="19"/>
      <c r="B19" s="29" t="s">
        <v>134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8"/>
      <c r="P19" s="8"/>
      <c r="Q19" s="10"/>
      <c r="R19" s="8"/>
      <c r="S19" s="8"/>
      <c r="U19">
        <v>18</v>
      </c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</row>
    <row r="20" spans="1:37" ht="15.75" thickBot="1">
      <c r="A20" s="21" t="s">
        <v>134</v>
      </c>
      <c r="B20" s="68" t="s">
        <v>19</v>
      </c>
      <c r="C20" s="8" t="s">
        <v>135</v>
      </c>
      <c r="D20" s="8" t="s">
        <v>21</v>
      </c>
      <c r="E20" s="8" t="s">
        <v>22</v>
      </c>
      <c r="F20" s="8" t="s">
        <v>23</v>
      </c>
      <c r="G20" s="8" t="s">
        <v>24</v>
      </c>
      <c r="H20" s="8" t="s">
        <v>25</v>
      </c>
      <c r="I20" s="8" t="s">
        <v>26</v>
      </c>
      <c r="J20" s="8" t="s">
        <v>27</v>
      </c>
      <c r="K20" s="8" t="s">
        <v>28</v>
      </c>
      <c r="L20" s="8" t="s">
        <v>29</v>
      </c>
      <c r="M20" s="8" t="s">
        <v>30</v>
      </c>
      <c r="N20" s="8" t="s">
        <v>71</v>
      </c>
      <c r="O20" s="8">
        <v>2</v>
      </c>
      <c r="P20" s="8"/>
      <c r="Q20" s="10">
        <f t="shared" si="0"/>
        <v>0</v>
      </c>
      <c r="R20" s="8">
        <f t="shared" si="1"/>
        <v>0</v>
      </c>
      <c r="S20" s="8"/>
      <c r="U20">
        <v>19</v>
      </c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</row>
    <row r="21" spans="1:37" ht="15.75" thickBot="1">
      <c r="A21" s="21" t="s">
        <v>134</v>
      </c>
      <c r="B21" s="68" t="s">
        <v>32</v>
      </c>
      <c r="C21" s="8" t="s">
        <v>136</v>
      </c>
      <c r="D21" s="8" t="s">
        <v>34</v>
      </c>
      <c r="E21" s="8" t="s">
        <v>35</v>
      </c>
      <c r="F21" s="8" t="s">
        <v>36</v>
      </c>
      <c r="G21" s="8" t="s">
        <v>37</v>
      </c>
      <c r="H21" s="8" t="s">
        <v>38</v>
      </c>
      <c r="I21" s="8" t="s">
        <v>39</v>
      </c>
      <c r="J21" s="8" t="s">
        <v>40</v>
      </c>
      <c r="K21" s="8" t="s">
        <v>41</v>
      </c>
      <c r="L21" s="8" t="s">
        <v>42</v>
      </c>
      <c r="M21" s="8" t="s">
        <v>43</v>
      </c>
      <c r="N21" s="8" t="s">
        <v>44</v>
      </c>
      <c r="O21" s="8">
        <v>2</v>
      </c>
      <c r="P21" s="8"/>
      <c r="Q21" s="10">
        <f t="shared" si="0"/>
        <v>0</v>
      </c>
      <c r="R21" s="8">
        <f t="shared" si="1"/>
        <v>0</v>
      </c>
      <c r="S21" s="8"/>
      <c r="U21">
        <v>20</v>
      </c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>
        <f>124+4+10+3</f>
        <v>141</v>
      </c>
      <c r="AJ21" s="163"/>
      <c r="AK21" s="163"/>
    </row>
    <row r="22" spans="1:37" ht="15.75" thickBot="1">
      <c r="A22" s="21" t="s">
        <v>134</v>
      </c>
      <c r="B22" s="68" t="s">
        <v>72</v>
      </c>
      <c r="C22" s="8"/>
      <c r="D22" s="8" t="s">
        <v>137</v>
      </c>
      <c r="E22" s="8" t="s">
        <v>73</v>
      </c>
      <c r="F22" s="8" t="s">
        <v>74</v>
      </c>
      <c r="G22" s="8" t="s">
        <v>75</v>
      </c>
      <c r="H22" s="8" t="s">
        <v>76</v>
      </c>
      <c r="I22" s="8" t="s">
        <v>77</v>
      </c>
      <c r="J22" s="8" t="s">
        <v>78</v>
      </c>
      <c r="K22" s="8" t="s">
        <v>79</v>
      </c>
      <c r="L22" s="8" t="s">
        <v>80</v>
      </c>
      <c r="M22" s="8" t="s">
        <v>81</v>
      </c>
      <c r="N22" s="8" t="s">
        <v>82</v>
      </c>
      <c r="O22" s="8" t="s">
        <v>83</v>
      </c>
      <c r="P22" s="8"/>
      <c r="Q22" s="10">
        <f t="shared" si="0"/>
        <v>2</v>
      </c>
      <c r="R22" s="8">
        <f t="shared" si="1"/>
        <v>0</v>
      </c>
      <c r="S22" s="8"/>
      <c r="U22">
        <v>21</v>
      </c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</row>
    <row r="23" spans="1:37" ht="15.75" thickBot="1">
      <c r="A23" s="8"/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0"/>
      <c r="R23" s="8"/>
      <c r="S23" s="8"/>
      <c r="U23">
        <v>22</v>
      </c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</row>
    <row r="24" spans="1:37" ht="15.75" thickBot="1">
      <c r="A24" s="19" t="s">
        <v>138</v>
      </c>
      <c r="B24" s="22" t="s">
        <v>139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8"/>
      <c r="P24" s="8"/>
      <c r="Q24" s="10"/>
      <c r="R24" s="8"/>
      <c r="S24" s="8"/>
      <c r="U24">
        <v>23</v>
      </c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</row>
    <row r="25" spans="1:37" ht="15.75" thickBot="1">
      <c r="A25" s="21" t="s">
        <v>139</v>
      </c>
      <c r="B25" s="12" t="s">
        <v>19</v>
      </c>
      <c r="C25" s="8" t="s">
        <v>140</v>
      </c>
      <c r="D25" s="8" t="s">
        <v>21</v>
      </c>
      <c r="E25" s="8" t="s">
        <v>22</v>
      </c>
      <c r="F25" s="8" t="s">
        <v>23</v>
      </c>
      <c r="G25" s="8" t="s">
        <v>24</v>
      </c>
      <c r="H25" s="8" t="s">
        <v>38</v>
      </c>
      <c r="I25" s="8" t="s">
        <v>26</v>
      </c>
      <c r="J25" s="8" t="s">
        <v>27</v>
      </c>
      <c r="K25" s="8" t="s">
        <v>28</v>
      </c>
      <c r="L25" s="8" t="s">
        <v>29</v>
      </c>
      <c r="M25" s="8" t="s">
        <v>30</v>
      </c>
      <c r="N25" s="8" t="s">
        <v>86</v>
      </c>
      <c r="O25" s="8">
        <v>2</v>
      </c>
      <c r="P25" s="168">
        <v>3</v>
      </c>
      <c r="Q25" s="10">
        <f t="shared" si="0"/>
        <v>0</v>
      </c>
      <c r="R25" s="8">
        <f t="shared" si="1"/>
        <v>0</v>
      </c>
      <c r="S25" s="8"/>
      <c r="U25">
        <v>24</v>
      </c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</row>
    <row r="26" spans="1:37" ht="15.75" thickBot="1">
      <c r="A26" s="21" t="s">
        <v>139</v>
      </c>
      <c r="B26" s="12" t="s">
        <v>32</v>
      </c>
      <c r="C26" s="8" t="s">
        <v>141</v>
      </c>
      <c r="D26" s="8" t="s">
        <v>34</v>
      </c>
      <c r="E26" s="8" t="s">
        <v>35</v>
      </c>
      <c r="F26" s="8" t="s">
        <v>36</v>
      </c>
      <c r="G26" s="8" t="s">
        <v>37</v>
      </c>
      <c r="H26" s="8" t="s">
        <v>38</v>
      </c>
      <c r="I26" s="8" t="s">
        <v>39</v>
      </c>
      <c r="J26" s="8" t="s">
        <v>40</v>
      </c>
      <c r="K26" s="8" t="s">
        <v>41</v>
      </c>
      <c r="L26" s="8" t="s">
        <v>42</v>
      </c>
      <c r="M26" s="8" t="s">
        <v>43</v>
      </c>
      <c r="N26" s="8" t="s">
        <v>31</v>
      </c>
      <c r="O26" s="8">
        <v>3</v>
      </c>
      <c r="P26" s="166"/>
      <c r="Q26" s="10">
        <f t="shared" si="0"/>
        <v>1</v>
      </c>
      <c r="R26" s="8">
        <f t="shared" si="1"/>
        <v>1</v>
      </c>
      <c r="S26" s="8"/>
      <c r="U26">
        <v>25</v>
      </c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</row>
    <row r="27" spans="1:37" ht="15.75" thickBot="1">
      <c r="A27" s="21" t="s">
        <v>139</v>
      </c>
      <c r="B27" s="12" t="s">
        <v>45</v>
      </c>
      <c r="C27" s="8" t="s">
        <v>142</v>
      </c>
      <c r="D27" s="8" t="s">
        <v>47</v>
      </c>
      <c r="E27" s="8" t="s">
        <v>48</v>
      </c>
      <c r="F27" s="8" t="s">
        <v>49</v>
      </c>
      <c r="G27" s="8" t="s">
        <v>50</v>
      </c>
      <c r="H27" s="8" t="s">
        <v>51</v>
      </c>
      <c r="I27" s="8" t="s">
        <v>52</v>
      </c>
      <c r="J27" s="8" t="s">
        <v>53</v>
      </c>
      <c r="K27" s="8" t="s">
        <v>54</v>
      </c>
      <c r="L27" s="8" t="s">
        <v>55</v>
      </c>
      <c r="M27" s="8" t="s">
        <v>56</v>
      </c>
      <c r="N27" s="8" t="s">
        <v>143</v>
      </c>
      <c r="O27" s="8">
        <v>2</v>
      </c>
      <c r="P27" s="166"/>
      <c r="Q27" s="10">
        <f t="shared" si="0"/>
        <v>0</v>
      </c>
      <c r="R27" s="8">
        <f t="shared" si="1"/>
        <v>0</v>
      </c>
      <c r="S27" s="8"/>
      <c r="U27">
        <v>26</v>
      </c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</row>
    <row r="28" spans="1:37" ht="15.75" thickBot="1">
      <c r="A28" s="21" t="s">
        <v>139</v>
      </c>
      <c r="B28" s="12" t="s">
        <v>59</v>
      </c>
      <c r="C28" s="8" t="s">
        <v>144</v>
      </c>
      <c r="D28" s="8" t="s">
        <v>61</v>
      </c>
      <c r="E28" s="8" t="s">
        <v>62</v>
      </c>
      <c r="F28" s="8" t="s">
        <v>63</v>
      </c>
      <c r="G28" s="8" t="s">
        <v>64</v>
      </c>
      <c r="H28" s="8" t="s">
        <v>65</v>
      </c>
      <c r="I28" s="8" t="s">
        <v>66</v>
      </c>
      <c r="J28" s="8" t="s">
        <v>67</v>
      </c>
      <c r="K28" s="8" t="s">
        <v>68</v>
      </c>
      <c r="L28" s="8" t="s">
        <v>69</v>
      </c>
      <c r="M28" s="8" t="s">
        <v>70</v>
      </c>
      <c r="N28" s="8" t="s">
        <v>145</v>
      </c>
      <c r="O28" s="8">
        <v>2</v>
      </c>
      <c r="P28" s="167"/>
      <c r="Q28" s="10">
        <f t="shared" si="0"/>
        <v>0</v>
      </c>
      <c r="R28" s="8">
        <f t="shared" si="1"/>
        <v>0</v>
      </c>
      <c r="S28" s="8"/>
      <c r="U28">
        <v>27</v>
      </c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</row>
    <row r="29" spans="1:37" s="90" customFormat="1" ht="15.75" thickBot="1">
      <c r="A29" s="21" t="s">
        <v>139</v>
      </c>
      <c r="B29" s="46" t="s">
        <v>72</v>
      </c>
      <c r="C29" s="2"/>
      <c r="D29" s="3" t="s">
        <v>137</v>
      </c>
      <c r="E29" s="3" t="s">
        <v>73</v>
      </c>
      <c r="F29" s="3" t="s">
        <v>74</v>
      </c>
      <c r="G29" s="3" t="s">
        <v>75</v>
      </c>
      <c r="H29" s="3" t="s">
        <v>76</v>
      </c>
      <c r="I29" s="3" t="s">
        <v>77</v>
      </c>
      <c r="J29" s="3" t="s">
        <v>78</v>
      </c>
      <c r="K29" s="3" t="s">
        <v>79</v>
      </c>
      <c r="L29" s="3" t="s">
        <v>80</v>
      </c>
      <c r="M29" s="3" t="s">
        <v>81</v>
      </c>
      <c r="N29" s="3" t="s">
        <v>146</v>
      </c>
      <c r="O29" s="3" t="s">
        <v>83</v>
      </c>
      <c r="P29" s="161"/>
      <c r="Q29" s="10">
        <f t="shared" si="0"/>
        <v>2</v>
      </c>
      <c r="R29" s="8">
        <f t="shared" si="1"/>
        <v>0</v>
      </c>
      <c r="S29" s="8"/>
      <c r="T29"/>
      <c r="U29">
        <v>29</v>
      </c>
      <c r="V29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</row>
    <row r="30" spans="1:37" ht="15.75" thickBot="1">
      <c r="A30" s="8"/>
      <c r="B30" s="1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0"/>
      <c r="R30" s="8"/>
      <c r="S30" s="8"/>
      <c r="U30">
        <v>30</v>
      </c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</row>
    <row r="31" spans="1:37" ht="15.75" thickBot="1">
      <c r="A31" s="19"/>
      <c r="B31" s="22" t="s">
        <v>147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8"/>
      <c r="P31" s="8"/>
      <c r="Q31" s="10"/>
      <c r="R31" s="8"/>
      <c r="S31" s="8"/>
      <c r="U31">
        <v>31</v>
      </c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</row>
    <row r="32" spans="1:37" ht="15.75" thickBot="1">
      <c r="A32" s="21" t="s">
        <v>147</v>
      </c>
      <c r="B32" s="12" t="s">
        <v>19</v>
      </c>
      <c r="C32" s="8" t="s">
        <v>148</v>
      </c>
      <c r="D32" s="8" t="s">
        <v>21</v>
      </c>
      <c r="E32" s="8" t="s">
        <v>22</v>
      </c>
      <c r="F32" s="8" t="s">
        <v>23</v>
      </c>
      <c r="G32" s="8" t="s">
        <v>24</v>
      </c>
      <c r="H32" s="8" t="s">
        <v>38</v>
      </c>
      <c r="I32" s="8" t="s">
        <v>26</v>
      </c>
      <c r="J32" s="8" t="s">
        <v>27</v>
      </c>
      <c r="K32" s="8" t="s">
        <v>28</v>
      </c>
      <c r="L32" s="8" t="s">
        <v>29</v>
      </c>
      <c r="M32" s="8" t="s">
        <v>30</v>
      </c>
      <c r="N32" s="8" t="s">
        <v>149</v>
      </c>
      <c r="O32" s="8">
        <v>2</v>
      </c>
      <c r="P32" s="168">
        <v>2</v>
      </c>
      <c r="Q32" s="10">
        <f t="shared" si="0"/>
        <v>0</v>
      </c>
      <c r="R32" s="8">
        <f t="shared" si="1"/>
        <v>0</v>
      </c>
      <c r="S32" s="8"/>
      <c r="U32">
        <v>32</v>
      </c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</row>
    <row r="33" spans="1:37" ht="15.75" thickBot="1">
      <c r="A33" s="21" t="s">
        <v>147</v>
      </c>
      <c r="B33" s="12" t="s">
        <v>32</v>
      </c>
      <c r="C33" s="8" t="s">
        <v>150</v>
      </c>
      <c r="D33" s="8" t="s">
        <v>34</v>
      </c>
      <c r="E33" s="8" t="s">
        <v>35</v>
      </c>
      <c r="F33" s="8" t="s">
        <v>36</v>
      </c>
      <c r="G33" s="8" t="s">
        <v>37</v>
      </c>
      <c r="H33" s="8" t="s">
        <v>38</v>
      </c>
      <c r="I33" s="8" t="s">
        <v>39</v>
      </c>
      <c r="J33" s="8" t="s">
        <v>40</v>
      </c>
      <c r="K33" s="8" t="s">
        <v>41</v>
      </c>
      <c r="L33" s="8" t="s">
        <v>42</v>
      </c>
      <c r="M33" s="8" t="s">
        <v>43</v>
      </c>
      <c r="N33" s="8" t="s">
        <v>149</v>
      </c>
      <c r="O33" s="8">
        <v>2</v>
      </c>
      <c r="P33" s="166"/>
      <c r="Q33" s="10">
        <f t="shared" si="0"/>
        <v>0</v>
      </c>
      <c r="R33" s="8">
        <f t="shared" si="1"/>
        <v>0</v>
      </c>
      <c r="S33" s="8"/>
      <c r="U33">
        <v>34</v>
      </c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</row>
    <row r="34" spans="1:37" ht="15.75" thickBot="1">
      <c r="A34" s="21" t="s">
        <v>147</v>
      </c>
      <c r="B34" s="46" t="s">
        <v>72</v>
      </c>
      <c r="C34" s="2"/>
      <c r="D34" s="3" t="s">
        <v>137</v>
      </c>
      <c r="E34" s="3" t="s">
        <v>73</v>
      </c>
      <c r="F34" s="3" t="s">
        <v>74</v>
      </c>
      <c r="G34" s="3" t="s">
        <v>75</v>
      </c>
      <c r="H34" s="3" t="s">
        <v>76</v>
      </c>
      <c r="I34" s="3" t="s">
        <v>77</v>
      </c>
      <c r="J34" s="3" t="s">
        <v>78</v>
      </c>
      <c r="K34" s="3" t="s">
        <v>79</v>
      </c>
      <c r="L34" s="3" t="s">
        <v>80</v>
      </c>
      <c r="M34" s="3" t="s">
        <v>81</v>
      </c>
      <c r="N34" s="3" t="s">
        <v>146</v>
      </c>
      <c r="O34" s="3" t="s">
        <v>83</v>
      </c>
      <c r="P34" s="167"/>
      <c r="Q34" s="10">
        <f t="shared" si="0"/>
        <v>2</v>
      </c>
      <c r="R34" s="8">
        <f t="shared" si="1"/>
        <v>0</v>
      </c>
      <c r="S34" s="8"/>
      <c r="U34">
        <v>35</v>
      </c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</row>
    <row r="35" spans="1:37" ht="15.75" thickBot="1">
      <c r="A35" s="8"/>
      <c r="B35" s="1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0"/>
      <c r="R35" s="8"/>
      <c r="S35" s="8"/>
      <c r="U35">
        <v>37</v>
      </c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</row>
    <row r="36" spans="1:37" ht="15.75" thickBot="1">
      <c r="A36" s="19"/>
      <c r="B36" s="22" t="s">
        <v>151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8"/>
      <c r="P36" s="8"/>
      <c r="Q36" s="10"/>
      <c r="R36" s="8"/>
      <c r="S36" s="8"/>
      <c r="U36">
        <v>38</v>
      </c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</row>
    <row r="37" spans="1:37" ht="15.75" thickBot="1">
      <c r="A37" s="21" t="s">
        <v>151</v>
      </c>
      <c r="B37" s="12" t="s">
        <v>19</v>
      </c>
      <c r="C37" s="47" t="s">
        <v>85</v>
      </c>
      <c r="D37" s="47" t="s">
        <v>21</v>
      </c>
      <c r="E37" s="47" t="s">
        <v>22</v>
      </c>
      <c r="F37" s="47" t="s">
        <v>23</v>
      </c>
      <c r="G37" s="47" t="s">
        <v>24</v>
      </c>
      <c r="H37" s="47" t="s">
        <v>38</v>
      </c>
      <c r="I37" s="47" t="s">
        <v>26</v>
      </c>
      <c r="J37" s="47" t="s">
        <v>27</v>
      </c>
      <c r="K37" s="47" t="s">
        <v>28</v>
      </c>
      <c r="L37" s="47" t="s">
        <v>29</v>
      </c>
      <c r="M37" s="47" t="s">
        <v>30</v>
      </c>
      <c r="N37" s="47" t="s">
        <v>152</v>
      </c>
      <c r="O37" s="3">
        <v>5</v>
      </c>
      <c r="P37" s="168">
        <v>5</v>
      </c>
      <c r="Q37" s="10">
        <f t="shared" si="0"/>
        <v>1</v>
      </c>
      <c r="R37" s="8">
        <f t="shared" si="1"/>
        <v>1</v>
      </c>
      <c r="S37" s="8"/>
      <c r="U37">
        <v>39</v>
      </c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</row>
    <row r="38" spans="1:37" ht="15.75" thickBot="1">
      <c r="A38" s="21" t="s">
        <v>151</v>
      </c>
      <c r="B38" s="12" t="s">
        <v>32</v>
      </c>
      <c r="C38" s="3" t="s">
        <v>153</v>
      </c>
      <c r="D38" s="3" t="s">
        <v>34</v>
      </c>
      <c r="E38" s="3" t="s">
        <v>35</v>
      </c>
      <c r="F38" s="3" t="s">
        <v>36</v>
      </c>
      <c r="G38" s="3" t="s">
        <v>37</v>
      </c>
      <c r="H38" s="3" t="s">
        <v>38</v>
      </c>
      <c r="I38" s="3" t="s">
        <v>39</v>
      </c>
      <c r="J38" s="3" t="s">
        <v>40</v>
      </c>
      <c r="K38" s="3" t="s">
        <v>41</v>
      </c>
      <c r="L38" s="3" t="s">
        <v>42</v>
      </c>
      <c r="M38" s="3" t="s">
        <v>43</v>
      </c>
      <c r="N38" s="3" t="s">
        <v>152</v>
      </c>
      <c r="O38" s="3">
        <v>5</v>
      </c>
      <c r="P38" s="166"/>
      <c r="Q38" s="10">
        <f t="shared" si="0"/>
        <v>1</v>
      </c>
      <c r="R38" s="8">
        <f t="shared" si="1"/>
        <v>1</v>
      </c>
      <c r="S38" s="8"/>
      <c r="U38">
        <v>40</v>
      </c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</row>
    <row r="39" spans="1:37" ht="15.75" thickBot="1">
      <c r="A39" s="21" t="s">
        <v>151</v>
      </c>
      <c r="B39" s="46" t="s">
        <v>72</v>
      </c>
      <c r="C39" s="2"/>
      <c r="D39" s="3" t="s">
        <v>137</v>
      </c>
      <c r="E39" s="3" t="s">
        <v>73</v>
      </c>
      <c r="F39" s="3" t="s">
        <v>74</v>
      </c>
      <c r="G39" s="3" t="s">
        <v>75</v>
      </c>
      <c r="H39" s="3" t="s">
        <v>76</v>
      </c>
      <c r="I39" s="3" t="s">
        <v>77</v>
      </c>
      <c r="J39" s="3" t="s">
        <v>78</v>
      </c>
      <c r="K39" s="3" t="s">
        <v>79</v>
      </c>
      <c r="L39" s="3" t="s">
        <v>80</v>
      </c>
      <c r="M39" s="3" t="s">
        <v>81</v>
      </c>
      <c r="N39" s="3" t="s">
        <v>146</v>
      </c>
      <c r="O39" s="3" t="s">
        <v>83</v>
      </c>
      <c r="P39" s="167"/>
      <c r="Q39" s="10">
        <f t="shared" si="0"/>
        <v>2</v>
      </c>
      <c r="R39" s="8">
        <f t="shared" si="1"/>
        <v>0</v>
      </c>
      <c r="S39" s="8"/>
      <c r="U39">
        <v>41</v>
      </c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</row>
    <row r="40" spans="1:37" ht="15.75" thickBot="1">
      <c r="A40" s="8"/>
      <c r="B40" s="1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0"/>
      <c r="R40" s="8"/>
      <c r="S40" s="8"/>
      <c r="U40">
        <v>43</v>
      </c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</row>
    <row r="41" spans="1:37" ht="15.75" thickBot="1">
      <c r="A41" s="19"/>
      <c r="B41" s="22" t="s">
        <v>154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8"/>
      <c r="P41" s="92"/>
      <c r="Q41" s="10"/>
      <c r="R41" s="8"/>
      <c r="S41" s="8"/>
      <c r="U41">
        <v>44</v>
      </c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</row>
    <row r="42" spans="1:37" ht="15.75" thickBot="1">
      <c r="A42" s="21" t="s">
        <v>154</v>
      </c>
      <c r="B42" s="12" t="s">
        <v>19</v>
      </c>
      <c r="C42" s="8" t="s">
        <v>148</v>
      </c>
      <c r="D42" s="8" t="s">
        <v>21</v>
      </c>
      <c r="E42" s="8" t="s">
        <v>22</v>
      </c>
      <c r="F42" s="8" t="s">
        <v>23</v>
      </c>
      <c r="G42" s="8" t="s">
        <v>24</v>
      </c>
      <c r="H42" s="8" t="s">
        <v>38</v>
      </c>
      <c r="I42" s="8" t="s">
        <v>26</v>
      </c>
      <c r="J42" s="8" t="s">
        <v>27</v>
      </c>
      <c r="K42" s="8" t="s">
        <v>28</v>
      </c>
      <c r="L42" s="8" t="s">
        <v>29</v>
      </c>
      <c r="M42" s="8" t="s">
        <v>30</v>
      </c>
      <c r="N42" s="8" t="s">
        <v>155</v>
      </c>
      <c r="O42" s="3">
        <v>2</v>
      </c>
      <c r="P42" s="166">
        <v>2</v>
      </c>
      <c r="Q42" s="10">
        <f t="shared" si="0"/>
        <v>0</v>
      </c>
      <c r="R42" s="8">
        <f t="shared" si="1"/>
        <v>0</v>
      </c>
      <c r="S42" s="8"/>
      <c r="U42">
        <v>46</v>
      </c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</row>
    <row r="43" spans="1:37" ht="15.75" thickBot="1">
      <c r="A43" s="21" t="s">
        <v>154</v>
      </c>
      <c r="B43" s="12" t="s">
        <v>32</v>
      </c>
      <c r="C43" s="8" t="s">
        <v>156</v>
      </c>
      <c r="D43" s="8" t="s">
        <v>34</v>
      </c>
      <c r="E43" s="8" t="s">
        <v>35</v>
      </c>
      <c r="F43" s="8" t="s">
        <v>36</v>
      </c>
      <c r="G43" s="8" t="s">
        <v>37</v>
      </c>
      <c r="H43" s="8" t="s">
        <v>38</v>
      </c>
      <c r="I43" s="8" t="s">
        <v>39</v>
      </c>
      <c r="J43" s="8" t="s">
        <v>40</v>
      </c>
      <c r="K43" s="8" t="s">
        <v>41</v>
      </c>
      <c r="L43" s="8" t="s">
        <v>42</v>
      </c>
      <c r="M43" s="8" t="s">
        <v>43</v>
      </c>
      <c r="N43" s="8" t="s">
        <v>155</v>
      </c>
      <c r="O43" s="3">
        <v>2</v>
      </c>
      <c r="P43" s="166"/>
      <c r="Q43" s="10">
        <f t="shared" si="0"/>
        <v>0</v>
      </c>
      <c r="R43" s="8">
        <f t="shared" si="1"/>
        <v>0</v>
      </c>
      <c r="S43" s="8"/>
      <c r="U43">
        <v>47</v>
      </c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</row>
    <row r="44" spans="1:37" s="58" customFormat="1" ht="15.75" thickBot="1">
      <c r="A44" s="21" t="s">
        <v>154</v>
      </c>
      <c r="B44" s="12" t="s">
        <v>45</v>
      </c>
      <c r="C44" s="8" t="s">
        <v>142</v>
      </c>
      <c r="D44" s="8" t="s">
        <v>47</v>
      </c>
      <c r="E44" s="8" t="s">
        <v>48</v>
      </c>
      <c r="F44" s="8" t="s">
        <v>49</v>
      </c>
      <c r="G44" s="8" t="s">
        <v>50</v>
      </c>
      <c r="H44" s="8" t="s">
        <v>51</v>
      </c>
      <c r="I44" s="8" t="s">
        <v>52</v>
      </c>
      <c r="J44" s="8" t="s">
        <v>53</v>
      </c>
      <c r="K44" s="8" t="s">
        <v>54</v>
      </c>
      <c r="L44" s="8" t="s">
        <v>55</v>
      </c>
      <c r="M44" s="8" t="s">
        <v>56</v>
      </c>
      <c r="N44" s="8" t="s">
        <v>155</v>
      </c>
      <c r="O44" s="3">
        <v>2</v>
      </c>
      <c r="P44" s="166"/>
      <c r="Q44" s="10">
        <f t="shared" si="0"/>
        <v>0</v>
      </c>
      <c r="R44" s="8">
        <f t="shared" si="1"/>
        <v>0</v>
      </c>
      <c r="S44" s="8"/>
      <c r="T44"/>
      <c r="U44">
        <v>48</v>
      </c>
      <c r="V44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</row>
    <row r="45" spans="1:37" ht="15.75" thickBot="1">
      <c r="A45" s="21" t="s">
        <v>154</v>
      </c>
      <c r="B45" s="12" t="s">
        <v>72</v>
      </c>
      <c r="C45" s="8"/>
      <c r="D45" s="3" t="s">
        <v>137</v>
      </c>
      <c r="E45" s="3" t="s">
        <v>73</v>
      </c>
      <c r="F45" s="3" t="s">
        <v>74</v>
      </c>
      <c r="G45" s="3" t="s">
        <v>75</v>
      </c>
      <c r="H45" s="3" t="s">
        <v>76</v>
      </c>
      <c r="I45" s="3" t="s">
        <v>77</v>
      </c>
      <c r="J45" s="3" t="s">
        <v>78</v>
      </c>
      <c r="K45" s="3" t="s">
        <v>79</v>
      </c>
      <c r="L45" s="3" t="s">
        <v>80</v>
      </c>
      <c r="M45" s="3" t="s">
        <v>81</v>
      </c>
      <c r="N45" s="3" t="s">
        <v>146</v>
      </c>
      <c r="O45" s="3" t="s">
        <v>83</v>
      </c>
      <c r="P45" s="167"/>
      <c r="Q45" s="10">
        <f t="shared" si="0"/>
        <v>2</v>
      </c>
      <c r="R45" s="8">
        <f t="shared" si="1"/>
        <v>0</v>
      </c>
      <c r="S45" s="8"/>
      <c r="U45">
        <v>50</v>
      </c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</row>
    <row r="46" spans="1:37" ht="15.75" thickBot="1">
      <c r="A46" s="8"/>
      <c r="B46" s="1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0"/>
      <c r="R46" s="8"/>
      <c r="S46" s="8"/>
      <c r="U46">
        <v>53</v>
      </c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</row>
    <row r="47" spans="1:37" ht="15.75" thickBot="1">
      <c r="A47" s="19"/>
      <c r="B47" s="22" t="s">
        <v>157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8"/>
      <c r="P47" s="92"/>
      <c r="Q47" s="10"/>
      <c r="R47" s="8"/>
      <c r="S47" s="8"/>
      <c r="U47">
        <v>54</v>
      </c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</row>
    <row r="48" spans="1:37" ht="15.75" thickBot="1">
      <c r="A48" s="21" t="s">
        <v>157</v>
      </c>
      <c r="B48" s="12" t="s">
        <v>19</v>
      </c>
      <c r="C48" s="47" t="s">
        <v>158</v>
      </c>
      <c r="D48" s="47" t="s">
        <v>21</v>
      </c>
      <c r="E48" s="47" t="s">
        <v>22</v>
      </c>
      <c r="F48" s="47" t="s">
        <v>23</v>
      </c>
      <c r="G48" s="47" t="s">
        <v>24</v>
      </c>
      <c r="H48" s="47" t="s">
        <v>38</v>
      </c>
      <c r="I48" s="47" t="s">
        <v>26</v>
      </c>
      <c r="J48" s="47" t="s">
        <v>27</v>
      </c>
      <c r="K48" s="47" t="s">
        <v>28</v>
      </c>
      <c r="L48" s="47" t="s">
        <v>29</v>
      </c>
      <c r="M48" s="47" t="s">
        <v>30</v>
      </c>
      <c r="N48" s="47" t="s">
        <v>159</v>
      </c>
      <c r="O48" s="3">
        <v>2</v>
      </c>
      <c r="P48" s="166">
        <v>5</v>
      </c>
      <c r="Q48" s="10">
        <f t="shared" si="0"/>
        <v>0</v>
      </c>
      <c r="R48" s="8">
        <f t="shared" si="1"/>
        <v>0</v>
      </c>
      <c r="S48" s="8"/>
      <c r="U48">
        <v>56</v>
      </c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</row>
    <row r="49" spans="1:37" ht="15.75" thickBot="1">
      <c r="A49" s="21" t="s">
        <v>157</v>
      </c>
      <c r="B49" s="12" t="s">
        <v>32</v>
      </c>
      <c r="C49" s="3" t="s">
        <v>160</v>
      </c>
      <c r="D49" s="3" t="s">
        <v>34</v>
      </c>
      <c r="E49" s="3" t="s">
        <v>35</v>
      </c>
      <c r="F49" s="3" t="s">
        <v>36</v>
      </c>
      <c r="G49" s="3" t="s">
        <v>37</v>
      </c>
      <c r="H49" s="3" t="s">
        <v>38</v>
      </c>
      <c r="I49" s="3" t="s">
        <v>39</v>
      </c>
      <c r="J49" s="3" t="s">
        <v>40</v>
      </c>
      <c r="K49" s="3" t="s">
        <v>41</v>
      </c>
      <c r="L49" s="3" t="s">
        <v>42</v>
      </c>
      <c r="M49" s="3" t="s">
        <v>43</v>
      </c>
      <c r="N49" s="3" t="s">
        <v>31</v>
      </c>
      <c r="O49" s="3">
        <v>5</v>
      </c>
      <c r="P49" s="166"/>
      <c r="Q49" s="10">
        <f t="shared" si="0"/>
        <v>1</v>
      </c>
      <c r="R49" s="8">
        <f t="shared" si="1"/>
        <v>1</v>
      </c>
      <c r="S49" s="8"/>
      <c r="U49">
        <v>57</v>
      </c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</row>
    <row r="50" spans="1:37" ht="18.75" customHeight="1" thickBot="1">
      <c r="A50" s="21" t="s">
        <v>157</v>
      </c>
      <c r="B50" s="12" t="s">
        <v>45</v>
      </c>
      <c r="C50" s="3" t="s">
        <v>161</v>
      </c>
      <c r="D50" s="3" t="s">
        <v>47</v>
      </c>
      <c r="E50" s="3" t="s">
        <v>48</v>
      </c>
      <c r="F50" s="3" t="s">
        <v>49</v>
      </c>
      <c r="G50" s="3" t="s">
        <v>50</v>
      </c>
      <c r="H50" s="3" t="s">
        <v>51</v>
      </c>
      <c r="I50" s="3" t="s">
        <v>52</v>
      </c>
      <c r="J50" s="3" t="s">
        <v>53</v>
      </c>
      <c r="K50" s="3" t="s">
        <v>54</v>
      </c>
      <c r="L50" s="3" t="s">
        <v>55</v>
      </c>
      <c r="M50" s="3" t="s">
        <v>56</v>
      </c>
      <c r="N50" s="3" t="s">
        <v>31</v>
      </c>
      <c r="O50" s="3">
        <v>5</v>
      </c>
      <c r="P50" s="166"/>
      <c r="Q50" s="10">
        <f t="shared" si="0"/>
        <v>1</v>
      </c>
      <c r="R50" s="8">
        <f t="shared" si="1"/>
        <v>1</v>
      </c>
      <c r="S50" s="8"/>
      <c r="U50">
        <v>60</v>
      </c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</row>
    <row r="51" spans="1:37" ht="15.75" thickBot="1">
      <c r="A51" s="21" t="s">
        <v>157</v>
      </c>
      <c r="B51" s="12" t="s">
        <v>59</v>
      </c>
      <c r="C51" s="3" t="s">
        <v>162</v>
      </c>
      <c r="D51" s="3" t="s">
        <v>61</v>
      </c>
      <c r="E51" s="3" t="s">
        <v>62</v>
      </c>
      <c r="F51" s="3" t="s">
        <v>63</v>
      </c>
      <c r="G51" s="3" t="s">
        <v>64</v>
      </c>
      <c r="H51" s="3" t="s">
        <v>65</v>
      </c>
      <c r="I51" s="3" t="s">
        <v>66</v>
      </c>
      <c r="J51" s="3" t="s">
        <v>67</v>
      </c>
      <c r="K51" s="3" t="s">
        <v>68</v>
      </c>
      <c r="L51" s="3" t="s">
        <v>69</v>
      </c>
      <c r="M51" s="3" t="s">
        <v>70</v>
      </c>
      <c r="N51" s="3" t="s">
        <v>163</v>
      </c>
      <c r="O51" s="3">
        <v>5</v>
      </c>
      <c r="P51" s="167"/>
      <c r="Q51" s="10">
        <f t="shared" si="0"/>
        <v>1</v>
      </c>
      <c r="R51" s="8">
        <f t="shared" si="1"/>
        <v>1</v>
      </c>
      <c r="S51" s="8"/>
      <c r="U51">
        <v>61</v>
      </c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</row>
    <row r="52" spans="1:37" ht="15.75" thickBot="1">
      <c r="A52" s="21" t="s">
        <v>157</v>
      </c>
      <c r="B52" s="12" t="s">
        <v>72</v>
      </c>
      <c r="C52" s="2"/>
      <c r="D52" s="3" t="s">
        <v>137</v>
      </c>
      <c r="E52" s="3" t="s">
        <v>73</v>
      </c>
      <c r="F52" s="3" t="s">
        <v>74</v>
      </c>
      <c r="G52" s="3" t="s">
        <v>75</v>
      </c>
      <c r="H52" s="3" t="s">
        <v>76</v>
      </c>
      <c r="I52" s="3" t="s">
        <v>77</v>
      </c>
      <c r="J52" s="3" t="s">
        <v>78</v>
      </c>
      <c r="K52" s="3" t="s">
        <v>79</v>
      </c>
      <c r="L52" s="3" t="s">
        <v>80</v>
      </c>
      <c r="M52" s="3" t="s">
        <v>81</v>
      </c>
      <c r="N52" s="3" t="s">
        <v>82</v>
      </c>
      <c r="O52" s="3" t="s">
        <v>83</v>
      </c>
      <c r="P52" s="8"/>
      <c r="Q52" s="10">
        <f t="shared" si="0"/>
        <v>2</v>
      </c>
      <c r="R52" s="8">
        <f t="shared" si="1"/>
        <v>0</v>
      </c>
      <c r="S52" s="8"/>
      <c r="U52">
        <v>62</v>
      </c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</row>
    <row r="53" spans="1:37" ht="15.75" thickBot="1">
      <c r="A53" s="8"/>
      <c r="B53" s="1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0"/>
      <c r="R53" s="8"/>
      <c r="S53" s="8"/>
      <c r="U53">
        <v>64</v>
      </c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</row>
    <row r="54" spans="1:37" ht="15.75" thickBot="1">
      <c r="A54" s="19"/>
      <c r="B54" s="22" t="s">
        <v>164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8"/>
      <c r="P54" s="92"/>
      <c r="Q54" s="10"/>
      <c r="R54" s="8"/>
      <c r="S54" s="8"/>
      <c r="U54">
        <v>65</v>
      </c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</row>
    <row r="55" spans="1:37" s="74" customFormat="1" ht="15.75" thickBot="1">
      <c r="A55" s="21" t="s">
        <v>164</v>
      </c>
      <c r="B55" s="12" t="s">
        <v>19</v>
      </c>
      <c r="C55" s="160" t="s">
        <v>135</v>
      </c>
      <c r="D55" s="160" t="s">
        <v>21</v>
      </c>
      <c r="E55" s="160" t="s">
        <v>22</v>
      </c>
      <c r="F55" s="160" t="s">
        <v>23</v>
      </c>
      <c r="G55" s="160" t="s">
        <v>24</v>
      </c>
      <c r="H55" s="160" t="s">
        <v>38</v>
      </c>
      <c r="I55" s="160" t="s">
        <v>26</v>
      </c>
      <c r="J55" s="160" t="s">
        <v>27</v>
      </c>
      <c r="K55" s="160" t="s">
        <v>28</v>
      </c>
      <c r="L55" s="160" t="s">
        <v>29</v>
      </c>
      <c r="M55" s="160" t="s">
        <v>30</v>
      </c>
      <c r="N55" s="160" t="s">
        <v>155</v>
      </c>
      <c r="O55" s="8">
        <v>3</v>
      </c>
      <c r="P55" s="166">
        <v>3</v>
      </c>
      <c r="Q55" s="10">
        <f t="shared" si="0"/>
        <v>1</v>
      </c>
      <c r="R55" s="8">
        <f t="shared" si="1"/>
        <v>1</v>
      </c>
      <c r="S55" s="8"/>
      <c r="T55"/>
      <c r="U55">
        <v>66</v>
      </c>
      <c r="V55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</row>
    <row r="56" spans="1:37" ht="15.75" thickBot="1">
      <c r="A56" s="21" t="s">
        <v>164</v>
      </c>
      <c r="B56" s="12" t="s">
        <v>72</v>
      </c>
      <c r="C56" s="88" t="s">
        <v>137</v>
      </c>
      <c r="D56" s="88" t="s">
        <v>73</v>
      </c>
      <c r="E56" s="88" t="s">
        <v>74</v>
      </c>
      <c r="F56" s="88" t="s">
        <v>75</v>
      </c>
      <c r="G56" s="88" t="s">
        <v>76</v>
      </c>
      <c r="H56" s="88" t="s">
        <v>77</v>
      </c>
      <c r="I56" s="88" t="s">
        <v>78</v>
      </c>
      <c r="J56" s="88" t="s">
        <v>79</v>
      </c>
      <c r="K56" s="88" t="s">
        <v>80</v>
      </c>
      <c r="L56" s="88" t="s">
        <v>81</v>
      </c>
      <c r="M56" s="88" t="s">
        <v>82</v>
      </c>
      <c r="N56" s="88" t="s">
        <v>83</v>
      </c>
      <c r="O56" s="75" t="s">
        <v>83</v>
      </c>
      <c r="P56" s="167"/>
      <c r="Q56" s="10">
        <f t="shared" si="0"/>
        <v>2</v>
      </c>
      <c r="R56" s="8">
        <f t="shared" si="1"/>
        <v>0</v>
      </c>
      <c r="S56" s="8"/>
      <c r="U56">
        <v>67</v>
      </c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</row>
    <row r="57" spans="1:37" ht="15.75" thickBot="1">
      <c r="A57" s="12"/>
      <c r="B57" s="89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8"/>
      <c r="P57" s="8"/>
      <c r="Q57" s="10"/>
      <c r="R57" s="8"/>
      <c r="S57" s="8"/>
      <c r="U57">
        <v>68</v>
      </c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</row>
    <row r="58" spans="1:37" ht="15.75" thickBot="1">
      <c r="A58" s="19"/>
      <c r="B58" s="22" t="s">
        <v>165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8"/>
      <c r="P58" s="92"/>
      <c r="Q58" s="10"/>
      <c r="R58" s="8"/>
      <c r="S58" s="8"/>
      <c r="U58">
        <v>69</v>
      </c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</row>
    <row r="59" spans="1:37" ht="15.75" thickBot="1">
      <c r="A59" s="21" t="s">
        <v>165</v>
      </c>
      <c r="B59" s="12" t="s">
        <v>19</v>
      </c>
      <c r="C59" s="8" t="s">
        <v>166</v>
      </c>
      <c r="D59" s="8" t="s">
        <v>21</v>
      </c>
      <c r="E59" s="8" t="s">
        <v>22</v>
      </c>
      <c r="F59" s="8" t="s">
        <v>23</v>
      </c>
      <c r="G59" s="8" t="s">
        <v>24</v>
      </c>
      <c r="H59" s="8" t="s">
        <v>38</v>
      </c>
      <c r="I59" s="8" t="s">
        <v>26</v>
      </c>
      <c r="J59" s="8" t="s">
        <v>27</v>
      </c>
      <c r="K59" s="8" t="s">
        <v>28</v>
      </c>
      <c r="L59" s="8" t="s">
        <v>29</v>
      </c>
      <c r="M59" s="8" t="s">
        <v>30</v>
      </c>
      <c r="N59" s="8" t="s">
        <v>31</v>
      </c>
      <c r="O59" s="8">
        <v>5</v>
      </c>
      <c r="P59" s="166">
        <v>5</v>
      </c>
      <c r="Q59" s="10">
        <f t="shared" si="0"/>
        <v>1</v>
      </c>
      <c r="R59" s="8">
        <f t="shared" si="1"/>
        <v>1</v>
      </c>
      <c r="S59" s="8"/>
      <c r="U59">
        <v>70</v>
      </c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</row>
    <row r="60" spans="1:37" ht="15.75" thickBot="1">
      <c r="A60" s="21" t="s">
        <v>165</v>
      </c>
      <c r="B60" s="12" t="s">
        <v>32</v>
      </c>
      <c r="C60" s="8" t="s">
        <v>153</v>
      </c>
      <c r="D60" s="8" t="s">
        <v>34</v>
      </c>
      <c r="E60" s="8" t="s">
        <v>35</v>
      </c>
      <c r="F60" s="8" t="s">
        <v>36</v>
      </c>
      <c r="G60" s="8" t="s">
        <v>37</v>
      </c>
      <c r="H60" s="8" t="s">
        <v>38</v>
      </c>
      <c r="I60" s="8" t="s">
        <v>39</v>
      </c>
      <c r="J60" s="8" t="s">
        <v>40</v>
      </c>
      <c r="K60" s="8" t="s">
        <v>41</v>
      </c>
      <c r="L60" s="8" t="s">
        <v>42</v>
      </c>
      <c r="M60" s="8" t="s">
        <v>43</v>
      </c>
      <c r="N60" s="8" t="s">
        <v>167</v>
      </c>
      <c r="O60" s="111">
        <v>2</v>
      </c>
      <c r="P60" s="166"/>
      <c r="Q60" s="10">
        <f t="shared" si="0"/>
        <v>0</v>
      </c>
      <c r="R60" s="8">
        <f t="shared" si="1"/>
        <v>0</v>
      </c>
      <c r="S60" s="8"/>
      <c r="U60">
        <v>71</v>
      </c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</row>
    <row r="61" spans="1:37" ht="15.75" thickBot="1">
      <c r="A61" s="21" t="s">
        <v>165</v>
      </c>
      <c r="B61" s="12" t="s">
        <v>72</v>
      </c>
      <c r="C61" s="8" t="s">
        <v>146</v>
      </c>
      <c r="D61" s="8" t="s">
        <v>137</v>
      </c>
      <c r="E61" s="8" t="s">
        <v>73</v>
      </c>
      <c r="F61" s="8" t="s">
        <v>74</v>
      </c>
      <c r="G61" s="8" t="s">
        <v>75</v>
      </c>
      <c r="H61" s="8" t="s">
        <v>76</v>
      </c>
      <c r="I61" s="8" t="s">
        <v>77</v>
      </c>
      <c r="J61" s="8" t="s">
        <v>78</v>
      </c>
      <c r="K61" s="8" t="s">
        <v>79</v>
      </c>
      <c r="L61" s="8" t="s">
        <v>80</v>
      </c>
      <c r="M61" s="8" t="s">
        <v>81</v>
      </c>
      <c r="N61" s="8" t="s">
        <v>146</v>
      </c>
      <c r="O61" s="8" t="s">
        <v>83</v>
      </c>
      <c r="P61" s="167"/>
      <c r="Q61" s="10">
        <f t="shared" si="0"/>
        <v>2</v>
      </c>
      <c r="R61" s="8">
        <f t="shared" si="1"/>
        <v>0</v>
      </c>
      <c r="S61" s="8"/>
      <c r="U61">
        <v>72</v>
      </c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</row>
    <row r="62" spans="1:37" ht="15.75" thickBot="1">
      <c r="A62" s="12"/>
      <c r="B62" s="1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0"/>
      <c r="R62" s="8"/>
      <c r="S62" s="8"/>
      <c r="U62">
        <v>73</v>
      </c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</row>
    <row r="63" spans="1:37" ht="15.75" thickBot="1">
      <c r="A63" s="19"/>
      <c r="B63" s="22" t="s">
        <v>168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8"/>
      <c r="P63" s="92"/>
      <c r="Q63" s="10"/>
      <c r="R63" s="8"/>
      <c r="S63" s="8"/>
      <c r="U63">
        <v>74</v>
      </c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</row>
    <row r="64" spans="1:37" ht="15.75" thickBot="1">
      <c r="A64" s="21" t="s">
        <v>168</v>
      </c>
      <c r="B64" s="12" t="s">
        <v>19</v>
      </c>
      <c r="C64" s="8" t="s">
        <v>166</v>
      </c>
      <c r="D64" s="8" t="s">
        <v>21</v>
      </c>
      <c r="E64" s="8" t="s">
        <v>22</v>
      </c>
      <c r="F64" s="8" t="s">
        <v>23</v>
      </c>
      <c r="G64" s="8" t="s">
        <v>24</v>
      </c>
      <c r="H64" s="8" t="s">
        <v>25</v>
      </c>
      <c r="I64" s="8" t="s">
        <v>26</v>
      </c>
      <c r="J64" s="8" t="s">
        <v>27</v>
      </c>
      <c r="K64" s="8" t="s">
        <v>28</v>
      </c>
      <c r="L64" s="8" t="s">
        <v>29</v>
      </c>
      <c r="M64" s="8" t="s">
        <v>30</v>
      </c>
      <c r="N64" s="8" t="s">
        <v>31</v>
      </c>
      <c r="O64" s="8">
        <v>3</v>
      </c>
      <c r="P64" s="166">
        <v>3</v>
      </c>
      <c r="Q64" s="10">
        <f t="shared" si="0"/>
        <v>1</v>
      </c>
      <c r="R64" s="8">
        <f t="shared" si="1"/>
        <v>1</v>
      </c>
      <c r="S64" s="8"/>
      <c r="U64">
        <v>75</v>
      </c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</row>
    <row r="65" spans="1:37" ht="15.75" thickBot="1">
      <c r="A65" s="21" t="s">
        <v>168</v>
      </c>
      <c r="B65" s="12" t="s">
        <v>32</v>
      </c>
      <c r="C65" s="8" t="s">
        <v>153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  <c r="J65" s="8" t="s">
        <v>40</v>
      </c>
      <c r="K65" s="8" t="s">
        <v>41</v>
      </c>
      <c r="L65" s="8" t="s">
        <v>42</v>
      </c>
      <c r="M65" s="8" t="s">
        <v>43</v>
      </c>
      <c r="N65" s="8" t="s">
        <v>31</v>
      </c>
      <c r="O65" s="8">
        <v>3</v>
      </c>
      <c r="P65" s="166"/>
      <c r="Q65" s="10">
        <f t="shared" si="0"/>
        <v>1</v>
      </c>
      <c r="R65" s="8">
        <f t="shared" si="1"/>
        <v>1</v>
      </c>
      <c r="S65" s="8"/>
      <c r="U65">
        <v>76</v>
      </c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</row>
    <row r="66" spans="1:37" ht="15.75" thickBot="1">
      <c r="A66" s="21" t="s">
        <v>168</v>
      </c>
      <c r="B66" s="12" t="s">
        <v>45</v>
      </c>
      <c r="C66" s="8" t="s">
        <v>169</v>
      </c>
      <c r="D66" s="8" t="s">
        <v>47</v>
      </c>
      <c r="E66" s="8" t="s">
        <v>48</v>
      </c>
      <c r="F66" s="8" t="s">
        <v>49</v>
      </c>
      <c r="G66" s="8" t="s">
        <v>50</v>
      </c>
      <c r="H66" s="8" t="s">
        <v>51</v>
      </c>
      <c r="I66" s="8" t="s">
        <v>52</v>
      </c>
      <c r="J66" s="8" t="s">
        <v>53</v>
      </c>
      <c r="K66" s="8" t="s">
        <v>54</v>
      </c>
      <c r="L66" s="8" t="s">
        <v>55</v>
      </c>
      <c r="M66" s="8" t="s">
        <v>56</v>
      </c>
      <c r="N66" s="8" t="s">
        <v>31</v>
      </c>
      <c r="O66" s="8">
        <v>3</v>
      </c>
      <c r="P66" s="166"/>
      <c r="Q66" s="10">
        <f t="shared" si="0"/>
        <v>1</v>
      </c>
      <c r="R66" s="8">
        <f t="shared" si="1"/>
        <v>1</v>
      </c>
      <c r="S66" s="8"/>
      <c r="U66">
        <v>78</v>
      </c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</row>
    <row r="67" spans="1:37" ht="15.75" thickBot="1">
      <c r="A67" s="21" t="s">
        <v>168</v>
      </c>
      <c r="B67" s="12" t="s">
        <v>59</v>
      </c>
      <c r="C67" s="8" t="s">
        <v>170</v>
      </c>
      <c r="D67" s="8" t="s">
        <v>61</v>
      </c>
      <c r="E67" s="8" t="s">
        <v>62</v>
      </c>
      <c r="F67" s="8" t="s">
        <v>63</v>
      </c>
      <c r="G67" s="8" t="s">
        <v>64</v>
      </c>
      <c r="H67" s="8" t="s">
        <v>65</v>
      </c>
      <c r="I67" s="8" t="s">
        <v>66</v>
      </c>
      <c r="J67" s="8" t="s">
        <v>67</v>
      </c>
      <c r="K67" s="8" t="s">
        <v>68</v>
      </c>
      <c r="L67" s="8" t="s">
        <v>69</v>
      </c>
      <c r="M67" s="8" t="s">
        <v>70</v>
      </c>
      <c r="N67" s="8" t="s">
        <v>31</v>
      </c>
      <c r="O67" s="8">
        <v>3</v>
      </c>
      <c r="P67" s="166"/>
      <c r="Q67" s="10">
        <f t="shared" si="0"/>
        <v>1</v>
      </c>
      <c r="R67" s="8">
        <f t="shared" si="1"/>
        <v>1</v>
      </c>
      <c r="S67" s="8"/>
      <c r="U67">
        <v>79</v>
      </c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</row>
    <row r="68" spans="1:37" ht="15.75" thickBot="1">
      <c r="A68" s="21" t="s">
        <v>168</v>
      </c>
      <c r="B68" s="12" t="s">
        <v>72</v>
      </c>
      <c r="C68" s="8" t="s">
        <v>146</v>
      </c>
      <c r="D68" s="8" t="s">
        <v>137</v>
      </c>
      <c r="E68" s="8" t="s">
        <v>73</v>
      </c>
      <c r="F68" s="8" t="s">
        <v>74</v>
      </c>
      <c r="G68" s="8" t="s">
        <v>75</v>
      </c>
      <c r="H68" s="8" t="s">
        <v>76</v>
      </c>
      <c r="I68" s="8" t="s">
        <v>77</v>
      </c>
      <c r="J68" s="8" t="s">
        <v>78</v>
      </c>
      <c r="K68" s="8" t="s">
        <v>79</v>
      </c>
      <c r="L68" s="8" t="s">
        <v>80</v>
      </c>
      <c r="M68" s="8" t="s">
        <v>81</v>
      </c>
      <c r="N68" s="8" t="s">
        <v>146</v>
      </c>
      <c r="O68" s="8" t="s">
        <v>83</v>
      </c>
      <c r="P68" s="167"/>
      <c r="Q68" s="10">
        <f t="shared" ref="Q68:Q128" si="2">IF(ISTEXT(O68),2,IF(O68&lt;3,0,1))</f>
        <v>2</v>
      </c>
      <c r="R68" s="8">
        <f t="shared" ref="R68:R128" si="3">IF(OR(ISTEXT(O68),O68&lt;3),0,1)</f>
        <v>0</v>
      </c>
      <c r="S68" s="8"/>
      <c r="U68">
        <v>80</v>
      </c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</row>
    <row r="69" spans="1:37" ht="15.75" thickBot="1">
      <c r="A69" s="8"/>
      <c r="B69" s="1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0"/>
      <c r="R69" s="8"/>
      <c r="S69" s="8"/>
      <c r="U69">
        <v>82</v>
      </c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</row>
    <row r="70" spans="1:37" ht="15.75" thickBot="1">
      <c r="A70" s="24"/>
      <c r="B70" s="25" t="s">
        <v>171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2"/>
      <c r="Q70" s="10"/>
      <c r="R70" s="8"/>
      <c r="S70" s="8"/>
      <c r="U70">
        <v>83</v>
      </c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</row>
    <row r="71" spans="1:37" ht="15.75" thickBot="1">
      <c r="A71" s="21" t="s">
        <v>171</v>
      </c>
      <c r="B71" s="12" t="s">
        <v>19</v>
      </c>
      <c r="C71" s="47" t="s">
        <v>166</v>
      </c>
      <c r="D71" s="47" t="s">
        <v>21</v>
      </c>
      <c r="E71" s="47" t="s">
        <v>22</v>
      </c>
      <c r="F71" s="47" t="s">
        <v>23</v>
      </c>
      <c r="G71" s="47" t="s">
        <v>24</v>
      </c>
      <c r="H71" s="47" t="s">
        <v>25</v>
      </c>
      <c r="I71" s="47" t="s">
        <v>26</v>
      </c>
      <c r="J71" s="47" t="s">
        <v>27</v>
      </c>
      <c r="K71" s="47" t="s">
        <v>28</v>
      </c>
      <c r="L71" s="47" t="s">
        <v>29</v>
      </c>
      <c r="M71" s="47" t="s">
        <v>30</v>
      </c>
      <c r="N71" s="3" t="s">
        <v>86</v>
      </c>
      <c r="O71" s="111">
        <v>2</v>
      </c>
      <c r="P71" s="166">
        <v>2</v>
      </c>
      <c r="Q71" s="10">
        <f t="shared" si="2"/>
        <v>0</v>
      </c>
      <c r="R71" s="8">
        <f t="shared" si="3"/>
        <v>0</v>
      </c>
      <c r="S71" s="8"/>
      <c r="U71">
        <v>84</v>
      </c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</row>
    <row r="72" spans="1:37" ht="15.75" thickBot="1">
      <c r="A72" s="21" t="s">
        <v>171</v>
      </c>
      <c r="B72" s="12" t="s">
        <v>32</v>
      </c>
      <c r="C72" s="3" t="s">
        <v>172</v>
      </c>
      <c r="D72" s="3" t="s">
        <v>35</v>
      </c>
      <c r="E72" s="3" t="s">
        <v>35</v>
      </c>
      <c r="F72" s="3" t="s">
        <v>36</v>
      </c>
      <c r="G72" s="3" t="s">
        <v>37</v>
      </c>
      <c r="H72" s="3" t="s">
        <v>38</v>
      </c>
      <c r="I72" s="3" t="s">
        <v>39</v>
      </c>
      <c r="J72" s="3" t="s">
        <v>40</v>
      </c>
      <c r="K72" s="3" t="s">
        <v>41</v>
      </c>
      <c r="L72" s="3" t="s">
        <v>42</v>
      </c>
      <c r="M72" s="3" t="s">
        <v>43</v>
      </c>
      <c r="N72" s="3" t="s">
        <v>173</v>
      </c>
      <c r="O72" s="3">
        <v>2</v>
      </c>
      <c r="P72" s="166"/>
      <c r="Q72" s="10">
        <f t="shared" si="2"/>
        <v>0</v>
      </c>
      <c r="R72" s="8">
        <f t="shared" si="3"/>
        <v>0</v>
      </c>
      <c r="S72" s="8"/>
      <c r="U72">
        <v>85</v>
      </c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</row>
    <row r="73" spans="1:37" ht="15.75" thickBot="1">
      <c r="A73" s="21" t="s">
        <v>171</v>
      </c>
      <c r="B73" s="12" t="s">
        <v>72</v>
      </c>
      <c r="C73" s="2"/>
      <c r="D73" s="3" t="s">
        <v>137</v>
      </c>
      <c r="E73" s="3" t="s">
        <v>73</v>
      </c>
      <c r="F73" s="3" t="s">
        <v>74</v>
      </c>
      <c r="G73" s="3" t="s">
        <v>75</v>
      </c>
      <c r="H73" s="3" t="s">
        <v>76</v>
      </c>
      <c r="I73" s="3" t="s">
        <v>77</v>
      </c>
      <c r="J73" s="3" t="s">
        <v>78</v>
      </c>
      <c r="K73" s="3" t="s">
        <v>79</v>
      </c>
      <c r="L73" s="3" t="s">
        <v>80</v>
      </c>
      <c r="M73" s="3" t="s">
        <v>81</v>
      </c>
      <c r="N73" s="3" t="s">
        <v>146</v>
      </c>
      <c r="O73" s="3" t="s">
        <v>83</v>
      </c>
      <c r="P73" s="167"/>
      <c r="Q73" s="10">
        <f t="shared" si="2"/>
        <v>2</v>
      </c>
      <c r="R73" s="8">
        <f t="shared" si="3"/>
        <v>0</v>
      </c>
      <c r="S73" s="8"/>
      <c r="U73">
        <v>86</v>
      </c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</row>
    <row r="74" spans="1:37" ht="15.75" thickBot="1">
      <c r="A74" s="12"/>
      <c r="B74" s="1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0"/>
      <c r="R74" s="8"/>
      <c r="S74" s="8"/>
      <c r="U74">
        <v>90</v>
      </c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</row>
    <row r="75" spans="1:37" ht="15.75" thickBot="1">
      <c r="A75" s="19"/>
      <c r="B75" s="22" t="s">
        <v>174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8"/>
      <c r="P75" s="92"/>
      <c r="Q75" s="10"/>
      <c r="R75" s="8"/>
      <c r="S75" s="8"/>
      <c r="U75">
        <v>92</v>
      </c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</row>
    <row r="76" spans="1:37" ht="15.75" thickBot="1">
      <c r="A76" s="21" t="s">
        <v>174</v>
      </c>
      <c r="B76" s="12" t="s">
        <v>19</v>
      </c>
      <c r="C76" s="8" t="s">
        <v>175</v>
      </c>
      <c r="D76" s="8" t="s">
        <v>21</v>
      </c>
      <c r="E76" s="8" t="s">
        <v>22</v>
      </c>
      <c r="F76" s="8" t="s">
        <v>23</v>
      </c>
      <c r="G76" s="8" t="s">
        <v>24</v>
      </c>
      <c r="H76" s="8" t="s">
        <v>25</v>
      </c>
      <c r="I76" s="8" t="s">
        <v>26</v>
      </c>
      <c r="J76" s="8" t="s">
        <v>27</v>
      </c>
      <c r="K76" s="8" t="s">
        <v>28</v>
      </c>
      <c r="L76" s="8" t="s">
        <v>29</v>
      </c>
      <c r="M76" s="8" t="s">
        <v>30</v>
      </c>
      <c r="N76" s="8" t="s">
        <v>31</v>
      </c>
      <c r="O76" s="8">
        <v>5</v>
      </c>
      <c r="P76" s="166">
        <v>5</v>
      </c>
      <c r="Q76" s="10">
        <f t="shared" si="2"/>
        <v>1</v>
      </c>
      <c r="R76" s="8">
        <f t="shared" si="3"/>
        <v>1</v>
      </c>
      <c r="S76" s="8"/>
      <c r="T76" t="s">
        <v>176</v>
      </c>
      <c r="U76">
        <v>93</v>
      </c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</row>
    <row r="77" spans="1:37" ht="15.75" thickBot="1">
      <c r="A77" s="21" t="s">
        <v>174</v>
      </c>
      <c r="B77" s="12" t="s">
        <v>72</v>
      </c>
      <c r="C77" s="8" t="s">
        <v>146</v>
      </c>
      <c r="D77" s="8" t="s">
        <v>137</v>
      </c>
      <c r="E77" s="8" t="s">
        <v>73</v>
      </c>
      <c r="F77" s="8" t="s">
        <v>74</v>
      </c>
      <c r="G77" s="8" t="s">
        <v>75</v>
      </c>
      <c r="H77" s="8" t="s">
        <v>76</v>
      </c>
      <c r="I77" s="8" t="s">
        <v>77</v>
      </c>
      <c r="J77" s="8" t="s">
        <v>78</v>
      </c>
      <c r="K77" s="8" t="s">
        <v>79</v>
      </c>
      <c r="L77" s="8" t="s">
        <v>80</v>
      </c>
      <c r="M77" s="8" t="s">
        <v>81</v>
      </c>
      <c r="N77" s="8" t="s">
        <v>146</v>
      </c>
      <c r="O77" s="8" t="s">
        <v>83</v>
      </c>
      <c r="P77" s="167"/>
      <c r="Q77" s="10">
        <f t="shared" si="2"/>
        <v>2</v>
      </c>
      <c r="R77" s="8">
        <f t="shared" si="3"/>
        <v>0</v>
      </c>
      <c r="S77" s="8"/>
      <c r="U77">
        <v>95</v>
      </c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</row>
    <row r="78" spans="1:37" ht="15.75" thickBot="1">
      <c r="A78" s="8"/>
      <c r="B78" s="4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10"/>
      <c r="R78" s="8"/>
      <c r="S78" s="8"/>
      <c r="U78">
        <v>96</v>
      </c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</row>
    <row r="79" spans="1:37" ht="15.75" thickBot="1">
      <c r="A79" s="82"/>
      <c r="B79" s="83" t="s">
        <v>177</v>
      </c>
      <c r="C79" s="43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8"/>
      <c r="P79" s="92"/>
      <c r="Q79" s="10"/>
      <c r="R79" s="8"/>
      <c r="S79" s="8"/>
      <c r="U79">
        <v>98</v>
      </c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</row>
    <row r="80" spans="1:37" ht="26.25" thickBot="1">
      <c r="A80" s="21" t="s">
        <v>177</v>
      </c>
      <c r="B80" s="84" t="s">
        <v>19</v>
      </c>
      <c r="C80" s="85" t="s">
        <v>178</v>
      </c>
      <c r="D80" s="85" t="s">
        <v>179</v>
      </c>
      <c r="E80" s="85" t="s">
        <v>180</v>
      </c>
      <c r="F80" s="85" t="s">
        <v>181</v>
      </c>
      <c r="G80" s="85" t="s">
        <v>182</v>
      </c>
      <c r="H80" s="85" t="s">
        <v>183</v>
      </c>
      <c r="I80" s="85" t="s">
        <v>184</v>
      </c>
      <c r="J80" s="85" t="s">
        <v>185</v>
      </c>
      <c r="K80" s="85" t="s">
        <v>186</v>
      </c>
      <c r="L80" s="85" t="s">
        <v>187</v>
      </c>
      <c r="M80" s="86" t="s">
        <v>188</v>
      </c>
      <c r="N80" s="85" t="s">
        <v>57</v>
      </c>
      <c r="O80" s="8">
        <v>2</v>
      </c>
      <c r="P80" s="166">
        <v>2</v>
      </c>
      <c r="Q80" s="10">
        <f t="shared" si="2"/>
        <v>0</v>
      </c>
      <c r="R80" s="8">
        <f t="shared" si="3"/>
        <v>0</v>
      </c>
      <c r="S80" s="8"/>
      <c r="U80">
        <v>100</v>
      </c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</row>
    <row r="81" spans="1:37" s="58" customFormat="1" ht="26.25" thickBot="1">
      <c r="A81" s="21" t="s">
        <v>177</v>
      </c>
      <c r="B81" s="87" t="s">
        <v>72</v>
      </c>
      <c r="C81" s="8"/>
      <c r="D81" s="8" t="s">
        <v>189</v>
      </c>
      <c r="E81" s="8" t="s">
        <v>190</v>
      </c>
      <c r="F81" s="8" t="s">
        <v>191</v>
      </c>
      <c r="G81" s="8" t="s">
        <v>192</v>
      </c>
      <c r="H81" s="8" t="s">
        <v>193</v>
      </c>
      <c r="I81" s="8" t="s">
        <v>194</v>
      </c>
      <c r="J81" s="8" t="s">
        <v>195</v>
      </c>
      <c r="K81" s="8" t="s">
        <v>196</v>
      </c>
      <c r="L81" s="8" t="s">
        <v>197</v>
      </c>
      <c r="M81" s="8" t="s">
        <v>198</v>
      </c>
      <c r="N81" s="8" t="s">
        <v>146</v>
      </c>
      <c r="O81" s="8" t="s">
        <v>83</v>
      </c>
      <c r="P81" s="167"/>
      <c r="Q81" s="10">
        <f t="shared" si="2"/>
        <v>2</v>
      </c>
      <c r="R81" s="8">
        <f t="shared" si="3"/>
        <v>0</v>
      </c>
      <c r="S81" s="8"/>
      <c r="T81"/>
      <c r="U81">
        <v>102</v>
      </c>
      <c r="V81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</row>
    <row r="82" spans="1:37" s="58" customFormat="1" ht="15.75" thickBot="1">
      <c r="A82" s="44"/>
      <c r="B82" s="4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61"/>
      <c r="Q82" s="10"/>
      <c r="R82" s="8"/>
      <c r="S82" s="8"/>
      <c r="T82"/>
      <c r="U82">
        <v>105</v>
      </c>
      <c r="V82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</row>
    <row r="83" spans="1:37" s="58" customFormat="1" ht="15.75" thickBot="1">
      <c r="A83" s="44"/>
      <c r="B83" s="81" t="s">
        <v>199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2"/>
      <c r="O83" s="3"/>
      <c r="P83" s="92"/>
      <c r="Q83" s="10"/>
      <c r="R83" s="8"/>
      <c r="S83" s="8"/>
      <c r="T83"/>
      <c r="U83">
        <v>106</v>
      </c>
      <c r="V8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</row>
    <row r="84" spans="1:37" s="58" customFormat="1" ht="15.75" thickBot="1">
      <c r="A84" s="21" t="s">
        <v>199</v>
      </c>
      <c r="B84" s="38" t="s">
        <v>19</v>
      </c>
      <c r="C84" s="3" t="s">
        <v>200</v>
      </c>
      <c r="D84" s="62" t="s">
        <v>21</v>
      </c>
      <c r="E84" s="62" t="s">
        <v>22</v>
      </c>
      <c r="F84" s="62" t="s">
        <v>23</v>
      </c>
      <c r="G84" s="62" t="s">
        <v>24</v>
      </c>
      <c r="H84" s="62" t="s">
        <v>25</v>
      </c>
      <c r="I84" s="62" t="s">
        <v>26</v>
      </c>
      <c r="J84" s="62" t="s">
        <v>27</v>
      </c>
      <c r="K84" s="62" t="s">
        <v>28</v>
      </c>
      <c r="L84" s="62" t="s">
        <v>29</v>
      </c>
      <c r="M84" s="62" t="s">
        <v>30</v>
      </c>
      <c r="N84" s="3" t="s">
        <v>97</v>
      </c>
      <c r="O84" s="3">
        <v>2</v>
      </c>
      <c r="P84" s="166">
        <v>5</v>
      </c>
      <c r="Q84" s="10">
        <f t="shared" si="2"/>
        <v>0</v>
      </c>
      <c r="R84" s="8">
        <f t="shared" si="3"/>
        <v>0</v>
      </c>
      <c r="S84" s="8"/>
      <c r="T84"/>
      <c r="U84">
        <v>107</v>
      </c>
      <c r="V84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</row>
    <row r="85" spans="1:37" s="58" customFormat="1" ht="15.75" thickBot="1">
      <c r="A85" s="21" t="s">
        <v>199</v>
      </c>
      <c r="B85" s="38" t="s">
        <v>32</v>
      </c>
      <c r="C85" s="3" t="s">
        <v>201</v>
      </c>
      <c r="D85" s="62" t="s">
        <v>34</v>
      </c>
      <c r="E85" s="62" t="s">
        <v>35</v>
      </c>
      <c r="F85" s="62" t="s">
        <v>36</v>
      </c>
      <c r="G85" s="62" t="s">
        <v>37</v>
      </c>
      <c r="H85" s="62" t="s">
        <v>38</v>
      </c>
      <c r="I85" s="62" t="s">
        <v>39</v>
      </c>
      <c r="J85" s="3" t="s">
        <v>40</v>
      </c>
      <c r="K85" s="3" t="s">
        <v>41</v>
      </c>
      <c r="L85" s="3" t="s">
        <v>42</v>
      </c>
      <c r="M85" s="62" t="s">
        <v>43</v>
      </c>
      <c r="N85" s="3" t="s">
        <v>31</v>
      </c>
      <c r="O85" s="3">
        <v>5</v>
      </c>
      <c r="P85" s="166"/>
      <c r="Q85" s="10">
        <f t="shared" si="2"/>
        <v>1</v>
      </c>
      <c r="R85" s="8">
        <f t="shared" si="3"/>
        <v>1</v>
      </c>
      <c r="S85" s="8"/>
      <c r="T85"/>
      <c r="U85">
        <v>109</v>
      </c>
      <c r="V85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</row>
    <row r="86" spans="1:37" s="58" customFormat="1" ht="15.75" thickBot="1">
      <c r="A86" s="21" t="s">
        <v>199</v>
      </c>
      <c r="B86" s="38" t="s">
        <v>45</v>
      </c>
      <c r="C86" s="3" t="s">
        <v>202</v>
      </c>
      <c r="D86" s="62" t="s">
        <v>47</v>
      </c>
      <c r="E86" s="62" t="s">
        <v>48</v>
      </c>
      <c r="F86" s="62" t="s">
        <v>49</v>
      </c>
      <c r="G86" s="62" t="s">
        <v>50</v>
      </c>
      <c r="H86" s="62" t="s">
        <v>51</v>
      </c>
      <c r="I86" s="62" t="s">
        <v>52</v>
      </c>
      <c r="J86" s="62" t="s">
        <v>53</v>
      </c>
      <c r="K86" s="62" t="s">
        <v>54</v>
      </c>
      <c r="L86" s="62" t="s">
        <v>55</v>
      </c>
      <c r="M86" s="62" t="s">
        <v>56</v>
      </c>
      <c r="N86" s="3" t="s">
        <v>31</v>
      </c>
      <c r="O86" s="3">
        <v>5</v>
      </c>
      <c r="P86" s="166"/>
      <c r="Q86" s="10">
        <f t="shared" si="2"/>
        <v>1</v>
      </c>
      <c r="R86" s="8">
        <f t="shared" si="3"/>
        <v>1</v>
      </c>
      <c r="S86" s="8"/>
      <c r="T86"/>
      <c r="U86">
        <v>110</v>
      </c>
      <c r="V86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</row>
    <row r="87" spans="1:37" ht="15.75" thickBot="1">
      <c r="A87" s="21" t="s">
        <v>199</v>
      </c>
      <c r="B87" s="38" t="s">
        <v>72</v>
      </c>
      <c r="C87" s="3" t="s">
        <v>146</v>
      </c>
      <c r="D87" s="62" t="s">
        <v>137</v>
      </c>
      <c r="E87" s="62" t="s">
        <v>73</v>
      </c>
      <c r="F87" s="62" t="s">
        <v>74</v>
      </c>
      <c r="G87" s="62" t="s">
        <v>75</v>
      </c>
      <c r="H87" s="62" t="s">
        <v>76</v>
      </c>
      <c r="I87" s="62" t="s">
        <v>77</v>
      </c>
      <c r="J87" s="62" t="s">
        <v>78</v>
      </c>
      <c r="K87" s="62" t="s">
        <v>79</v>
      </c>
      <c r="L87" s="62" t="s">
        <v>80</v>
      </c>
      <c r="M87" s="62" t="s">
        <v>81</v>
      </c>
      <c r="N87" s="2" t="s">
        <v>146</v>
      </c>
      <c r="O87" s="3" t="s">
        <v>83</v>
      </c>
      <c r="P87" s="167"/>
      <c r="Q87" s="10">
        <f t="shared" si="2"/>
        <v>2</v>
      </c>
      <c r="R87" s="8">
        <f t="shared" si="3"/>
        <v>0</v>
      </c>
      <c r="S87" s="8"/>
      <c r="U87">
        <v>111</v>
      </c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</row>
    <row r="88" spans="1:37" ht="15.75" thickBot="1">
      <c r="A88" s="8"/>
      <c r="B88" s="1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0"/>
      <c r="R88" s="8"/>
      <c r="S88" s="8"/>
      <c r="U88">
        <v>115</v>
      </c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</row>
    <row r="89" spans="1:37" ht="15.75" thickBot="1">
      <c r="A89" s="24"/>
      <c r="B89" s="59" t="s">
        <v>203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3"/>
      <c r="P89" s="92"/>
      <c r="Q89" s="10"/>
      <c r="R89" s="8"/>
      <c r="S89" s="8"/>
      <c r="U89">
        <v>116</v>
      </c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</row>
    <row r="90" spans="1:37" ht="15.75" thickBot="1">
      <c r="A90" s="21" t="s">
        <v>203</v>
      </c>
      <c r="B90" s="60" t="s">
        <v>19</v>
      </c>
      <c r="C90" s="3" t="s">
        <v>204</v>
      </c>
      <c r="D90" s="3" t="s">
        <v>21</v>
      </c>
      <c r="E90" s="3" t="s">
        <v>22</v>
      </c>
      <c r="F90" s="3" t="s">
        <v>23</v>
      </c>
      <c r="G90" s="3" t="s">
        <v>24</v>
      </c>
      <c r="H90" s="3" t="s">
        <v>25</v>
      </c>
      <c r="I90" s="3" t="s">
        <v>26</v>
      </c>
      <c r="J90" s="3" t="s">
        <v>27</v>
      </c>
      <c r="K90" s="3" t="s">
        <v>28</v>
      </c>
      <c r="L90" s="3" t="s">
        <v>29</v>
      </c>
      <c r="M90" s="3" t="s">
        <v>30</v>
      </c>
      <c r="N90" s="3" t="s">
        <v>31</v>
      </c>
      <c r="O90" s="3">
        <v>5</v>
      </c>
      <c r="P90" s="166">
        <v>5</v>
      </c>
      <c r="Q90" s="10">
        <f t="shared" si="2"/>
        <v>1</v>
      </c>
      <c r="R90" s="8">
        <f t="shared" si="3"/>
        <v>1</v>
      </c>
      <c r="S90" s="8"/>
      <c r="U90">
        <v>117</v>
      </c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</row>
    <row r="91" spans="1:37" ht="27" customHeight="1" thickBot="1">
      <c r="A91" s="21" t="s">
        <v>203</v>
      </c>
      <c r="B91" s="60" t="s">
        <v>32</v>
      </c>
      <c r="C91" s="3" t="s">
        <v>87</v>
      </c>
      <c r="D91" s="3" t="s">
        <v>34</v>
      </c>
      <c r="E91" s="3" t="s">
        <v>35</v>
      </c>
      <c r="F91" s="3" t="s">
        <v>36</v>
      </c>
      <c r="G91" s="3" t="s">
        <v>37</v>
      </c>
      <c r="H91" s="3" t="s">
        <v>38</v>
      </c>
      <c r="I91" s="3" t="s">
        <v>39</v>
      </c>
      <c r="J91" s="3" t="s">
        <v>40</v>
      </c>
      <c r="K91" s="3" t="s">
        <v>41</v>
      </c>
      <c r="L91" s="3" t="s">
        <v>42</v>
      </c>
      <c r="M91" s="3" t="s">
        <v>43</v>
      </c>
      <c r="N91" s="3" t="s">
        <v>205</v>
      </c>
      <c r="O91" s="3">
        <v>5</v>
      </c>
      <c r="P91" s="166"/>
      <c r="Q91" s="10">
        <f t="shared" si="2"/>
        <v>1</v>
      </c>
      <c r="R91" s="8">
        <f t="shared" si="3"/>
        <v>1</v>
      </c>
      <c r="S91" s="8"/>
      <c r="T91" t="s">
        <v>206</v>
      </c>
      <c r="U91">
        <v>118</v>
      </c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</row>
    <row r="92" spans="1:37" ht="15.75" thickBot="1">
      <c r="A92" s="21" t="s">
        <v>203</v>
      </c>
      <c r="B92" s="60" t="s">
        <v>72</v>
      </c>
      <c r="C92" s="3" t="s">
        <v>146</v>
      </c>
      <c r="D92" s="3" t="s">
        <v>137</v>
      </c>
      <c r="E92" s="3" t="s">
        <v>73</v>
      </c>
      <c r="F92" s="3" t="s">
        <v>74</v>
      </c>
      <c r="G92" s="3" t="s">
        <v>75</v>
      </c>
      <c r="H92" s="3" t="s">
        <v>76</v>
      </c>
      <c r="I92" s="3" t="s">
        <v>77</v>
      </c>
      <c r="J92" s="3" t="s">
        <v>78</v>
      </c>
      <c r="K92" s="3" t="s">
        <v>79</v>
      </c>
      <c r="L92" s="3" t="s">
        <v>80</v>
      </c>
      <c r="M92" s="3" t="s">
        <v>81</v>
      </c>
      <c r="N92" s="3" t="s">
        <v>146</v>
      </c>
      <c r="O92" s="3" t="s">
        <v>83</v>
      </c>
      <c r="P92" s="167"/>
      <c r="Q92" s="10">
        <f t="shared" si="2"/>
        <v>2</v>
      </c>
      <c r="R92" s="8">
        <f t="shared" si="3"/>
        <v>0</v>
      </c>
      <c r="S92" s="8"/>
      <c r="U92">
        <v>121</v>
      </c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</row>
    <row r="93" spans="1:37" ht="15.75" thickBot="1">
      <c r="A93" s="42"/>
      <c r="B93" s="69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8"/>
      <c r="P93" s="8"/>
      <c r="Q93" s="10"/>
      <c r="R93" s="8"/>
      <c r="S93" s="8"/>
      <c r="U93">
        <v>123</v>
      </c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</row>
    <row r="94" spans="1:37" ht="15.75" thickBot="1">
      <c r="A94" s="23"/>
      <c r="B94" s="22" t="s">
        <v>207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8"/>
      <c r="P94" s="92"/>
      <c r="Q94" s="10"/>
      <c r="R94" s="8"/>
      <c r="S94" s="8"/>
      <c r="U94">
        <v>125</v>
      </c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</row>
    <row r="95" spans="1:37" ht="26.25" thickBot="1">
      <c r="A95" s="21" t="s">
        <v>207</v>
      </c>
      <c r="B95" s="12" t="s">
        <v>19</v>
      </c>
      <c r="C95" s="8" t="s">
        <v>208</v>
      </c>
      <c r="D95" s="8" t="s">
        <v>179</v>
      </c>
      <c r="E95" s="8" t="s">
        <v>180</v>
      </c>
      <c r="F95" s="8" t="s">
        <v>209</v>
      </c>
      <c r="G95" s="8" t="s">
        <v>182</v>
      </c>
      <c r="H95" s="8" t="s">
        <v>183</v>
      </c>
      <c r="I95" s="8" t="s">
        <v>184</v>
      </c>
      <c r="J95" s="8" t="s">
        <v>185</v>
      </c>
      <c r="K95" s="8" t="s">
        <v>186</v>
      </c>
      <c r="L95" s="8" t="s">
        <v>187</v>
      </c>
      <c r="M95" s="8" t="s">
        <v>188</v>
      </c>
      <c r="N95" s="8" t="s">
        <v>31</v>
      </c>
      <c r="O95" s="8">
        <v>4</v>
      </c>
      <c r="P95" s="166">
        <v>5</v>
      </c>
      <c r="Q95" s="10">
        <f t="shared" si="2"/>
        <v>1</v>
      </c>
      <c r="R95" s="8">
        <f t="shared" si="3"/>
        <v>1</v>
      </c>
      <c r="S95" s="8"/>
      <c r="U95">
        <v>138</v>
      </c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</row>
    <row r="96" spans="1:37" ht="26.25" thickBot="1">
      <c r="A96" s="21" t="s">
        <v>207</v>
      </c>
      <c r="B96" s="12" t="s">
        <v>32</v>
      </c>
      <c r="C96" s="13" t="s">
        <v>210</v>
      </c>
      <c r="D96" s="8" t="s">
        <v>211</v>
      </c>
      <c r="E96" s="13" t="s">
        <v>212</v>
      </c>
      <c r="F96" s="8" t="s">
        <v>213</v>
      </c>
      <c r="G96" s="8" t="s">
        <v>214</v>
      </c>
      <c r="H96" s="8" t="s">
        <v>215</v>
      </c>
      <c r="I96" s="8" t="s">
        <v>216</v>
      </c>
      <c r="J96" s="8" t="s">
        <v>217</v>
      </c>
      <c r="K96" s="8" t="s">
        <v>218</v>
      </c>
      <c r="L96" s="8" t="s">
        <v>219</v>
      </c>
      <c r="M96" s="8" t="s">
        <v>220</v>
      </c>
      <c r="N96" s="8" t="s">
        <v>31</v>
      </c>
      <c r="O96" s="8">
        <v>5</v>
      </c>
      <c r="P96" s="166"/>
      <c r="Q96" s="10">
        <f t="shared" si="2"/>
        <v>1</v>
      </c>
      <c r="R96" s="8">
        <f t="shared" si="3"/>
        <v>1</v>
      </c>
      <c r="S96" s="8"/>
      <c r="U96">
        <v>143</v>
      </c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</row>
    <row r="97" spans="1:19" ht="26.25" thickBot="1">
      <c r="A97" s="21" t="s">
        <v>207</v>
      </c>
      <c r="B97" s="12" t="s">
        <v>72</v>
      </c>
      <c r="C97" s="8"/>
      <c r="D97" s="8" t="s">
        <v>189</v>
      </c>
      <c r="E97" s="8" t="s">
        <v>180</v>
      </c>
      <c r="F97" s="8" t="s">
        <v>191</v>
      </c>
      <c r="G97" s="8" t="s">
        <v>192</v>
      </c>
      <c r="H97" s="8" t="s">
        <v>193</v>
      </c>
      <c r="I97" s="8" t="s">
        <v>184</v>
      </c>
      <c r="J97" s="8" t="s">
        <v>195</v>
      </c>
      <c r="K97" s="8" t="s">
        <v>196</v>
      </c>
      <c r="L97" s="8" t="s">
        <v>197</v>
      </c>
      <c r="M97" s="8" t="s">
        <v>198</v>
      </c>
      <c r="N97" s="8" t="s">
        <v>221</v>
      </c>
      <c r="O97" s="8" t="s">
        <v>83</v>
      </c>
      <c r="P97" s="167"/>
      <c r="Q97" s="10">
        <f t="shared" si="2"/>
        <v>2</v>
      </c>
      <c r="R97" s="8">
        <f t="shared" si="3"/>
        <v>0</v>
      </c>
      <c r="S97" s="8"/>
    </row>
    <row r="98" spans="1:19" ht="15.75" thickBot="1">
      <c r="A98" s="8"/>
      <c r="B98" s="1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0"/>
      <c r="R98" s="8"/>
      <c r="S98" s="8"/>
    </row>
    <row r="99" spans="1:19" ht="15.75" thickBot="1">
      <c r="A99" s="24"/>
      <c r="B99" s="25" t="s">
        <v>222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8"/>
      <c r="P99" s="92"/>
      <c r="Q99" s="10"/>
      <c r="R99" s="8"/>
      <c r="S99" s="8"/>
    </row>
    <row r="100" spans="1:19" ht="27" customHeight="1" thickBot="1">
      <c r="A100" s="21" t="s">
        <v>222</v>
      </c>
      <c r="B100" s="12" t="s">
        <v>19</v>
      </c>
      <c r="C100" s="47" t="s">
        <v>223</v>
      </c>
      <c r="D100" s="47" t="s">
        <v>179</v>
      </c>
      <c r="E100" s="47" t="s">
        <v>180</v>
      </c>
      <c r="F100" s="47" t="s">
        <v>209</v>
      </c>
      <c r="G100" s="47" t="s">
        <v>182</v>
      </c>
      <c r="H100" s="47" t="s">
        <v>183</v>
      </c>
      <c r="I100" s="47" t="s">
        <v>184</v>
      </c>
      <c r="J100" s="47" t="s">
        <v>185</v>
      </c>
      <c r="K100" s="47" t="s">
        <v>186</v>
      </c>
      <c r="L100" s="47" t="s">
        <v>187</v>
      </c>
      <c r="M100" s="47" t="s">
        <v>188</v>
      </c>
      <c r="N100" s="47" t="s">
        <v>97</v>
      </c>
      <c r="O100" s="3">
        <v>2</v>
      </c>
      <c r="P100" s="166">
        <v>3</v>
      </c>
      <c r="Q100" s="10">
        <f t="shared" si="2"/>
        <v>0</v>
      </c>
      <c r="R100" s="8">
        <f t="shared" si="3"/>
        <v>0</v>
      </c>
      <c r="S100" s="8"/>
    </row>
    <row r="101" spans="1:19" ht="27" thickBot="1">
      <c r="A101" s="21" t="s">
        <v>222</v>
      </c>
      <c r="B101" s="12" t="s">
        <v>32</v>
      </c>
      <c r="C101" s="3" t="s">
        <v>224</v>
      </c>
      <c r="D101" s="3" t="s">
        <v>211</v>
      </c>
      <c r="E101" s="48" t="s">
        <v>212</v>
      </c>
      <c r="F101" s="3" t="s">
        <v>213</v>
      </c>
      <c r="G101" s="3" t="s">
        <v>214</v>
      </c>
      <c r="H101" s="3" t="s">
        <v>215</v>
      </c>
      <c r="I101" s="3" t="s">
        <v>216</v>
      </c>
      <c r="J101" s="3" t="s">
        <v>217</v>
      </c>
      <c r="K101" s="3" t="s">
        <v>218</v>
      </c>
      <c r="L101" s="3" t="s">
        <v>219</v>
      </c>
      <c r="M101" s="3" t="s">
        <v>220</v>
      </c>
      <c r="N101" s="3" t="s">
        <v>167</v>
      </c>
      <c r="O101" s="3">
        <v>3</v>
      </c>
      <c r="P101" s="166"/>
      <c r="Q101" s="10">
        <f t="shared" si="2"/>
        <v>1</v>
      </c>
      <c r="R101" s="8">
        <f t="shared" si="3"/>
        <v>1</v>
      </c>
      <c r="S101" s="8"/>
    </row>
    <row r="102" spans="1:19" ht="27" customHeight="1" thickBot="1">
      <c r="A102" s="21" t="s">
        <v>222</v>
      </c>
      <c r="B102" s="12" t="s">
        <v>45</v>
      </c>
      <c r="C102" s="3" t="s">
        <v>225</v>
      </c>
      <c r="D102" s="3" t="s">
        <v>47</v>
      </c>
      <c r="E102" s="3" t="s">
        <v>48</v>
      </c>
      <c r="F102" s="3" t="s">
        <v>49</v>
      </c>
      <c r="G102" s="3" t="s">
        <v>50</v>
      </c>
      <c r="H102" s="3" t="s">
        <v>51</v>
      </c>
      <c r="I102" s="3" t="s">
        <v>52</v>
      </c>
      <c r="J102" s="3" t="s">
        <v>53</v>
      </c>
      <c r="K102" s="3" t="s">
        <v>54</v>
      </c>
      <c r="L102" s="3" t="s">
        <v>55</v>
      </c>
      <c r="M102" s="3" t="s">
        <v>56</v>
      </c>
      <c r="N102" s="3" t="s">
        <v>31</v>
      </c>
      <c r="O102" s="3">
        <v>3</v>
      </c>
      <c r="P102" s="166"/>
      <c r="Q102" s="10">
        <f t="shared" si="2"/>
        <v>1</v>
      </c>
      <c r="R102" s="8">
        <f t="shared" si="3"/>
        <v>1</v>
      </c>
      <c r="S102" s="8"/>
    </row>
    <row r="103" spans="1:19" ht="27" thickBot="1">
      <c r="A103" s="21" t="s">
        <v>222</v>
      </c>
      <c r="B103" s="12" t="s">
        <v>72</v>
      </c>
      <c r="C103" s="2"/>
      <c r="D103" s="3" t="s">
        <v>189</v>
      </c>
      <c r="E103" s="3" t="s">
        <v>180</v>
      </c>
      <c r="F103" s="3" t="s">
        <v>191</v>
      </c>
      <c r="G103" s="3" t="s">
        <v>192</v>
      </c>
      <c r="H103" s="3" t="s">
        <v>193</v>
      </c>
      <c r="I103" s="3" t="s">
        <v>184</v>
      </c>
      <c r="J103" s="3" t="s">
        <v>195</v>
      </c>
      <c r="K103" s="3" t="s">
        <v>196</v>
      </c>
      <c r="L103" s="3" t="s">
        <v>197</v>
      </c>
      <c r="M103" s="3" t="s">
        <v>198</v>
      </c>
      <c r="N103" s="3" t="s">
        <v>221</v>
      </c>
      <c r="O103" s="3" t="s">
        <v>83</v>
      </c>
      <c r="P103" s="167"/>
      <c r="Q103" s="10">
        <f t="shared" si="2"/>
        <v>2</v>
      </c>
      <c r="R103" s="8">
        <f t="shared" si="3"/>
        <v>0</v>
      </c>
      <c r="S103" s="8"/>
    </row>
    <row r="104" spans="1:19" ht="15.75" thickBot="1">
      <c r="A104" s="8"/>
      <c r="B104" s="1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10"/>
      <c r="R104" s="8"/>
      <c r="S104" s="8"/>
    </row>
    <row r="105" spans="1:19" ht="15.75" thickBot="1">
      <c r="A105" s="23"/>
      <c r="B105" s="22" t="s">
        <v>226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8"/>
      <c r="P105" s="92"/>
      <c r="Q105" s="10"/>
      <c r="R105" s="8"/>
      <c r="S105" s="8"/>
    </row>
    <row r="106" spans="1:19" ht="26.25" thickBot="1">
      <c r="A106" s="21" t="s">
        <v>226</v>
      </c>
      <c r="B106" s="12" t="s">
        <v>19</v>
      </c>
      <c r="C106" s="8" t="s">
        <v>227</v>
      </c>
      <c r="D106" s="8" t="s">
        <v>179</v>
      </c>
      <c r="E106" s="8" t="s">
        <v>180</v>
      </c>
      <c r="F106" s="8" t="s">
        <v>209</v>
      </c>
      <c r="G106" s="8" t="s">
        <v>182</v>
      </c>
      <c r="H106" s="8" t="s">
        <v>183</v>
      </c>
      <c r="I106" s="8" t="s">
        <v>184</v>
      </c>
      <c r="J106" s="8" t="s">
        <v>185</v>
      </c>
      <c r="K106" s="8" t="s">
        <v>186</v>
      </c>
      <c r="L106" s="8" t="s">
        <v>187</v>
      </c>
      <c r="M106" s="8" t="s">
        <v>188</v>
      </c>
      <c r="N106" s="8" t="s">
        <v>31</v>
      </c>
      <c r="O106" s="8">
        <v>0</v>
      </c>
      <c r="P106" s="166">
        <v>0</v>
      </c>
      <c r="Q106" s="10">
        <f t="shared" si="2"/>
        <v>0</v>
      </c>
      <c r="R106" s="8">
        <f t="shared" si="3"/>
        <v>0</v>
      </c>
      <c r="S106" s="8"/>
    </row>
    <row r="107" spans="1:19" ht="26.25" thickBot="1">
      <c r="A107" s="21" t="s">
        <v>226</v>
      </c>
      <c r="B107" s="12" t="s">
        <v>72</v>
      </c>
      <c r="C107" s="8"/>
      <c r="D107" s="8" t="s">
        <v>189</v>
      </c>
      <c r="E107" s="8" t="s">
        <v>190</v>
      </c>
      <c r="F107" s="8" t="s">
        <v>191</v>
      </c>
      <c r="G107" s="8" t="s">
        <v>192</v>
      </c>
      <c r="H107" s="8" t="s">
        <v>193</v>
      </c>
      <c r="I107" s="8" t="s">
        <v>184</v>
      </c>
      <c r="J107" s="8" t="s">
        <v>195</v>
      </c>
      <c r="K107" s="8" t="s">
        <v>196</v>
      </c>
      <c r="L107" s="8" t="s">
        <v>197</v>
      </c>
      <c r="M107" s="8" t="s">
        <v>198</v>
      </c>
      <c r="N107" s="8" t="s">
        <v>221</v>
      </c>
      <c r="O107" s="8" t="s">
        <v>83</v>
      </c>
      <c r="P107" s="167"/>
      <c r="Q107" s="10">
        <f t="shared" si="2"/>
        <v>2</v>
      </c>
      <c r="R107" s="8">
        <f t="shared" si="3"/>
        <v>0</v>
      </c>
      <c r="S107" s="8"/>
    </row>
    <row r="108" spans="1:19" ht="15.75" thickBot="1">
      <c r="A108" s="8"/>
      <c r="B108" s="1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0"/>
      <c r="R108" s="8"/>
      <c r="S108" s="8"/>
    </row>
    <row r="109" spans="1:19" ht="15.75" thickBot="1">
      <c r="A109" s="19"/>
      <c r="B109" s="22" t="s">
        <v>228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8"/>
      <c r="P109" s="92"/>
      <c r="Q109" s="10"/>
      <c r="R109" s="8"/>
      <c r="S109" s="8"/>
    </row>
    <row r="110" spans="1:19" ht="26.25" thickBot="1">
      <c r="A110" s="21" t="s">
        <v>228</v>
      </c>
      <c r="B110" s="12" t="s">
        <v>19</v>
      </c>
      <c r="C110" s="8" t="s">
        <v>229</v>
      </c>
      <c r="D110" s="8" t="s">
        <v>21</v>
      </c>
      <c r="E110" s="8" t="s">
        <v>22</v>
      </c>
      <c r="F110" s="8" t="s">
        <v>23</v>
      </c>
      <c r="G110" s="8" t="s">
        <v>24</v>
      </c>
      <c r="H110" s="8" t="s">
        <v>38</v>
      </c>
      <c r="I110" s="8" t="s">
        <v>26</v>
      </c>
      <c r="J110" s="8" t="s">
        <v>27</v>
      </c>
      <c r="K110" s="8" t="s">
        <v>28</v>
      </c>
      <c r="L110" s="8" t="s">
        <v>29</v>
      </c>
      <c r="M110" s="8" t="s">
        <v>30</v>
      </c>
      <c r="N110" s="8"/>
      <c r="O110" s="8">
        <v>4</v>
      </c>
      <c r="P110" s="166">
        <v>4</v>
      </c>
      <c r="Q110" s="10">
        <f t="shared" si="2"/>
        <v>1</v>
      </c>
      <c r="R110" s="8">
        <f t="shared" si="3"/>
        <v>1</v>
      </c>
      <c r="S110" s="8"/>
    </row>
    <row r="111" spans="1:19" ht="15.75" thickBot="1">
      <c r="A111" s="21" t="s">
        <v>228</v>
      </c>
      <c r="B111" s="12" t="s">
        <v>72</v>
      </c>
      <c r="C111" s="11"/>
      <c r="D111" s="11" t="s">
        <v>137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  <c r="N111" s="11"/>
      <c r="O111" s="8" t="s">
        <v>83</v>
      </c>
      <c r="P111" s="167"/>
      <c r="Q111" s="10">
        <f t="shared" si="2"/>
        <v>2</v>
      </c>
      <c r="R111" s="8">
        <f t="shared" si="3"/>
        <v>0</v>
      </c>
      <c r="S111" s="8"/>
    </row>
    <row r="112" spans="1:19" ht="15.75" thickBot="1">
      <c r="A112" s="8"/>
      <c r="B112" s="1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0"/>
      <c r="R112" s="8"/>
      <c r="S112" s="8"/>
    </row>
    <row r="113" spans="1:19" ht="15.75" thickBot="1">
      <c r="A113" s="19"/>
      <c r="B113" s="26" t="s">
        <v>230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8"/>
      <c r="P113" s="92"/>
      <c r="Q113" s="10"/>
      <c r="R113" s="8"/>
      <c r="S113" s="8"/>
    </row>
    <row r="114" spans="1:19" ht="15.75" thickBot="1">
      <c r="A114" s="21" t="s">
        <v>230</v>
      </c>
      <c r="B114" s="12" t="s">
        <v>19</v>
      </c>
      <c r="C114" s="8"/>
      <c r="D114" s="8" t="s">
        <v>21</v>
      </c>
      <c r="E114" s="8" t="s">
        <v>22</v>
      </c>
      <c r="F114" s="8" t="s">
        <v>23</v>
      </c>
      <c r="G114" s="8" t="s">
        <v>24</v>
      </c>
      <c r="H114" s="8" t="s">
        <v>38</v>
      </c>
      <c r="I114" s="8" t="s">
        <v>26</v>
      </c>
      <c r="J114" s="8" t="s">
        <v>27</v>
      </c>
      <c r="K114" s="8" t="s">
        <v>28</v>
      </c>
      <c r="L114" s="8" t="s">
        <v>29</v>
      </c>
      <c r="M114" s="8" t="s">
        <v>30</v>
      </c>
      <c r="N114" s="8" t="s">
        <v>231</v>
      </c>
      <c r="O114" s="8">
        <v>2</v>
      </c>
      <c r="P114" s="166">
        <v>2</v>
      </c>
      <c r="Q114" s="10">
        <f t="shared" si="2"/>
        <v>0</v>
      </c>
      <c r="R114" s="8">
        <f t="shared" si="3"/>
        <v>0</v>
      </c>
      <c r="S114" s="8"/>
    </row>
    <row r="115" spans="1:19" ht="15.75" thickBot="1">
      <c r="A115" s="21" t="s">
        <v>230</v>
      </c>
      <c r="B115" s="12" t="s">
        <v>232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 t="s">
        <v>146</v>
      </c>
      <c r="O115" s="8" t="s">
        <v>83</v>
      </c>
      <c r="P115" s="167"/>
      <c r="Q115" s="10"/>
      <c r="R115" s="8"/>
      <c r="S115" s="8"/>
    </row>
    <row r="116" spans="1:19" ht="15.75" thickBot="1">
      <c r="A116" s="8"/>
      <c r="B116" s="1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0"/>
      <c r="R116" s="8"/>
      <c r="S116" s="8"/>
    </row>
    <row r="117" spans="1:19" ht="15.75" thickBot="1">
      <c r="A117" s="19"/>
      <c r="B117" s="26" t="s">
        <v>233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8"/>
      <c r="P117" s="92"/>
      <c r="Q117" s="10"/>
      <c r="R117" s="8"/>
      <c r="S117" s="8"/>
    </row>
    <row r="118" spans="1:19" ht="15.75" thickBot="1">
      <c r="A118" s="21" t="s">
        <v>233</v>
      </c>
      <c r="B118" s="12" t="s">
        <v>19</v>
      </c>
      <c r="C118" s="8" t="s">
        <v>234</v>
      </c>
      <c r="D118" s="8" t="s">
        <v>21</v>
      </c>
      <c r="E118" s="8" t="s">
        <v>22</v>
      </c>
      <c r="F118" s="8" t="s">
        <v>23</v>
      </c>
      <c r="G118" s="8" t="s">
        <v>24</v>
      </c>
      <c r="H118" s="8" t="s">
        <v>38</v>
      </c>
      <c r="I118" s="8" t="s">
        <v>26</v>
      </c>
      <c r="J118" s="8" t="s">
        <v>27</v>
      </c>
      <c r="K118" s="8" t="s">
        <v>28</v>
      </c>
      <c r="L118" s="8" t="s">
        <v>29</v>
      </c>
      <c r="M118" s="8" t="s">
        <v>30</v>
      </c>
      <c r="N118" s="8" t="s">
        <v>235</v>
      </c>
      <c r="O118" s="8">
        <v>2</v>
      </c>
      <c r="P118" s="166">
        <v>2</v>
      </c>
      <c r="Q118" s="10">
        <f t="shared" si="2"/>
        <v>0</v>
      </c>
      <c r="R118" s="8">
        <f t="shared" si="3"/>
        <v>0</v>
      </c>
      <c r="S118" s="8"/>
    </row>
    <row r="119" spans="1:19" ht="15.75" thickBot="1">
      <c r="A119" s="21" t="s">
        <v>233</v>
      </c>
      <c r="B119" s="12" t="s">
        <v>72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 t="s">
        <v>146</v>
      </c>
      <c r="O119" s="8" t="s">
        <v>83</v>
      </c>
      <c r="P119" s="167"/>
      <c r="Q119" s="10">
        <f t="shared" si="2"/>
        <v>2</v>
      </c>
      <c r="R119" s="8">
        <f t="shared" si="3"/>
        <v>0</v>
      </c>
      <c r="S119" s="8"/>
    </row>
    <row r="120" spans="1:19" ht="15.75" thickBot="1">
      <c r="A120" s="8"/>
      <c r="B120" s="1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"/>
      <c r="R120" s="8"/>
      <c r="S120" s="8"/>
    </row>
    <row r="121" spans="1:19" ht="15.75" thickBot="1">
      <c r="A121" s="23"/>
      <c r="B121" s="26" t="s">
        <v>236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8"/>
      <c r="P121" s="92"/>
      <c r="Q121" s="10"/>
      <c r="R121" s="8"/>
      <c r="S121" s="8"/>
    </row>
    <row r="122" spans="1:19" ht="15.75" thickBot="1">
      <c r="A122" s="21" t="s">
        <v>236</v>
      </c>
      <c r="B122" s="12" t="s">
        <v>19</v>
      </c>
      <c r="C122" s="8" t="s">
        <v>237</v>
      </c>
      <c r="D122" s="8" t="s">
        <v>21</v>
      </c>
      <c r="E122" s="8" t="s">
        <v>22</v>
      </c>
      <c r="F122" s="8" t="s">
        <v>23</v>
      </c>
      <c r="G122" s="8" t="s">
        <v>24</v>
      </c>
      <c r="H122" s="8" t="s">
        <v>38</v>
      </c>
      <c r="I122" s="8" t="s">
        <v>26</v>
      </c>
      <c r="J122" s="8" t="s">
        <v>27</v>
      </c>
      <c r="K122" s="8" t="s">
        <v>28</v>
      </c>
      <c r="L122" s="8" t="s">
        <v>29</v>
      </c>
      <c r="M122" s="8" t="s">
        <v>30</v>
      </c>
      <c r="N122" s="8" t="s">
        <v>238</v>
      </c>
      <c r="O122" s="8">
        <v>5</v>
      </c>
      <c r="P122" s="166">
        <v>5</v>
      </c>
      <c r="Q122" s="10">
        <f t="shared" si="2"/>
        <v>1</v>
      </c>
      <c r="R122" s="8">
        <f t="shared" si="3"/>
        <v>1</v>
      </c>
      <c r="S122" s="8"/>
    </row>
    <row r="123" spans="1:19" ht="26.25" thickBot="1">
      <c r="A123" s="21" t="s">
        <v>236</v>
      </c>
      <c r="B123" s="12" t="s">
        <v>32</v>
      </c>
      <c r="C123" s="8" t="s">
        <v>239</v>
      </c>
      <c r="D123" s="8" t="s">
        <v>34</v>
      </c>
      <c r="E123" s="13" t="s">
        <v>35</v>
      </c>
      <c r="F123" s="8" t="s">
        <v>36</v>
      </c>
      <c r="G123" s="8" t="s">
        <v>240</v>
      </c>
      <c r="H123" s="8" t="s">
        <v>241</v>
      </c>
      <c r="I123" s="8" t="s">
        <v>242</v>
      </c>
      <c r="J123" s="8" t="s">
        <v>243</v>
      </c>
      <c r="K123" s="8" t="s">
        <v>244</v>
      </c>
      <c r="L123" s="8" t="s">
        <v>245</v>
      </c>
      <c r="M123" s="8" t="s">
        <v>43</v>
      </c>
      <c r="N123" s="8" t="s">
        <v>246</v>
      </c>
      <c r="O123" s="8">
        <v>2</v>
      </c>
      <c r="P123" s="166"/>
      <c r="Q123" s="10">
        <f t="shared" si="2"/>
        <v>0</v>
      </c>
      <c r="R123" s="8">
        <f t="shared" si="3"/>
        <v>0</v>
      </c>
      <c r="S123" s="8"/>
    </row>
    <row r="124" spans="1:19" ht="15.75" thickBot="1">
      <c r="A124" s="21" t="s">
        <v>236</v>
      </c>
      <c r="B124" s="15" t="s">
        <v>72</v>
      </c>
      <c r="C124" s="11"/>
      <c r="D124" s="11" t="s">
        <v>137</v>
      </c>
      <c r="E124" s="11" t="s">
        <v>73</v>
      </c>
      <c r="F124" s="11" t="s">
        <v>74</v>
      </c>
      <c r="G124" s="11" t="s">
        <v>75</v>
      </c>
      <c r="H124" s="11" t="s">
        <v>76</v>
      </c>
      <c r="I124" s="11" t="s">
        <v>77</v>
      </c>
      <c r="J124" s="11" t="s">
        <v>78</v>
      </c>
      <c r="K124" s="11" t="s">
        <v>79</v>
      </c>
      <c r="L124" s="11" t="s">
        <v>80</v>
      </c>
      <c r="M124" s="11" t="s">
        <v>81</v>
      </c>
      <c r="N124" s="11" t="s">
        <v>146</v>
      </c>
      <c r="O124" s="8" t="s">
        <v>83</v>
      </c>
      <c r="P124" s="167"/>
      <c r="Q124" s="10">
        <f t="shared" si="2"/>
        <v>2</v>
      </c>
      <c r="R124" s="8">
        <f t="shared" si="3"/>
        <v>0</v>
      </c>
      <c r="S124" s="8"/>
    </row>
    <row r="125" spans="1:19" ht="15.75" thickBot="1">
      <c r="A125" s="8"/>
      <c r="B125" s="1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"/>
      <c r="R125" s="8"/>
      <c r="S125" s="8"/>
    </row>
    <row r="126" spans="1:19" ht="15.75" thickBot="1">
      <c r="A126" s="23"/>
      <c r="B126" s="26" t="s">
        <v>247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8"/>
      <c r="P126" s="8"/>
      <c r="Q126" s="10"/>
      <c r="R126" s="8"/>
      <c r="S126" s="8"/>
    </row>
    <row r="127" spans="1:19" ht="15.75" thickBot="1">
      <c r="A127" s="21" t="s">
        <v>247</v>
      </c>
      <c r="B127" s="12" t="s">
        <v>248</v>
      </c>
      <c r="C127" s="8"/>
      <c r="D127" s="12"/>
      <c r="E127" s="163"/>
      <c r="F127" s="12"/>
      <c r="G127" s="12"/>
      <c r="H127" s="12"/>
      <c r="I127" s="12"/>
      <c r="J127" s="12"/>
      <c r="K127" s="12"/>
      <c r="L127" s="12"/>
      <c r="M127" s="12"/>
      <c r="N127" s="8"/>
      <c r="O127" s="8"/>
      <c r="P127" s="8"/>
      <c r="Q127" s="10"/>
      <c r="R127" s="8"/>
      <c r="S127" s="8"/>
    </row>
    <row r="128" spans="1:19" ht="15.75" thickBot="1">
      <c r="A128" s="21" t="s">
        <v>247</v>
      </c>
      <c r="B128" s="15" t="s">
        <v>72</v>
      </c>
      <c r="C128" s="11"/>
      <c r="D128" s="14" t="s">
        <v>137</v>
      </c>
      <c r="E128" s="14" t="s">
        <v>73</v>
      </c>
      <c r="F128" s="14" t="s">
        <v>74</v>
      </c>
      <c r="G128" s="14" t="s">
        <v>75</v>
      </c>
      <c r="H128" s="14" t="s">
        <v>76</v>
      </c>
      <c r="I128" s="14" t="s">
        <v>77</v>
      </c>
      <c r="J128" s="14" t="s">
        <v>78</v>
      </c>
      <c r="K128" s="14" t="s">
        <v>79</v>
      </c>
      <c r="L128" s="14" t="s">
        <v>80</v>
      </c>
      <c r="M128" s="14" t="s">
        <v>81</v>
      </c>
      <c r="N128" s="11" t="s">
        <v>146</v>
      </c>
      <c r="O128" s="8" t="s">
        <v>83</v>
      </c>
      <c r="P128" s="8"/>
      <c r="Q128" s="10">
        <f t="shared" si="2"/>
        <v>2</v>
      </c>
      <c r="R128" s="8">
        <f t="shared" si="3"/>
        <v>0</v>
      </c>
      <c r="S128" s="8"/>
    </row>
    <row r="129" spans="1:19" ht="15.75" thickBot="1">
      <c r="A129" s="8"/>
      <c r="B129" s="1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"/>
      <c r="R129" s="8"/>
      <c r="S129" s="8"/>
    </row>
    <row r="130" spans="1:19" ht="15.75" thickBot="1">
      <c r="A130" s="23"/>
      <c r="B130" s="26" t="s">
        <v>249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8"/>
      <c r="P130" s="8"/>
      <c r="Q130" s="10"/>
      <c r="R130" s="8"/>
      <c r="S130" s="8"/>
    </row>
    <row r="131" spans="1:19" ht="15.75" thickBot="1">
      <c r="A131" s="21" t="s">
        <v>249</v>
      </c>
      <c r="B131" s="70" t="s">
        <v>248</v>
      </c>
      <c r="C131" s="8"/>
      <c r="D131" s="27"/>
      <c r="E131" s="163"/>
      <c r="F131" s="27"/>
      <c r="G131" s="27"/>
      <c r="H131" s="27"/>
      <c r="I131" s="27"/>
      <c r="J131" s="27"/>
      <c r="K131" s="27"/>
      <c r="L131" s="27"/>
      <c r="M131" s="27"/>
      <c r="N131" s="8"/>
      <c r="O131" s="8"/>
      <c r="P131" s="8"/>
      <c r="Q131" s="10"/>
      <c r="R131" s="8"/>
      <c r="S131" s="8"/>
    </row>
    <row r="132" spans="1:19" ht="15.75" thickBot="1">
      <c r="A132" s="21" t="s">
        <v>249</v>
      </c>
      <c r="B132" s="15" t="s">
        <v>72</v>
      </c>
      <c r="C132" s="11"/>
      <c r="D132" s="15" t="s">
        <v>137</v>
      </c>
      <c r="E132" s="15" t="s">
        <v>73</v>
      </c>
      <c r="F132" s="15" t="s">
        <v>74</v>
      </c>
      <c r="G132" s="15" t="s">
        <v>75</v>
      </c>
      <c r="H132" s="15" t="s">
        <v>76</v>
      </c>
      <c r="I132" s="15" t="s">
        <v>77</v>
      </c>
      <c r="J132" s="15" t="s">
        <v>78</v>
      </c>
      <c r="K132" s="15" t="s">
        <v>79</v>
      </c>
      <c r="L132" s="15" t="s">
        <v>80</v>
      </c>
      <c r="M132" s="15" t="s">
        <v>81</v>
      </c>
      <c r="N132" s="11" t="s">
        <v>146</v>
      </c>
      <c r="O132" s="8" t="s">
        <v>83</v>
      </c>
      <c r="P132" s="8"/>
      <c r="Q132" s="10">
        <f t="shared" ref="Q132:Q197" si="4">IF(ISTEXT(O132),2,IF(O132&lt;3,0,1))</f>
        <v>2</v>
      </c>
      <c r="R132" s="8">
        <f t="shared" ref="R132:R197" si="5">IF(OR(ISTEXT(O132),O132&lt;3),0,1)</f>
        <v>0</v>
      </c>
      <c r="S132" s="8"/>
    </row>
    <row r="133" spans="1:19" ht="15.75" thickBot="1">
      <c r="A133" s="8"/>
      <c r="B133" s="1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"/>
      <c r="R133" s="8"/>
      <c r="S133" s="8"/>
    </row>
    <row r="134" spans="1:19" ht="17.25" customHeight="1" thickBot="1">
      <c r="A134" s="23"/>
      <c r="B134" s="26" t="s">
        <v>250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8"/>
      <c r="P134" s="92"/>
      <c r="Q134" s="10"/>
      <c r="R134" s="8"/>
      <c r="S134" s="8"/>
    </row>
    <row r="135" spans="1:19" ht="39" thickBot="1">
      <c r="A135" s="21" t="s">
        <v>250</v>
      </c>
      <c r="B135" s="12" t="s">
        <v>19</v>
      </c>
      <c r="C135" s="8" t="s">
        <v>237</v>
      </c>
      <c r="D135" s="8" t="s">
        <v>21</v>
      </c>
      <c r="E135" s="8" t="s">
        <v>22</v>
      </c>
      <c r="F135" s="8" t="s">
        <v>23</v>
      </c>
      <c r="G135" s="8" t="s">
        <v>24</v>
      </c>
      <c r="H135" s="8" t="s">
        <v>38</v>
      </c>
      <c r="I135" s="8" t="s">
        <v>26</v>
      </c>
      <c r="J135" s="8" t="s">
        <v>27</v>
      </c>
      <c r="K135" s="8" t="s">
        <v>28</v>
      </c>
      <c r="L135" s="8" t="s">
        <v>29</v>
      </c>
      <c r="M135" s="8" t="s">
        <v>30</v>
      </c>
      <c r="N135" s="8" t="s">
        <v>251</v>
      </c>
      <c r="O135" s="8">
        <v>2</v>
      </c>
      <c r="P135" s="166">
        <v>2</v>
      </c>
      <c r="Q135" s="10">
        <f t="shared" si="4"/>
        <v>0</v>
      </c>
      <c r="R135" s="8">
        <f t="shared" si="5"/>
        <v>0</v>
      </c>
      <c r="S135" s="8"/>
    </row>
    <row r="136" spans="1:19" ht="15.75" thickBot="1">
      <c r="A136" s="21" t="s">
        <v>250</v>
      </c>
      <c r="B136" s="15" t="s">
        <v>72</v>
      </c>
      <c r="C136" s="11"/>
      <c r="D136" s="11" t="s">
        <v>137</v>
      </c>
      <c r="E136" s="11" t="s">
        <v>73</v>
      </c>
      <c r="F136" s="11" t="s">
        <v>74</v>
      </c>
      <c r="G136" s="11" t="s">
        <v>75</v>
      </c>
      <c r="H136" s="11" t="s">
        <v>76</v>
      </c>
      <c r="I136" s="11" t="s">
        <v>77</v>
      </c>
      <c r="J136" s="11" t="s">
        <v>78</v>
      </c>
      <c r="K136" s="11" t="s">
        <v>79</v>
      </c>
      <c r="L136" s="11" t="s">
        <v>80</v>
      </c>
      <c r="M136" s="11" t="s">
        <v>81</v>
      </c>
      <c r="N136" s="11" t="s">
        <v>146</v>
      </c>
      <c r="O136" s="8" t="s">
        <v>83</v>
      </c>
      <c r="P136" s="167"/>
      <c r="Q136" s="10">
        <f t="shared" si="4"/>
        <v>2</v>
      </c>
      <c r="R136" s="8">
        <f t="shared" si="5"/>
        <v>0</v>
      </c>
      <c r="S136" s="8"/>
    </row>
    <row r="137" spans="1:19" ht="15.75" thickBot="1">
      <c r="A137" s="8"/>
      <c r="B137" s="1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"/>
      <c r="R137" s="8"/>
      <c r="S137" s="8"/>
    </row>
    <row r="138" spans="1:19" ht="15.75" thickBot="1">
      <c r="A138" s="23"/>
      <c r="B138" s="26" t="s">
        <v>252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8"/>
      <c r="P138" s="8"/>
      <c r="Q138" s="10"/>
      <c r="R138" s="8"/>
      <c r="S138" s="8"/>
    </row>
    <row r="139" spans="1:19" ht="15.75" thickBot="1">
      <c r="A139" s="21" t="s">
        <v>252</v>
      </c>
      <c r="B139" s="12" t="s">
        <v>248</v>
      </c>
      <c r="C139" s="8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8"/>
      <c r="O139" s="8"/>
      <c r="P139" s="8"/>
      <c r="Q139" s="10"/>
      <c r="R139" s="8"/>
      <c r="S139" s="8"/>
    </row>
    <row r="140" spans="1:19" ht="15.75" thickBot="1">
      <c r="A140" s="21" t="s">
        <v>252</v>
      </c>
      <c r="B140" s="15" t="s">
        <v>72</v>
      </c>
      <c r="C140" s="11"/>
      <c r="D140" s="15" t="s">
        <v>137</v>
      </c>
      <c r="E140" s="11" t="s">
        <v>73</v>
      </c>
      <c r="F140" s="11" t="s">
        <v>74</v>
      </c>
      <c r="G140" s="11" t="s">
        <v>75</v>
      </c>
      <c r="H140" s="11" t="s">
        <v>76</v>
      </c>
      <c r="I140" s="11" t="s">
        <v>77</v>
      </c>
      <c r="J140" s="11" t="s">
        <v>78</v>
      </c>
      <c r="K140" s="11" t="s">
        <v>79</v>
      </c>
      <c r="L140" s="11" t="s">
        <v>80</v>
      </c>
      <c r="M140" s="11" t="s">
        <v>81</v>
      </c>
      <c r="N140" s="11" t="s">
        <v>146</v>
      </c>
      <c r="O140" s="8" t="s">
        <v>83</v>
      </c>
      <c r="P140" s="8"/>
      <c r="Q140" s="10">
        <f t="shared" si="4"/>
        <v>2</v>
      </c>
      <c r="R140" s="8">
        <f t="shared" si="5"/>
        <v>0</v>
      </c>
      <c r="S140" s="8"/>
    </row>
    <row r="141" spans="1:19" ht="15.75" thickBot="1">
      <c r="A141" s="8"/>
      <c r="B141" s="1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10"/>
      <c r="R141" s="8"/>
      <c r="S141" s="8"/>
    </row>
    <row r="142" spans="1:19" ht="15.75" thickBot="1">
      <c r="A142" s="23"/>
      <c r="B142" s="26" t="s">
        <v>253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8"/>
      <c r="P142" s="8"/>
      <c r="Q142" s="10"/>
      <c r="R142" s="8"/>
      <c r="S142" s="8"/>
    </row>
    <row r="143" spans="1:19" ht="15.75" thickBot="1">
      <c r="A143" s="21" t="s">
        <v>253</v>
      </c>
      <c r="B143" s="12" t="s">
        <v>19</v>
      </c>
      <c r="C143" s="8" t="s">
        <v>237</v>
      </c>
      <c r="D143" s="8" t="s">
        <v>21</v>
      </c>
      <c r="E143" s="8" t="s">
        <v>22</v>
      </c>
      <c r="F143" s="8" t="s">
        <v>23</v>
      </c>
      <c r="G143" s="8" t="s">
        <v>24</v>
      </c>
      <c r="H143" s="8" t="s">
        <v>38</v>
      </c>
      <c r="I143" s="8" t="s">
        <v>26</v>
      </c>
      <c r="J143" s="8" t="s">
        <v>27</v>
      </c>
      <c r="K143" s="8" t="s">
        <v>28</v>
      </c>
      <c r="L143" s="8" t="s">
        <v>29</v>
      </c>
      <c r="M143" s="8" t="s">
        <v>30</v>
      </c>
      <c r="N143" s="8" t="s">
        <v>238</v>
      </c>
      <c r="O143" s="111">
        <v>2</v>
      </c>
      <c r="P143" s="168">
        <v>2</v>
      </c>
      <c r="Q143" s="10">
        <f t="shared" si="4"/>
        <v>0</v>
      </c>
      <c r="R143" s="8">
        <f t="shared" si="5"/>
        <v>0</v>
      </c>
      <c r="S143" s="8"/>
    </row>
    <row r="144" spans="1:19" ht="26.25" thickBot="1">
      <c r="A144" s="21" t="s">
        <v>253</v>
      </c>
      <c r="B144" s="12" t="s">
        <v>32</v>
      </c>
      <c r="C144" s="8" t="s">
        <v>239</v>
      </c>
      <c r="D144" s="8" t="s">
        <v>34</v>
      </c>
      <c r="E144" s="13" t="s">
        <v>35</v>
      </c>
      <c r="F144" s="8" t="s">
        <v>36</v>
      </c>
      <c r="G144" s="8" t="s">
        <v>240</v>
      </c>
      <c r="H144" s="8" t="s">
        <v>241</v>
      </c>
      <c r="I144" s="8" t="s">
        <v>242</v>
      </c>
      <c r="J144" s="8" t="s">
        <v>243</v>
      </c>
      <c r="K144" s="8" t="s">
        <v>244</v>
      </c>
      <c r="L144" s="8" t="s">
        <v>245</v>
      </c>
      <c r="M144" s="8" t="s">
        <v>43</v>
      </c>
      <c r="N144" s="8" t="s">
        <v>246</v>
      </c>
      <c r="O144" s="8">
        <v>2</v>
      </c>
      <c r="P144" s="166"/>
      <c r="Q144" s="10">
        <f t="shared" si="4"/>
        <v>0</v>
      </c>
      <c r="R144" s="8">
        <f t="shared" si="5"/>
        <v>0</v>
      </c>
      <c r="S144" s="8"/>
    </row>
    <row r="145" spans="1:19" ht="15.75" thickBot="1">
      <c r="A145" s="21" t="s">
        <v>253</v>
      </c>
      <c r="B145" s="15" t="s">
        <v>72</v>
      </c>
      <c r="C145" s="11"/>
      <c r="D145" s="11" t="s">
        <v>137</v>
      </c>
      <c r="E145" s="11" t="s">
        <v>73</v>
      </c>
      <c r="F145" s="11" t="s">
        <v>74</v>
      </c>
      <c r="G145" s="11" t="s">
        <v>75</v>
      </c>
      <c r="H145" s="11" t="s">
        <v>76</v>
      </c>
      <c r="I145" s="11" t="s">
        <v>77</v>
      </c>
      <c r="J145" s="11" t="s">
        <v>78</v>
      </c>
      <c r="K145" s="11" t="s">
        <v>79</v>
      </c>
      <c r="L145" s="11" t="s">
        <v>80</v>
      </c>
      <c r="M145" s="11" t="s">
        <v>81</v>
      </c>
      <c r="N145" s="11" t="s">
        <v>146</v>
      </c>
      <c r="O145" s="8" t="s">
        <v>83</v>
      </c>
      <c r="P145" s="167"/>
      <c r="Q145" s="10">
        <f t="shared" si="4"/>
        <v>2</v>
      </c>
      <c r="R145" s="8">
        <f t="shared" si="5"/>
        <v>0</v>
      </c>
      <c r="S145" s="8"/>
    </row>
    <row r="146" spans="1:19" ht="15.75" thickBot="1">
      <c r="A146" s="8"/>
      <c r="B146" s="1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0"/>
      <c r="R146" s="8"/>
      <c r="S146" s="8"/>
    </row>
    <row r="147" spans="1:19" ht="15.75" thickBot="1">
      <c r="A147" s="23"/>
      <c r="B147" s="26" t="s">
        <v>254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8"/>
      <c r="P147" s="8"/>
      <c r="Q147" s="10"/>
      <c r="R147" s="8"/>
      <c r="S147" s="8"/>
    </row>
    <row r="148" spans="1:19" ht="15.75" thickBot="1">
      <c r="A148" s="21" t="s">
        <v>254</v>
      </c>
      <c r="B148" s="12" t="s">
        <v>19</v>
      </c>
      <c r="C148" s="8" t="s">
        <v>255</v>
      </c>
      <c r="D148" s="8" t="s">
        <v>21</v>
      </c>
      <c r="E148" s="8" t="s">
        <v>22</v>
      </c>
      <c r="F148" s="8" t="s">
        <v>23</v>
      </c>
      <c r="G148" s="8" t="s">
        <v>24</v>
      </c>
      <c r="H148" s="8" t="s">
        <v>38</v>
      </c>
      <c r="I148" s="8" t="s">
        <v>26</v>
      </c>
      <c r="J148" s="8" t="s">
        <v>27</v>
      </c>
      <c r="K148" s="8" t="s">
        <v>28</v>
      </c>
      <c r="L148" s="8" t="s">
        <v>29</v>
      </c>
      <c r="M148" s="8" t="s">
        <v>30</v>
      </c>
      <c r="N148" s="8" t="s">
        <v>155</v>
      </c>
      <c r="O148" s="8">
        <v>2</v>
      </c>
      <c r="P148" s="168">
        <v>2</v>
      </c>
      <c r="Q148" s="10">
        <f t="shared" si="4"/>
        <v>0</v>
      </c>
      <c r="R148" s="8">
        <f t="shared" si="5"/>
        <v>0</v>
      </c>
      <c r="S148" s="8"/>
    </row>
    <row r="149" spans="1:19" ht="15.75" thickBot="1">
      <c r="A149" s="21" t="s">
        <v>254</v>
      </c>
      <c r="B149" s="12" t="s">
        <v>72</v>
      </c>
      <c r="C149" s="8"/>
      <c r="D149" s="8" t="s">
        <v>137</v>
      </c>
      <c r="E149" s="8" t="s">
        <v>73</v>
      </c>
      <c r="F149" s="8" t="s">
        <v>74</v>
      </c>
      <c r="G149" s="8" t="s">
        <v>75</v>
      </c>
      <c r="H149" s="8" t="s">
        <v>76</v>
      </c>
      <c r="I149" s="8" t="s">
        <v>77</v>
      </c>
      <c r="J149" s="8" t="s">
        <v>78</v>
      </c>
      <c r="K149" s="8" t="s">
        <v>79</v>
      </c>
      <c r="L149" s="8" t="s">
        <v>80</v>
      </c>
      <c r="M149" s="8" t="s">
        <v>81</v>
      </c>
      <c r="N149" s="8"/>
      <c r="O149" s="8" t="s">
        <v>83</v>
      </c>
      <c r="P149" s="167"/>
      <c r="Q149" s="10">
        <f t="shared" si="4"/>
        <v>2</v>
      </c>
      <c r="R149" s="8">
        <f t="shared" si="5"/>
        <v>0</v>
      </c>
      <c r="S149" s="8"/>
    </row>
    <row r="150" spans="1:19" ht="15.75" thickBot="1">
      <c r="A150" s="8"/>
      <c r="B150" s="1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0"/>
      <c r="R150" s="8"/>
      <c r="S150" s="8"/>
    </row>
    <row r="151" spans="1:19" ht="15.75" thickBot="1">
      <c r="A151" s="23"/>
      <c r="B151" s="26" t="s">
        <v>256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8"/>
      <c r="P151" s="8"/>
      <c r="Q151" s="10"/>
      <c r="R151" s="8"/>
      <c r="S151" s="8"/>
    </row>
    <row r="152" spans="1:19" ht="15.75" thickBot="1">
      <c r="A152" s="21" t="s">
        <v>256</v>
      </c>
      <c r="B152" s="12" t="s">
        <v>19</v>
      </c>
      <c r="C152" s="8" t="s">
        <v>255</v>
      </c>
      <c r="D152" s="8" t="s">
        <v>21</v>
      </c>
      <c r="E152" s="8" t="s">
        <v>22</v>
      </c>
      <c r="F152" s="8" t="s">
        <v>23</v>
      </c>
      <c r="G152" s="8" t="s">
        <v>24</v>
      </c>
      <c r="H152" s="8" t="s">
        <v>25</v>
      </c>
      <c r="I152" s="8" t="s">
        <v>26</v>
      </c>
      <c r="J152" s="8" t="s">
        <v>27</v>
      </c>
      <c r="K152" s="8" t="s">
        <v>28</v>
      </c>
      <c r="L152" s="8" t="s">
        <v>29</v>
      </c>
      <c r="M152" s="8" t="s">
        <v>30</v>
      </c>
      <c r="N152" s="8"/>
      <c r="O152" s="8">
        <v>2</v>
      </c>
      <c r="P152" s="168">
        <v>2</v>
      </c>
      <c r="Q152" s="10">
        <f t="shared" si="4"/>
        <v>0</v>
      </c>
      <c r="R152" s="8">
        <f t="shared" si="5"/>
        <v>0</v>
      </c>
      <c r="S152" s="8"/>
    </row>
    <row r="153" spans="1:19" ht="15.75" thickBot="1">
      <c r="A153" s="21" t="s">
        <v>256</v>
      </c>
      <c r="B153" s="15" t="s">
        <v>72</v>
      </c>
      <c r="C153" s="11"/>
      <c r="D153" s="11" t="s">
        <v>137</v>
      </c>
      <c r="E153" s="11" t="s">
        <v>73</v>
      </c>
      <c r="F153" s="11" t="s">
        <v>74</v>
      </c>
      <c r="G153" s="11" t="s">
        <v>75</v>
      </c>
      <c r="H153" s="11" t="s">
        <v>76</v>
      </c>
      <c r="I153" s="11" t="s">
        <v>77</v>
      </c>
      <c r="J153" s="11" t="s">
        <v>78</v>
      </c>
      <c r="K153" s="11" t="s">
        <v>79</v>
      </c>
      <c r="L153" s="11" t="s">
        <v>80</v>
      </c>
      <c r="M153" s="11" t="s">
        <v>81</v>
      </c>
      <c r="N153" s="11"/>
      <c r="O153" s="8" t="s">
        <v>83</v>
      </c>
      <c r="P153" s="167"/>
      <c r="Q153" s="10">
        <f t="shared" si="4"/>
        <v>2</v>
      </c>
      <c r="R153" s="8">
        <f t="shared" si="5"/>
        <v>0</v>
      </c>
      <c r="S153" s="8"/>
    </row>
    <row r="154" spans="1:19" ht="15.75" thickBot="1">
      <c r="A154" s="8"/>
      <c r="B154" s="1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10"/>
      <c r="R154" s="8"/>
      <c r="S154" s="8"/>
    </row>
    <row r="155" spans="1:19" ht="15.75" thickBot="1">
      <c r="A155" s="23"/>
      <c r="B155" s="26" t="s">
        <v>257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8"/>
      <c r="O155" s="8"/>
      <c r="P155" s="8"/>
      <c r="Q155" s="10"/>
      <c r="R155" s="8"/>
      <c r="S155" s="8"/>
    </row>
    <row r="156" spans="1:19" ht="15.75" thickBot="1">
      <c r="A156" s="21" t="s">
        <v>257</v>
      </c>
      <c r="B156" s="12" t="s">
        <v>19</v>
      </c>
      <c r="C156" s="8" t="s">
        <v>200</v>
      </c>
      <c r="D156" s="8" t="s">
        <v>21</v>
      </c>
      <c r="E156" s="8" t="s">
        <v>22</v>
      </c>
      <c r="F156" s="8" t="s">
        <v>23</v>
      </c>
      <c r="G156" s="8" t="s">
        <v>24</v>
      </c>
      <c r="H156" s="8" t="s">
        <v>25</v>
      </c>
      <c r="I156" s="8" t="s">
        <v>26</v>
      </c>
      <c r="J156" s="8" t="s">
        <v>27</v>
      </c>
      <c r="K156" s="8" t="s">
        <v>28</v>
      </c>
      <c r="L156" s="8" t="s">
        <v>29</v>
      </c>
      <c r="M156" s="8" t="s">
        <v>30</v>
      </c>
      <c r="N156" s="8" t="s">
        <v>258</v>
      </c>
      <c r="O156" s="8">
        <v>2</v>
      </c>
      <c r="P156" s="168">
        <v>2</v>
      </c>
      <c r="Q156" s="10">
        <f t="shared" si="4"/>
        <v>0</v>
      </c>
      <c r="R156" s="8">
        <f t="shared" si="5"/>
        <v>0</v>
      </c>
      <c r="S156" s="8"/>
    </row>
    <row r="157" spans="1:19" ht="15.75" thickBot="1">
      <c r="A157" s="21" t="s">
        <v>257</v>
      </c>
      <c r="B157" s="15" t="s">
        <v>72</v>
      </c>
      <c r="C157" s="11"/>
      <c r="D157" s="11" t="s">
        <v>137</v>
      </c>
      <c r="E157" s="11" t="s">
        <v>73</v>
      </c>
      <c r="F157" s="11" t="s">
        <v>74</v>
      </c>
      <c r="G157" s="11" t="s">
        <v>75</v>
      </c>
      <c r="H157" s="11" t="s">
        <v>76</v>
      </c>
      <c r="I157" s="11" t="s">
        <v>77</v>
      </c>
      <c r="J157" s="11" t="s">
        <v>78</v>
      </c>
      <c r="K157" s="11" t="s">
        <v>79</v>
      </c>
      <c r="L157" s="11" t="s">
        <v>80</v>
      </c>
      <c r="M157" s="11" t="s">
        <v>81</v>
      </c>
      <c r="N157" s="8" t="s">
        <v>146</v>
      </c>
      <c r="O157" s="8" t="s">
        <v>83</v>
      </c>
      <c r="P157" s="167"/>
      <c r="Q157" s="10">
        <f t="shared" si="4"/>
        <v>2</v>
      </c>
      <c r="R157" s="8">
        <f t="shared" si="5"/>
        <v>0</v>
      </c>
      <c r="S157" s="8"/>
    </row>
    <row r="158" spans="1:19" ht="15.75" thickBot="1">
      <c r="A158" s="8"/>
      <c r="B158" s="1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10"/>
      <c r="R158" s="8"/>
      <c r="S158" s="8"/>
    </row>
    <row r="159" spans="1:19" ht="15.75" thickBot="1">
      <c r="A159" s="23"/>
      <c r="B159" s="26" t="s">
        <v>259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8"/>
      <c r="P159" s="92"/>
      <c r="Q159" s="10"/>
      <c r="R159" s="8"/>
      <c r="S159" s="8"/>
    </row>
    <row r="160" spans="1:19" ht="15.75" thickBot="1">
      <c r="A160" s="21" t="s">
        <v>259</v>
      </c>
      <c r="B160" s="12" t="s">
        <v>19</v>
      </c>
      <c r="C160" s="8" t="s">
        <v>260</v>
      </c>
      <c r="D160" s="8" t="s">
        <v>21</v>
      </c>
      <c r="E160" s="8" t="s">
        <v>22</v>
      </c>
      <c r="F160" s="8" t="s">
        <v>23</v>
      </c>
      <c r="G160" s="8" t="s">
        <v>24</v>
      </c>
      <c r="H160" s="8" t="s">
        <v>25</v>
      </c>
      <c r="I160" s="8" t="s">
        <v>26</v>
      </c>
      <c r="J160" s="8" t="s">
        <v>27</v>
      </c>
      <c r="K160" s="8" t="s">
        <v>28</v>
      </c>
      <c r="L160" s="8" t="s">
        <v>29</v>
      </c>
      <c r="M160" s="8" t="s">
        <v>30</v>
      </c>
      <c r="N160" s="8"/>
      <c r="O160" s="8">
        <v>2</v>
      </c>
      <c r="P160" s="166">
        <v>2</v>
      </c>
      <c r="Q160" s="10">
        <f t="shared" si="4"/>
        <v>0</v>
      </c>
      <c r="R160" s="8">
        <f t="shared" si="5"/>
        <v>0</v>
      </c>
      <c r="S160" s="8"/>
    </row>
    <row r="161" spans="1:37" ht="15.75" thickBot="1">
      <c r="A161" s="21" t="s">
        <v>259</v>
      </c>
      <c r="B161" s="15" t="s">
        <v>72</v>
      </c>
      <c r="C161" s="11"/>
      <c r="D161" s="11" t="s">
        <v>137</v>
      </c>
      <c r="E161" s="11" t="s">
        <v>73</v>
      </c>
      <c r="F161" s="11" t="s">
        <v>74</v>
      </c>
      <c r="G161" s="11" t="s">
        <v>75</v>
      </c>
      <c r="H161" s="11" t="s">
        <v>76</v>
      </c>
      <c r="I161" s="11" t="s">
        <v>77</v>
      </c>
      <c r="J161" s="11" t="s">
        <v>78</v>
      </c>
      <c r="K161" s="11" t="s">
        <v>79</v>
      </c>
      <c r="L161" s="11" t="s">
        <v>80</v>
      </c>
      <c r="M161" s="11" t="s">
        <v>81</v>
      </c>
      <c r="N161" s="11"/>
      <c r="O161" s="8" t="s">
        <v>83</v>
      </c>
      <c r="P161" s="167"/>
      <c r="Q161" s="10">
        <f t="shared" si="4"/>
        <v>2</v>
      </c>
      <c r="R161" s="8">
        <f t="shared" si="5"/>
        <v>0</v>
      </c>
      <c r="S161" s="8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</row>
    <row r="162" spans="1:37" ht="15.75" thickBot="1">
      <c r="A162" s="8"/>
      <c r="B162" s="1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"/>
      <c r="R162" s="8"/>
      <c r="S162" s="8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</row>
    <row r="163" spans="1:37">
      <c r="A163" s="23"/>
      <c r="B163" s="26" t="s">
        <v>261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8"/>
      <c r="P163" s="92"/>
      <c r="Q163" s="10"/>
      <c r="R163" s="8"/>
      <c r="S163" s="8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</row>
    <row r="164" spans="1:37">
      <c r="A164" s="21" t="s">
        <v>261</v>
      </c>
      <c r="B164" s="12" t="s">
        <v>19</v>
      </c>
      <c r="C164" s="8" t="s">
        <v>262</v>
      </c>
      <c r="D164" s="8" t="s">
        <v>21</v>
      </c>
      <c r="E164" s="8" t="s">
        <v>22</v>
      </c>
      <c r="F164" s="8" t="s">
        <v>23</v>
      </c>
      <c r="G164" s="8" t="s">
        <v>24</v>
      </c>
      <c r="H164" s="8" t="s">
        <v>25</v>
      </c>
      <c r="I164" s="8" t="s">
        <v>26</v>
      </c>
      <c r="J164" s="8" t="s">
        <v>27</v>
      </c>
      <c r="K164" s="8" t="s">
        <v>28</v>
      </c>
      <c r="L164" s="8" t="s">
        <v>29</v>
      </c>
      <c r="M164" s="8" t="s">
        <v>30</v>
      </c>
      <c r="N164" s="8" t="s">
        <v>155</v>
      </c>
      <c r="O164" s="8">
        <v>2</v>
      </c>
      <c r="P164" s="161">
        <v>2</v>
      </c>
      <c r="Q164" s="10">
        <v>0</v>
      </c>
      <c r="R164" s="8">
        <v>0</v>
      </c>
      <c r="S164" s="8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</row>
    <row r="165" spans="1:37" ht="15.75" thickBot="1">
      <c r="A165" s="8"/>
      <c r="B165" s="1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"/>
      <c r="R165" s="8"/>
      <c r="S165" s="8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</row>
    <row r="166" spans="1:37" ht="15.75" thickBot="1">
      <c r="A166" s="23"/>
      <c r="B166" s="26" t="s">
        <v>263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8"/>
      <c r="P166" s="92"/>
      <c r="Q166" s="10"/>
      <c r="R166" s="8"/>
      <c r="S166" s="8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</row>
    <row r="167" spans="1:37" ht="15.75" thickBot="1">
      <c r="A167" s="21" t="s">
        <v>263</v>
      </c>
      <c r="B167" s="12" t="s">
        <v>19</v>
      </c>
      <c r="C167" s="8" t="s">
        <v>264</v>
      </c>
      <c r="D167" s="8" t="s">
        <v>21</v>
      </c>
      <c r="E167" s="12" t="s">
        <v>22</v>
      </c>
      <c r="F167" s="8" t="s">
        <v>23</v>
      </c>
      <c r="G167" s="8" t="s">
        <v>24</v>
      </c>
      <c r="H167" s="8" t="s">
        <v>25</v>
      </c>
      <c r="I167" s="8" t="s">
        <v>26</v>
      </c>
      <c r="J167" s="8" t="s">
        <v>27</v>
      </c>
      <c r="K167" s="8" t="s">
        <v>28</v>
      </c>
      <c r="L167" s="8" t="s">
        <v>29</v>
      </c>
      <c r="M167" s="8" t="s">
        <v>30</v>
      </c>
      <c r="N167" s="8" t="s">
        <v>265</v>
      </c>
      <c r="O167" s="8">
        <v>5</v>
      </c>
      <c r="P167" s="166">
        <v>5</v>
      </c>
      <c r="Q167" s="10">
        <f t="shared" si="4"/>
        <v>1</v>
      </c>
      <c r="R167" s="8">
        <f t="shared" si="5"/>
        <v>1</v>
      </c>
      <c r="S167" s="8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</row>
    <row r="168" spans="1:37" ht="15.75" thickBot="1">
      <c r="A168" s="21" t="s">
        <v>263</v>
      </c>
      <c r="B168" s="12" t="s">
        <v>32</v>
      </c>
      <c r="C168" s="8" t="s">
        <v>266</v>
      </c>
      <c r="D168" s="8" t="s">
        <v>34</v>
      </c>
      <c r="E168" s="12" t="s">
        <v>35</v>
      </c>
      <c r="F168" s="8" t="s">
        <v>36</v>
      </c>
      <c r="G168" s="8" t="s">
        <v>37</v>
      </c>
      <c r="H168" s="8" t="s">
        <v>38</v>
      </c>
      <c r="I168" s="8" t="s">
        <v>39</v>
      </c>
      <c r="J168" s="8" t="s">
        <v>40</v>
      </c>
      <c r="K168" s="8" t="s">
        <v>41</v>
      </c>
      <c r="L168" s="8" t="s">
        <v>42</v>
      </c>
      <c r="M168" s="8" t="s">
        <v>43</v>
      </c>
      <c r="N168" s="8" t="s">
        <v>97</v>
      </c>
      <c r="O168" s="8">
        <v>2</v>
      </c>
      <c r="P168" s="166"/>
      <c r="Q168" s="10">
        <f t="shared" si="4"/>
        <v>0</v>
      </c>
      <c r="R168" s="8">
        <f t="shared" si="5"/>
        <v>0</v>
      </c>
      <c r="S168" s="8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</row>
    <row r="169" spans="1:37" ht="15.75" thickBot="1">
      <c r="A169" s="21" t="s">
        <v>263</v>
      </c>
      <c r="B169" s="15" t="s">
        <v>72</v>
      </c>
      <c r="C169" s="11"/>
      <c r="D169" s="11" t="s">
        <v>137</v>
      </c>
      <c r="E169" s="11" t="s">
        <v>73</v>
      </c>
      <c r="F169" s="11" t="s">
        <v>74</v>
      </c>
      <c r="G169" s="11" t="s">
        <v>75</v>
      </c>
      <c r="H169" s="11" t="s">
        <v>76</v>
      </c>
      <c r="I169" s="11" t="s">
        <v>77</v>
      </c>
      <c r="J169" s="11" t="s">
        <v>78</v>
      </c>
      <c r="K169" s="11" t="s">
        <v>79</v>
      </c>
      <c r="L169" s="11" t="s">
        <v>80</v>
      </c>
      <c r="M169" s="11" t="s">
        <v>81</v>
      </c>
      <c r="N169" s="11" t="s">
        <v>146</v>
      </c>
      <c r="O169" s="8" t="s">
        <v>83</v>
      </c>
      <c r="P169" s="167"/>
      <c r="Q169" s="10">
        <f t="shared" si="4"/>
        <v>2</v>
      </c>
      <c r="R169" s="8">
        <f t="shared" si="5"/>
        <v>0</v>
      </c>
      <c r="S169" s="8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</row>
    <row r="170" spans="1:37" ht="15.75" thickBot="1">
      <c r="A170" s="8"/>
      <c r="B170" s="1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"/>
      <c r="R170" s="8"/>
      <c r="S170" s="8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</row>
    <row r="171" spans="1:37" ht="15.75" thickBot="1">
      <c r="A171" s="23"/>
      <c r="B171" s="26" t="s">
        <v>267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8"/>
      <c r="P171" s="92"/>
      <c r="Q171" s="10"/>
      <c r="R171" s="8"/>
      <c r="S171" s="8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</row>
    <row r="172" spans="1:37" ht="15.75" thickBot="1">
      <c r="A172" s="21" t="s">
        <v>267</v>
      </c>
      <c r="B172" s="12" t="s">
        <v>19</v>
      </c>
      <c r="C172" s="8" t="s">
        <v>262</v>
      </c>
      <c r="D172" s="8" t="s">
        <v>21</v>
      </c>
      <c r="E172" s="8" t="s">
        <v>22</v>
      </c>
      <c r="F172" s="8" t="s">
        <v>23</v>
      </c>
      <c r="G172" s="8" t="s">
        <v>24</v>
      </c>
      <c r="H172" s="8" t="s">
        <v>25</v>
      </c>
      <c r="I172" s="8" t="s">
        <v>26</v>
      </c>
      <c r="J172" s="8" t="s">
        <v>27</v>
      </c>
      <c r="K172" s="8" t="s">
        <v>28</v>
      </c>
      <c r="L172" s="8" t="s">
        <v>29</v>
      </c>
      <c r="M172" s="8" t="s">
        <v>30</v>
      </c>
      <c r="N172" s="8" t="s">
        <v>265</v>
      </c>
      <c r="O172" s="8">
        <v>1</v>
      </c>
      <c r="P172" s="166">
        <v>1</v>
      </c>
      <c r="Q172" s="10">
        <f t="shared" si="4"/>
        <v>0</v>
      </c>
      <c r="R172" s="8">
        <f t="shared" si="5"/>
        <v>0</v>
      </c>
      <c r="S172" s="8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</row>
    <row r="173" spans="1:37" ht="15.75" thickBot="1">
      <c r="A173" s="21" t="s">
        <v>267</v>
      </c>
      <c r="B173" s="15" t="s">
        <v>72</v>
      </c>
      <c r="C173" s="11"/>
      <c r="D173" s="11" t="s">
        <v>137</v>
      </c>
      <c r="E173" s="11" t="s">
        <v>73</v>
      </c>
      <c r="F173" s="11" t="s">
        <v>74</v>
      </c>
      <c r="G173" s="11" t="s">
        <v>75</v>
      </c>
      <c r="H173" s="11" t="s">
        <v>76</v>
      </c>
      <c r="I173" s="11" t="s">
        <v>77</v>
      </c>
      <c r="J173" s="11" t="s">
        <v>78</v>
      </c>
      <c r="K173" s="11" t="s">
        <v>79</v>
      </c>
      <c r="L173" s="11" t="s">
        <v>80</v>
      </c>
      <c r="M173" s="11" t="s">
        <v>81</v>
      </c>
      <c r="N173" s="11" t="s">
        <v>146</v>
      </c>
      <c r="O173" s="8" t="s">
        <v>83</v>
      </c>
      <c r="P173" s="167"/>
      <c r="Q173" s="10">
        <f t="shared" si="4"/>
        <v>2</v>
      </c>
      <c r="R173" s="8">
        <f t="shared" si="5"/>
        <v>0</v>
      </c>
      <c r="S173" s="8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</row>
    <row r="174" spans="1:37" ht="15.75" thickBot="1">
      <c r="A174" s="8"/>
      <c r="B174" s="1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"/>
      <c r="R174" s="8"/>
      <c r="S174" s="8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</row>
    <row r="175" spans="1:37" ht="15.75" thickBot="1">
      <c r="A175" s="23"/>
      <c r="B175" s="26" t="s">
        <v>268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8"/>
      <c r="P175" s="92"/>
      <c r="Q175" s="10"/>
      <c r="R175" s="8"/>
      <c r="S175" s="8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</row>
    <row r="176" spans="1:37" ht="15.75" thickBot="1">
      <c r="A176" s="21" t="s">
        <v>268</v>
      </c>
      <c r="B176" s="12" t="s">
        <v>19</v>
      </c>
      <c r="C176" s="8" t="s">
        <v>269</v>
      </c>
      <c r="D176" s="8" t="s">
        <v>21</v>
      </c>
      <c r="E176" s="8" t="s">
        <v>22</v>
      </c>
      <c r="F176" s="8" t="s">
        <v>23</v>
      </c>
      <c r="G176" s="8" t="s">
        <v>24</v>
      </c>
      <c r="H176" s="8" t="s">
        <v>25</v>
      </c>
      <c r="I176" s="8" t="s">
        <v>26</v>
      </c>
      <c r="J176" s="8" t="s">
        <v>27</v>
      </c>
      <c r="K176" s="8" t="s">
        <v>28</v>
      </c>
      <c r="L176" s="8" t="s">
        <v>29</v>
      </c>
      <c r="M176" s="8" t="s">
        <v>30</v>
      </c>
      <c r="N176" s="8" t="s">
        <v>265</v>
      </c>
      <c r="O176" s="8">
        <v>5</v>
      </c>
      <c r="P176" s="166">
        <v>5</v>
      </c>
      <c r="Q176" s="10">
        <f t="shared" si="4"/>
        <v>1</v>
      </c>
      <c r="R176" s="8">
        <f t="shared" si="5"/>
        <v>1</v>
      </c>
      <c r="S176" s="8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</row>
    <row r="177" spans="1:37" ht="15.75" thickBot="1">
      <c r="A177" s="21" t="s">
        <v>268</v>
      </c>
      <c r="B177" s="45" t="s">
        <v>72</v>
      </c>
      <c r="C177" s="11"/>
      <c r="D177" s="11" t="s">
        <v>137</v>
      </c>
      <c r="E177" s="11" t="s">
        <v>73</v>
      </c>
      <c r="F177" s="11" t="s">
        <v>74</v>
      </c>
      <c r="G177" s="11" t="s">
        <v>75</v>
      </c>
      <c r="H177" s="11" t="s">
        <v>76</v>
      </c>
      <c r="I177" s="11" t="s">
        <v>77</v>
      </c>
      <c r="J177" s="11" t="s">
        <v>78</v>
      </c>
      <c r="K177" s="11" t="s">
        <v>79</v>
      </c>
      <c r="L177" s="11" t="s">
        <v>80</v>
      </c>
      <c r="M177" s="11" t="s">
        <v>81</v>
      </c>
      <c r="N177" s="11"/>
      <c r="O177" s="8" t="s">
        <v>83</v>
      </c>
      <c r="P177" s="167"/>
      <c r="Q177" s="10">
        <f t="shared" si="4"/>
        <v>2</v>
      </c>
      <c r="R177" s="8">
        <f t="shared" si="5"/>
        <v>0</v>
      </c>
      <c r="S177" s="8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</row>
    <row r="178" spans="1:37" ht="15.75" thickBot="1">
      <c r="A178" s="44"/>
      <c r="B178" s="56"/>
      <c r="C178" s="43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8"/>
      <c r="P178" s="49"/>
      <c r="Q178" s="10"/>
      <c r="R178" s="8"/>
      <c r="S178" s="8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</row>
    <row r="179" spans="1:37" ht="15.75" thickBot="1">
      <c r="A179" s="44"/>
      <c r="B179" s="61" t="s">
        <v>270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3"/>
      <c r="P179" s="92"/>
      <c r="Q179" s="10"/>
      <c r="R179" s="8"/>
      <c r="S179" s="8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</row>
    <row r="180" spans="1:37" ht="15.75" thickBot="1">
      <c r="A180" s="21" t="s">
        <v>270</v>
      </c>
      <c r="B180" s="62" t="s">
        <v>19</v>
      </c>
      <c r="C180" s="3" t="s">
        <v>271</v>
      </c>
      <c r="D180" s="3" t="s">
        <v>21</v>
      </c>
      <c r="E180" s="3" t="s">
        <v>22</v>
      </c>
      <c r="F180" s="3" t="s">
        <v>23</v>
      </c>
      <c r="G180" s="3" t="s">
        <v>24</v>
      </c>
      <c r="H180" s="3" t="s">
        <v>25</v>
      </c>
      <c r="I180" s="3" t="s">
        <v>26</v>
      </c>
      <c r="J180" s="3" t="s">
        <v>27</v>
      </c>
      <c r="K180" s="3" t="s">
        <v>28</v>
      </c>
      <c r="L180" s="3" t="s">
        <v>29</v>
      </c>
      <c r="M180" s="3" t="s">
        <v>30</v>
      </c>
      <c r="N180" s="3" t="s">
        <v>272</v>
      </c>
      <c r="O180" s="3">
        <v>2</v>
      </c>
      <c r="P180" s="166">
        <v>2</v>
      </c>
      <c r="Q180" s="10">
        <f t="shared" si="4"/>
        <v>0</v>
      </c>
      <c r="R180" s="8">
        <f t="shared" si="5"/>
        <v>0</v>
      </c>
      <c r="S180" s="8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</row>
    <row r="181" spans="1:37" ht="27" thickBot="1">
      <c r="A181" s="21" t="s">
        <v>270</v>
      </c>
      <c r="B181" s="63" t="s">
        <v>273</v>
      </c>
      <c r="C181" s="5" t="s">
        <v>273</v>
      </c>
      <c r="D181" s="5" t="s">
        <v>137</v>
      </c>
      <c r="E181" s="5" t="s">
        <v>73</v>
      </c>
      <c r="F181" s="5" t="s">
        <v>74</v>
      </c>
      <c r="G181" s="5" t="s">
        <v>75</v>
      </c>
      <c r="H181" s="5" t="s">
        <v>76</v>
      </c>
      <c r="I181" s="5" t="s">
        <v>77</v>
      </c>
      <c r="J181" s="5" t="s">
        <v>78</v>
      </c>
      <c r="K181" s="5" t="s">
        <v>79</v>
      </c>
      <c r="L181" s="5" t="s">
        <v>80</v>
      </c>
      <c r="M181" s="5" t="s">
        <v>81</v>
      </c>
      <c r="N181" s="6"/>
      <c r="O181" s="3" t="s">
        <v>83</v>
      </c>
      <c r="P181" s="167"/>
      <c r="Q181" s="10">
        <f t="shared" si="4"/>
        <v>2</v>
      </c>
      <c r="R181" s="8">
        <f t="shared" si="5"/>
        <v>0</v>
      </c>
      <c r="S181" s="8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</row>
    <row r="182" spans="1:37" ht="15.75" thickBot="1">
      <c r="A182" s="8"/>
      <c r="B182" s="71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10"/>
      <c r="R182" s="8"/>
      <c r="S182" s="8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</row>
    <row r="183" spans="1:37" ht="15.75" thickBot="1">
      <c r="A183" s="23"/>
      <c r="B183" s="26" t="s">
        <v>274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8"/>
      <c r="P183" s="92"/>
      <c r="Q183" s="10"/>
      <c r="R183" s="8"/>
      <c r="S183" s="8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</row>
    <row r="184" spans="1:37" ht="15.75" thickBot="1">
      <c r="A184" s="21" t="s">
        <v>274</v>
      </c>
      <c r="B184" s="12" t="s">
        <v>19</v>
      </c>
      <c r="C184" s="8" t="s">
        <v>275</v>
      </c>
      <c r="D184" s="8" t="s">
        <v>21</v>
      </c>
      <c r="E184" s="8" t="s">
        <v>22</v>
      </c>
      <c r="F184" s="8" t="s">
        <v>23</v>
      </c>
      <c r="G184" s="8" t="s">
        <v>24</v>
      </c>
      <c r="H184" s="8" t="s">
        <v>25</v>
      </c>
      <c r="I184" s="8" t="s">
        <v>26</v>
      </c>
      <c r="J184" s="8" t="s">
        <v>27</v>
      </c>
      <c r="K184" s="8" t="s">
        <v>28</v>
      </c>
      <c r="L184" s="8" t="s">
        <v>29</v>
      </c>
      <c r="M184" s="8" t="s">
        <v>30</v>
      </c>
      <c r="N184" s="8" t="s">
        <v>173</v>
      </c>
      <c r="O184" s="8">
        <v>2</v>
      </c>
      <c r="P184" s="166">
        <v>3</v>
      </c>
      <c r="Q184" s="10">
        <f t="shared" si="4"/>
        <v>0</v>
      </c>
      <c r="R184" s="8">
        <f t="shared" si="5"/>
        <v>0</v>
      </c>
      <c r="S184" s="8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</row>
    <row r="185" spans="1:37" ht="15.75" thickBot="1">
      <c r="A185" s="21" t="s">
        <v>274</v>
      </c>
      <c r="B185" s="12" t="s">
        <v>32</v>
      </c>
      <c r="C185" s="8" t="s">
        <v>276</v>
      </c>
      <c r="D185" s="8" t="s">
        <v>34</v>
      </c>
      <c r="E185" s="13" t="s">
        <v>35</v>
      </c>
      <c r="F185" s="8" t="s">
        <v>36</v>
      </c>
      <c r="G185" s="8" t="s">
        <v>37</v>
      </c>
      <c r="H185" s="8" t="s">
        <v>38</v>
      </c>
      <c r="I185" s="8" t="s">
        <v>39</v>
      </c>
      <c r="J185" s="8" t="s">
        <v>40</v>
      </c>
      <c r="K185" s="8" t="s">
        <v>41</v>
      </c>
      <c r="L185" s="8" t="s">
        <v>245</v>
      </c>
      <c r="M185" s="8" t="s">
        <v>43</v>
      </c>
      <c r="N185" s="8" t="s">
        <v>155</v>
      </c>
      <c r="O185" s="8">
        <v>3</v>
      </c>
      <c r="P185" s="166"/>
      <c r="Q185" s="10">
        <f t="shared" si="4"/>
        <v>1</v>
      </c>
      <c r="R185" s="8">
        <f t="shared" si="5"/>
        <v>1</v>
      </c>
      <c r="S185" s="8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</row>
    <row r="186" spans="1:37" ht="15.75" thickBot="1">
      <c r="A186" s="21" t="s">
        <v>274</v>
      </c>
      <c r="B186" s="12" t="s">
        <v>45</v>
      </c>
      <c r="C186" s="8" t="s">
        <v>277</v>
      </c>
      <c r="D186" s="8" t="s">
        <v>47</v>
      </c>
      <c r="E186" s="8" t="s">
        <v>48</v>
      </c>
      <c r="F186" s="8" t="s">
        <v>49</v>
      </c>
      <c r="G186" s="8" t="s">
        <v>50</v>
      </c>
      <c r="H186" s="8" t="s">
        <v>51</v>
      </c>
      <c r="I186" s="8" t="s">
        <v>52</v>
      </c>
      <c r="J186" s="8" t="s">
        <v>53</v>
      </c>
      <c r="K186" s="8" t="s">
        <v>54</v>
      </c>
      <c r="L186" s="8" t="s">
        <v>55</v>
      </c>
      <c r="M186" s="8" t="s">
        <v>56</v>
      </c>
      <c r="N186" s="8" t="s">
        <v>278</v>
      </c>
      <c r="O186" s="8">
        <v>3</v>
      </c>
      <c r="P186" s="166"/>
      <c r="Q186" s="10">
        <f t="shared" si="4"/>
        <v>1</v>
      </c>
      <c r="R186" s="8">
        <f t="shared" si="5"/>
        <v>1</v>
      </c>
      <c r="S186" s="8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</row>
    <row r="187" spans="1:37" ht="15.75" thickBot="1">
      <c r="A187" s="21" t="s">
        <v>274</v>
      </c>
      <c r="B187" s="12" t="s">
        <v>59</v>
      </c>
      <c r="C187" s="8" t="s">
        <v>279</v>
      </c>
      <c r="D187" s="8" t="s">
        <v>61</v>
      </c>
      <c r="E187" s="8" t="s">
        <v>62</v>
      </c>
      <c r="F187" s="8" t="s">
        <v>63</v>
      </c>
      <c r="G187" s="8" t="s">
        <v>64</v>
      </c>
      <c r="H187" s="8" t="s">
        <v>65</v>
      </c>
      <c r="I187" s="8" t="s">
        <v>66</v>
      </c>
      <c r="J187" s="8" t="s">
        <v>67</v>
      </c>
      <c r="K187" s="8" t="s">
        <v>68</v>
      </c>
      <c r="L187" s="8" t="s">
        <v>69</v>
      </c>
      <c r="M187" s="8" t="s">
        <v>70</v>
      </c>
      <c r="N187" s="8" t="s">
        <v>280</v>
      </c>
      <c r="O187" s="8">
        <v>2</v>
      </c>
      <c r="P187" s="166"/>
      <c r="Q187" s="10">
        <f t="shared" si="4"/>
        <v>0</v>
      </c>
      <c r="R187" s="8">
        <f t="shared" si="5"/>
        <v>0</v>
      </c>
      <c r="S187" s="8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</row>
    <row r="188" spans="1:37" ht="15.75" thickBot="1">
      <c r="A188" s="21" t="s">
        <v>274</v>
      </c>
      <c r="B188" s="12" t="s">
        <v>72</v>
      </c>
      <c r="C188" s="11"/>
      <c r="D188" s="11" t="s">
        <v>137</v>
      </c>
      <c r="E188" s="11" t="s">
        <v>73</v>
      </c>
      <c r="F188" s="11" t="s">
        <v>74</v>
      </c>
      <c r="G188" s="11" t="s">
        <v>75</v>
      </c>
      <c r="H188" s="11" t="s">
        <v>76</v>
      </c>
      <c r="I188" s="11" t="s">
        <v>77</v>
      </c>
      <c r="J188" s="11" t="s">
        <v>78</v>
      </c>
      <c r="K188" s="11" t="s">
        <v>79</v>
      </c>
      <c r="L188" s="11" t="s">
        <v>80</v>
      </c>
      <c r="M188" s="11" t="s">
        <v>81</v>
      </c>
      <c r="N188" s="11"/>
      <c r="O188" s="8" t="s">
        <v>83</v>
      </c>
      <c r="P188" s="167"/>
      <c r="Q188" s="10">
        <f t="shared" si="4"/>
        <v>2</v>
      </c>
      <c r="R188" s="8">
        <f t="shared" si="5"/>
        <v>0</v>
      </c>
      <c r="S188" s="8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</row>
    <row r="189" spans="1:37" s="95" customFormat="1" ht="15.75" thickBot="1">
      <c r="A189" s="44"/>
      <c r="B189" s="45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8"/>
      <c r="P189" s="161"/>
      <c r="Q189" s="10"/>
      <c r="R189" s="8"/>
      <c r="S189" s="8"/>
      <c r="T189"/>
      <c r="U189"/>
      <c r="V189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</row>
    <row r="190" spans="1:37" s="95" customFormat="1" ht="15.75" thickBot="1">
      <c r="A190" s="23"/>
      <c r="B190" s="26" t="s">
        <v>281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8"/>
      <c r="P190" s="161"/>
      <c r="Q190" s="10"/>
      <c r="R190" s="8"/>
      <c r="S190" s="8"/>
      <c r="T190"/>
      <c r="U190"/>
      <c r="V190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</row>
    <row r="191" spans="1:37" s="95" customFormat="1" ht="99" customHeight="1" thickBot="1">
      <c r="A191" s="21" t="s">
        <v>281</v>
      </c>
      <c r="B191" s="12" t="s">
        <v>19</v>
      </c>
      <c r="C191" s="8" t="s">
        <v>282</v>
      </c>
      <c r="D191" s="8" t="s">
        <v>21</v>
      </c>
      <c r="E191" s="8" t="s">
        <v>22</v>
      </c>
      <c r="F191" s="8" t="s">
        <v>23</v>
      </c>
      <c r="G191" s="8" t="s">
        <v>24</v>
      </c>
      <c r="H191" s="8" t="s">
        <v>38</v>
      </c>
      <c r="I191" s="8" t="s">
        <v>26</v>
      </c>
      <c r="J191" s="8" t="s">
        <v>27</v>
      </c>
      <c r="K191" s="8" t="s">
        <v>28</v>
      </c>
      <c r="L191" s="8" t="s">
        <v>29</v>
      </c>
      <c r="M191" s="8" t="s">
        <v>30</v>
      </c>
      <c r="N191" s="8" t="s">
        <v>283</v>
      </c>
      <c r="O191" s="8">
        <v>6</v>
      </c>
      <c r="P191" s="168">
        <v>6</v>
      </c>
      <c r="Q191" s="10">
        <f t="shared" si="4"/>
        <v>1</v>
      </c>
      <c r="R191" s="8">
        <f t="shared" si="5"/>
        <v>1</v>
      </c>
      <c r="S191" s="8"/>
      <c r="T191"/>
      <c r="U191"/>
      <c r="V191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</row>
    <row r="192" spans="1:37" s="95" customFormat="1" ht="15.75" thickBot="1">
      <c r="A192" s="21" t="s">
        <v>281</v>
      </c>
      <c r="B192" s="12" t="s">
        <v>32</v>
      </c>
      <c r="C192" s="8" t="s">
        <v>284</v>
      </c>
      <c r="D192" s="8" t="s">
        <v>34</v>
      </c>
      <c r="E192" s="13" t="s">
        <v>35</v>
      </c>
      <c r="F192" s="8" t="s">
        <v>36</v>
      </c>
      <c r="G192" s="8" t="s">
        <v>240</v>
      </c>
      <c r="H192" s="8" t="s">
        <v>241</v>
      </c>
      <c r="I192" s="8" t="s">
        <v>242</v>
      </c>
      <c r="J192" s="8" t="s">
        <v>243</v>
      </c>
      <c r="K192" s="8" t="s">
        <v>244</v>
      </c>
      <c r="L192" s="8" t="s">
        <v>245</v>
      </c>
      <c r="M192" s="8" t="s">
        <v>43</v>
      </c>
      <c r="N192" s="8" t="s">
        <v>285</v>
      </c>
      <c r="O192" s="8">
        <v>2</v>
      </c>
      <c r="P192" s="166"/>
      <c r="Q192" s="10">
        <f t="shared" si="4"/>
        <v>0</v>
      </c>
      <c r="R192" s="8">
        <f t="shared" si="5"/>
        <v>0</v>
      </c>
      <c r="S192" s="8"/>
      <c r="T192"/>
      <c r="U192"/>
      <c r="V192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</row>
    <row r="193" spans="1:37" s="95" customFormat="1" ht="15.75" thickBot="1">
      <c r="A193" s="21" t="s">
        <v>281</v>
      </c>
      <c r="B193" s="15" t="s">
        <v>45</v>
      </c>
      <c r="C193" s="11" t="s">
        <v>286</v>
      </c>
      <c r="D193" s="11" t="s">
        <v>137</v>
      </c>
      <c r="E193" s="11" t="s">
        <v>73</v>
      </c>
      <c r="F193" s="11" t="s">
        <v>74</v>
      </c>
      <c r="G193" s="11" t="s">
        <v>75</v>
      </c>
      <c r="H193" s="11" t="s">
        <v>76</v>
      </c>
      <c r="I193" s="11" t="s">
        <v>77</v>
      </c>
      <c r="J193" s="11" t="s">
        <v>78</v>
      </c>
      <c r="K193" s="11" t="s">
        <v>79</v>
      </c>
      <c r="L193" s="11" t="s">
        <v>80</v>
      </c>
      <c r="M193" s="11" t="s">
        <v>81</v>
      </c>
      <c r="N193" s="11" t="s">
        <v>285</v>
      </c>
      <c r="O193" s="8">
        <v>2</v>
      </c>
      <c r="P193" s="167"/>
      <c r="Q193" s="10">
        <f t="shared" si="4"/>
        <v>0</v>
      </c>
      <c r="R193" s="8">
        <f t="shared" si="5"/>
        <v>0</v>
      </c>
      <c r="S193" s="8"/>
      <c r="T193"/>
      <c r="U193"/>
      <c r="V19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</row>
    <row r="194" spans="1:37" ht="15.75" thickBot="1">
      <c r="A194" s="8"/>
      <c r="B194" s="1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10"/>
      <c r="R194" s="8"/>
      <c r="S194" s="8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</row>
    <row r="195" spans="1:37" ht="15.75" thickBot="1">
      <c r="A195" s="23"/>
      <c r="B195" s="26" t="s">
        <v>287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8"/>
      <c r="P195" s="92"/>
      <c r="Q195" s="10"/>
      <c r="R195" s="8"/>
      <c r="S195" s="8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</row>
    <row r="196" spans="1:37" ht="15.75" thickBot="1">
      <c r="A196" s="21" t="s">
        <v>287</v>
      </c>
      <c r="B196" s="12" t="s">
        <v>19</v>
      </c>
      <c r="C196" s="8" t="s">
        <v>260</v>
      </c>
      <c r="D196" s="12" t="s">
        <v>21</v>
      </c>
      <c r="E196" s="12" t="s">
        <v>22</v>
      </c>
      <c r="F196" s="27" t="s">
        <v>23</v>
      </c>
      <c r="G196" s="27" t="s">
        <v>24</v>
      </c>
      <c r="H196" s="27" t="s">
        <v>25</v>
      </c>
      <c r="I196" s="27" t="s">
        <v>26</v>
      </c>
      <c r="J196" s="27" t="s">
        <v>27</v>
      </c>
      <c r="K196" s="27" t="s">
        <v>28</v>
      </c>
      <c r="L196" s="27" t="s">
        <v>29</v>
      </c>
      <c r="M196" s="27" t="s">
        <v>30</v>
      </c>
      <c r="N196" s="8"/>
      <c r="O196" s="8">
        <v>2</v>
      </c>
      <c r="P196" s="166">
        <v>2</v>
      </c>
      <c r="Q196" s="10">
        <f t="shared" si="4"/>
        <v>0</v>
      </c>
      <c r="R196" s="8">
        <f t="shared" si="5"/>
        <v>0</v>
      </c>
      <c r="S196" s="8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</row>
    <row r="197" spans="1:37" ht="15.75" thickBot="1">
      <c r="A197" s="21" t="s">
        <v>287</v>
      </c>
      <c r="B197" s="15" t="s">
        <v>72</v>
      </c>
      <c r="C197" s="11"/>
      <c r="D197" s="15" t="s">
        <v>137</v>
      </c>
      <c r="E197" s="15" t="s">
        <v>73</v>
      </c>
      <c r="F197" s="14" t="s">
        <v>74</v>
      </c>
      <c r="G197" s="14" t="s">
        <v>75</v>
      </c>
      <c r="H197" s="14" t="s">
        <v>76</v>
      </c>
      <c r="I197" s="14" t="s">
        <v>77</v>
      </c>
      <c r="J197" s="14" t="s">
        <v>78</v>
      </c>
      <c r="K197" s="14" t="s">
        <v>79</v>
      </c>
      <c r="L197" s="14" t="s">
        <v>80</v>
      </c>
      <c r="M197" s="14" t="s">
        <v>81</v>
      </c>
      <c r="N197" s="11"/>
      <c r="O197" s="8" t="s">
        <v>83</v>
      </c>
      <c r="P197" s="167"/>
      <c r="Q197" s="10">
        <f t="shared" si="4"/>
        <v>2</v>
      </c>
      <c r="R197" s="8">
        <f t="shared" si="5"/>
        <v>0</v>
      </c>
      <c r="S197" s="8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</row>
    <row r="198" spans="1:37" ht="15.75" thickBot="1">
      <c r="A198" s="8"/>
      <c r="B198" s="1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0"/>
      <c r="R198" s="8"/>
      <c r="S198" s="8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</row>
    <row r="199" spans="1:37" ht="15.75" thickBot="1">
      <c r="A199" s="23"/>
      <c r="B199" s="26" t="s">
        <v>288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8"/>
      <c r="P199" s="92"/>
      <c r="Q199" s="10"/>
      <c r="R199" s="8"/>
      <c r="S199" s="8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</row>
    <row r="200" spans="1:37" ht="15.75" thickBot="1">
      <c r="A200" s="21" t="s">
        <v>288</v>
      </c>
      <c r="B200" s="12" t="s">
        <v>19</v>
      </c>
      <c r="C200" s="8" t="s">
        <v>289</v>
      </c>
      <c r="D200" s="12" t="s">
        <v>21</v>
      </c>
      <c r="E200" s="12" t="s">
        <v>22</v>
      </c>
      <c r="F200" s="27" t="s">
        <v>23</v>
      </c>
      <c r="G200" s="27" t="s">
        <v>24</v>
      </c>
      <c r="H200" s="27" t="s">
        <v>25</v>
      </c>
      <c r="I200" s="27" t="s">
        <v>26</v>
      </c>
      <c r="J200" s="27" t="s">
        <v>27</v>
      </c>
      <c r="K200" s="27" t="s">
        <v>28</v>
      </c>
      <c r="L200" s="27" t="s">
        <v>29</v>
      </c>
      <c r="M200" s="27" t="s">
        <v>30</v>
      </c>
      <c r="N200" s="8"/>
      <c r="O200" s="8">
        <v>4</v>
      </c>
      <c r="P200" s="166">
        <v>4</v>
      </c>
      <c r="Q200" s="10">
        <f t="shared" ref="Q200:Q292" si="6">IF(ISTEXT(O200),2,IF(O200&lt;3,0,1))</f>
        <v>1</v>
      </c>
      <c r="R200" s="8">
        <f t="shared" ref="R200:R292" si="7">IF(OR(ISTEXT(O200),O200&lt;3),0,1)</f>
        <v>1</v>
      </c>
      <c r="S200" s="8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</row>
    <row r="201" spans="1:37" ht="15.75" thickBot="1">
      <c r="A201" s="21" t="s">
        <v>288</v>
      </c>
      <c r="B201" s="28" t="s">
        <v>32</v>
      </c>
      <c r="C201" s="8" t="s">
        <v>266</v>
      </c>
      <c r="D201" s="12"/>
      <c r="E201" s="12"/>
      <c r="F201" s="27" t="s">
        <v>36</v>
      </c>
      <c r="G201" s="27" t="s">
        <v>37</v>
      </c>
      <c r="H201" s="27" t="s">
        <v>38</v>
      </c>
      <c r="I201" s="27" t="s">
        <v>39</v>
      </c>
      <c r="J201" s="27" t="s">
        <v>40</v>
      </c>
      <c r="K201" s="27" t="s">
        <v>41</v>
      </c>
      <c r="L201" s="27" t="s">
        <v>42</v>
      </c>
      <c r="M201" s="27" t="s">
        <v>43</v>
      </c>
      <c r="N201" s="8"/>
      <c r="O201" s="8">
        <v>4</v>
      </c>
      <c r="P201" s="166"/>
      <c r="Q201" s="10">
        <f t="shared" si="6"/>
        <v>1</v>
      </c>
      <c r="R201" s="8">
        <f t="shared" si="7"/>
        <v>1</v>
      </c>
      <c r="S201" s="8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</row>
    <row r="202" spans="1:37" ht="15.75" thickBot="1">
      <c r="A202" s="21" t="s">
        <v>288</v>
      </c>
      <c r="B202" s="15" t="s">
        <v>72</v>
      </c>
      <c r="C202" s="11"/>
      <c r="D202" s="15" t="s">
        <v>137</v>
      </c>
      <c r="E202" s="15" t="s">
        <v>73</v>
      </c>
      <c r="F202" s="14" t="s">
        <v>74</v>
      </c>
      <c r="G202" s="14" t="s">
        <v>75</v>
      </c>
      <c r="H202" s="14" t="s">
        <v>76</v>
      </c>
      <c r="I202" s="14" t="s">
        <v>77</v>
      </c>
      <c r="J202" s="14" t="s">
        <v>78</v>
      </c>
      <c r="K202" s="14" t="s">
        <v>79</v>
      </c>
      <c r="L202" s="14" t="s">
        <v>80</v>
      </c>
      <c r="M202" s="14" t="s">
        <v>81</v>
      </c>
      <c r="N202" s="11"/>
      <c r="O202" s="8" t="s">
        <v>83</v>
      </c>
      <c r="P202" s="167"/>
      <c r="Q202" s="10">
        <f t="shared" si="6"/>
        <v>2</v>
      </c>
      <c r="R202" s="8">
        <f t="shared" si="7"/>
        <v>0</v>
      </c>
      <c r="S202" s="8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</row>
    <row r="203" spans="1:37" ht="15.75" thickBot="1">
      <c r="A203" s="8"/>
      <c r="B203" s="1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10"/>
      <c r="R203" s="8"/>
      <c r="S203" s="8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</row>
    <row r="204" spans="1:37" ht="15.75" thickBot="1">
      <c r="A204" s="23"/>
      <c r="B204" s="26" t="s">
        <v>290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8"/>
      <c r="P204" s="92"/>
      <c r="Q204" s="10"/>
      <c r="R204" s="8"/>
      <c r="S204" s="8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</row>
    <row r="205" spans="1:37" ht="15.75" thickBot="1">
      <c r="A205" s="21" t="s">
        <v>290</v>
      </c>
      <c r="B205" s="12" t="s">
        <v>19</v>
      </c>
      <c r="C205" s="160" t="s">
        <v>291</v>
      </c>
      <c r="D205" s="12" t="s">
        <v>21</v>
      </c>
      <c r="E205" s="12" t="s">
        <v>22</v>
      </c>
      <c r="F205" s="27" t="s">
        <v>23</v>
      </c>
      <c r="G205" s="27" t="s">
        <v>24</v>
      </c>
      <c r="H205" s="27" t="s">
        <v>25</v>
      </c>
      <c r="I205" s="27" t="s">
        <v>26</v>
      </c>
      <c r="J205" s="27" t="s">
        <v>27</v>
      </c>
      <c r="K205" s="27" t="s">
        <v>28</v>
      </c>
      <c r="L205" s="27" t="s">
        <v>29</v>
      </c>
      <c r="M205" s="27" t="s">
        <v>30</v>
      </c>
      <c r="N205" s="8"/>
      <c r="O205" s="8">
        <v>5</v>
      </c>
      <c r="P205" s="166">
        <v>5</v>
      </c>
      <c r="Q205" s="10">
        <f t="shared" si="6"/>
        <v>1</v>
      </c>
      <c r="R205" s="8">
        <f t="shared" si="7"/>
        <v>1</v>
      </c>
      <c r="S205" s="8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</row>
    <row r="206" spans="1:37" ht="15.75" thickBot="1">
      <c r="A206" s="21" t="s">
        <v>290</v>
      </c>
      <c r="B206" s="30" t="s">
        <v>32</v>
      </c>
      <c r="C206" s="33" t="s">
        <v>292</v>
      </c>
      <c r="D206" s="31"/>
      <c r="E206" s="12"/>
      <c r="F206" s="27" t="s">
        <v>36</v>
      </c>
      <c r="G206" s="27" t="s">
        <v>37</v>
      </c>
      <c r="H206" s="27" t="s">
        <v>38</v>
      </c>
      <c r="I206" s="27" t="s">
        <v>39</v>
      </c>
      <c r="J206" s="27" t="s">
        <v>40</v>
      </c>
      <c r="K206" s="27" t="s">
        <v>41</v>
      </c>
      <c r="L206" s="27" t="s">
        <v>42</v>
      </c>
      <c r="M206" s="27" t="s">
        <v>43</v>
      </c>
      <c r="N206" s="8"/>
      <c r="O206" s="8">
        <v>5</v>
      </c>
      <c r="P206" s="166"/>
      <c r="Q206" s="10">
        <f t="shared" si="6"/>
        <v>1</v>
      </c>
      <c r="R206" s="8">
        <f t="shared" si="7"/>
        <v>1</v>
      </c>
      <c r="S206" s="8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</row>
    <row r="207" spans="1:37" ht="15.75" thickBot="1">
      <c r="A207" s="21" t="s">
        <v>290</v>
      </c>
      <c r="B207" s="15" t="s">
        <v>72</v>
      </c>
      <c r="C207" s="32"/>
      <c r="D207" s="15" t="s">
        <v>137</v>
      </c>
      <c r="E207" s="15" t="s">
        <v>73</v>
      </c>
      <c r="F207" s="14" t="s">
        <v>74</v>
      </c>
      <c r="G207" s="14" t="s">
        <v>75</v>
      </c>
      <c r="H207" s="14" t="s">
        <v>76</v>
      </c>
      <c r="I207" s="14" t="s">
        <v>77</v>
      </c>
      <c r="J207" s="14" t="s">
        <v>78</v>
      </c>
      <c r="K207" s="14" t="s">
        <v>79</v>
      </c>
      <c r="L207" s="14" t="s">
        <v>80</v>
      </c>
      <c r="M207" s="14" t="s">
        <v>81</v>
      </c>
      <c r="N207" s="11"/>
      <c r="O207" s="8" t="s">
        <v>83</v>
      </c>
      <c r="P207" s="167"/>
      <c r="Q207" s="10">
        <f t="shared" si="6"/>
        <v>2</v>
      </c>
      <c r="R207" s="8">
        <f t="shared" si="7"/>
        <v>0</v>
      </c>
      <c r="S207" s="8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</row>
    <row r="208" spans="1:37" ht="15.75" thickBot="1">
      <c r="A208" s="8"/>
      <c r="B208" s="1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10"/>
      <c r="R208" s="8"/>
      <c r="S208" s="8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</row>
    <row r="209" spans="1:37" ht="15.75" thickBot="1">
      <c r="A209" s="23"/>
      <c r="B209" s="26" t="s">
        <v>293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8"/>
      <c r="P209" s="92"/>
      <c r="Q209" s="10"/>
      <c r="R209" s="8"/>
      <c r="S209" s="8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</row>
    <row r="210" spans="1:37" ht="15.75" thickBot="1">
      <c r="A210" s="21" t="s">
        <v>293</v>
      </c>
      <c r="B210" s="12" t="s">
        <v>19</v>
      </c>
      <c r="C210" s="8" t="s">
        <v>294</v>
      </c>
      <c r="D210" s="8" t="s">
        <v>21</v>
      </c>
      <c r="E210" s="8" t="s">
        <v>22</v>
      </c>
      <c r="F210" s="8" t="s">
        <v>23</v>
      </c>
      <c r="G210" s="8" t="s">
        <v>24</v>
      </c>
      <c r="H210" s="8" t="s">
        <v>25</v>
      </c>
      <c r="I210" s="8" t="s">
        <v>26</v>
      </c>
      <c r="J210" s="8" t="s">
        <v>27</v>
      </c>
      <c r="K210" s="8" t="s">
        <v>28</v>
      </c>
      <c r="L210" s="8" t="s">
        <v>29</v>
      </c>
      <c r="M210" s="8" t="s">
        <v>30</v>
      </c>
      <c r="N210" s="8"/>
      <c r="O210" s="3">
        <v>2</v>
      </c>
      <c r="P210" s="166">
        <v>3</v>
      </c>
      <c r="Q210" s="10">
        <f t="shared" si="6"/>
        <v>0</v>
      </c>
      <c r="R210" s="8">
        <f t="shared" si="7"/>
        <v>0</v>
      </c>
      <c r="S210" s="8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</row>
    <row r="211" spans="1:37" ht="15.75" thickBot="1">
      <c r="A211" s="21" t="s">
        <v>293</v>
      </c>
      <c r="B211" s="28" t="s">
        <v>32</v>
      </c>
      <c r="C211" s="8" t="s">
        <v>295</v>
      </c>
      <c r="D211" s="8" t="s">
        <v>34</v>
      </c>
      <c r="E211" s="8" t="s">
        <v>35</v>
      </c>
      <c r="F211" s="8" t="s">
        <v>36</v>
      </c>
      <c r="G211" s="8" t="s">
        <v>37</v>
      </c>
      <c r="H211" s="8" t="s">
        <v>38</v>
      </c>
      <c r="I211" s="8" t="s">
        <v>39</v>
      </c>
      <c r="J211" s="8" t="s">
        <v>40</v>
      </c>
      <c r="K211" s="8" t="s">
        <v>41</v>
      </c>
      <c r="L211" s="8" t="s">
        <v>42</v>
      </c>
      <c r="M211" s="8" t="s">
        <v>43</v>
      </c>
      <c r="N211" s="8" t="s">
        <v>296</v>
      </c>
      <c r="O211" s="3">
        <v>3</v>
      </c>
      <c r="P211" s="166"/>
      <c r="Q211" s="10">
        <f t="shared" si="6"/>
        <v>1</v>
      </c>
      <c r="R211" s="8">
        <f t="shared" si="7"/>
        <v>1</v>
      </c>
      <c r="S211" s="8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</row>
    <row r="212" spans="1:37" ht="15.75" thickBot="1">
      <c r="A212" s="21" t="s">
        <v>293</v>
      </c>
      <c r="B212" s="28" t="s">
        <v>45</v>
      </c>
      <c r="C212" s="8" t="s">
        <v>284</v>
      </c>
      <c r="D212" s="8" t="s">
        <v>47</v>
      </c>
      <c r="E212" s="8" t="s">
        <v>48</v>
      </c>
      <c r="F212" s="8" t="s">
        <v>49</v>
      </c>
      <c r="G212" s="8" t="s">
        <v>50</v>
      </c>
      <c r="H212" s="8" t="s">
        <v>51</v>
      </c>
      <c r="I212" s="8" t="s">
        <v>52</v>
      </c>
      <c r="J212" s="8" t="s">
        <v>53</v>
      </c>
      <c r="K212" s="8" t="s">
        <v>54</v>
      </c>
      <c r="L212" s="8" t="s">
        <v>55</v>
      </c>
      <c r="M212" s="8" t="s">
        <v>56</v>
      </c>
      <c r="N212" s="8" t="s">
        <v>297</v>
      </c>
      <c r="O212" s="3">
        <v>3</v>
      </c>
      <c r="P212" s="166"/>
      <c r="Q212" s="10">
        <f t="shared" si="6"/>
        <v>1</v>
      </c>
      <c r="R212" s="8">
        <f t="shared" si="7"/>
        <v>1</v>
      </c>
      <c r="S212" s="8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</row>
    <row r="213" spans="1:37" s="90" customFormat="1" ht="15.75" thickBot="1">
      <c r="A213" s="21" t="s">
        <v>293</v>
      </c>
      <c r="B213" s="15" t="s">
        <v>72</v>
      </c>
      <c r="C213" s="11"/>
      <c r="D213" s="11" t="s">
        <v>137</v>
      </c>
      <c r="E213" s="11" t="s">
        <v>73</v>
      </c>
      <c r="F213" s="11" t="s">
        <v>74</v>
      </c>
      <c r="G213" s="11" t="s">
        <v>75</v>
      </c>
      <c r="H213" s="11" t="s">
        <v>76</v>
      </c>
      <c r="I213" s="11" t="s">
        <v>77</v>
      </c>
      <c r="J213" s="11" t="s">
        <v>78</v>
      </c>
      <c r="K213" s="11" t="s">
        <v>79</v>
      </c>
      <c r="L213" s="11" t="s">
        <v>80</v>
      </c>
      <c r="M213" s="11" t="s">
        <v>81</v>
      </c>
      <c r="N213" s="11"/>
      <c r="O213" s="8" t="s">
        <v>83</v>
      </c>
      <c r="P213" s="167"/>
      <c r="Q213" s="10">
        <f t="shared" si="6"/>
        <v>2</v>
      </c>
      <c r="R213" s="8">
        <f t="shared" si="7"/>
        <v>0</v>
      </c>
      <c r="S213" s="8"/>
      <c r="T213"/>
      <c r="U213"/>
      <c r="V21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</row>
    <row r="214" spans="1:37" s="90" customFormat="1" ht="15.75" thickBot="1">
      <c r="A214" s="44"/>
      <c r="B214" s="15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8"/>
      <c r="P214" s="8"/>
      <c r="Q214" s="10"/>
      <c r="R214" s="8"/>
      <c r="S214" s="8"/>
      <c r="T214"/>
      <c r="U214"/>
      <c r="V214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</row>
    <row r="215" spans="1:37" s="90" customFormat="1" ht="15.75" thickBot="1">
      <c r="A215" s="23"/>
      <c r="B215" s="26" t="s">
        <v>298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8"/>
      <c r="P215" s="92"/>
      <c r="Q215" s="10"/>
      <c r="R215" s="8"/>
      <c r="S215" s="8"/>
      <c r="T215"/>
      <c r="U215"/>
      <c r="V215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</row>
    <row r="216" spans="1:37" s="90" customFormat="1" ht="15.75" thickBot="1">
      <c r="A216" s="21" t="s">
        <v>298</v>
      </c>
      <c r="B216" s="12" t="s">
        <v>19</v>
      </c>
      <c r="C216" s="8" t="s">
        <v>299</v>
      </c>
      <c r="D216" s="12" t="s">
        <v>21</v>
      </c>
      <c r="E216" s="12" t="s">
        <v>22</v>
      </c>
      <c r="F216" s="91" t="s">
        <v>23</v>
      </c>
      <c r="G216" s="91" t="s">
        <v>24</v>
      </c>
      <c r="H216" s="91" t="s">
        <v>25</v>
      </c>
      <c r="I216" s="91" t="s">
        <v>26</v>
      </c>
      <c r="J216" s="91" t="s">
        <v>27</v>
      </c>
      <c r="K216" s="91" t="s">
        <v>28</v>
      </c>
      <c r="L216" s="91" t="s">
        <v>29</v>
      </c>
      <c r="M216" s="91" t="s">
        <v>30</v>
      </c>
      <c r="N216" s="8"/>
      <c r="O216" s="91">
        <v>3</v>
      </c>
      <c r="P216" s="166">
        <v>3</v>
      </c>
      <c r="Q216" s="10">
        <f t="shared" si="6"/>
        <v>1</v>
      </c>
      <c r="R216" s="8">
        <f t="shared" si="7"/>
        <v>1</v>
      </c>
      <c r="S216" s="8"/>
      <c r="T216"/>
      <c r="U216"/>
      <c r="V216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</row>
    <row r="217" spans="1:37" ht="15.75" thickBot="1">
      <c r="A217" s="21" t="s">
        <v>298</v>
      </c>
      <c r="B217" s="28" t="s">
        <v>72</v>
      </c>
      <c r="C217" s="8"/>
      <c r="D217" s="11" t="s">
        <v>137</v>
      </c>
      <c r="E217" s="11" t="s">
        <v>73</v>
      </c>
      <c r="F217" s="91" t="s">
        <v>36</v>
      </c>
      <c r="G217" s="91" t="s">
        <v>37</v>
      </c>
      <c r="H217" s="91" t="s">
        <v>38</v>
      </c>
      <c r="I217" s="91" t="s">
        <v>39</v>
      </c>
      <c r="J217" s="91" t="s">
        <v>40</v>
      </c>
      <c r="K217" s="91" t="s">
        <v>41</v>
      </c>
      <c r="L217" s="91" t="s">
        <v>42</v>
      </c>
      <c r="M217" s="91" t="s">
        <v>43</v>
      </c>
      <c r="N217" s="8"/>
      <c r="O217" s="8" t="s">
        <v>83</v>
      </c>
      <c r="P217" s="167"/>
      <c r="Q217" s="10">
        <f t="shared" si="6"/>
        <v>2</v>
      </c>
      <c r="R217" s="8">
        <f t="shared" si="7"/>
        <v>0</v>
      </c>
      <c r="S217" s="8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</row>
    <row r="218" spans="1:37" ht="15.75" thickBot="1">
      <c r="A218" s="8"/>
      <c r="B218" s="1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10"/>
      <c r="R218" s="8"/>
      <c r="S218" s="8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</row>
    <row r="219" spans="1:37" ht="15.75" thickBot="1">
      <c r="A219" s="23"/>
      <c r="B219" s="26" t="s">
        <v>300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8"/>
      <c r="P219" s="92"/>
      <c r="Q219" s="10"/>
      <c r="R219" s="8"/>
      <c r="S219" s="8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</row>
    <row r="220" spans="1:37" ht="15.75" thickBot="1">
      <c r="A220" s="21" t="s">
        <v>300</v>
      </c>
      <c r="B220" s="12" t="s">
        <v>19</v>
      </c>
      <c r="C220" s="8" t="s">
        <v>289</v>
      </c>
      <c r="D220" s="12" t="s">
        <v>21</v>
      </c>
      <c r="E220" s="12" t="s">
        <v>22</v>
      </c>
      <c r="F220" s="27" t="s">
        <v>23</v>
      </c>
      <c r="G220" s="27" t="s">
        <v>24</v>
      </c>
      <c r="H220" s="27" t="s">
        <v>25</v>
      </c>
      <c r="I220" s="27" t="s">
        <v>26</v>
      </c>
      <c r="J220" s="27" t="s">
        <v>27</v>
      </c>
      <c r="K220" s="27" t="s">
        <v>28</v>
      </c>
      <c r="L220" s="27" t="s">
        <v>29</v>
      </c>
      <c r="M220" s="27" t="s">
        <v>30</v>
      </c>
      <c r="N220" s="8"/>
      <c r="O220" s="8">
        <v>3</v>
      </c>
      <c r="P220" s="166">
        <v>3</v>
      </c>
      <c r="Q220" s="10">
        <f t="shared" si="6"/>
        <v>1</v>
      </c>
      <c r="R220" s="8">
        <f t="shared" si="7"/>
        <v>1</v>
      </c>
      <c r="S220" s="8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</row>
    <row r="221" spans="1:37" ht="15.75" thickBot="1">
      <c r="A221" s="21" t="s">
        <v>300</v>
      </c>
      <c r="B221" s="28" t="s">
        <v>32</v>
      </c>
      <c r="C221" s="8" t="s">
        <v>292</v>
      </c>
      <c r="D221" s="12"/>
      <c r="E221" s="12"/>
      <c r="F221" s="27" t="s">
        <v>36</v>
      </c>
      <c r="G221" s="27" t="s">
        <v>37</v>
      </c>
      <c r="H221" s="27" t="s">
        <v>38</v>
      </c>
      <c r="I221" s="27" t="s">
        <v>39</v>
      </c>
      <c r="J221" s="27" t="s">
        <v>40</v>
      </c>
      <c r="K221" s="27" t="s">
        <v>41</v>
      </c>
      <c r="L221" s="27" t="s">
        <v>42</v>
      </c>
      <c r="M221" s="27" t="s">
        <v>43</v>
      </c>
      <c r="N221" s="8"/>
      <c r="O221" s="8">
        <v>3</v>
      </c>
      <c r="P221" s="166"/>
      <c r="Q221" s="10">
        <f t="shared" si="6"/>
        <v>1</v>
      </c>
      <c r="R221" s="8">
        <f t="shared" si="7"/>
        <v>1</v>
      </c>
      <c r="S221" s="8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</row>
    <row r="222" spans="1:37" ht="15.75" thickBot="1">
      <c r="A222" s="21" t="s">
        <v>300</v>
      </c>
      <c r="B222" s="15" t="s">
        <v>72</v>
      </c>
      <c r="C222" s="11"/>
      <c r="D222" s="15" t="s">
        <v>137</v>
      </c>
      <c r="E222" s="15" t="s">
        <v>73</v>
      </c>
      <c r="F222" s="14" t="s">
        <v>74</v>
      </c>
      <c r="G222" s="14" t="s">
        <v>75</v>
      </c>
      <c r="H222" s="14" t="s">
        <v>76</v>
      </c>
      <c r="I222" s="14" t="s">
        <v>77</v>
      </c>
      <c r="J222" s="14" t="s">
        <v>78</v>
      </c>
      <c r="K222" s="14" t="s">
        <v>79</v>
      </c>
      <c r="L222" s="14" t="s">
        <v>80</v>
      </c>
      <c r="M222" s="14" t="s">
        <v>81</v>
      </c>
      <c r="N222" s="11"/>
      <c r="O222" s="8" t="s">
        <v>83</v>
      </c>
      <c r="P222" s="167"/>
      <c r="Q222" s="10">
        <f t="shared" si="6"/>
        <v>2</v>
      </c>
      <c r="R222" s="8">
        <f t="shared" si="7"/>
        <v>0</v>
      </c>
      <c r="S222" s="8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</row>
    <row r="223" spans="1:37" ht="15.75" thickBot="1">
      <c r="A223" s="8"/>
      <c r="B223" s="1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10"/>
      <c r="R223" s="8"/>
      <c r="S223" s="8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</row>
    <row r="224" spans="1:37" ht="15.75" thickBot="1">
      <c r="A224" s="23"/>
      <c r="B224" s="26" t="s">
        <v>301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8"/>
      <c r="P224" s="92"/>
      <c r="Q224" s="10"/>
      <c r="R224" s="8"/>
      <c r="S224" s="8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</row>
    <row r="225" spans="1:37" ht="15.75" thickBot="1">
      <c r="A225" s="21" t="s">
        <v>301</v>
      </c>
      <c r="B225" s="12" t="s">
        <v>19</v>
      </c>
      <c r="C225" s="160" t="s">
        <v>294</v>
      </c>
      <c r="D225" s="12" t="s">
        <v>21</v>
      </c>
      <c r="E225" s="12" t="s">
        <v>22</v>
      </c>
      <c r="F225" s="27" t="s">
        <v>23</v>
      </c>
      <c r="G225" s="27" t="s">
        <v>24</v>
      </c>
      <c r="H225" s="27" t="s">
        <v>25</v>
      </c>
      <c r="I225" s="27" t="s">
        <v>26</v>
      </c>
      <c r="J225" s="27" t="s">
        <v>27</v>
      </c>
      <c r="K225" s="27" t="s">
        <v>28</v>
      </c>
      <c r="L225" s="27" t="s">
        <v>29</v>
      </c>
      <c r="M225" s="27" t="s">
        <v>30</v>
      </c>
      <c r="N225" s="8"/>
      <c r="O225" s="8">
        <v>4</v>
      </c>
      <c r="P225" s="166">
        <v>4</v>
      </c>
      <c r="Q225" s="10">
        <f t="shared" si="6"/>
        <v>1</v>
      </c>
      <c r="R225" s="8">
        <f t="shared" si="7"/>
        <v>1</v>
      </c>
      <c r="S225" s="8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</row>
    <row r="226" spans="1:37" ht="15.75" thickBot="1">
      <c r="A226" s="21" t="s">
        <v>301</v>
      </c>
      <c r="B226" s="30" t="s">
        <v>32</v>
      </c>
      <c r="C226" s="33" t="s">
        <v>302</v>
      </c>
      <c r="D226" s="8" t="s">
        <v>34</v>
      </c>
      <c r="E226" s="8" t="s">
        <v>35</v>
      </c>
      <c r="F226" s="27" t="s">
        <v>36</v>
      </c>
      <c r="G226" s="27" t="s">
        <v>37</v>
      </c>
      <c r="H226" s="27" t="s">
        <v>38</v>
      </c>
      <c r="I226" s="27" t="s">
        <v>39</v>
      </c>
      <c r="J226" s="27" t="s">
        <v>40</v>
      </c>
      <c r="K226" s="27" t="s">
        <v>41</v>
      </c>
      <c r="L226" s="27" t="s">
        <v>42</v>
      </c>
      <c r="M226" s="27" t="s">
        <v>43</v>
      </c>
      <c r="N226" s="8"/>
      <c r="O226" s="8">
        <v>4</v>
      </c>
      <c r="P226" s="166"/>
      <c r="Q226" s="10">
        <f t="shared" si="6"/>
        <v>1</v>
      </c>
      <c r="R226" s="8">
        <f t="shared" si="7"/>
        <v>1</v>
      </c>
      <c r="S226" s="8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</row>
    <row r="227" spans="1:37" ht="15.75" thickBot="1">
      <c r="A227" s="21" t="s">
        <v>301</v>
      </c>
      <c r="B227" s="57" t="s">
        <v>72</v>
      </c>
      <c r="C227" s="32"/>
      <c r="D227" s="15" t="s">
        <v>137</v>
      </c>
      <c r="E227" s="15" t="s">
        <v>73</v>
      </c>
      <c r="F227" s="14" t="s">
        <v>74</v>
      </c>
      <c r="G227" s="14" t="s">
        <v>75</v>
      </c>
      <c r="H227" s="14" t="s">
        <v>76</v>
      </c>
      <c r="I227" s="14" t="s">
        <v>77</v>
      </c>
      <c r="J227" s="14" t="s">
        <v>78</v>
      </c>
      <c r="K227" s="14" t="s">
        <v>79</v>
      </c>
      <c r="L227" s="14" t="s">
        <v>80</v>
      </c>
      <c r="M227" s="14" t="s">
        <v>81</v>
      </c>
      <c r="N227" s="11"/>
      <c r="O227" s="8" t="s">
        <v>83</v>
      </c>
      <c r="P227" s="167"/>
      <c r="Q227" s="10">
        <f t="shared" si="6"/>
        <v>2</v>
      </c>
      <c r="R227" s="8">
        <f t="shared" si="7"/>
        <v>0</v>
      </c>
      <c r="S227" s="8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</row>
    <row r="228" spans="1:37" ht="15.75" thickBot="1">
      <c r="A228" s="8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49"/>
      <c r="Q228" s="10"/>
      <c r="R228" s="8"/>
      <c r="S228" s="8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</row>
    <row r="229" spans="1:37" ht="15.75" thickBot="1">
      <c r="A229" s="8"/>
      <c r="B229" s="61" t="s">
        <v>303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3"/>
      <c r="P229" s="92"/>
      <c r="Q229" s="10"/>
      <c r="R229" s="8"/>
      <c r="S229" s="8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</row>
    <row r="230" spans="1:37" ht="15.75" thickBot="1">
      <c r="A230" s="21" t="s">
        <v>303</v>
      </c>
      <c r="B230" s="62" t="s">
        <v>19</v>
      </c>
      <c r="C230" s="3" t="s">
        <v>304</v>
      </c>
      <c r="D230" s="3" t="s">
        <v>21</v>
      </c>
      <c r="E230" s="3" t="s">
        <v>22</v>
      </c>
      <c r="F230" s="3" t="s">
        <v>23</v>
      </c>
      <c r="G230" s="3" t="s">
        <v>24</v>
      </c>
      <c r="H230" s="3" t="s">
        <v>25</v>
      </c>
      <c r="I230" s="3" t="s">
        <v>26</v>
      </c>
      <c r="J230" s="3" t="s">
        <v>27</v>
      </c>
      <c r="K230" s="3" t="s">
        <v>28</v>
      </c>
      <c r="L230" s="3" t="s">
        <v>29</v>
      </c>
      <c r="M230" s="3" t="s">
        <v>30</v>
      </c>
      <c r="N230" s="3" t="s">
        <v>305</v>
      </c>
      <c r="O230" s="3">
        <v>3</v>
      </c>
      <c r="P230" s="166">
        <v>3</v>
      </c>
      <c r="Q230" s="10">
        <f t="shared" si="6"/>
        <v>1</v>
      </c>
      <c r="R230" s="8">
        <f t="shared" si="7"/>
        <v>1</v>
      </c>
      <c r="S230" s="8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</row>
    <row r="231" spans="1:37" ht="15.75" thickBot="1">
      <c r="A231" s="21" t="s">
        <v>303</v>
      </c>
      <c r="B231" s="64" t="s">
        <v>32</v>
      </c>
      <c r="C231" s="3" t="s">
        <v>306</v>
      </c>
      <c r="D231" s="3" t="s">
        <v>34</v>
      </c>
      <c r="E231" s="3" t="s">
        <v>35</v>
      </c>
      <c r="F231" s="3" t="s">
        <v>36</v>
      </c>
      <c r="G231" s="3" t="s">
        <v>37</v>
      </c>
      <c r="H231" s="3" t="s">
        <v>38</v>
      </c>
      <c r="I231" s="3" t="s">
        <v>39</v>
      </c>
      <c r="J231" s="3" t="s">
        <v>40</v>
      </c>
      <c r="K231" s="3" t="s">
        <v>41</v>
      </c>
      <c r="L231" s="3" t="s">
        <v>42</v>
      </c>
      <c r="M231" s="3" t="s">
        <v>43</v>
      </c>
      <c r="N231" s="3" t="s">
        <v>307</v>
      </c>
      <c r="O231" s="3">
        <v>3</v>
      </c>
      <c r="P231" s="166"/>
      <c r="Q231" s="10">
        <f t="shared" si="6"/>
        <v>1</v>
      </c>
      <c r="R231" s="8">
        <f t="shared" si="7"/>
        <v>1</v>
      </c>
      <c r="S231" s="8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</row>
    <row r="232" spans="1:37" ht="15.75" thickBot="1">
      <c r="A232" s="21" t="s">
        <v>303</v>
      </c>
      <c r="B232" s="63" t="s">
        <v>72</v>
      </c>
      <c r="C232" s="6"/>
      <c r="D232" s="5" t="s">
        <v>137</v>
      </c>
      <c r="E232" s="5" t="s">
        <v>73</v>
      </c>
      <c r="F232" s="5" t="s">
        <v>74</v>
      </c>
      <c r="G232" s="5" t="s">
        <v>75</v>
      </c>
      <c r="H232" s="5" t="s">
        <v>76</v>
      </c>
      <c r="I232" s="5" t="s">
        <v>77</v>
      </c>
      <c r="J232" s="5" t="s">
        <v>78</v>
      </c>
      <c r="K232" s="5" t="s">
        <v>79</v>
      </c>
      <c r="L232" s="5" t="s">
        <v>80</v>
      </c>
      <c r="M232" s="5" t="s">
        <v>81</v>
      </c>
      <c r="N232" s="2"/>
      <c r="O232" s="3" t="s">
        <v>83</v>
      </c>
      <c r="P232" s="167"/>
      <c r="Q232" s="10">
        <f t="shared" si="6"/>
        <v>2</v>
      </c>
      <c r="R232" s="8">
        <f t="shared" si="7"/>
        <v>0</v>
      </c>
      <c r="S232" s="8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</row>
    <row r="233" spans="1:37" ht="15.75" thickBot="1">
      <c r="A233" s="8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49"/>
      <c r="Q233" s="10"/>
      <c r="R233" s="8"/>
      <c r="S233" s="8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</row>
    <row r="234" spans="1:37" ht="15.75" thickBot="1">
      <c r="A234" s="8"/>
      <c r="B234" s="61" t="s">
        <v>308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3"/>
      <c r="P234" s="92"/>
      <c r="Q234" s="10"/>
      <c r="R234" s="8"/>
      <c r="S234" s="8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</row>
    <row r="235" spans="1:37" ht="15.75" thickBot="1">
      <c r="A235" s="93" t="s">
        <v>308</v>
      </c>
      <c r="B235" s="65" t="s">
        <v>19</v>
      </c>
      <c r="C235" s="3" t="s">
        <v>309</v>
      </c>
      <c r="D235" s="3" t="s">
        <v>21</v>
      </c>
      <c r="E235" s="3" t="s">
        <v>22</v>
      </c>
      <c r="F235" s="3" t="s">
        <v>23</v>
      </c>
      <c r="G235" s="3" t="s">
        <v>24</v>
      </c>
      <c r="H235" s="3" t="s">
        <v>25</v>
      </c>
      <c r="I235" s="3" t="s">
        <v>26</v>
      </c>
      <c r="J235" s="3" t="s">
        <v>27</v>
      </c>
      <c r="K235" s="3" t="s">
        <v>28</v>
      </c>
      <c r="L235" s="3" t="s">
        <v>29</v>
      </c>
      <c r="M235" s="3" t="s">
        <v>30</v>
      </c>
      <c r="N235" s="3" t="s">
        <v>310</v>
      </c>
      <c r="O235" s="3">
        <v>4</v>
      </c>
      <c r="P235" s="166">
        <v>4</v>
      </c>
      <c r="Q235" s="10">
        <f t="shared" si="6"/>
        <v>1</v>
      </c>
      <c r="R235" s="8">
        <f t="shared" si="7"/>
        <v>1</v>
      </c>
      <c r="S235" s="8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</row>
    <row r="236" spans="1:37" ht="15.75" thickBot="1">
      <c r="A236" s="21" t="s">
        <v>308</v>
      </c>
      <c r="B236" s="65" t="s">
        <v>32</v>
      </c>
      <c r="C236" s="3" t="s">
        <v>311</v>
      </c>
      <c r="D236" s="3" t="s">
        <v>34</v>
      </c>
      <c r="E236" s="3" t="s">
        <v>35</v>
      </c>
      <c r="F236" s="3" t="s">
        <v>36</v>
      </c>
      <c r="G236" s="3" t="s">
        <v>37</v>
      </c>
      <c r="H236" s="3" t="s">
        <v>38</v>
      </c>
      <c r="I236" s="3" t="s">
        <v>39</v>
      </c>
      <c r="J236" s="3" t="s">
        <v>40</v>
      </c>
      <c r="K236" s="3" t="s">
        <v>41</v>
      </c>
      <c r="L236" s="3" t="s">
        <v>42</v>
      </c>
      <c r="M236" s="3" t="s">
        <v>43</v>
      </c>
      <c r="N236" s="3" t="s">
        <v>310</v>
      </c>
      <c r="O236" s="3">
        <v>4</v>
      </c>
      <c r="P236" s="166"/>
      <c r="Q236" s="10">
        <f t="shared" si="6"/>
        <v>1</v>
      </c>
      <c r="R236" s="8">
        <f t="shared" si="7"/>
        <v>1</v>
      </c>
      <c r="S236" s="8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</row>
    <row r="237" spans="1:37" ht="15.75" thickBot="1">
      <c r="A237" s="21" t="s">
        <v>308</v>
      </c>
      <c r="B237" s="65" t="s">
        <v>45</v>
      </c>
      <c r="C237" s="3" t="s">
        <v>312</v>
      </c>
      <c r="D237" s="3" t="s">
        <v>47</v>
      </c>
      <c r="E237" s="3" t="s">
        <v>48</v>
      </c>
      <c r="F237" s="3" t="s">
        <v>49</v>
      </c>
      <c r="G237" s="3" t="s">
        <v>50</v>
      </c>
      <c r="H237" s="3" t="s">
        <v>51</v>
      </c>
      <c r="I237" s="3" t="s">
        <v>52</v>
      </c>
      <c r="J237" s="3" t="s">
        <v>53</v>
      </c>
      <c r="K237" s="3" t="s">
        <v>54</v>
      </c>
      <c r="L237" s="3" t="s">
        <v>55</v>
      </c>
      <c r="M237" s="3" t="s">
        <v>56</v>
      </c>
      <c r="N237" s="3" t="s">
        <v>310</v>
      </c>
      <c r="O237" s="3">
        <v>4</v>
      </c>
      <c r="P237" s="166"/>
      <c r="Q237" s="10">
        <f t="shared" si="6"/>
        <v>1</v>
      </c>
      <c r="R237" s="8">
        <f t="shared" si="7"/>
        <v>1</v>
      </c>
      <c r="S237" s="8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</row>
    <row r="238" spans="1:37" ht="15.75" thickBot="1">
      <c r="A238" s="21" t="s">
        <v>308</v>
      </c>
      <c r="B238" s="66" t="s">
        <v>313</v>
      </c>
      <c r="C238" s="50" t="s">
        <v>314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3" t="s">
        <v>83</v>
      </c>
      <c r="P238" s="167"/>
      <c r="Q238" s="10">
        <f t="shared" si="6"/>
        <v>2</v>
      </c>
      <c r="R238" s="8">
        <f t="shared" si="7"/>
        <v>0</v>
      </c>
      <c r="S238" s="8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</row>
    <row r="239" spans="1:37" s="94" customFormat="1" ht="15.75" thickBot="1">
      <c r="A239" s="44"/>
      <c r="B239" s="96"/>
      <c r="C239" s="97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3"/>
      <c r="P239" s="161"/>
      <c r="Q239" s="10"/>
      <c r="R239" s="8"/>
      <c r="S239" s="8"/>
      <c r="T239"/>
      <c r="U239"/>
      <c r="V239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</row>
    <row r="240" spans="1:37" s="94" customFormat="1" ht="15.75" thickBot="1">
      <c r="A240" s="8"/>
      <c r="B240" s="67" t="s">
        <v>315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3"/>
      <c r="P240" s="161"/>
      <c r="Q240" s="10"/>
      <c r="R240" s="8"/>
      <c r="S240" s="8"/>
      <c r="T240"/>
      <c r="U240"/>
      <c r="V240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</row>
    <row r="241" spans="1:37" s="94" customFormat="1" ht="15.75" thickBot="1">
      <c r="A241" s="21" t="s">
        <v>315</v>
      </c>
      <c r="B241" s="62" t="s">
        <v>19</v>
      </c>
      <c r="C241" s="3" t="s">
        <v>316</v>
      </c>
      <c r="D241" s="3" t="s">
        <v>21</v>
      </c>
      <c r="E241" s="3" t="s">
        <v>22</v>
      </c>
      <c r="F241" s="3" t="s">
        <v>23</v>
      </c>
      <c r="G241" s="3" t="s">
        <v>24</v>
      </c>
      <c r="H241" s="3" t="s">
        <v>25</v>
      </c>
      <c r="I241" s="3" t="s">
        <v>26</v>
      </c>
      <c r="J241" s="3" t="s">
        <v>27</v>
      </c>
      <c r="K241" s="3" t="s">
        <v>28</v>
      </c>
      <c r="L241" s="3" t="s">
        <v>29</v>
      </c>
      <c r="M241" s="3" t="s">
        <v>30</v>
      </c>
      <c r="N241" s="3" t="s">
        <v>317</v>
      </c>
      <c r="O241" s="3">
        <v>2</v>
      </c>
      <c r="P241" s="161">
        <v>2</v>
      </c>
      <c r="Q241" s="10">
        <f t="shared" si="6"/>
        <v>0</v>
      </c>
      <c r="R241" s="8">
        <f t="shared" si="7"/>
        <v>0</v>
      </c>
      <c r="S241" s="8"/>
      <c r="T241"/>
      <c r="U241"/>
      <c r="V241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</row>
    <row r="242" spans="1:37" ht="15.75" thickBot="1">
      <c r="A242" s="8"/>
      <c r="B242" s="72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3"/>
      <c r="P242" s="49"/>
      <c r="Q242" s="10"/>
      <c r="R242" s="8"/>
      <c r="S242" s="8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</row>
    <row r="243" spans="1:37" ht="15.75" thickBot="1">
      <c r="A243" s="8"/>
      <c r="B243" s="67" t="s">
        <v>318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3"/>
      <c r="P243" s="92"/>
      <c r="Q243" s="10"/>
      <c r="R243" s="8"/>
      <c r="S243" s="8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</row>
    <row r="244" spans="1:37" ht="15.75" thickBot="1">
      <c r="A244" s="21" t="s">
        <v>318</v>
      </c>
      <c r="B244" s="62" t="s">
        <v>19</v>
      </c>
      <c r="C244" s="3" t="s">
        <v>299</v>
      </c>
      <c r="D244" s="3" t="s">
        <v>21</v>
      </c>
      <c r="E244" s="3" t="s">
        <v>22</v>
      </c>
      <c r="F244" s="3" t="s">
        <v>23</v>
      </c>
      <c r="G244" s="3" t="s">
        <v>24</v>
      </c>
      <c r="H244" s="3" t="s">
        <v>25</v>
      </c>
      <c r="I244" s="3" t="s">
        <v>26</v>
      </c>
      <c r="J244" s="3" t="s">
        <v>27</v>
      </c>
      <c r="K244" s="3" t="s">
        <v>28</v>
      </c>
      <c r="L244" s="3" t="s">
        <v>29</v>
      </c>
      <c r="M244" s="3" t="s">
        <v>30</v>
      </c>
      <c r="N244" s="3" t="s">
        <v>319</v>
      </c>
      <c r="O244" s="3">
        <v>2</v>
      </c>
      <c r="P244" s="166">
        <v>2</v>
      </c>
      <c r="Q244" s="10">
        <f t="shared" si="6"/>
        <v>0</v>
      </c>
      <c r="R244" s="8">
        <f t="shared" si="7"/>
        <v>0</v>
      </c>
      <c r="S244" s="8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</row>
    <row r="245" spans="1:37" ht="15.75" thickBot="1">
      <c r="A245" s="21" t="s">
        <v>318</v>
      </c>
      <c r="B245" s="62" t="s">
        <v>72</v>
      </c>
      <c r="C245" s="6"/>
      <c r="D245" s="5" t="s">
        <v>137</v>
      </c>
      <c r="E245" s="5" t="s">
        <v>73</v>
      </c>
      <c r="F245" s="5" t="s">
        <v>74</v>
      </c>
      <c r="G245" s="5" t="s">
        <v>75</v>
      </c>
      <c r="H245" s="5" t="s">
        <v>76</v>
      </c>
      <c r="I245" s="5" t="s">
        <v>77</v>
      </c>
      <c r="J245" s="5" t="s">
        <v>78</v>
      </c>
      <c r="K245" s="5" t="s">
        <v>79</v>
      </c>
      <c r="L245" s="5" t="s">
        <v>80</v>
      </c>
      <c r="M245" s="5" t="s">
        <v>81</v>
      </c>
      <c r="N245" s="3" t="s">
        <v>82</v>
      </c>
      <c r="O245" s="3" t="s">
        <v>83</v>
      </c>
      <c r="P245" s="167"/>
      <c r="Q245" s="10">
        <f t="shared" si="6"/>
        <v>2</v>
      </c>
      <c r="R245" s="8">
        <f t="shared" si="7"/>
        <v>0</v>
      </c>
      <c r="S245" s="8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</row>
    <row r="246" spans="1:37" ht="15.75" thickBot="1">
      <c r="A246" s="8"/>
      <c r="B246" s="6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49"/>
      <c r="Q246" s="10"/>
      <c r="R246" s="8"/>
      <c r="S246" s="8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</row>
    <row r="247" spans="1:37" ht="15.75" thickBot="1">
      <c r="A247" s="8"/>
      <c r="B247" s="67" t="s">
        <v>320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3"/>
      <c r="P247" s="92"/>
      <c r="Q247" s="10"/>
      <c r="R247" s="8"/>
      <c r="S247" s="8"/>
      <c r="T247" t="s">
        <v>321</v>
      </c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</row>
    <row r="248" spans="1:37" ht="15.75" thickBot="1">
      <c r="A248" s="21" t="s">
        <v>320</v>
      </c>
      <c r="B248" s="62" t="s">
        <v>19</v>
      </c>
      <c r="C248" s="3" t="s">
        <v>322</v>
      </c>
      <c r="D248" s="3" t="s">
        <v>21</v>
      </c>
      <c r="E248" s="3" t="s">
        <v>22</v>
      </c>
      <c r="F248" s="3" t="s">
        <v>23</v>
      </c>
      <c r="G248" s="3" t="s">
        <v>24</v>
      </c>
      <c r="H248" s="3" t="s">
        <v>25</v>
      </c>
      <c r="I248" s="3" t="s">
        <v>26</v>
      </c>
      <c r="J248" s="3" t="s">
        <v>27</v>
      </c>
      <c r="K248" s="3" t="s">
        <v>28</v>
      </c>
      <c r="L248" s="3" t="s">
        <v>29</v>
      </c>
      <c r="M248" s="3" t="s">
        <v>30</v>
      </c>
      <c r="N248" s="3" t="s">
        <v>323</v>
      </c>
      <c r="O248" s="3">
        <v>5</v>
      </c>
      <c r="P248" s="166">
        <v>5</v>
      </c>
      <c r="Q248" s="10">
        <f t="shared" si="6"/>
        <v>1</v>
      </c>
      <c r="R248" s="8">
        <f t="shared" si="7"/>
        <v>1</v>
      </c>
      <c r="S248" s="8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</row>
    <row r="249" spans="1:37" ht="15.75" thickBot="1">
      <c r="A249" s="21" t="s">
        <v>320</v>
      </c>
      <c r="B249" s="62" t="s">
        <v>72</v>
      </c>
      <c r="C249" s="6"/>
      <c r="D249" s="5" t="s">
        <v>137</v>
      </c>
      <c r="E249" s="5" t="s">
        <v>73</v>
      </c>
      <c r="F249" s="5" t="s">
        <v>74</v>
      </c>
      <c r="G249" s="5" t="s">
        <v>75</v>
      </c>
      <c r="H249" s="5" t="s">
        <v>76</v>
      </c>
      <c r="I249" s="5" t="s">
        <v>77</v>
      </c>
      <c r="J249" s="5" t="s">
        <v>78</v>
      </c>
      <c r="K249" s="5" t="s">
        <v>79</v>
      </c>
      <c r="L249" s="5" t="s">
        <v>80</v>
      </c>
      <c r="M249" s="5" t="s">
        <v>81</v>
      </c>
      <c r="N249" s="2"/>
      <c r="O249" s="3" t="s">
        <v>83</v>
      </c>
      <c r="P249" s="167"/>
      <c r="Q249" s="10">
        <f t="shared" si="6"/>
        <v>2</v>
      </c>
      <c r="R249" s="8">
        <f t="shared" si="7"/>
        <v>0</v>
      </c>
      <c r="S249" s="8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</row>
    <row r="250" spans="1:37" ht="15.75" thickBot="1">
      <c r="A250" s="8"/>
      <c r="B250" s="6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49"/>
      <c r="Q250" s="10"/>
      <c r="R250" s="8"/>
      <c r="S250" s="8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</row>
    <row r="251" spans="1:37" ht="15.75" thickBot="1">
      <c r="A251" s="8"/>
      <c r="B251" s="67" t="s">
        <v>324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3"/>
      <c r="P251" s="92"/>
      <c r="Q251" s="10"/>
      <c r="R251" s="8"/>
      <c r="S251" s="8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</row>
    <row r="252" spans="1:37" ht="15.75" thickBot="1">
      <c r="A252" s="21" t="s">
        <v>324</v>
      </c>
      <c r="B252" s="62" t="s">
        <v>19</v>
      </c>
      <c r="C252" s="3" t="s">
        <v>325</v>
      </c>
      <c r="D252" s="3" t="s">
        <v>21</v>
      </c>
      <c r="E252" s="3" t="s">
        <v>22</v>
      </c>
      <c r="F252" s="3" t="s">
        <v>23</v>
      </c>
      <c r="G252" s="3" t="s">
        <v>24</v>
      </c>
      <c r="H252" s="3" t="s">
        <v>25</v>
      </c>
      <c r="I252" s="3" t="s">
        <v>26</v>
      </c>
      <c r="J252" s="3" t="s">
        <v>27</v>
      </c>
      <c r="K252" s="3" t="s">
        <v>28</v>
      </c>
      <c r="L252" s="3" t="s">
        <v>29</v>
      </c>
      <c r="M252" s="3" t="s">
        <v>30</v>
      </c>
      <c r="N252" s="3" t="s">
        <v>326</v>
      </c>
      <c r="O252" s="3">
        <v>5</v>
      </c>
      <c r="P252" s="166">
        <v>5</v>
      </c>
      <c r="Q252" s="10">
        <f t="shared" si="6"/>
        <v>1</v>
      </c>
      <c r="R252" s="8">
        <f t="shared" si="7"/>
        <v>1</v>
      </c>
      <c r="S252" s="8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</row>
    <row r="253" spans="1:37" ht="15.75" thickBot="1">
      <c r="A253" s="21" t="s">
        <v>324</v>
      </c>
      <c r="B253" s="62" t="s">
        <v>72</v>
      </c>
      <c r="C253" s="6"/>
      <c r="D253" s="5" t="s">
        <v>137</v>
      </c>
      <c r="E253" s="5" t="s">
        <v>73</v>
      </c>
      <c r="F253" s="5" t="s">
        <v>74</v>
      </c>
      <c r="G253" s="5" t="s">
        <v>75</v>
      </c>
      <c r="H253" s="5" t="s">
        <v>76</v>
      </c>
      <c r="I253" s="5" t="s">
        <v>77</v>
      </c>
      <c r="J253" s="5" t="s">
        <v>78</v>
      </c>
      <c r="K253" s="5" t="s">
        <v>79</v>
      </c>
      <c r="L253" s="5" t="s">
        <v>80</v>
      </c>
      <c r="M253" s="5" t="s">
        <v>81</v>
      </c>
      <c r="N253" s="3" t="s">
        <v>146</v>
      </c>
      <c r="O253" s="3" t="s">
        <v>83</v>
      </c>
      <c r="P253" s="167"/>
      <c r="Q253" s="10">
        <f t="shared" si="6"/>
        <v>2</v>
      </c>
      <c r="R253" s="8">
        <f t="shared" si="7"/>
        <v>0</v>
      </c>
      <c r="S253" s="8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</row>
    <row r="254" spans="1:37" s="94" customFormat="1" ht="15.75" thickBot="1">
      <c r="A254" s="44"/>
      <c r="B254" s="99"/>
      <c r="C254" s="51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3"/>
      <c r="O254" s="3"/>
      <c r="P254" s="161"/>
      <c r="Q254" s="10"/>
      <c r="R254" s="8"/>
      <c r="S254" s="8"/>
      <c r="T254"/>
      <c r="U254"/>
      <c r="V254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</row>
    <row r="255" spans="1:37" s="94" customFormat="1" ht="15.75" thickBot="1">
      <c r="A255" s="8"/>
      <c r="B255" s="67" t="s">
        <v>327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3"/>
      <c r="P255" s="161"/>
      <c r="Q255" s="10"/>
      <c r="R255" s="8"/>
      <c r="S255" s="8"/>
      <c r="T255"/>
      <c r="U255"/>
      <c r="V255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</row>
    <row r="256" spans="1:37" s="94" customFormat="1" ht="27" thickBot="1">
      <c r="A256" s="21" t="s">
        <v>327</v>
      </c>
      <c r="B256" s="62" t="s">
        <v>19</v>
      </c>
      <c r="C256" s="3" t="s">
        <v>328</v>
      </c>
      <c r="D256" s="3" t="s">
        <v>21</v>
      </c>
      <c r="E256" s="3" t="s">
        <v>22</v>
      </c>
      <c r="F256" s="3" t="s">
        <v>23</v>
      </c>
      <c r="G256" s="3" t="s">
        <v>24</v>
      </c>
      <c r="H256" s="3" t="s">
        <v>25</v>
      </c>
      <c r="I256" s="3" t="s">
        <v>26</v>
      </c>
      <c r="J256" s="3" t="s">
        <v>27</v>
      </c>
      <c r="K256" s="3" t="s">
        <v>28</v>
      </c>
      <c r="L256" s="3" t="s">
        <v>29</v>
      </c>
      <c r="M256" s="3" t="s">
        <v>30</v>
      </c>
      <c r="N256" s="3" t="s">
        <v>329</v>
      </c>
      <c r="O256" s="3">
        <v>5</v>
      </c>
      <c r="P256" s="161">
        <v>5</v>
      </c>
      <c r="Q256" s="10">
        <f t="shared" si="6"/>
        <v>1</v>
      </c>
      <c r="R256" s="8">
        <f t="shared" si="7"/>
        <v>1</v>
      </c>
      <c r="S256" s="8"/>
      <c r="T256"/>
      <c r="U256"/>
      <c r="V256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</row>
    <row r="257" spans="1:37" s="94" customFormat="1" ht="15.75" thickBot="1">
      <c r="A257" s="44"/>
      <c r="B257" s="9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61"/>
      <c r="Q257" s="10"/>
      <c r="R257" s="8"/>
      <c r="S257" s="8"/>
      <c r="T257"/>
      <c r="U257"/>
      <c r="V257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</row>
    <row r="258" spans="1:37" s="94" customFormat="1">
      <c r="A258" s="8"/>
      <c r="B258" s="67" t="s">
        <v>330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3"/>
      <c r="P258" s="161"/>
      <c r="Q258" s="10"/>
      <c r="R258" s="8"/>
      <c r="S258" s="8"/>
      <c r="T258"/>
      <c r="U258"/>
      <c r="V258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</row>
    <row r="259" spans="1:37" s="94" customFormat="1" ht="15.75" thickBot="1">
      <c r="A259" s="21" t="s">
        <v>330</v>
      </c>
      <c r="B259" s="62" t="s">
        <v>19</v>
      </c>
      <c r="C259" s="3" t="s">
        <v>331</v>
      </c>
      <c r="D259" s="3" t="s">
        <v>21</v>
      </c>
      <c r="E259" s="3" t="s">
        <v>22</v>
      </c>
      <c r="F259" s="3" t="s">
        <v>23</v>
      </c>
      <c r="G259" s="3" t="s">
        <v>24</v>
      </c>
      <c r="H259" s="3" t="s">
        <v>25</v>
      </c>
      <c r="I259" s="3" t="s">
        <v>26</v>
      </c>
      <c r="J259" s="3" t="s">
        <v>27</v>
      </c>
      <c r="K259" s="3" t="s">
        <v>28</v>
      </c>
      <c r="L259" s="3" t="s">
        <v>29</v>
      </c>
      <c r="M259" s="3" t="s">
        <v>30</v>
      </c>
      <c r="N259" s="3"/>
      <c r="O259" s="3">
        <v>5</v>
      </c>
      <c r="P259" s="161">
        <v>5</v>
      </c>
      <c r="Q259" s="10">
        <f t="shared" si="6"/>
        <v>1</v>
      </c>
      <c r="R259" s="8">
        <f t="shared" si="7"/>
        <v>1</v>
      </c>
      <c r="S259" s="8"/>
      <c r="T259"/>
      <c r="U259"/>
      <c r="V259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</row>
    <row r="260" spans="1:37" s="94" customFormat="1" ht="15.75" thickBot="1">
      <c r="A260" s="44"/>
      <c r="B260" s="9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61"/>
      <c r="Q260" s="10"/>
      <c r="R260" s="8"/>
      <c r="S260" s="8"/>
      <c r="T260"/>
      <c r="U260"/>
      <c r="V260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</row>
    <row r="261" spans="1:37" s="94" customFormat="1" ht="15.75" thickBot="1">
      <c r="A261" s="8"/>
      <c r="B261" s="67" t="s">
        <v>332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51"/>
      <c r="O261" s="3"/>
      <c r="P261" s="92"/>
      <c r="Q261" s="10"/>
      <c r="R261" s="8"/>
      <c r="S261" s="8"/>
      <c r="T261"/>
      <c r="U261"/>
      <c r="V261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</row>
    <row r="262" spans="1:37" s="94" customFormat="1" ht="15.75" thickBot="1">
      <c r="A262" s="21" t="s">
        <v>332</v>
      </c>
      <c r="B262" s="62" t="s">
        <v>19</v>
      </c>
      <c r="C262" s="3" t="s">
        <v>311</v>
      </c>
      <c r="D262" s="3" t="s">
        <v>21</v>
      </c>
      <c r="E262" s="3" t="s">
        <v>22</v>
      </c>
      <c r="F262" s="3" t="s">
        <v>23</v>
      </c>
      <c r="G262" s="3" t="s">
        <v>24</v>
      </c>
      <c r="H262" s="3" t="s">
        <v>25</v>
      </c>
      <c r="I262" s="3" t="s">
        <v>26</v>
      </c>
      <c r="J262" s="3" t="s">
        <v>27</v>
      </c>
      <c r="K262" s="3" t="s">
        <v>28</v>
      </c>
      <c r="L262" s="3" t="s">
        <v>29</v>
      </c>
      <c r="M262" s="3" t="s">
        <v>30</v>
      </c>
      <c r="N262" s="52" t="s">
        <v>333</v>
      </c>
      <c r="O262" s="3">
        <v>5</v>
      </c>
      <c r="P262" s="166">
        <v>5</v>
      </c>
      <c r="Q262" s="10">
        <f t="shared" si="6"/>
        <v>1</v>
      </c>
      <c r="R262" s="8">
        <f t="shared" si="7"/>
        <v>1</v>
      </c>
      <c r="S262" s="8"/>
      <c r="T262"/>
      <c r="U262"/>
      <c r="V262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</row>
    <row r="263" spans="1:37" s="94" customFormat="1" ht="27" thickBot="1">
      <c r="A263" s="21" t="s">
        <v>332</v>
      </c>
      <c r="B263" s="62" t="s">
        <v>32</v>
      </c>
      <c r="C263" s="3" t="s">
        <v>334</v>
      </c>
      <c r="D263" s="3" t="s">
        <v>34</v>
      </c>
      <c r="E263" s="3" t="s">
        <v>35</v>
      </c>
      <c r="F263" s="3" t="s">
        <v>36</v>
      </c>
      <c r="G263" s="3" t="s">
        <v>37</v>
      </c>
      <c r="H263" s="3" t="s">
        <v>38</v>
      </c>
      <c r="I263" s="3" t="s">
        <v>39</v>
      </c>
      <c r="J263" s="3" t="s">
        <v>40</v>
      </c>
      <c r="K263" s="3" t="s">
        <v>41</v>
      </c>
      <c r="L263" s="3" t="s">
        <v>42</v>
      </c>
      <c r="M263" s="3" t="s">
        <v>43</v>
      </c>
      <c r="N263" s="3" t="s">
        <v>335</v>
      </c>
      <c r="O263" s="3">
        <v>5</v>
      </c>
      <c r="P263" s="166"/>
      <c r="Q263" s="10">
        <f t="shared" si="6"/>
        <v>1</v>
      </c>
      <c r="R263" s="8">
        <f t="shared" si="7"/>
        <v>1</v>
      </c>
      <c r="S263" s="8"/>
      <c r="T263"/>
      <c r="U263"/>
      <c r="V2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</row>
    <row r="264" spans="1:37" s="94" customFormat="1" ht="27" thickBot="1">
      <c r="A264" s="21" t="s">
        <v>332</v>
      </c>
      <c r="B264" s="62" t="s">
        <v>45</v>
      </c>
      <c r="C264" s="6" t="s">
        <v>336</v>
      </c>
      <c r="D264" s="5" t="s">
        <v>137</v>
      </c>
      <c r="E264" s="5" t="s">
        <v>73</v>
      </c>
      <c r="F264" s="5" t="s">
        <v>74</v>
      </c>
      <c r="G264" s="5" t="s">
        <v>75</v>
      </c>
      <c r="H264" s="5" t="s">
        <v>76</v>
      </c>
      <c r="I264" s="5" t="s">
        <v>77</v>
      </c>
      <c r="J264" s="5" t="s">
        <v>78</v>
      </c>
      <c r="K264" s="5" t="s">
        <v>79</v>
      </c>
      <c r="L264" s="5" t="s">
        <v>80</v>
      </c>
      <c r="M264" s="5" t="s">
        <v>81</v>
      </c>
      <c r="N264" s="2" t="s">
        <v>337</v>
      </c>
      <c r="O264" s="3">
        <v>0</v>
      </c>
      <c r="P264" s="167"/>
      <c r="Q264" s="10">
        <f t="shared" si="6"/>
        <v>0</v>
      </c>
      <c r="R264" s="8">
        <f t="shared" si="7"/>
        <v>0</v>
      </c>
      <c r="S264" s="8"/>
      <c r="T264"/>
      <c r="U264"/>
      <c r="V264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</row>
    <row r="265" spans="1:37" s="95" customFormat="1" ht="15.75" thickBot="1">
      <c r="A265" s="44"/>
      <c r="B265" s="99"/>
      <c r="C265" s="51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2"/>
      <c r="O265" s="3"/>
      <c r="P265" s="161"/>
      <c r="Q265" s="10"/>
      <c r="R265" s="8"/>
      <c r="S265" s="8"/>
      <c r="T265"/>
      <c r="U265"/>
      <c r="V265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</row>
    <row r="266" spans="1:37" s="95" customFormat="1" ht="15.75" thickBot="1">
      <c r="A266" s="8"/>
      <c r="B266" s="67" t="s">
        <v>338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3"/>
      <c r="P266" s="161"/>
      <c r="Q266" s="10"/>
      <c r="R266" s="8"/>
      <c r="S266" s="8"/>
      <c r="T266"/>
      <c r="U266"/>
      <c r="V266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</row>
    <row r="267" spans="1:37" s="95" customFormat="1" ht="15.75" thickBot="1">
      <c r="A267" s="21" t="s">
        <v>338</v>
      </c>
      <c r="B267" s="62" t="s">
        <v>19</v>
      </c>
      <c r="C267" s="3" t="s">
        <v>339</v>
      </c>
      <c r="D267" s="3" t="s">
        <v>21</v>
      </c>
      <c r="E267" s="3" t="s">
        <v>22</v>
      </c>
      <c r="F267" s="3" t="s">
        <v>23</v>
      </c>
      <c r="G267" s="3" t="s">
        <v>24</v>
      </c>
      <c r="H267" s="3" t="s">
        <v>25</v>
      </c>
      <c r="I267" s="3" t="s">
        <v>26</v>
      </c>
      <c r="J267" s="3" t="s">
        <v>27</v>
      </c>
      <c r="K267" s="3" t="s">
        <v>28</v>
      </c>
      <c r="L267" s="3" t="s">
        <v>29</v>
      </c>
      <c r="M267" s="3" t="s">
        <v>30</v>
      </c>
      <c r="N267" s="3" t="s">
        <v>86</v>
      </c>
      <c r="O267" s="3">
        <v>2</v>
      </c>
      <c r="P267" s="161">
        <v>2</v>
      </c>
      <c r="Q267" s="10">
        <f t="shared" si="6"/>
        <v>0</v>
      </c>
      <c r="R267" s="8">
        <f t="shared" si="7"/>
        <v>0</v>
      </c>
      <c r="S267" s="8"/>
      <c r="T267"/>
      <c r="U267"/>
      <c r="V267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</row>
    <row r="268" spans="1:37" s="95" customFormat="1">
      <c r="A268" s="44"/>
      <c r="B268" s="99"/>
      <c r="C268" s="51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2"/>
      <c r="O268" s="3"/>
      <c r="P268" s="161"/>
      <c r="Q268" s="10"/>
      <c r="R268" s="8"/>
      <c r="S268" s="8"/>
      <c r="T268"/>
      <c r="U268"/>
      <c r="V268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</row>
    <row r="269" spans="1:37" s="155" customFormat="1">
      <c r="A269" s="190"/>
      <c r="B269" s="191" t="s">
        <v>340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200"/>
      <c r="P269" s="201"/>
      <c r="Q269" s="193"/>
      <c r="R269" s="190"/>
      <c r="S269" s="8"/>
      <c r="T269"/>
      <c r="U269"/>
      <c r="V269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</row>
    <row r="270" spans="1:37" s="155" customFormat="1">
      <c r="A270" s="195" t="s">
        <v>340</v>
      </c>
      <c r="B270" s="202" t="s">
        <v>19</v>
      </c>
      <c r="C270" s="200" t="s">
        <v>341</v>
      </c>
      <c r="D270" s="200" t="s">
        <v>21</v>
      </c>
      <c r="E270" s="200" t="s">
        <v>22</v>
      </c>
      <c r="F270" s="200" t="s">
        <v>23</v>
      </c>
      <c r="G270" s="200" t="s">
        <v>24</v>
      </c>
      <c r="H270" s="200" t="s">
        <v>25</v>
      </c>
      <c r="I270" s="200" t="s">
        <v>26</v>
      </c>
      <c r="J270" s="200" t="s">
        <v>27</v>
      </c>
      <c r="K270" s="200" t="s">
        <v>28</v>
      </c>
      <c r="L270" s="200" t="s">
        <v>29</v>
      </c>
      <c r="M270" s="200" t="s">
        <v>30</v>
      </c>
      <c r="N270" s="200" t="s">
        <v>235</v>
      </c>
      <c r="O270" s="200">
        <v>2</v>
      </c>
      <c r="P270" s="201">
        <v>2</v>
      </c>
      <c r="Q270" s="193">
        <f t="shared" ref="Q270:Q271" si="8">IF(ISTEXT(O270),2,IF(O270&lt;3,0,1))</f>
        <v>0</v>
      </c>
      <c r="R270" s="190">
        <f t="shared" ref="R270:R271" si="9">IF(OR(ISTEXT(O270),O270&lt;3),0,1)</f>
        <v>0</v>
      </c>
      <c r="S270" s="8"/>
      <c r="T270"/>
      <c r="U270"/>
      <c r="V270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</row>
    <row r="271" spans="1:37" s="155" customFormat="1">
      <c r="A271" s="44"/>
      <c r="B271" s="99"/>
      <c r="C271" s="51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2"/>
      <c r="O271" s="3"/>
      <c r="P271" s="161"/>
      <c r="Q271" s="10"/>
      <c r="R271" s="8"/>
      <c r="S271" s="8"/>
      <c r="T271"/>
      <c r="U271"/>
      <c r="V271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</row>
    <row r="272" spans="1:37" s="95" customFormat="1">
      <c r="A272" s="8"/>
      <c r="B272" s="67" t="s">
        <v>342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3"/>
      <c r="P272" s="161"/>
      <c r="Q272" s="10"/>
      <c r="R272" s="8"/>
      <c r="S272" s="8"/>
      <c r="T272"/>
      <c r="U272"/>
      <c r="V272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</row>
    <row r="273" spans="1:37" s="95" customFormat="1" ht="15.75" thickBot="1">
      <c r="A273" s="21" t="s">
        <v>342</v>
      </c>
      <c r="B273" s="62" t="s">
        <v>19</v>
      </c>
      <c r="C273" s="3" t="s">
        <v>341</v>
      </c>
      <c r="D273" s="3" t="s">
        <v>21</v>
      </c>
      <c r="E273" s="3" t="s">
        <v>22</v>
      </c>
      <c r="F273" s="3" t="s">
        <v>23</v>
      </c>
      <c r="G273" s="3" t="s">
        <v>24</v>
      </c>
      <c r="H273" s="3" t="s">
        <v>25</v>
      </c>
      <c r="I273" s="3" t="s">
        <v>26</v>
      </c>
      <c r="J273" s="3" t="s">
        <v>27</v>
      </c>
      <c r="K273" s="3" t="s">
        <v>28</v>
      </c>
      <c r="L273" s="3" t="s">
        <v>29</v>
      </c>
      <c r="M273" s="3" t="s">
        <v>30</v>
      </c>
      <c r="N273" s="3"/>
      <c r="O273" s="3">
        <v>2</v>
      </c>
      <c r="P273" s="161">
        <v>2</v>
      </c>
      <c r="Q273" s="10">
        <f t="shared" si="6"/>
        <v>0</v>
      </c>
      <c r="R273" s="8">
        <f t="shared" si="7"/>
        <v>0</v>
      </c>
      <c r="S273" s="8"/>
      <c r="T273"/>
      <c r="U273"/>
      <c r="V27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</row>
    <row r="274" spans="1:37" s="94" customFormat="1" ht="15.75" thickBot="1">
      <c r="A274" s="44"/>
      <c r="B274" s="99"/>
      <c r="C274" s="51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2"/>
      <c r="O274" s="3"/>
      <c r="P274" s="161"/>
      <c r="Q274" s="10"/>
      <c r="R274" s="8"/>
      <c r="S274" s="8"/>
      <c r="T274"/>
      <c r="U274"/>
      <c r="V274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</row>
    <row r="275" spans="1:37" s="94" customFormat="1" ht="15.75" thickBot="1">
      <c r="A275" s="8"/>
      <c r="B275" s="67" t="s">
        <v>343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3"/>
      <c r="P275" s="161"/>
      <c r="Q275" s="10"/>
      <c r="R275" s="8"/>
      <c r="S275" s="8"/>
      <c r="T275"/>
      <c r="U275"/>
      <c r="V275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</row>
    <row r="276" spans="1:37" s="94" customFormat="1" ht="15.75" thickBot="1">
      <c r="A276" s="21" t="s">
        <v>343</v>
      </c>
      <c r="B276" s="62" t="s">
        <v>19</v>
      </c>
      <c r="C276" s="3" t="s">
        <v>255</v>
      </c>
      <c r="D276" s="3" t="s">
        <v>21</v>
      </c>
      <c r="E276" s="3" t="s">
        <v>22</v>
      </c>
      <c r="F276" s="3" t="s">
        <v>23</v>
      </c>
      <c r="G276" s="3" t="s">
        <v>24</v>
      </c>
      <c r="H276" s="3" t="s">
        <v>25</v>
      </c>
      <c r="I276" s="3" t="s">
        <v>26</v>
      </c>
      <c r="J276" s="3" t="s">
        <v>27</v>
      </c>
      <c r="K276" s="3" t="s">
        <v>28</v>
      </c>
      <c r="L276" s="3" t="s">
        <v>29</v>
      </c>
      <c r="M276" s="3" t="s">
        <v>30</v>
      </c>
      <c r="N276" s="3" t="s">
        <v>344</v>
      </c>
      <c r="O276" s="3">
        <v>2</v>
      </c>
      <c r="P276" s="161">
        <v>2</v>
      </c>
      <c r="Q276" s="10">
        <f t="shared" si="6"/>
        <v>0</v>
      </c>
      <c r="R276" s="8">
        <f t="shared" si="7"/>
        <v>0</v>
      </c>
      <c r="S276" s="8"/>
      <c r="T276"/>
      <c r="U276"/>
      <c r="V276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</row>
    <row r="277" spans="1:37" s="94" customFormat="1" ht="15.75" thickBot="1">
      <c r="A277" s="44"/>
      <c r="B277" s="9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61"/>
      <c r="Q277" s="10"/>
      <c r="R277" s="8"/>
      <c r="S277" s="8"/>
      <c r="T277"/>
      <c r="U277"/>
      <c r="V277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</row>
    <row r="278" spans="1:37" s="94" customFormat="1" ht="15.75" thickBot="1">
      <c r="A278" s="8"/>
      <c r="B278" s="67" t="s">
        <v>345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3"/>
      <c r="P278" s="161"/>
      <c r="Q278" s="10"/>
      <c r="R278" s="8"/>
      <c r="S278" s="8"/>
      <c r="T278"/>
      <c r="U278"/>
      <c r="V278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</row>
    <row r="279" spans="1:37" s="94" customFormat="1" ht="39.75" thickBot="1">
      <c r="A279" s="21" t="s">
        <v>345</v>
      </c>
      <c r="B279" s="62" t="s">
        <v>19</v>
      </c>
      <c r="C279" s="3" t="s">
        <v>201</v>
      </c>
      <c r="D279" s="3" t="s">
        <v>21</v>
      </c>
      <c r="E279" s="3" t="s">
        <v>22</v>
      </c>
      <c r="F279" s="3" t="s">
        <v>23</v>
      </c>
      <c r="G279" s="3" t="s">
        <v>24</v>
      </c>
      <c r="H279" s="3" t="s">
        <v>25</v>
      </c>
      <c r="I279" s="3" t="s">
        <v>26</v>
      </c>
      <c r="J279" s="3" t="s">
        <v>27</v>
      </c>
      <c r="K279" s="3" t="s">
        <v>28</v>
      </c>
      <c r="L279" s="3" t="s">
        <v>29</v>
      </c>
      <c r="M279" s="3" t="s">
        <v>30</v>
      </c>
      <c r="N279" s="3" t="s">
        <v>346</v>
      </c>
      <c r="O279" s="8">
        <v>5</v>
      </c>
      <c r="P279" s="161">
        <v>5</v>
      </c>
      <c r="Q279" s="10">
        <f t="shared" si="6"/>
        <v>1</v>
      </c>
      <c r="R279" s="8">
        <f t="shared" si="7"/>
        <v>1</v>
      </c>
      <c r="S279" s="8"/>
      <c r="T279"/>
      <c r="U279"/>
      <c r="V279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</row>
    <row r="280" spans="1:37" s="94" customFormat="1" ht="15.75" thickBot="1">
      <c r="A280" s="44"/>
      <c r="B280" s="9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8"/>
      <c r="P280" s="161"/>
      <c r="Q280" s="10"/>
      <c r="R280" s="8"/>
      <c r="S280" s="8"/>
      <c r="T280"/>
      <c r="U280"/>
      <c r="V280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</row>
    <row r="281" spans="1:37" s="94" customFormat="1" ht="15.75" thickBot="1">
      <c r="A281" s="8"/>
      <c r="B281" s="67" t="s">
        <v>347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3"/>
      <c r="P281" s="92"/>
      <c r="Q281" s="10"/>
      <c r="R281" s="8"/>
      <c r="S281" s="8"/>
      <c r="T281"/>
      <c r="U281"/>
      <c r="V281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</row>
    <row r="282" spans="1:37" s="94" customFormat="1" ht="15.75" thickBot="1">
      <c r="A282" s="21" t="s">
        <v>347</v>
      </c>
      <c r="B282" s="62" t="s">
        <v>19</v>
      </c>
      <c r="C282" s="3" t="s">
        <v>322</v>
      </c>
      <c r="D282" s="3" t="s">
        <v>21</v>
      </c>
      <c r="E282" s="3" t="s">
        <v>22</v>
      </c>
      <c r="F282" s="3" t="s">
        <v>23</v>
      </c>
      <c r="G282" s="3" t="s">
        <v>24</v>
      </c>
      <c r="H282" s="3" t="s">
        <v>25</v>
      </c>
      <c r="I282" s="3" t="s">
        <v>26</v>
      </c>
      <c r="J282" s="3" t="s">
        <v>27</v>
      </c>
      <c r="K282" s="3" t="s">
        <v>28</v>
      </c>
      <c r="L282" s="3" t="s">
        <v>29</v>
      </c>
      <c r="M282" s="3" t="s">
        <v>30</v>
      </c>
      <c r="N282" s="3" t="s">
        <v>155</v>
      </c>
      <c r="O282" s="3">
        <v>2</v>
      </c>
      <c r="P282" s="166">
        <v>2</v>
      </c>
      <c r="Q282" s="10">
        <f t="shared" si="6"/>
        <v>0</v>
      </c>
      <c r="R282" s="8">
        <f t="shared" si="7"/>
        <v>0</v>
      </c>
      <c r="S282" s="8"/>
      <c r="T282"/>
      <c r="U282"/>
      <c r="V282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</row>
    <row r="283" spans="1:37" s="94" customFormat="1" ht="15.75" thickBot="1">
      <c r="A283" s="21" t="s">
        <v>347</v>
      </c>
      <c r="B283" s="62" t="s">
        <v>32</v>
      </c>
      <c r="C283" s="11" t="s">
        <v>348</v>
      </c>
      <c r="D283" s="5" t="s">
        <v>137</v>
      </c>
      <c r="E283" s="5" t="s">
        <v>73</v>
      </c>
      <c r="F283" s="5" t="s">
        <v>74</v>
      </c>
      <c r="G283" s="5" t="s">
        <v>75</v>
      </c>
      <c r="H283" s="5" t="s">
        <v>76</v>
      </c>
      <c r="I283" s="5" t="s">
        <v>77</v>
      </c>
      <c r="J283" s="5" t="s">
        <v>78</v>
      </c>
      <c r="K283" s="5" t="s">
        <v>79</v>
      </c>
      <c r="L283" s="5" t="s">
        <v>80</v>
      </c>
      <c r="M283" s="5" t="s">
        <v>81</v>
      </c>
      <c r="N283" s="3" t="s">
        <v>155</v>
      </c>
      <c r="O283" s="3">
        <v>2</v>
      </c>
      <c r="P283" s="167"/>
      <c r="Q283" s="10">
        <f t="shared" si="6"/>
        <v>0</v>
      </c>
      <c r="R283" s="8">
        <f t="shared" si="7"/>
        <v>0</v>
      </c>
      <c r="S283" s="8"/>
      <c r="T283"/>
      <c r="U283"/>
      <c r="V28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</row>
    <row r="284" spans="1:37" s="95" customFormat="1" ht="15.75" thickBot="1">
      <c r="A284" s="44"/>
      <c r="B284" s="99"/>
      <c r="C284" s="16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3"/>
      <c r="O284" s="3"/>
      <c r="P284" s="161"/>
      <c r="Q284" s="10"/>
      <c r="R284" s="8"/>
      <c r="S284" s="8"/>
      <c r="T284"/>
      <c r="U284"/>
      <c r="V284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</row>
    <row r="285" spans="1:37" s="95" customFormat="1" ht="15.75" thickBot="1">
      <c r="A285" s="8"/>
      <c r="B285" s="67" t="s">
        <v>349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3"/>
      <c r="P285" s="161"/>
      <c r="Q285" s="10"/>
      <c r="R285" s="8"/>
      <c r="S285" s="8"/>
      <c r="T285"/>
      <c r="U285"/>
      <c r="V285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</row>
    <row r="286" spans="1:37" s="95" customFormat="1" ht="27" thickBot="1">
      <c r="A286" s="21" t="s">
        <v>349</v>
      </c>
      <c r="B286" s="62" t="s">
        <v>19</v>
      </c>
      <c r="C286" s="3" t="s">
        <v>201</v>
      </c>
      <c r="D286" s="3" t="s">
        <v>21</v>
      </c>
      <c r="E286" s="3" t="s">
        <v>22</v>
      </c>
      <c r="F286" s="3" t="s">
        <v>23</v>
      </c>
      <c r="G286" s="3" t="s">
        <v>24</v>
      </c>
      <c r="H286" s="3" t="s">
        <v>25</v>
      </c>
      <c r="I286" s="3" t="s">
        <v>26</v>
      </c>
      <c r="J286" s="3" t="s">
        <v>27</v>
      </c>
      <c r="K286" s="3" t="s">
        <v>28</v>
      </c>
      <c r="L286" s="3" t="s">
        <v>29</v>
      </c>
      <c r="M286" s="3" t="s">
        <v>30</v>
      </c>
      <c r="N286" s="3" t="s">
        <v>350</v>
      </c>
      <c r="O286" s="3">
        <v>2</v>
      </c>
      <c r="P286" s="161">
        <v>2</v>
      </c>
      <c r="Q286" s="10">
        <f t="shared" si="6"/>
        <v>0</v>
      </c>
      <c r="R286" s="8">
        <f t="shared" si="7"/>
        <v>0</v>
      </c>
      <c r="S286" s="8"/>
      <c r="T286"/>
      <c r="U286"/>
      <c r="V286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</row>
    <row r="287" spans="1:37" s="94" customFormat="1" ht="15.75" thickBot="1">
      <c r="A287" s="44"/>
      <c r="B287" s="99"/>
      <c r="C287" s="16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3"/>
      <c r="O287" s="3"/>
      <c r="P287" s="161"/>
      <c r="Q287" s="10"/>
      <c r="R287" s="8"/>
      <c r="S287" s="8"/>
      <c r="T287"/>
      <c r="U287"/>
      <c r="V287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</row>
    <row r="288" spans="1:37" s="94" customFormat="1" ht="15.75" thickBot="1">
      <c r="A288" s="8"/>
      <c r="B288" s="67" t="s">
        <v>351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3"/>
      <c r="P288" s="161"/>
      <c r="Q288" s="10"/>
      <c r="R288" s="8"/>
      <c r="S288" s="8"/>
      <c r="T288"/>
      <c r="U288"/>
      <c r="V288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</row>
    <row r="289" spans="1:37" s="94" customFormat="1" ht="15.75" thickBot="1">
      <c r="A289" s="21" t="s">
        <v>351</v>
      </c>
      <c r="B289" s="62" t="s">
        <v>19</v>
      </c>
      <c r="C289" s="3" t="s">
        <v>352</v>
      </c>
      <c r="D289" s="3" t="s">
        <v>21</v>
      </c>
      <c r="E289" s="3" t="s">
        <v>22</v>
      </c>
      <c r="F289" s="3" t="s">
        <v>23</v>
      </c>
      <c r="G289" s="3" t="s">
        <v>24</v>
      </c>
      <c r="H289" s="3" t="s">
        <v>25</v>
      </c>
      <c r="I289" s="3" t="s">
        <v>26</v>
      </c>
      <c r="J289" s="3" t="s">
        <v>27</v>
      </c>
      <c r="K289" s="3" t="s">
        <v>28</v>
      </c>
      <c r="L289" s="3" t="s">
        <v>29</v>
      </c>
      <c r="M289" s="3" t="s">
        <v>30</v>
      </c>
      <c r="N289" s="3" t="s">
        <v>353</v>
      </c>
      <c r="O289" s="3">
        <v>3</v>
      </c>
      <c r="P289" s="161">
        <v>3</v>
      </c>
      <c r="Q289" s="10">
        <f t="shared" si="6"/>
        <v>1</v>
      </c>
      <c r="R289" s="8">
        <f t="shared" si="7"/>
        <v>1</v>
      </c>
      <c r="S289" s="8"/>
      <c r="T289"/>
      <c r="U289"/>
      <c r="V289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</row>
    <row r="290" spans="1:37" s="94" customFormat="1" ht="15.75" thickBot="1">
      <c r="A290" s="44"/>
      <c r="B290" s="9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61"/>
      <c r="Q290" s="10"/>
      <c r="R290" s="8"/>
      <c r="S290" s="8"/>
      <c r="T290"/>
      <c r="U290"/>
      <c r="V290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</row>
    <row r="291" spans="1:37" s="94" customFormat="1" ht="15.75" thickBot="1">
      <c r="A291" s="8"/>
      <c r="B291" s="67" t="s">
        <v>354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3"/>
      <c r="P291" s="161"/>
      <c r="Q291" s="10"/>
      <c r="R291" s="8"/>
      <c r="S291" s="8"/>
      <c r="T291"/>
      <c r="U291"/>
      <c r="V291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</row>
    <row r="292" spans="1:37" s="94" customFormat="1" ht="15.75" thickBot="1">
      <c r="A292" s="21" t="s">
        <v>354</v>
      </c>
      <c r="B292" s="62" t="s">
        <v>19</v>
      </c>
      <c r="C292" s="3" t="s">
        <v>299</v>
      </c>
      <c r="D292" s="3" t="s">
        <v>21</v>
      </c>
      <c r="E292" s="3" t="s">
        <v>22</v>
      </c>
      <c r="F292" s="3" t="s">
        <v>23</v>
      </c>
      <c r="G292" s="3" t="s">
        <v>24</v>
      </c>
      <c r="H292" s="3" t="s">
        <v>25</v>
      </c>
      <c r="I292" s="3" t="s">
        <v>26</v>
      </c>
      <c r="J292" s="3" t="s">
        <v>27</v>
      </c>
      <c r="K292" s="3" t="s">
        <v>28</v>
      </c>
      <c r="L292" s="3" t="s">
        <v>29</v>
      </c>
      <c r="M292" s="3" t="s">
        <v>30</v>
      </c>
      <c r="N292" s="3" t="s">
        <v>353</v>
      </c>
      <c r="O292" s="3">
        <v>2</v>
      </c>
      <c r="P292" s="161">
        <v>2</v>
      </c>
      <c r="Q292" s="10">
        <f t="shared" si="6"/>
        <v>0</v>
      </c>
      <c r="R292" s="8">
        <f t="shared" si="7"/>
        <v>0</v>
      </c>
      <c r="S292" s="8"/>
      <c r="T292"/>
      <c r="U292"/>
      <c r="V292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</row>
    <row r="293" spans="1:37" s="95" customFormat="1" ht="15.75" thickBot="1">
      <c r="A293" s="44"/>
      <c r="B293" s="9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61"/>
      <c r="Q293" s="10"/>
      <c r="R293" s="8"/>
      <c r="S293" s="8"/>
      <c r="T293"/>
      <c r="U293"/>
      <c r="V29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</row>
    <row r="294" spans="1:37" s="95" customFormat="1" ht="15.75" thickBot="1">
      <c r="A294" s="8"/>
      <c r="B294" s="67" t="s">
        <v>355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3"/>
      <c r="P294" s="161"/>
      <c r="Q294" s="10"/>
      <c r="R294" s="8"/>
      <c r="S294" s="8"/>
      <c r="T294"/>
      <c r="U294"/>
      <c r="V294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</row>
    <row r="295" spans="1:37" s="95" customFormat="1" ht="15.75" thickBot="1">
      <c r="A295" s="21" t="s">
        <v>355</v>
      </c>
      <c r="B295" s="62" t="s">
        <v>19</v>
      </c>
      <c r="C295" s="3" t="s">
        <v>356</v>
      </c>
      <c r="D295" s="3" t="s">
        <v>21</v>
      </c>
      <c r="E295" s="3" t="s">
        <v>22</v>
      </c>
      <c r="F295" s="3" t="s">
        <v>23</v>
      </c>
      <c r="G295" s="3" t="s">
        <v>24</v>
      </c>
      <c r="H295" s="3" t="s">
        <v>25</v>
      </c>
      <c r="I295" s="3" t="s">
        <v>26</v>
      </c>
      <c r="J295" s="3" t="s">
        <v>27</v>
      </c>
      <c r="K295" s="3" t="s">
        <v>28</v>
      </c>
      <c r="L295" s="3" t="s">
        <v>29</v>
      </c>
      <c r="M295" s="3" t="s">
        <v>30</v>
      </c>
      <c r="N295" s="3" t="s">
        <v>357</v>
      </c>
      <c r="O295" s="3">
        <v>5</v>
      </c>
      <c r="P295" s="168">
        <v>5</v>
      </c>
      <c r="Q295" s="10">
        <f t="shared" ref="Q295:Q299" si="10">IF(ISTEXT(O295),2,IF(O295&lt;3,0,1))</f>
        <v>1</v>
      </c>
      <c r="R295" s="8">
        <f t="shared" ref="R295:R299" si="11">IF(OR(ISTEXT(O295),O295&lt;3),0,1)</f>
        <v>1</v>
      </c>
      <c r="S295" s="8"/>
      <c r="T295"/>
      <c r="U295"/>
      <c r="V295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</row>
    <row r="296" spans="1:37" s="95" customFormat="1" ht="15.75" thickBot="1">
      <c r="A296" s="21" t="s">
        <v>355</v>
      </c>
      <c r="B296" s="62" t="s">
        <v>32</v>
      </c>
      <c r="C296" s="11" t="s">
        <v>32</v>
      </c>
      <c r="D296" s="5" t="s">
        <v>137</v>
      </c>
      <c r="E296" s="5" t="s">
        <v>73</v>
      </c>
      <c r="F296" s="5" t="s">
        <v>74</v>
      </c>
      <c r="G296" s="5" t="s">
        <v>75</v>
      </c>
      <c r="H296" s="5" t="s">
        <v>76</v>
      </c>
      <c r="I296" s="5" t="s">
        <v>77</v>
      </c>
      <c r="J296" s="5" t="s">
        <v>78</v>
      </c>
      <c r="K296" s="5" t="s">
        <v>79</v>
      </c>
      <c r="L296" s="5" t="s">
        <v>80</v>
      </c>
      <c r="M296" s="5" t="s">
        <v>81</v>
      </c>
      <c r="N296" s="3" t="s">
        <v>358</v>
      </c>
      <c r="O296" s="3">
        <v>5</v>
      </c>
      <c r="P296" s="167"/>
      <c r="Q296" s="10">
        <f t="shared" si="10"/>
        <v>1</v>
      </c>
      <c r="R296" s="8">
        <f t="shared" si="11"/>
        <v>1</v>
      </c>
      <c r="S296" s="8"/>
      <c r="T296"/>
      <c r="U296"/>
      <c r="V296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</row>
    <row r="297" spans="1:37" s="95" customFormat="1" ht="15.75" thickBot="1">
      <c r="A297" s="44"/>
      <c r="B297" s="99"/>
      <c r="C297" s="16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3"/>
      <c r="O297" s="3"/>
      <c r="P297" s="161"/>
      <c r="Q297" s="10"/>
      <c r="R297" s="8"/>
      <c r="S297" s="8"/>
      <c r="T297"/>
      <c r="U297"/>
      <c r="V297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</row>
    <row r="298" spans="1:37" s="95" customFormat="1" ht="15.75" thickBot="1">
      <c r="A298" s="8"/>
      <c r="B298" s="67" t="s">
        <v>359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3"/>
      <c r="P298" s="161"/>
      <c r="Q298" s="10"/>
      <c r="R298" s="8"/>
      <c r="S298" s="8"/>
      <c r="T298"/>
      <c r="U298"/>
      <c r="V298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</row>
    <row r="299" spans="1:37" s="95" customFormat="1" ht="39.75" thickBot="1">
      <c r="A299" s="21" t="s">
        <v>359</v>
      </c>
      <c r="B299" s="62" t="s">
        <v>19</v>
      </c>
      <c r="C299" s="3" t="s">
        <v>299</v>
      </c>
      <c r="D299" s="3" t="s">
        <v>21</v>
      </c>
      <c r="E299" s="3" t="s">
        <v>22</v>
      </c>
      <c r="F299" s="3" t="s">
        <v>23</v>
      </c>
      <c r="G299" s="3" t="s">
        <v>24</v>
      </c>
      <c r="H299" s="3" t="s">
        <v>25</v>
      </c>
      <c r="I299" s="3" t="s">
        <v>26</v>
      </c>
      <c r="J299" s="3" t="s">
        <v>27</v>
      </c>
      <c r="K299" s="3" t="s">
        <v>28</v>
      </c>
      <c r="L299" s="3" t="s">
        <v>29</v>
      </c>
      <c r="M299" s="3" t="s">
        <v>30</v>
      </c>
      <c r="N299" s="3" t="s">
        <v>360</v>
      </c>
      <c r="O299" s="3">
        <v>2</v>
      </c>
      <c r="P299" s="161">
        <v>2</v>
      </c>
      <c r="Q299" s="10">
        <f t="shared" si="10"/>
        <v>0</v>
      </c>
      <c r="R299" s="8">
        <f t="shared" si="11"/>
        <v>0</v>
      </c>
      <c r="S299" s="8"/>
      <c r="T299"/>
      <c r="U299"/>
      <c r="V299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</row>
    <row r="300" spans="1:37" s="94" customFormat="1" ht="15.75" thickBot="1">
      <c r="A300" s="44"/>
      <c r="B300" s="9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61"/>
      <c r="Q300" s="10"/>
      <c r="R300" s="8"/>
      <c r="S300" s="8"/>
      <c r="T300"/>
      <c r="U300"/>
      <c r="V300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</row>
    <row r="301" spans="1:37" s="94" customFormat="1" ht="15.75" thickBot="1">
      <c r="A301" s="8"/>
      <c r="B301" s="67" t="s">
        <v>361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51"/>
      <c r="O301" s="3"/>
      <c r="P301" s="92"/>
      <c r="Q301" s="10"/>
      <c r="R301" s="8"/>
      <c r="S301" s="8"/>
      <c r="T301"/>
      <c r="U301"/>
      <c r="V301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</row>
    <row r="302" spans="1:37" ht="27" thickBot="1">
      <c r="A302" s="21" t="s">
        <v>361</v>
      </c>
      <c r="B302" s="62" t="s">
        <v>19</v>
      </c>
      <c r="C302" s="3" t="s">
        <v>362</v>
      </c>
      <c r="D302" s="3" t="s">
        <v>21</v>
      </c>
      <c r="E302" s="3" t="s">
        <v>22</v>
      </c>
      <c r="F302" s="3" t="s">
        <v>23</v>
      </c>
      <c r="G302" s="3" t="s">
        <v>24</v>
      </c>
      <c r="H302" s="3" t="s">
        <v>25</v>
      </c>
      <c r="I302" s="3" t="s">
        <v>26</v>
      </c>
      <c r="J302" s="3" t="s">
        <v>27</v>
      </c>
      <c r="K302" s="3" t="s">
        <v>28</v>
      </c>
      <c r="L302" s="3" t="s">
        <v>29</v>
      </c>
      <c r="M302" s="3" t="s">
        <v>30</v>
      </c>
      <c r="N302" s="52" t="s">
        <v>363</v>
      </c>
      <c r="O302" s="3">
        <v>3</v>
      </c>
      <c r="P302" s="166">
        <v>3</v>
      </c>
      <c r="Q302" s="10">
        <f t="shared" ref="Q302:Q386" si="12">IF(ISTEXT(O302),2,IF(O302&lt;3,0,1))</f>
        <v>1</v>
      </c>
      <c r="R302" s="8">
        <f t="shared" ref="R302:R386" si="13">IF(OR(ISTEXT(O302),O302&lt;3),0,1)</f>
        <v>1</v>
      </c>
      <c r="S302" s="8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</row>
    <row r="303" spans="1:37" ht="65.25" thickBot="1">
      <c r="A303" s="21" t="s">
        <v>361</v>
      </c>
      <c r="B303" s="62" t="s">
        <v>32</v>
      </c>
      <c r="C303" s="3" t="s">
        <v>364</v>
      </c>
      <c r="D303" s="3" t="s">
        <v>34</v>
      </c>
      <c r="E303" s="3" t="s">
        <v>35</v>
      </c>
      <c r="F303" s="3" t="s">
        <v>36</v>
      </c>
      <c r="G303" s="3" t="s">
        <v>37</v>
      </c>
      <c r="H303" s="3" t="s">
        <v>38</v>
      </c>
      <c r="I303" s="3" t="s">
        <v>39</v>
      </c>
      <c r="J303" s="3" t="s">
        <v>40</v>
      </c>
      <c r="K303" s="3" t="s">
        <v>41</v>
      </c>
      <c r="L303" s="3" t="s">
        <v>42</v>
      </c>
      <c r="M303" s="3" t="s">
        <v>43</v>
      </c>
      <c r="N303" s="3" t="s">
        <v>365</v>
      </c>
      <c r="O303" s="3">
        <v>3</v>
      </c>
      <c r="P303" s="166"/>
      <c r="Q303" s="10">
        <f t="shared" si="12"/>
        <v>1</v>
      </c>
      <c r="R303" s="8">
        <f t="shared" si="13"/>
        <v>1</v>
      </c>
      <c r="S303" s="8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</row>
    <row r="304" spans="1:37" ht="39.75" thickBot="1">
      <c r="A304" s="21" t="s">
        <v>361</v>
      </c>
      <c r="B304" s="62" t="s">
        <v>45</v>
      </c>
      <c r="C304" s="6" t="s">
        <v>366</v>
      </c>
      <c r="D304" s="5" t="s">
        <v>137</v>
      </c>
      <c r="E304" s="5" t="s">
        <v>73</v>
      </c>
      <c r="F304" s="5" t="s">
        <v>74</v>
      </c>
      <c r="G304" s="5" t="s">
        <v>75</v>
      </c>
      <c r="H304" s="5" t="s">
        <v>76</v>
      </c>
      <c r="I304" s="5" t="s">
        <v>77</v>
      </c>
      <c r="J304" s="5" t="s">
        <v>78</v>
      </c>
      <c r="K304" s="5" t="s">
        <v>79</v>
      </c>
      <c r="L304" s="5" t="s">
        <v>80</v>
      </c>
      <c r="M304" s="5" t="s">
        <v>81</v>
      </c>
      <c r="N304" s="2" t="s">
        <v>367</v>
      </c>
      <c r="O304" s="3">
        <v>3</v>
      </c>
      <c r="P304" s="167"/>
      <c r="Q304" s="10">
        <f t="shared" si="12"/>
        <v>1</v>
      </c>
      <c r="R304" s="8">
        <f t="shared" si="13"/>
        <v>1</v>
      </c>
      <c r="S304" s="8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</row>
    <row r="305" spans="1:37" s="94" customFormat="1" ht="15.75" thickBot="1">
      <c r="A305" s="44"/>
      <c r="B305" s="99"/>
      <c r="C305" s="51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2"/>
      <c r="O305" s="3"/>
      <c r="P305" s="161"/>
      <c r="Q305" s="10"/>
      <c r="R305" s="8"/>
      <c r="S305" s="8"/>
      <c r="T305"/>
      <c r="U305"/>
      <c r="V305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</row>
    <row r="306" spans="1:37" s="94" customFormat="1" ht="15.75" thickBot="1">
      <c r="A306" s="8"/>
      <c r="B306" s="67" t="s">
        <v>368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3"/>
      <c r="P306" s="92"/>
      <c r="Q306" s="10"/>
      <c r="R306" s="8"/>
      <c r="S306" s="8"/>
      <c r="T306"/>
      <c r="U306"/>
      <c r="V306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</row>
    <row r="307" spans="1:37" s="94" customFormat="1" ht="15.75" thickBot="1">
      <c r="A307" s="21" t="s">
        <v>368</v>
      </c>
      <c r="B307" s="62" t="s">
        <v>19</v>
      </c>
      <c r="C307" s="3" t="s">
        <v>325</v>
      </c>
      <c r="D307" s="3" t="s">
        <v>21</v>
      </c>
      <c r="E307" s="3" t="s">
        <v>22</v>
      </c>
      <c r="F307" s="3" t="s">
        <v>23</v>
      </c>
      <c r="G307" s="3" t="s">
        <v>24</v>
      </c>
      <c r="H307" s="3" t="s">
        <v>25</v>
      </c>
      <c r="I307" s="3" t="s">
        <v>26</v>
      </c>
      <c r="J307" s="3" t="s">
        <v>27</v>
      </c>
      <c r="K307" s="3" t="s">
        <v>28</v>
      </c>
      <c r="L307" s="3" t="s">
        <v>29</v>
      </c>
      <c r="M307" s="3" t="s">
        <v>30</v>
      </c>
      <c r="N307" s="3" t="s">
        <v>155</v>
      </c>
      <c r="O307" s="3">
        <v>5</v>
      </c>
      <c r="P307" s="166">
        <v>5</v>
      </c>
      <c r="Q307" s="10">
        <f t="shared" si="12"/>
        <v>1</v>
      </c>
      <c r="R307" s="8">
        <f t="shared" si="13"/>
        <v>1</v>
      </c>
      <c r="S307" s="8"/>
      <c r="T307"/>
      <c r="U307"/>
      <c r="V307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</row>
    <row r="308" spans="1:37" s="94" customFormat="1" ht="15.75" thickBot="1">
      <c r="A308" s="21" t="s">
        <v>368</v>
      </c>
      <c r="B308" s="62" t="s">
        <v>32</v>
      </c>
      <c r="C308" s="11" t="s">
        <v>325</v>
      </c>
      <c r="D308" s="5" t="s">
        <v>137</v>
      </c>
      <c r="E308" s="5" t="s">
        <v>73</v>
      </c>
      <c r="F308" s="5" t="s">
        <v>74</v>
      </c>
      <c r="G308" s="5" t="s">
        <v>75</v>
      </c>
      <c r="H308" s="5" t="s">
        <v>76</v>
      </c>
      <c r="I308" s="5" t="s">
        <v>77</v>
      </c>
      <c r="J308" s="5" t="s">
        <v>78</v>
      </c>
      <c r="K308" s="5" t="s">
        <v>79</v>
      </c>
      <c r="L308" s="5" t="s">
        <v>80</v>
      </c>
      <c r="M308" s="5" t="s">
        <v>81</v>
      </c>
      <c r="N308" s="3" t="s">
        <v>155</v>
      </c>
      <c r="O308" s="3">
        <v>5</v>
      </c>
      <c r="P308" s="167"/>
      <c r="Q308" s="10">
        <f t="shared" si="12"/>
        <v>1</v>
      </c>
      <c r="R308" s="8">
        <f t="shared" si="13"/>
        <v>1</v>
      </c>
      <c r="S308" s="8"/>
      <c r="T308"/>
      <c r="U308"/>
      <c r="V308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</row>
    <row r="309" spans="1:37" s="95" customFormat="1" ht="15.75" thickBot="1">
      <c r="A309" s="44"/>
      <c r="B309" s="99"/>
      <c r="C309" s="16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3"/>
      <c r="O309" s="3"/>
      <c r="P309" s="161"/>
      <c r="Q309" s="10"/>
      <c r="R309" s="8"/>
      <c r="S309" s="8"/>
      <c r="T309"/>
      <c r="U309"/>
      <c r="V309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</row>
    <row r="310" spans="1:37" s="95" customFormat="1" ht="15.75" thickBot="1">
      <c r="A310" s="23"/>
      <c r="B310" s="26" t="s">
        <v>369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"/>
      <c r="P310" s="161"/>
      <c r="Q310" s="10"/>
      <c r="R310" s="8"/>
      <c r="S310" s="8"/>
      <c r="T310"/>
      <c r="U310"/>
      <c r="V310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</row>
    <row r="311" spans="1:37" s="95" customFormat="1" ht="15.75" thickBot="1">
      <c r="A311" s="21" t="s">
        <v>369</v>
      </c>
      <c r="B311" s="12" t="s">
        <v>19</v>
      </c>
      <c r="C311" s="8" t="s">
        <v>294</v>
      </c>
      <c r="D311" s="8" t="s">
        <v>21</v>
      </c>
      <c r="E311" s="8" t="s">
        <v>22</v>
      </c>
      <c r="F311" s="8" t="s">
        <v>23</v>
      </c>
      <c r="G311" s="8" t="s">
        <v>24</v>
      </c>
      <c r="H311" s="8" t="s">
        <v>25</v>
      </c>
      <c r="I311" s="8" t="s">
        <v>26</v>
      </c>
      <c r="J311" s="8" t="s">
        <v>27</v>
      </c>
      <c r="K311" s="8" t="s">
        <v>28</v>
      </c>
      <c r="L311" s="8" t="s">
        <v>29</v>
      </c>
      <c r="M311" s="8" t="s">
        <v>30</v>
      </c>
      <c r="N311" s="8" t="s">
        <v>278</v>
      </c>
      <c r="O311" s="3">
        <v>5</v>
      </c>
      <c r="P311" s="168">
        <v>5</v>
      </c>
      <c r="Q311" s="10">
        <f t="shared" si="12"/>
        <v>1</v>
      </c>
      <c r="R311" s="8">
        <f t="shared" si="13"/>
        <v>1</v>
      </c>
      <c r="S311" s="8"/>
      <c r="T311"/>
      <c r="U311"/>
      <c r="V311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</row>
    <row r="312" spans="1:37" s="95" customFormat="1" ht="15.75" thickBot="1">
      <c r="A312" s="21" t="s">
        <v>369</v>
      </c>
      <c r="B312" s="28" t="s">
        <v>32</v>
      </c>
      <c r="C312" s="8" t="s">
        <v>302</v>
      </c>
      <c r="D312" s="8" t="s">
        <v>34</v>
      </c>
      <c r="E312" s="8" t="s">
        <v>35</v>
      </c>
      <c r="F312" s="8" t="s">
        <v>36</v>
      </c>
      <c r="G312" s="8" t="s">
        <v>37</v>
      </c>
      <c r="H312" s="8" t="s">
        <v>38</v>
      </c>
      <c r="I312" s="8" t="s">
        <v>39</v>
      </c>
      <c r="J312" s="8" t="s">
        <v>40</v>
      </c>
      <c r="K312" s="8" t="s">
        <v>41</v>
      </c>
      <c r="L312" s="8" t="s">
        <v>42</v>
      </c>
      <c r="M312" s="8" t="s">
        <v>43</v>
      </c>
      <c r="N312" s="8" t="s">
        <v>205</v>
      </c>
      <c r="O312" s="3">
        <v>5</v>
      </c>
      <c r="P312" s="166"/>
      <c r="Q312" s="10">
        <f t="shared" si="12"/>
        <v>1</v>
      </c>
      <c r="R312" s="8">
        <f t="shared" si="13"/>
        <v>1</v>
      </c>
      <c r="S312" s="8"/>
      <c r="T312"/>
      <c r="U312"/>
      <c r="V312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</row>
    <row r="313" spans="1:37" s="95" customFormat="1" ht="15.75" thickBot="1">
      <c r="A313" s="21" t="s">
        <v>369</v>
      </c>
      <c r="B313" s="28" t="s">
        <v>45</v>
      </c>
      <c r="C313" s="8" t="s">
        <v>370</v>
      </c>
      <c r="D313" s="8" t="s">
        <v>47</v>
      </c>
      <c r="E313" s="8" t="s">
        <v>48</v>
      </c>
      <c r="F313" s="8" t="s">
        <v>49</v>
      </c>
      <c r="G313" s="8" t="s">
        <v>50</v>
      </c>
      <c r="H313" s="8" t="s">
        <v>51</v>
      </c>
      <c r="I313" s="8" t="s">
        <v>52</v>
      </c>
      <c r="J313" s="8" t="s">
        <v>53</v>
      </c>
      <c r="K313" s="8" t="s">
        <v>54</v>
      </c>
      <c r="L313" s="8" t="s">
        <v>55</v>
      </c>
      <c r="M313" s="8" t="s">
        <v>56</v>
      </c>
      <c r="N313" s="8" t="s">
        <v>371</v>
      </c>
      <c r="O313" s="3">
        <v>5</v>
      </c>
      <c r="P313" s="166"/>
      <c r="Q313" s="10">
        <f t="shared" si="12"/>
        <v>1</v>
      </c>
      <c r="R313" s="8">
        <f t="shared" si="13"/>
        <v>1</v>
      </c>
      <c r="S313" s="8"/>
      <c r="T313"/>
      <c r="U313"/>
      <c r="V31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</row>
    <row r="314" spans="1:37" s="95" customFormat="1" ht="26.25" thickBot="1">
      <c r="A314" s="21" t="s">
        <v>369</v>
      </c>
      <c r="B314" s="15" t="s">
        <v>59</v>
      </c>
      <c r="C314" s="11" t="s">
        <v>372</v>
      </c>
      <c r="D314" s="11" t="s">
        <v>137</v>
      </c>
      <c r="E314" s="11" t="s">
        <v>73</v>
      </c>
      <c r="F314" s="11" t="s">
        <v>74</v>
      </c>
      <c r="G314" s="11" t="s">
        <v>75</v>
      </c>
      <c r="H314" s="11" t="s">
        <v>76</v>
      </c>
      <c r="I314" s="11" t="s">
        <v>77</v>
      </c>
      <c r="J314" s="11" t="s">
        <v>78</v>
      </c>
      <c r="K314" s="11" t="s">
        <v>79</v>
      </c>
      <c r="L314" s="11" t="s">
        <v>80</v>
      </c>
      <c r="M314" s="11" t="s">
        <v>81</v>
      </c>
      <c r="N314" s="11" t="s">
        <v>373</v>
      </c>
      <c r="O314" s="3">
        <v>2</v>
      </c>
      <c r="P314" s="167"/>
      <c r="Q314" s="10">
        <f t="shared" si="12"/>
        <v>0</v>
      </c>
      <c r="R314" s="8">
        <f t="shared" si="13"/>
        <v>0</v>
      </c>
      <c r="S314" s="8"/>
      <c r="T314"/>
      <c r="U314"/>
      <c r="V314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</row>
    <row r="315" spans="1:37" s="95" customFormat="1" ht="15.75" thickBot="1">
      <c r="A315" s="44"/>
      <c r="B315" s="45"/>
      <c r="C315" s="160"/>
      <c r="D315" s="160"/>
      <c r="E315" s="160"/>
      <c r="F315" s="160"/>
      <c r="G315" s="160"/>
      <c r="H315" s="160"/>
      <c r="I315" s="160"/>
      <c r="J315" s="160"/>
      <c r="K315" s="160"/>
      <c r="L315" s="160"/>
      <c r="M315" s="160"/>
      <c r="N315" s="160"/>
      <c r="O315" s="3"/>
      <c r="P315" s="161"/>
      <c r="Q315" s="10"/>
      <c r="R315" s="8"/>
      <c r="S315" s="8"/>
      <c r="T315"/>
      <c r="U315"/>
      <c r="V315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</row>
    <row r="316" spans="1:37" s="95" customFormat="1" ht="15.75" thickBot="1">
      <c r="A316" s="8"/>
      <c r="B316" s="67" t="s">
        <v>374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3"/>
      <c r="P316" s="161"/>
      <c r="Q316" s="10"/>
      <c r="R316" s="8"/>
      <c r="S316" s="8"/>
      <c r="T316"/>
      <c r="U316"/>
      <c r="V316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</row>
    <row r="317" spans="1:37" s="95" customFormat="1" ht="15.75" thickBot="1">
      <c r="A317" s="21" t="s">
        <v>374</v>
      </c>
      <c r="B317" s="62" t="s">
        <v>19</v>
      </c>
      <c r="C317" s="3" t="s">
        <v>237</v>
      </c>
      <c r="D317" s="3" t="s">
        <v>21</v>
      </c>
      <c r="E317" s="3" t="s">
        <v>22</v>
      </c>
      <c r="F317" s="3" t="s">
        <v>23</v>
      </c>
      <c r="G317" s="3" t="s">
        <v>24</v>
      </c>
      <c r="H317" s="3" t="s">
        <v>25</v>
      </c>
      <c r="I317" s="3" t="s">
        <v>26</v>
      </c>
      <c r="J317" s="3" t="s">
        <v>27</v>
      </c>
      <c r="K317" s="3" t="s">
        <v>28</v>
      </c>
      <c r="L317" s="3" t="s">
        <v>29</v>
      </c>
      <c r="M317" s="3" t="s">
        <v>30</v>
      </c>
      <c r="N317" s="3" t="s">
        <v>258</v>
      </c>
      <c r="O317" s="3">
        <v>2</v>
      </c>
      <c r="P317" s="161">
        <v>2</v>
      </c>
      <c r="Q317" s="10">
        <f t="shared" si="12"/>
        <v>0</v>
      </c>
      <c r="R317" s="8">
        <f t="shared" si="13"/>
        <v>0</v>
      </c>
      <c r="S317" s="8"/>
      <c r="T317"/>
      <c r="U317"/>
      <c r="V317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</row>
    <row r="318" spans="1:37" s="95" customFormat="1" ht="15.75" thickBot="1">
      <c r="A318" s="44"/>
      <c r="B318" s="99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3"/>
      <c r="P318" s="161"/>
      <c r="Q318" s="10"/>
      <c r="R318" s="8"/>
      <c r="S318" s="8"/>
      <c r="T318"/>
      <c r="U318"/>
      <c r="V318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</row>
    <row r="319" spans="1:37" s="95" customFormat="1" ht="15.75" thickBot="1">
      <c r="A319" s="8"/>
      <c r="B319" s="67" t="s">
        <v>375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3"/>
      <c r="P319" s="161"/>
      <c r="Q319" s="10"/>
      <c r="R319" s="8"/>
      <c r="S319" s="8"/>
      <c r="T319"/>
      <c r="U319"/>
      <c r="V319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</row>
    <row r="320" spans="1:37" s="95" customFormat="1" ht="15.75" thickBot="1">
      <c r="A320" s="21" t="s">
        <v>375</v>
      </c>
      <c r="B320" s="62" t="s">
        <v>19</v>
      </c>
      <c r="C320" s="3" t="s">
        <v>255</v>
      </c>
      <c r="D320" s="3" t="s">
        <v>21</v>
      </c>
      <c r="E320" s="3" t="s">
        <v>22</v>
      </c>
      <c r="F320" s="3" t="s">
        <v>23</v>
      </c>
      <c r="G320" s="3" t="s">
        <v>24</v>
      </c>
      <c r="H320" s="3" t="s">
        <v>25</v>
      </c>
      <c r="I320" s="3" t="s">
        <v>26</v>
      </c>
      <c r="J320" s="3" t="s">
        <v>27</v>
      </c>
      <c r="K320" s="3" t="s">
        <v>28</v>
      </c>
      <c r="L320" s="3" t="s">
        <v>29</v>
      </c>
      <c r="M320" s="3" t="s">
        <v>30</v>
      </c>
      <c r="N320" s="3" t="s">
        <v>155</v>
      </c>
      <c r="O320" s="3">
        <v>2</v>
      </c>
      <c r="P320" s="161">
        <v>2</v>
      </c>
      <c r="Q320" s="10">
        <f t="shared" si="12"/>
        <v>0</v>
      </c>
      <c r="R320" s="8">
        <f t="shared" si="13"/>
        <v>0</v>
      </c>
      <c r="S320" s="8"/>
      <c r="T320"/>
      <c r="U320"/>
      <c r="V320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</row>
    <row r="321" spans="1:37" s="95" customFormat="1" ht="15.75" thickBot="1">
      <c r="A321" s="44"/>
      <c r="B321" s="45"/>
      <c r="C321" s="160"/>
      <c r="D321" s="160"/>
      <c r="E321" s="160"/>
      <c r="F321" s="160"/>
      <c r="G321" s="160"/>
      <c r="H321" s="160"/>
      <c r="I321" s="160"/>
      <c r="J321" s="160"/>
      <c r="K321" s="160"/>
      <c r="L321" s="160"/>
      <c r="M321" s="160"/>
      <c r="N321" s="160"/>
      <c r="O321" s="3"/>
      <c r="P321" s="161"/>
      <c r="Q321" s="10"/>
      <c r="R321" s="8"/>
      <c r="S321" s="8"/>
      <c r="T321"/>
      <c r="U321"/>
      <c r="V321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</row>
    <row r="322" spans="1:37" s="94" customFormat="1" ht="15.75" thickBot="1">
      <c r="A322" s="8"/>
      <c r="B322" s="67" t="s">
        <v>376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51"/>
      <c r="O322" s="3"/>
      <c r="P322" s="92"/>
      <c r="Q322" s="10"/>
      <c r="R322" s="8"/>
      <c r="S322" s="8"/>
      <c r="T322"/>
      <c r="U322"/>
      <c r="V322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</row>
    <row r="323" spans="1:37" s="94" customFormat="1" ht="27" thickBot="1">
      <c r="A323" s="21" t="s">
        <v>376</v>
      </c>
      <c r="B323" s="62" t="s">
        <v>19</v>
      </c>
      <c r="C323" s="3" t="s">
        <v>362</v>
      </c>
      <c r="D323" s="3" t="s">
        <v>21</v>
      </c>
      <c r="E323" s="3" t="s">
        <v>22</v>
      </c>
      <c r="F323" s="3" t="s">
        <v>23</v>
      </c>
      <c r="G323" s="3" t="s">
        <v>24</v>
      </c>
      <c r="H323" s="3" t="s">
        <v>25</v>
      </c>
      <c r="I323" s="3" t="s">
        <v>26</v>
      </c>
      <c r="J323" s="3" t="s">
        <v>27</v>
      </c>
      <c r="K323" s="3" t="s">
        <v>28</v>
      </c>
      <c r="L323" s="3" t="s">
        <v>29</v>
      </c>
      <c r="M323" s="3" t="s">
        <v>30</v>
      </c>
      <c r="N323" s="52" t="s">
        <v>377</v>
      </c>
      <c r="O323" s="101"/>
      <c r="P323" s="166">
        <v>4</v>
      </c>
      <c r="Q323" s="10">
        <f t="shared" si="12"/>
        <v>0</v>
      </c>
      <c r="R323" s="8">
        <f t="shared" si="13"/>
        <v>0</v>
      </c>
      <c r="S323" s="8"/>
      <c r="T323"/>
      <c r="U323"/>
      <c r="V32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</row>
    <row r="324" spans="1:37" s="94" customFormat="1" ht="27" thickBot="1">
      <c r="A324" s="21" t="s">
        <v>376</v>
      </c>
      <c r="B324" s="62" t="s">
        <v>32</v>
      </c>
      <c r="C324" s="51" t="s">
        <v>364</v>
      </c>
      <c r="D324" s="5" t="s">
        <v>137</v>
      </c>
      <c r="E324" s="5" t="s">
        <v>73</v>
      </c>
      <c r="F324" s="5" t="s">
        <v>74</v>
      </c>
      <c r="G324" s="5" t="s">
        <v>75</v>
      </c>
      <c r="H324" s="5" t="s">
        <v>76</v>
      </c>
      <c r="I324" s="5" t="s">
        <v>77</v>
      </c>
      <c r="J324" s="5" t="s">
        <v>78</v>
      </c>
      <c r="K324" s="5" t="s">
        <v>79</v>
      </c>
      <c r="L324" s="5" t="s">
        <v>80</v>
      </c>
      <c r="M324" s="5" t="s">
        <v>81</v>
      </c>
      <c r="N324" s="2" t="s">
        <v>378</v>
      </c>
      <c r="O324" s="3">
        <v>4</v>
      </c>
      <c r="P324" s="166"/>
      <c r="Q324" s="10">
        <f t="shared" si="12"/>
        <v>1</v>
      </c>
      <c r="R324" s="8">
        <f t="shared" si="13"/>
        <v>1</v>
      </c>
      <c r="S324" s="8"/>
      <c r="T324"/>
      <c r="U324"/>
      <c r="V324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</row>
    <row r="325" spans="1:37" s="94" customFormat="1" ht="27" thickBot="1">
      <c r="A325" s="21" t="s">
        <v>376</v>
      </c>
      <c r="B325" s="62" t="s">
        <v>45</v>
      </c>
      <c r="C325" s="6" t="s">
        <v>366</v>
      </c>
      <c r="D325" s="5" t="s">
        <v>137</v>
      </c>
      <c r="E325" s="5" t="s">
        <v>73</v>
      </c>
      <c r="F325" s="5" t="s">
        <v>74</v>
      </c>
      <c r="G325" s="5" t="s">
        <v>75</v>
      </c>
      <c r="H325" s="5" t="s">
        <v>76</v>
      </c>
      <c r="I325" s="5" t="s">
        <v>77</v>
      </c>
      <c r="J325" s="5" t="s">
        <v>78</v>
      </c>
      <c r="K325" s="5" t="s">
        <v>79</v>
      </c>
      <c r="L325" s="5" t="s">
        <v>80</v>
      </c>
      <c r="M325" s="5" t="s">
        <v>81</v>
      </c>
      <c r="N325" s="2" t="s">
        <v>379</v>
      </c>
      <c r="O325" s="3">
        <v>4</v>
      </c>
      <c r="P325" s="167"/>
      <c r="Q325" s="10">
        <f t="shared" si="12"/>
        <v>1</v>
      </c>
      <c r="R325" s="8">
        <f t="shared" si="13"/>
        <v>1</v>
      </c>
      <c r="S325" s="8"/>
      <c r="T325"/>
      <c r="U325"/>
      <c r="V325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</row>
    <row r="326" spans="1:37" s="95" customFormat="1" ht="15.75" thickBot="1">
      <c r="A326" s="44"/>
      <c r="B326" s="99"/>
      <c r="C326" s="51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2"/>
      <c r="O326" s="3"/>
      <c r="P326" s="161"/>
      <c r="Q326" s="10"/>
      <c r="R326" s="8"/>
      <c r="S326" s="8"/>
      <c r="T326"/>
      <c r="U326"/>
      <c r="V326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</row>
    <row r="327" spans="1:37" s="95" customFormat="1" ht="15.75" thickBot="1">
      <c r="A327" s="8"/>
      <c r="B327" s="67" t="s">
        <v>380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3"/>
      <c r="P327" s="161"/>
      <c r="Q327" s="10"/>
      <c r="R327" s="8"/>
      <c r="S327" s="8"/>
      <c r="T327"/>
      <c r="U327"/>
      <c r="V327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</row>
    <row r="328" spans="1:37" s="95" customFormat="1" ht="15.75" thickBot="1">
      <c r="A328" s="21" t="s">
        <v>380</v>
      </c>
      <c r="B328" s="62" t="s">
        <v>19</v>
      </c>
      <c r="C328" s="3" t="s">
        <v>255</v>
      </c>
      <c r="D328" s="3" t="s">
        <v>21</v>
      </c>
      <c r="E328" s="3" t="s">
        <v>22</v>
      </c>
      <c r="F328" s="3" t="s">
        <v>23</v>
      </c>
      <c r="G328" s="3" t="s">
        <v>24</v>
      </c>
      <c r="H328" s="3" t="s">
        <v>25</v>
      </c>
      <c r="I328" s="3" t="s">
        <v>26</v>
      </c>
      <c r="J328" s="3" t="s">
        <v>27</v>
      </c>
      <c r="K328" s="3" t="s">
        <v>28</v>
      </c>
      <c r="L328" s="3" t="s">
        <v>29</v>
      </c>
      <c r="M328" s="3" t="s">
        <v>30</v>
      </c>
      <c r="N328" s="3" t="s">
        <v>358</v>
      </c>
      <c r="O328" s="8">
        <v>3</v>
      </c>
      <c r="P328" s="161">
        <v>3</v>
      </c>
      <c r="Q328" s="10">
        <f t="shared" si="12"/>
        <v>1</v>
      </c>
      <c r="R328" s="8">
        <f t="shared" si="13"/>
        <v>1</v>
      </c>
      <c r="S328" s="8"/>
      <c r="T328"/>
      <c r="U328"/>
      <c r="V328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</row>
    <row r="329" spans="1:37" s="95" customFormat="1" ht="15.75" thickBot="1">
      <c r="A329" s="44"/>
      <c r="B329" s="99"/>
      <c r="C329" s="51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2"/>
      <c r="O329" s="8"/>
      <c r="P329" s="161"/>
      <c r="Q329" s="10"/>
      <c r="R329" s="8"/>
      <c r="S329" s="8"/>
      <c r="T329"/>
      <c r="U329"/>
      <c r="V329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</row>
    <row r="330" spans="1:37" s="95" customFormat="1" ht="15.75" thickBot="1">
      <c r="A330" s="8"/>
      <c r="B330" s="67" t="s">
        <v>381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8"/>
      <c r="P330" s="161"/>
      <c r="Q330" s="10"/>
      <c r="R330" s="8"/>
      <c r="S330" s="8"/>
      <c r="T330"/>
      <c r="U330"/>
      <c r="V330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</row>
    <row r="331" spans="1:37" s="95" customFormat="1" ht="27" thickBot="1">
      <c r="A331" s="21" t="s">
        <v>381</v>
      </c>
      <c r="B331" s="62" t="s">
        <v>19</v>
      </c>
      <c r="C331" s="3" t="s">
        <v>382</v>
      </c>
      <c r="D331" s="3" t="s">
        <v>21</v>
      </c>
      <c r="E331" s="3" t="s">
        <v>22</v>
      </c>
      <c r="F331" s="3" t="s">
        <v>23</v>
      </c>
      <c r="G331" s="3" t="s">
        <v>24</v>
      </c>
      <c r="H331" s="3" t="s">
        <v>25</v>
      </c>
      <c r="I331" s="3" t="s">
        <v>26</v>
      </c>
      <c r="J331" s="3" t="s">
        <v>27</v>
      </c>
      <c r="K331" s="3" t="s">
        <v>28</v>
      </c>
      <c r="L331" s="3" t="s">
        <v>29</v>
      </c>
      <c r="M331" s="3" t="s">
        <v>30</v>
      </c>
      <c r="N331" s="3" t="s">
        <v>383</v>
      </c>
      <c r="O331" s="8">
        <v>2</v>
      </c>
      <c r="P331" s="161">
        <v>2</v>
      </c>
      <c r="Q331" s="10">
        <f t="shared" si="12"/>
        <v>0</v>
      </c>
      <c r="R331" s="8">
        <f t="shared" si="13"/>
        <v>0</v>
      </c>
      <c r="S331" s="8"/>
      <c r="T331"/>
      <c r="U331"/>
      <c r="V331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</row>
    <row r="332" spans="1:37" s="95" customFormat="1" ht="15.75" thickBot="1">
      <c r="A332" s="44"/>
      <c r="B332" s="99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3"/>
      <c r="O332" s="3"/>
      <c r="P332" s="161"/>
      <c r="Q332" s="10"/>
      <c r="R332" s="8"/>
      <c r="S332" s="8"/>
      <c r="T332"/>
      <c r="U332"/>
      <c r="V332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</row>
    <row r="333" spans="1:37" s="95" customFormat="1" ht="15.75" thickBot="1">
      <c r="A333" s="8"/>
      <c r="B333" s="67" t="s">
        <v>384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3"/>
      <c r="P333" s="161"/>
      <c r="Q333" s="10"/>
      <c r="R333" s="8"/>
      <c r="S333" s="8"/>
      <c r="T333"/>
      <c r="U333"/>
      <c r="V33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</row>
    <row r="334" spans="1:37" s="95" customFormat="1" ht="26.25" customHeight="1" thickBot="1">
      <c r="A334" s="21" t="s">
        <v>384</v>
      </c>
      <c r="B334" s="62" t="s">
        <v>19</v>
      </c>
      <c r="C334" s="3" t="s">
        <v>260</v>
      </c>
      <c r="D334" s="3" t="s">
        <v>21</v>
      </c>
      <c r="E334" s="3" t="s">
        <v>22</v>
      </c>
      <c r="F334" s="3" t="s">
        <v>23</v>
      </c>
      <c r="G334" s="3" t="s">
        <v>24</v>
      </c>
      <c r="H334" s="3" t="s">
        <v>25</v>
      </c>
      <c r="I334" s="3" t="s">
        <v>26</v>
      </c>
      <c r="J334" s="3" t="s">
        <v>27</v>
      </c>
      <c r="K334" s="3" t="s">
        <v>28</v>
      </c>
      <c r="L334" s="3" t="s">
        <v>29</v>
      </c>
      <c r="M334" s="3" t="s">
        <v>30</v>
      </c>
      <c r="N334" s="3" t="s">
        <v>385</v>
      </c>
      <c r="O334" s="3">
        <v>5</v>
      </c>
      <c r="P334" s="161">
        <v>5</v>
      </c>
      <c r="Q334" s="10">
        <f t="shared" si="12"/>
        <v>1</v>
      </c>
      <c r="R334" s="8">
        <f t="shared" si="13"/>
        <v>1</v>
      </c>
      <c r="S334" s="8"/>
      <c r="T334"/>
      <c r="U334"/>
      <c r="V334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</row>
    <row r="335" spans="1:37" s="95" customFormat="1">
      <c r="A335" s="44"/>
      <c r="B335" s="99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3"/>
      <c r="O335" s="3"/>
      <c r="P335" s="161"/>
      <c r="Q335" s="10"/>
      <c r="R335" s="8"/>
      <c r="S335" s="8"/>
      <c r="T335"/>
      <c r="U335"/>
      <c r="V335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</row>
    <row r="336" spans="1:37" s="157" customFormat="1">
      <c r="A336" s="8"/>
      <c r="B336" s="67" t="s">
        <v>386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3"/>
      <c r="P336" s="161"/>
      <c r="Q336" s="10"/>
      <c r="R336" s="8"/>
      <c r="S336" s="8"/>
      <c r="T336"/>
      <c r="U336"/>
      <c r="V336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</row>
    <row r="337" spans="1:37" s="157" customFormat="1" ht="26.25" customHeight="1">
      <c r="A337" s="21" t="s">
        <v>386</v>
      </c>
      <c r="B337" s="62" t="s">
        <v>19</v>
      </c>
      <c r="C337" s="3" t="s">
        <v>299</v>
      </c>
      <c r="D337" s="3" t="s">
        <v>21</v>
      </c>
      <c r="E337" s="3" t="s">
        <v>22</v>
      </c>
      <c r="F337" s="3" t="s">
        <v>23</v>
      </c>
      <c r="G337" s="3" t="s">
        <v>24</v>
      </c>
      <c r="H337" s="3" t="s">
        <v>25</v>
      </c>
      <c r="I337" s="3" t="s">
        <v>26</v>
      </c>
      <c r="J337" s="3" t="s">
        <v>27</v>
      </c>
      <c r="K337" s="3" t="s">
        <v>28</v>
      </c>
      <c r="L337" s="3" t="s">
        <v>29</v>
      </c>
      <c r="M337" s="3" t="s">
        <v>30</v>
      </c>
      <c r="N337" s="3" t="s">
        <v>387</v>
      </c>
      <c r="O337" s="3">
        <v>2</v>
      </c>
      <c r="P337" s="161">
        <v>2</v>
      </c>
      <c r="Q337" s="10">
        <v>0</v>
      </c>
      <c r="R337" s="8">
        <v>0</v>
      </c>
      <c r="S337" s="8"/>
      <c r="T337"/>
      <c r="U337"/>
      <c r="V337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</row>
    <row r="338" spans="1:37" s="157" customFormat="1">
      <c r="A338" s="44"/>
      <c r="B338" s="99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3"/>
      <c r="O338" s="3"/>
      <c r="P338" s="161"/>
      <c r="Q338" s="10"/>
      <c r="R338" s="8"/>
      <c r="S338" s="8"/>
      <c r="T338"/>
      <c r="U338"/>
      <c r="V338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</row>
    <row r="339" spans="1:37" s="158" customFormat="1">
      <c r="A339" s="8"/>
      <c r="B339" s="67" t="s">
        <v>388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3"/>
      <c r="P339" s="161"/>
      <c r="Q339" s="10"/>
      <c r="R339" s="8"/>
      <c r="S339" s="8"/>
      <c r="T339"/>
      <c r="U339"/>
      <c r="V339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</row>
    <row r="340" spans="1:37" s="158" customFormat="1" ht="26.25" customHeight="1">
      <c r="A340" s="21" t="s">
        <v>388</v>
      </c>
      <c r="B340" s="62" t="s">
        <v>19</v>
      </c>
      <c r="C340" s="3" t="s">
        <v>389</v>
      </c>
      <c r="D340" s="3" t="s">
        <v>21</v>
      </c>
      <c r="E340" s="3" t="s">
        <v>22</v>
      </c>
      <c r="F340" s="3" t="s">
        <v>23</v>
      </c>
      <c r="G340" s="3" t="s">
        <v>24</v>
      </c>
      <c r="H340" s="3" t="s">
        <v>25</v>
      </c>
      <c r="I340" s="3" t="s">
        <v>26</v>
      </c>
      <c r="J340" s="3" t="s">
        <v>27</v>
      </c>
      <c r="K340" s="3" t="s">
        <v>28</v>
      </c>
      <c r="L340" s="3" t="s">
        <v>29</v>
      </c>
      <c r="M340" s="3" t="s">
        <v>30</v>
      </c>
      <c r="N340" s="3" t="s">
        <v>390</v>
      </c>
      <c r="O340" s="3">
        <v>4</v>
      </c>
      <c r="P340" s="161">
        <v>4</v>
      </c>
      <c r="Q340" s="10">
        <v>1</v>
      </c>
      <c r="R340" s="8">
        <v>1</v>
      </c>
      <c r="S340" s="8"/>
      <c r="T340"/>
      <c r="U340"/>
      <c r="V340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</row>
    <row r="341" spans="1:37" s="158" customFormat="1">
      <c r="A341" s="44"/>
      <c r="B341" s="99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3"/>
      <c r="O341" s="3"/>
      <c r="P341" s="161"/>
      <c r="Q341" s="10"/>
      <c r="R341" s="8"/>
      <c r="S341" s="8"/>
      <c r="T341"/>
      <c r="U341"/>
      <c r="V341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</row>
    <row r="342" spans="1:37" s="95" customFormat="1">
      <c r="A342" s="8"/>
      <c r="B342" s="67" t="s">
        <v>391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3"/>
      <c r="P342" s="161"/>
      <c r="Q342" s="10"/>
      <c r="R342" s="8"/>
      <c r="S342" s="8"/>
      <c r="T342"/>
      <c r="U342"/>
      <c r="V342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</row>
    <row r="343" spans="1:37" s="95" customFormat="1" ht="15.75" thickBot="1">
      <c r="A343" s="21" t="s">
        <v>391</v>
      </c>
      <c r="B343" s="62" t="s">
        <v>19</v>
      </c>
      <c r="C343" s="3" t="s">
        <v>201</v>
      </c>
      <c r="D343" s="3" t="s">
        <v>21</v>
      </c>
      <c r="E343" s="3" t="s">
        <v>22</v>
      </c>
      <c r="F343" s="3" t="s">
        <v>23</v>
      </c>
      <c r="G343" s="3" t="s">
        <v>24</v>
      </c>
      <c r="H343" s="3" t="s">
        <v>25</v>
      </c>
      <c r="I343" s="3" t="s">
        <v>26</v>
      </c>
      <c r="J343" s="3" t="s">
        <v>27</v>
      </c>
      <c r="K343" s="3" t="s">
        <v>28</v>
      </c>
      <c r="L343" s="3" t="s">
        <v>29</v>
      </c>
      <c r="M343" s="3" t="s">
        <v>30</v>
      </c>
      <c r="N343" s="3" t="s">
        <v>392</v>
      </c>
      <c r="O343" s="3">
        <v>4</v>
      </c>
      <c r="P343" s="168">
        <v>4</v>
      </c>
      <c r="Q343" s="10">
        <f t="shared" si="12"/>
        <v>1</v>
      </c>
      <c r="R343" s="8">
        <f t="shared" si="13"/>
        <v>1</v>
      </c>
      <c r="S343" s="8"/>
      <c r="T343"/>
      <c r="U343"/>
      <c r="V34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</row>
    <row r="344" spans="1:37" s="95" customFormat="1" ht="27" thickBot="1">
      <c r="A344" s="21" t="s">
        <v>391</v>
      </c>
      <c r="B344" s="62" t="s">
        <v>32</v>
      </c>
      <c r="C344" s="6" t="s">
        <v>393</v>
      </c>
      <c r="D344" s="5" t="s">
        <v>137</v>
      </c>
      <c r="E344" s="5" t="s">
        <v>73</v>
      </c>
      <c r="F344" s="5" t="s">
        <v>74</v>
      </c>
      <c r="G344" s="5" t="s">
        <v>75</v>
      </c>
      <c r="H344" s="5" t="s">
        <v>76</v>
      </c>
      <c r="I344" s="5" t="s">
        <v>77</v>
      </c>
      <c r="J344" s="5" t="s">
        <v>78</v>
      </c>
      <c r="K344" s="5" t="s">
        <v>79</v>
      </c>
      <c r="L344" s="5" t="s">
        <v>80</v>
      </c>
      <c r="M344" s="5" t="s">
        <v>81</v>
      </c>
      <c r="N344" s="2" t="s">
        <v>379</v>
      </c>
      <c r="O344" s="3">
        <v>3</v>
      </c>
      <c r="P344" s="167"/>
      <c r="Q344" s="10">
        <f t="shared" si="12"/>
        <v>1</v>
      </c>
      <c r="R344" s="8">
        <f t="shared" si="13"/>
        <v>1</v>
      </c>
      <c r="S344" s="8"/>
      <c r="T344"/>
      <c r="U344"/>
      <c r="V344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</row>
    <row r="345" spans="1:37" s="95" customFormat="1">
      <c r="A345" s="44"/>
      <c r="B345" s="99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3"/>
      <c r="O345" s="3"/>
      <c r="P345" s="161"/>
      <c r="Q345" s="10"/>
      <c r="R345" s="8"/>
      <c r="S345" s="8"/>
      <c r="T345"/>
      <c r="U345"/>
      <c r="V345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</row>
    <row r="346" spans="1:37" s="158" customFormat="1">
      <c r="A346" s="8"/>
      <c r="B346" s="67" t="s">
        <v>394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3"/>
      <c r="P346" s="161"/>
      <c r="Q346" s="10"/>
      <c r="R346" s="8"/>
      <c r="S346" s="8"/>
      <c r="T346"/>
      <c r="U346"/>
      <c r="V346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</row>
    <row r="347" spans="1:37" s="158" customFormat="1" ht="26.25" customHeight="1">
      <c r="A347" s="21" t="s">
        <v>394</v>
      </c>
      <c r="B347" s="62" t="s">
        <v>19</v>
      </c>
      <c r="C347" s="3" t="s">
        <v>237</v>
      </c>
      <c r="D347" s="3" t="s">
        <v>21</v>
      </c>
      <c r="E347" s="3" t="s">
        <v>22</v>
      </c>
      <c r="F347" s="3" t="s">
        <v>23</v>
      </c>
      <c r="G347" s="3" t="s">
        <v>24</v>
      </c>
      <c r="H347" s="3" t="s">
        <v>25</v>
      </c>
      <c r="I347" s="3" t="s">
        <v>26</v>
      </c>
      <c r="J347" s="3" t="s">
        <v>27</v>
      </c>
      <c r="K347" s="3" t="s">
        <v>28</v>
      </c>
      <c r="L347" s="3" t="s">
        <v>29</v>
      </c>
      <c r="M347" s="3" t="s">
        <v>30</v>
      </c>
      <c r="N347" s="3" t="s">
        <v>395</v>
      </c>
      <c r="O347" s="3">
        <v>5</v>
      </c>
      <c r="P347" s="161">
        <v>5</v>
      </c>
      <c r="Q347" s="10">
        <v>1</v>
      </c>
      <c r="R347" s="8">
        <v>1</v>
      </c>
      <c r="S347" s="8"/>
      <c r="T347"/>
      <c r="U347"/>
      <c r="V347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</row>
    <row r="348" spans="1:37" s="158" customFormat="1">
      <c r="A348" s="44"/>
      <c r="B348" s="99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3"/>
      <c r="O348" s="3"/>
      <c r="P348" s="161"/>
      <c r="Q348" s="10"/>
      <c r="R348" s="8"/>
      <c r="S348" s="8"/>
      <c r="T348"/>
      <c r="U348"/>
      <c r="V348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</row>
    <row r="349" spans="1:37" s="95" customFormat="1">
      <c r="A349" s="8"/>
      <c r="B349" s="67" t="s">
        <v>396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3"/>
      <c r="P349" s="161"/>
      <c r="Q349" s="10"/>
      <c r="R349" s="8"/>
      <c r="S349" s="8"/>
      <c r="T349"/>
      <c r="U349"/>
      <c r="V349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</row>
    <row r="350" spans="1:37" s="95" customFormat="1" ht="27" thickBot="1">
      <c r="A350" s="21" t="s">
        <v>396</v>
      </c>
      <c r="B350" s="62" t="s">
        <v>19</v>
      </c>
      <c r="C350" s="3" t="s">
        <v>260</v>
      </c>
      <c r="D350" s="3" t="s">
        <v>21</v>
      </c>
      <c r="E350" s="3" t="s">
        <v>22</v>
      </c>
      <c r="F350" s="3" t="s">
        <v>23</v>
      </c>
      <c r="G350" s="3" t="s">
        <v>24</v>
      </c>
      <c r="H350" s="3" t="s">
        <v>25</v>
      </c>
      <c r="I350" s="3" t="s">
        <v>26</v>
      </c>
      <c r="J350" s="3" t="s">
        <v>27</v>
      </c>
      <c r="K350" s="3" t="s">
        <v>28</v>
      </c>
      <c r="L350" s="3" t="s">
        <v>29</v>
      </c>
      <c r="M350" s="3" t="s">
        <v>30</v>
      </c>
      <c r="N350" s="3" t="s">
        <v>397</v>
      </c>
      <c r="O350" s="8">
        <v>2</v>
      </c>
      <c r="P350" s="161">
        <v>2</v>
      </c>
      <c r="Q350" s="10">
        <f t="shared" si="12"/>
        <v>0</v>
      </c>
      <c r="R350" s="8">
        <f t="shared" si="13"/>
        <v>0</v>
      </c>
      <c r="S350" s="8"/>
      <c r="T350"/>
      <c r="U350"/>
      <c r="V350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</row>
    <row r="351" spans="1:37" s="95" customFormat="1" ht="15.75" thickBot="1">
      <c r="A351" s="44"/>
      <c r="B351" s="99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3"/>
      <c r="O351" s="3"/>
      <c r="P351" s="161"/>
      <c r="Q351" s="10"/>
      <c r="R351" s="8"/>
      <c r="S351" s="8"/>
      <c r="T351"/>
      <c r="U351"/>
      <c r="V351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</row>
    <row r="352" spans="1:37" s="95" customFormat="1" ht="15.75" thickBot="1">
      <c r="A352" s="8"/>
      <c r="B352" s="67" t="s">
        <v>398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3"/>
      <c r="P352" s="161"/>
      <c r="Q352" s="10"/>
      <c r="R352" s="8"/>
      <c r="S352" s="8"/>
      <c r="T352"/>
      <c r="U352"/>
      <c r="V352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</row>
    <row r="353" spans="1:37" s="95" customFormat="1" ht="15.75" thickBot="1">
      <c r="A353" s="21" t="s">
        <v>398</v>
      </c>
      <c r="B353" s="62" t="s">
        <v>19</v>
      </c>
      <c r="C353" s="3" t="s">
        <v>201</v>
      </c>
      <c r="D353" s="3" t="s">
        <v>21</v>
      </c>
      <c r="E353" s="3" t="s">
        <v>22</v>
      </c>
      <c r="F353" s="3" t="s">
        <v>23</v>
      </c>
      <c r="G353" s="3" t="s">
        <v>24</v>
      </c>
      <c r="H353" s="3" t="s">
        <v>25</v>
      </c>
      <c r="I353" s="3" t="s">
        <v>26</v>
      </c>
      <c r="J353" s="3" t="s">
        <v>27</v>
      </c>
      <c r="K353" s="3" t="s">
        <v>28</v>
      </c>
      <c r="L353" s="3" t="s">
        <v>29</v>
      </c>
      <c r="M353" s="3" t="s">
        <v>30</v>
      </c>
      <c r="N353" s="3"/>
      <c r="O353" s="3">
        <v>4</v>
      </c>
      <c r="P353" s="161">
        <v>4</v>
      </c>
      <c r="Q353" s="10">
        <f t="shared" si="12"/>
        <v>1</v>
      </c>
      <c r="R353" s="8">
        <f t="shared" si="13"/>
        <v>1</v>
      </c>
      <c r="S353" s="8"/>
      <c r="T353"/>
      <c r="U353"/>
      <c r="V35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</row>
    <row r="354" spans="1:37" ht="15.75" thickBot="1">
      <c r="A354" s="44"/>
      <c r="B354" s="9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61"/>
      <c r="Q354" s="10"/>
      <c r="R354" s="8"/>
      <c r="S354" s="8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</row>
    <row r="355" spans="1:37" ht="15.75" thickBot="1">
      <c r="A355" s="8"/>
      <c r="B355" s="67" t="s">
        <v>399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51"/>
      <c r="O355" s="3"/>
      <c r="P355" s="92"/>
      <c r="Q355" s="10"/>
      <c r="R355" s="8"/>
      <c r="S355" s="8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</row>
    <row r="356" spans="1:37" ht="15.75" thickBot="1">
      <c r="A356" s="21" t="s">
        <v>399</v>
      </c>
      <c r="B356" s="62" t="s">
        <v>19</v>
      </c>
      <c r="C356" s="3" t="s">
        <v>400</v>
      </c>
      <c r="D356" s="3" t="s">
        <v>21</v>
      </c>
      <c r="E356" s="3" t="s">
        <v>22</v>
      </c>
      <c r="F356" s="3" t="s">
        <v>23</v>
      </c>
      <c r="G356" s="3" t="s">
        <v>24</v>
      </c>
      <c r="H356" s="3" t="s">
        <v>25</v>
      </c>
      <c r="I356" s="3" t="s">
        <v>26</v>
      </c>
      <c r="J356" s="3" t="s">
        <v>27</v>
      </c>
      <c r="K356" s="3" t="s">
        <v>28</v>
      </c>
      <c r="L356" s="3" t="s">
        <v>29</v>
      </c>
      <c r="M356" s="3" t="s">
        <v>30</v>
      </c>
      <c r="N356" s="52" t="s">
        <v>401</v>
      </c>
      <c r="O356" s="3">
        <v>2</v>
      </c>
      <c r="P356" s="166">
        <v>3</v>
      </c>
      <c r="Q356" s="10">
        <f t="shared" si="12"/>
        <v>0</v>
      </c>
      <c r="R356" s="8">
        <f t="shared" si="13"/>
        <v>0</v>
      </c>
      <c r="S356" s="3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</row>
    <row r="357" spans="1:37" ht="15.75" thickBot="1">
      <c r="A357" s="21" t="s">
        <v>399</v>
      </c>
      <c r="B357" s="62" t="s">
        <v>32</v>
      </c>
      <c r="C357" s="3" t="s">
        <v>402</v>
      </c>
      <c r="D357" s="3" t="s">
        <v>34</v>
      </c>
      <c r="E357" s="3" t="s">
        <v>35</v>
      </c>
      <c r="F357" s="3" t="s">
        <v>36</v>
      </c>
      <c r="G357" s="3" t="s">
        <v>37</v>
      </c>
      <c r="H357" s="3" t="s">
        <v>38</v>
      </c>
      <c r="I357" s="3" t="s">
        <v>39</v>
      </c>
      <c r="J357" s="3" t="s">
        <v>40</v>
      </c>
      <c r="K357" s="3" t="s">
        <v>41</v>
      </c>
      <c r="L357" s="3" t="s">
        <v>42</v>
      </c>
      <c r="M357" s="3" t="s">
        <v>43</v>
      </c>
      <c r="N357" s="3" t="s">
        <v>403</v>
      </c>
      <c r="O357" s="3">
        <v>3</v>
      </c>
      <c r="P357" s="166"/>
      <c r="Q357" s="10">
        <f t="shared" si="12"/>
        <v>1</v>
      </c>
      <c r="R357" s="8">
        <f t="shared" si="13"/>
        <v>1</v>
      </c>
      <c r="S357" s="3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</row>
    <row r="358" spans="1:37" ht="15.75" thickBot="1">
      <c r="A358" s="21" t="s">
        <v>399</v>
      </c>
      <c r="B358" s="62" t="s">
        <v>72</v>
      </c>
      <c r="C358" s="6"/>
      <c r="D358" s="5" t="s">
        <v>137</v>
      </c>
      <c r="E358" s="5" t="s">
        <v>73</v>
      </c>
      <c r="F358" s="5" t="s">
        <v>74</v>
      </c>
      <c r="G358" s="5" t="s">
        <v>75</v>
      </c>
      <c r="H358" s="5" t="s">
        <v>76</v>
      </c>
      <c r="I358" s="5" t="s">
        <v>77</v>
      </c>
      <c r="J358" s="5" t="s">
        <v>78</v>
      </c>
      <c r="K358" s="5" t="s">
        <v>79</v>
      </c>
      <c r="L358" s="5" t="s">
        <v>80</v>
      </c>
      <c r="M358" s="5" t="s">
        <v>81</v>
      </c>
      <c r="N358" s="2"/>
      <c r="O358" s="3" t="s">
        <v>83</v>
      </c>
      <c r="P358" s="167"/>
      <c r="Q358" s="10">
        <f t="shared" si="12"/>
        <v>2</v>
      </c>
      <c r="R358" s="8">
        <f t="shared" si="13"/>
        <v>0</v>
      </c>
      <c r="S358" s="3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</row>
    <row r="359" spans="1:37" ht="15.75" thickBot="1">
      <c r="A359" s="8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10"/>
      <c r="R359" s="8"/>
      <c r="S359" s="8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</row>
    <row r="360" spans="1:37" ht="15.75" thickBot="1">
      <c r="A360" s="8"/>
      <c r="B360" s="67" t="s">
        <v>404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8"/>
      <c r="P360" s="8"/>
      <c r="Q360" s="10"/>
      <c r="R360" s="8"/>
      <c r="S360" s="8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</row>
    <row r="361" spans="1:37" ht="15.75" thickBot="1">
      <c r="A361" s="21" t="s">
        <v>404</v>
      </c>
      <c r="B361" s="62" t="s">
        <v>19</v>
      </c>
      <c r="C361" s="3" t="s">
        <v>382</v>
      </c>
      <c r="D361" s="3" t="s">
        <v>21</v>
      </c>
      <c r="E361" s="3" t="s">
        <v>22</v>
      </c>
      <c r="F361" s="3" t="s">
        <v>23</v>
      </c>
      <c r="G361" s="3" t="s">
        <v>24</v>
      </c>
      <c r="H361" s="3" t="s">
        <v>25</v>
      </c>
      <c r="I361" s="3" t="s">
        <v>26</v>
      </c>
      <c r="J361" s="3" t="s">
        <v>27</v>
      </c>
      <c r="K361" s="3" t="s">
        <v>28</v>
      </c>
      <c r="L361" s="3" t="s">
        <v>29</v>
      </c>
      <c r="M361" s="3" t="s">
        <v>30</v>
      </c>
      <c r="N361" s="3"/>
      <c r="O361" s="8">
        <v>2</v>
      </c>
      <c r="P361" s="8">
        <v>2</v>
      </c>
      <c r="Q361" s="10">
        <f t="shared" si="12"/>
        <v>0</v>
      </c>
      <c r="R361" s="8">
        <f t="shared" si="13"/>
        <v>0</v>
      </c>
      <c r="S361" s="8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</row>
    <row r="362" spans="1:37" ht="15.75" thickBot="1">
      <c r="A362" s="8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10"/>
      <c r="R362" s="8"/>
      <c r="S362" s="8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</row>
    <row r="363" spans="1:37" ht="15.75" thickBot="1">
      <c r="A363" s="8"/>
      <c r="B363" s="67" t="s">
        <v>405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8"/>
      <c r="P363" s="8"/>
      <c r="Q363" s="10"/>
      <c r="R363" s="8"/>
      <c r="S363" s="8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</row>
    <row r="364" spans="1:37" ht="15.75" thickBot="1">
      <c r="A364" s="21" t="s">
        <v>405</v>
      </c>
      <c r="B364" s="62" t="s">
        <v>19</v>
      </c>
      <c r="C364" s="3" t="s">
        <v>406</v>
      </c>
      <c r="D364" s="3" t="s">
        <v>21</v>
      </c>
      <c r="E364" s="3" t="s">
        <v>22</v>
      </c>
      <c r="F364" s="3" t="s">
        <v>23</v>
      </c>
      <c r="G364" s="3" t="s">
        <v>24</v>
      </c>
      <c r="H364" s="3" t="s">
        <v>25</v>
      </c>
      <c r="I364" s="3" t="s">
        <v>26</v>
      </c>
      <c r="J364" s="3" t="s">
        <v>27</v>
      </c>
      <c r="K364" s="3" t="s">
        <v>28</v>
      </c>
      <c r="L364" s="3" t="s">
        <v>29</v>
      </c>
      <c r="M364" s="3" t="s">
        <v>30</v>
      </c>
      <c r="N364" s="3"/>
      <c r="O364" s="8">
        <v>4</v>
      </c>
      <c r="P364" s="168">
        <v>4</v>
      </c>
      <c r="Q364" s="10">
        <f t="shared" si="12"/>
        <v>1</v>
      </c>
      <c r="R364" s="8">
        <f t="shared" si="13"/>
        <v>1</v>
      </c>
      <c r="S364" s="8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</row>
    <row r="365" spans="1:37" ht="15.75" thickBot="1">
      <c r="A365" s="21" t="s">
        <v>405</v>
      </c>
      <c r="B365" s="62" t="s">
        <v>32</v>
      </c>
      <c r="C365" s="6" t="s">
        <v>406</v>
      </c>
      <c r="D365" s="5" t="s">
        <v>137</v>
      </c>
      <c r="E365" s="5" t="s">
        <v>73</v>
      </c>
      <c r="F365" s="5" t="s">
        <v>74</v>
      </c>
      <c r="G365" s="5" t="s">
        <v>75</v>
      </c>
      <c r="H365" s="5" t="s">
        <v>76</v>
      </c>
      <c r="I365" s="5" t="s">
        <v>77</v>
      </c>
      <c r="J365" s="5" t="s">
        <v>78</v>
      </c>
      <c r="K365" s="5" t="s">
        <v>79</v>
      </c>
      <c r="L365" s="5" t="s">
        <v>80</v>
      </c>
      <c r="M365" s="5" t="s">
        <v>81</v>
      </c>
      <c r="N365" s="8"/>
      <c r="O365" s="8">
        <v>3</v>
      </c>
      <c r="P365" s="167"/>
      <c r="Q365" s="10">
        <f t="shared" si="12"/>
        <v>1</v>
      </c>
      <c r="R365" s="8">
        <f t="shared" si="13"/>
        <v>1</v>
      </c>
      <c r="S365" s="8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</row>
    <row r="366" spans="1:37" ht="15.75" thickBot="1">
      <c r="A366" s="8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10"/>
      <c r="R366" s="8"/>
      <c r="S366" s="8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</row>
    <row r="367" spans="1:37" ht="15.75" thickBot="1">
      <c r="A367" s="8"/>
      <c r="B367" s="67" t="s">
        <v>407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8"/>
      <c r="P367" s="8"/>
      <c r="Q367" s="10"/>
      <c r="R367" s="8"/>
      <c r="S367" s="8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</row>
    <row r="368" spans="1:37" ht="15.75" thickBot="1">
      <c r="A368" s="21" t="s">
        <v>407</v>
      </c>
      <c r="B368" s="62" t="s">
        <v>19</v>
      </c>
      <c r="C368" s="3" t="s">
        <v>408</v>
      </c>
      <c r="D368" s="3" t="s">
        <v>21</v>
      </c>
      <c r="E368" s="3" t="s">
        <v>22</v>
      </c>
      <c r="F368" s="3" t="s">
        <v>23</v>
      </c>
      <c r="G368" s="3" t="s">
        <v>24</v>
      </c>
      <c r="H368" s="3" t="s">
        <v>25</v>
      </c>
      <c r="I368" s="3" t="s">
        <v>26</v>
      </c>
      <c r="J368" s="3" t="s">
        <v>27</v>
      </c>
      <c r="K368" s="3" t="s">
        <v>28</v>
      </c>
      <c r="L368" s="3" t="s">
        <v>29</v>
      </c>
      <c r="M368" s="3" t="s">
        <v>30</v>
      </c>
      <c r="N368" s="3"/>
      <c r="O368" s="8">
        <v>2</v>
      </c>
      <c r="P368" s="168">
        <v>2</v>
      </c>
      <c r="Q368" s="10">
        <f t="shared" si="12"/>
        <v>0</v>
      </c>
      <c r="R368" s="8">
        <f t="shared" si="13"/>
        <v>0</v>
      </c>
      <c r="S368" s="8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</row>
    <row r="369" spans="1:37" ht="52.5" thickBot="1">
      <c r="A369" s="21" t="s">
        <v>407</v>
      </c>
      <c r="B369" s="62" t="s">
        <v>32</v>
      </c>
      <c r="C369" s="6" t="s">
        <v>409</v>
      </c>
      <c r="D369" s="5" t="s">
        <v>137</v>
      </c>
      <c r="E369" s="5" t="s">
        <v>73</v>
      </c>
      <c r="F369" s="5" t="s">
        <v>74</v>
      </c>
      <c r="G369" s="5" t="s">
        <v>75</v>
      </c>
      <c r="H369" s="5" t="s">
        <v>76</v>
      </c>
      <c r="I369" s="5" t="s">
        <v>77</v>
      </c>
      <c r="J369" s="5" t="s">
        <v>78</v>
      </c>
      <c r="K369" s="5" t="s">
        <v>79</v>
      </c>
      <c r="L369" s="5" t="s">
        <v>80</v>
      </c>
      <c r="M369" s="5" t="s">
        <v>81</v>
      </c>
      <c r="N369" s="2" t="s">
        <v>410</v>
      </c>
      <c r="O369" s="8">
        <v>2</v>
      </c>
      <c r="P369" s="167"/>
      <c r="Q369" s="10">
        <f t="shared" si="12"/>
        <v>0</v>
      </c>
      <c r="R369" s="8">
        <f t="shared" si="13"/>
        <v>0</v>
      </c>
      <c r="S369" s="8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</row>
    <row r="370" spans="1:37" ht="15.75" thickBot="1">
      <c r="A370" s="8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10"/>
      <c r="R370" s="8"/>
      <c r="S370" s="8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</row>
    <row r="371" spans="1:37" ht="15.75" thickBot="1">
      <c r="A371" s="91"/>
      <c r="B371" s="108" t="s">
        <v>411</v>
      </c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91"/>
      <c r="P371" s="91"/>
      <c r="Q371" s="112"/>
      <c r="R371" s="91"/>
      <c r="S371" s="91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</row>
    <row r="372" spans="1:37" ht="15.75" thickBot="1">
      <c r="A372" s="93" t="s">
        <v>411</v>
      </c>
      <c r="B372" s="110" t="s">
        <v>19</v>
      </c>
      <c r="C372" s="111" t="s">
        <v>237</v>
      </c>
      <c r="D372" s="111" t="s">
        <v>21</v>
      </c>
      <c r="E372" s="111" t="s">
        <v>22</v>
      </c>
      <c r="F372" s="111" t="s">
        <v>23</v>
      </c>
      <c r="G372" s="111" t="s">
        <v>24</v>
      </c>
      <c r="H372" s="111" t="s">
        <v>25</v>
      </c>
      <c r="I372" s="111" t="s">
        <v>26</v>
      </c>
      <c r="J372" s="111" t="s">
        <v>27</v>
      </c>
      <c r="K372" s="111" t="s">
        <v>28</v>
      </c>
      <c r="L372" s="111" t="s">
        <v>29</v>
      </c>
      <c r="M372" s="111" t="s">
        <v>30</v>
      </c>
      <c r="N372" s="111" t="s">
        <v>326</v>
      </c>
      <c r="O372" s="91">
        <v>5</v>
      </c>
      <c r="P372" s="91">
        <v>5</v>
      </c>
      <c r="Q372" s="112">
        <f t="shared" si="12"/>
        <v>1</v>
      </c>
      <c r="R372" s="91">
        <f t="shared" si="13"/>
        <v>1</v>
      </c>
      <c r="S372" s="91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</row>
    <row r="373" spans="1:37" ht="15.75" thickBot="1">
      <c r="A373" s="8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112"/>
      <c r="R373" s="91"/>
      <c r="S373" s="8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</row>
    <row r="374" spans="1:37" ht="15.75" thickBot="1">
      <c r="A374" s="91"/>
      <c r="B374" s="108" t="s">
        <v>412</v>
      </c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8"/>
      <c r="P374" s="8"/>
      <c r="Q374" s="112"/>
      <c r="R374" s="91"/>
      <c r="S374" s="8"/>
      <c r="W374" s="163"/>
      <c r="X374" s="163"/>
      <c r="Y374" s="163"/>
      <c r="Z374" s="163"/>
      <c r="AA374" s="163"/>
      <c r="AB374" s="163"/>
      <c r="AC374" s="163"/>
      <c r="AD374" s="163"/>
      <c r="AE374" s="163"/>
      <c r="AF374" s="163"/>
      <c r="AG374" s="163"/>
      <c r="AH374" s="163"/>
      <c r="AI374" s="163"/>
      <c r="AJ374" s="163"/>
      <c r="AK374" s="163"/>
    </row>
    <row r="375" spans="1:37" ht="27" thickBot="1">
      <c r="A375" s="93" t="s">
        <v>412</v>
      </c>
      <c r="B375" s="110" t="s">
        <v>19</v>
      </c>
      <c r="C375" s="111" t="s">
        <v>201</v>
      </c>
      <c r="D375" s="111" t="s">
        <v>21</v>
      </c>
      <c r="E375" s="111" t="s">
        <v>22</v>
      </c>
      <c r="F375" s="111" t="s">
        <v>23</v>
      </c>
      <c r="G375" s="111" t="s">
        <v>24</v>
      </c>
      <c r="H375" s="111" t="s">
        <v>25</v>
      </c>
      <c r="I375" s="111" t="s">
        <v>26</v>
      </c>
      <c r="J375" s="111" t="s">
        <v>27</v>
      </c>
      <c r="K375" s="111" t="s">
        <v>28</v>
      </c>
      <c r="L375" s="111" t="s">
        <v>29</v>
      </c>
      <c r="M375" s="111" t="s">
        <v>30</v>
      </c>
      <c r="N375" s="111" t="s">
        <v>413</v>
      </c>
      <c r="O375" s="8">
        <v>5</v>
      </c>
      <c r="P375" s="168">
        <v>5</v>
      </c>
      <c r="Q375" s="112">
        <f t="shared" si="12"/>
        <v>1</v>
      </c>
      <c r="R375" s="91">
        <f t="shared" si="13"/>
        <v>1</v>
      </c>
      <c r="S375" s="8"/>
      <c r="W375" s="163"/>
      <c r="X375" s="163"/>
      <c r="Y375" s="163"/>
      <c r="Z375" s="163"/>
      <c r="AA375" s="163"/>
      <c r="AB375" s="163"/>
      <c r="AC375" s="163"/>
      <c r="AD375" s="163"/>
      <c r="AE375" s="163"/>
      <c r="AF375" s="163"/>
      <c r="AG375" s="163"/>
      <c r="AH375" s="163"/>
      <c r="AI375" s="163"/>
      <c r="AJ375" s="163"/>
      <c r="AK375" s="163"/>
    </row>
    <row r="376" spans="1:37" ht="15.75" thickBot="1">
      <c r="A376" s="21" t="s">
        <v>412</v>
      </c>
      <c r="B376" s="62" t="s">
        <v>32</v>
      </c>
      <c r="C376" s="6" t="s">
        <v>406</v>
      </c>
      <c r="D376" s="5" t="s">
        <v>137</v>
      </c>
      <c r="E376" s="5" t="s">
        <v>73</v>
      </c>
      <c r="F376" s="5" t="s">
        <v>74</v>
      </c>
      <c r="G376" s="5" t="s">
        <v>75</v>
      </c>
      <c r="H376" s="5" t="s">
        <v>76</v>
      </c>
      <c r="I376" s="5" t="s">
        <v>77</v>
      </c>
      <c r="J376" s="5" t="s">
        <v>78</v>
      </c>
      <c r="K376" s="5" t="s">
        <v>79</v>
      </c>
      <c r="L376" s="5" t="s">
        <v>80</v>
      </c>
      <c r="M376" s="5" t="s">
        <v>81</v>
      </c>
      <c r="N376" s="8"/>
      <c r="O376" s="8">
        <v>5</v>
      </c>
      <c r="P376" s="167"/>
      <c r="Q376" s="112">
        <f t="shared" si="12"/>
        <v>1</v>
      </c>
      <c r="R376" s="91">
        <f t="shared" si="13"/>
        <v>1</v>
      </c>
      <c r="S376" s="8"/>
      <c r="W376" s="163"/>
      <c r="X376" s="163"/>
      <c r="Y376" s="163"/>
      <c r="Z376" s="163"/>
      <c r="AA376" s="163"/>
      <c r="AB376" s="163"/>
      <c r="AC376" s="163"/>
      <c r="AD376" s="163"/>
      <c r="AE376" s="163"/>
      <c r="AF376" s="163"/>
      <c r="AG376" s="163"/>
      <c r="AH376" s="163"/>
      <c r="AI376" s="163"/>
      <c r="AJ376" s="163"/>
      <c r="AK376" s="163"/>
    </row>
    <row r="377" spans="1:37" ht="15.75" thickBot="1">
      <c r="A377" s="8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112"/>
      <c r="R377" s="91"/>
      <c r="S377" s="8"/>
      <c r="W377" s="163"/>
      <c r="X377" s="163"/>
      <c r="Y377" s="163"/>
      <c r="Z377" s="163"/>
      <c r="AA377" s="163"/>
      <c r="AB377" s="163"/>
      <c r="AC377" s="163"/>
      <c r="AD377" s="163"/>
      <c r="AE377" s="163"/>
      <c r="AF377" s="163"/>
      <c r="AG377" s="163"/>
      <c r="AH377" s="163"/>
      <c r="AI377" s="163"/>
      <c r="AJ377" s="163"/>
      <c r="AK377" s="163"/>
    </row>
    <row r="378" spans="1:37" ht="15.75" thickBot="1">
      <c r="A378" s="91"/>
      <c r="B378" s="108" t="s">
        <v>414</v>
      </c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91"/>
      <c r="P378" s="91"/>
      <c r="Q378" s="112"/>
      <c r="R378" s="91"/>
      <c r="S378" s="91"/>
      <c r="W378" s="163"/>
      <c r="X378" s="163"/>
      <c r="Y378" s="163"/>
      <c r="Z378" s="163"/>
      <c r="AA378" s="163"/>
      <c r="AB378" s="163"/>
      <c r="AC378" s="163"/>
      <c r="AD378" s="163"/>
      <c r="AE378" s="163"/>
      <c r="AF378" s="163"/>
      <c r="AG378" s="163"/>
      <c r="AH378" s="163"/>
      <c r="AI378" s="163"/>
      <c r="AJ378" s="163"/>
      <c r="AK378" s="163"/>
    </row>
    <row r="379" spans="1:37">
      <c r="A379" s="93" t="s">
        <v>414</v>
      </c>
      <c r="B379" s="110" t="s">
        <v>19</v>
      </c>
      <c r="C379" s="109" t="s">
        <v>260</v>
      </c>
      <c r="D379" s="114" t="s">
        <v>137</v>
      </c>
      <c r="E379" s="114" t="s">
        <v>73</v>
      </c>
      <c r="F379" s="114" t="s">
        <v>74</v>
      </c>
      <c r="G379" s="114" t="s">
        <v>75</v>
      </c>
      <c r="H379" s="114" t="s">
        <v>76</v>
      </c>
      <c r="I379" s="114" t="s">
        <v>77</v>
      </c>
      <c r="J379" s="114" t="s">
        <v>78</v>
      </c>
      <c r="K379" s="114" t="s">
        <v>79</v>
      </c>
      <c r="L379" s="114" t="s">
        <v>80</v>
      </c>
      <c r="M379" s="114" t="s">
        <v>81</v>
      </c>
      <c r="N379" s="91" t="s">
        <v>415</v>
      </c>
      <c r="O379" s="91">
        <v>2</v>
      </c>
      <c r="P379" s="91">
        <v>2</v>
      </c>
      <c r="Q379" s="112">
        <f t="shared" si="12"/>
        <v>0</v>
      </c>
      <c r="R379" s="91">
        <f t="shared" si="13"/>
        <v>0</v>
      </c>
      <c r="S379" s="91"/>
      <c r="W379" s="163"/>
      <c r="X379" s="163"/>
      <c r="Y379" s="163"/>
      <c r="Z379" s="163"/>
      <c r="AA379" s="163"/>
      <c r="AB379" s="163"/>
      <c r="AC379" s="163"/>
      <c r="AD379" s="163"/>
      <c r="AE379" s="163"/>
      <c r="AF379" s="163"/>
      <c r="AG379" s="163"/>
      <c r="AH379" s="163"/>
      <c r="AI379" s="163"/>
      <c r="AJ379" s="163"/>
      <c r="AK379" s="163"/>
    </row>
    <row r="380" spans="1:37" ht="15.75" thickBot="1">
      <c r="A380" s="91"/>
      <c r="B380" s="113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112"/>
      <c r="R380" s="91"/>
      <c r="S380" s="8"/>
      <c r="W380" s="163"/>
      <c r="X380" s="163"/>
      <c r="Y380" s="163"/>
      <c r="Z380" s="163"/>
      <c r="AA380" s="163"/>
      <c r="AB380" s="163"/>
      <c r="AC380" s="163"/>
      <c r="AD380" s="163"/>
      <c r="AE380" s="163"/>
      <c r="AF380" s="163"/>
      <c r="AG380" s="163"/>
      <c r="AH380" s="163"/>
      <c r="AI380" s="163"/>
      <c r="AJ380" s="163"/>
      <c r="AK380" s="163"/>
    </row>
    <row r="381" spans="1:37" ht="15.75" thickBot="1">
      <c r="A381" s="91"/>
      <c r="B381" s="108" t="s">
        <v>416</v>
      </c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91"/>
      <c r="P381" s="91"/>
      <c r="Q381" s="116"/>
      <c r="R381" s="91"/>
      <c r="S381" s="8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3"/>
      <c r="AG381" s="163"/>
      <c r="AH381" s="163"/>
      <c r="AI381" s="163"/>
      <c r="AJ381" s="163"/>
      <c r="AK381" s="163"/>
    </row>
    <row r="382" spans="1:37" ht="15.75" thickBot="1">
      <c r="A382" s="93" t="s">
        <v>416</v>
      </c>
      <c r="B382" s="110" t="s">
        <v>19</v>
      </c>
      <c r="C382" s="109" t="s">
        <v>406</v>
      </c>
      <c r="D382" s="114" t="s">
        <v>137</v>
      </c>
      <c r="E382" s="114" t="s">
        <v>73</v>
      </c>
      <c r="F382" s="114" t="s">
        <v>74</v>
      </c>
      <c r="G382" s="114" t="s">
        <v>75</v>
      </c>
      <c r="H382" s="114" t="s">
        <v>76</v>
      </c>
      <c r="I382" s="114" t="s">
        <v>77</v>
      </c>
      <c r="J382" s="114" t="s">
        <v>78</v>
      </c>
      <c r="K382" s="114" t="s">
        <v>79</v>
      </c>
      <c r="L382" s="114" t="s">
        <v>80</v>
      </c>
      <c r="M382" s="114" t="s">
        <v>81</v>
      </c>
      <c r="N382" s="91"/>
      <c r="O382" s="91">
        <v>5</v>
      </c>
      <c r="P382" s="118">
        <v>5</v>
      </c>
      <c r="Q382" s="121">
        <f t="shared" si="12"/>
        <v>1</v>
      </c>
      <c r="R382" s="119">
        <f t="shared" si="13"/>
        <v>1</v>
      </c>
      <c r="S382" s="8"/>
      <c r="W382" s="163"/>
      <c r="X382" s="163"/>
      <c r="Y382" s="163"/>
      <c r="Z382" s="163"/>
      <c r="AA382" s="163"/>
      <c r="AB382" s="163"/>
      <c r="AC382" s="163"/>
      <c r="AD382" s="163"/>
      <c r="AE382" s="163"/>
      <c r="AF382" s="163"/>
      <c r="AG382" s="163"/>
      <c r="AH382" s="163"/>
      <c r="AI382" s="163"/>
      <c r="AJ382" s="163"/>
      <c r="AK382" s="163"/>
    </row>
    <row r="383" spans="1:37" ht="15.75" thickBot="1">
      <c r="A383" s="8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120"/>
      <c r="R383" s="119"/>
      <c r="S383" s="8"/>
      <c r="W383" s="163"/>
      <c r="X383" s="163"/>
      <c r="Y383" s="163"/>
      <c r="Z383" s="163"/>
      <c r="AA383" s="163"/>
      <c r="AB383" s="163"/>
      <c r="AC383" s="163"/>
      <c r="AD383" s="163"/>
      <c r="AE383" s="163"/>
      <c r="AF383" s="163"/>
      <c r="AG383" s="163"/>
      <c r="AH383" s="163"/>
      <c r="AI383" s="163"/>
      <c r="AJ383" s="163"/>
      <c r="AK383" s="163"/>
    </row>
    <row r="384" spans="1:37" ht="15.75" thickBot="1">
      <c r="A384" s="8"/>
      <c r="B384" s="67" t="s">
        <v>417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77"/>
      <c r="O384" s="8"/>
      <c r="P384" s="8"/>
      <c r="Q384" s="112"/>
      <c r="R384" s="119"/>
      <c r="S384" s="8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  <c r="AH384" s="163"/>
      <c r="AI384" s="163"/>
      <c r="AJ384" s="163"/>
      <c r="AK384" s="163"/>
    </row>
    <row r="385" spans="1:37" ht="15.75" thickBot="1">
      <c r="A385" s="21" t="s">
        <v>417</v>
      </c>
      <c r="B385" s="62" t="s">
        <v>19</v>
      </c>
      <c r="C385" s="3" t="s">
        <v>418</v>
      </c>
      <c r="D385" s="3" t="s">
        <v>21</v>
      </c>
      <c r="E385" s="3" t="s">
        <v>22</v>
      </c>
      <c r="F385" s="3" t="s">
        <v>23</v>
      </c>
      <c r="G385" s="3" t="s">
        <v>24</v>
      </c>
      <c r="H385" s="3" t="s">
        <v>25</v>
      </c>
      <c r="I385" s="3" t="s">
        <v>26</v>
      </c>
      <c r="J385" s="3" t="s">
        <v>27</v>
      </c>
      <c r="K385" s="3" t="s">
        <v>28</v>
      </c>
      <c r="L385" s="3" t="s">
        <v>29</v>
      </c>
      <c r="M385" s="3" t="s">
        <v>30</v>
      </c>
      <c r="N385" s="115"/>
      <c r="O385" s="8">
        <v>4</v>
      </c>
      <c r="P385" s="168">
        <v>4</v>
      </c>
      <c r="Q385" s="112">
        <f t="shared" si="12"/>
        <v>1</v>
      </c>
      <c r="R385" s="119">
        <f t="shared" si="13"/>
        <v>1</v>
      </c>
      <c r="S385" s="8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  <c r="AH385" s="163"/>
      <c r="AI385" s="163"/>
      <c r="AJ385" s="163"/>
      <c r="AK385" s="163"/>
    </row>
    <row r="386" spans="1:37" ht="15.75" thickBot="1">
      <c r="A386" s="21" t="s">
        <v>417</v>
      </c>
      <c r="B386" s="62" t="s">
        <v>32</v>
      </c>
      <c r="C386" s="6" t="s">
        <v>419</v>
      </c>
      <c r="D386" s="5" t="s">
        <v>137</v>
      </c>
      <c r="E386" s="5" t="s">
        <v>73</v>
      </c>
      <c r="F386" s="5" t="s">
        <v>74</v>
      </c>
      <c r="G386" s="5" t="s">
        <v>75</v>
      </c>
      <c r="H386" s="5" t="s">
        <v>76</v>
      </c>
      <c r="I386" s="5" t="s">
        <v>77</v>
      </c>
      <c r="J386" s="5" t="s">
        <v>78</v>
      </c>
      <c r="K386" s="5" t="s">
        <v>79</v>
      </c>
      <c r="L386" s="5" t="s">
        <v>80</v>
      </c>
      <c r="M386" s="5" t="s">
        <v>81</v>
      </c>
      <c r="N386" s="160"/>
      <c r="O386" s="8">
        <v>4</v>
      </c>
      <c r="P386" s="167"/>
      <c r="Q386" s="112">
        <f t="shared" si="12"/>
        <v>1</v>
      </c>
      <c r="R386" s="119">
        <f t="shared" si="13"/>
        <v>1</v>
      </c>
      <c r="S386" s="8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  <c r="AH386" s="163"/>
      <c r="AI386" s="163"/>
      <c r="AJ386" s="163"/>
      <c r="AK386" s="163"/>
    </row>
    <row r="387" spans="1:37" ht="15.75" thickBot="1">
      <c r="A387" s="8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5"/>
      <c r="O387" s="8"/>
      <c r="P387" s="8"/>
      <c r="Q387" s="112"/>
      <c r="R387" s="119"/>
      <c r="S387" s="8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  <c r="AH387" s="163"/>
      <c r="AI387" s="163"/>
      <c r="AJ387" s="163"/>
      <c r="AK387" s="163"/>
    </row>
    <row r="388" spans="1:37" ht="15.75" thickBot="1">
      <c r="A388" s="91"/>
      <c r="B388" s="108" t="s">
        <v>420</v>
      </c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8"/>
      <c r="P388" s="8"/>
      <c r="Q388" s="112"/>
      <c r="R388" s="119"/>
      <c r="S388" s="8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</row>
    <row r="389" spans="1:37" ht="15.75" thickBot="1">
      <c r="A389" s="93" t="s">
        <v>420</v>
      </c>
      <c r="B389" s="110" t="s">
        <v>19</v>
      </c>
      <c r="C389" s="109" t="s">
        <v>406</v>
      </c>
      <c r="D389" s="114" t="s">
        <v>137</v>
      </c>
      <c r="E389" s="114" t="s">
        <v>73</v>
      </c>
      <c r="F389" s="114" t="s">
        <v>74</v>
      </c>
      <c r="G389" s="114" t="s">
        <v>75</v>
      </c>
      <c r="H389" s="114" t="s">
        <v>76</v>
      </c>
      <c r="I389" s="114" t="s">
        <v>77</v>
      </c>
      <c r="J389" s="114" t="s">
        <v>78</v>
      </c>
      <c r="K389" s="114" t="s">
        <v>79</v>
      </c>
      <c r="L389" s="114" t="s">
        <v>80</v>
      </c>
      <c r="M389" s="114" t="s">
        <v>81</v>
      </c>
      <c r="N389" s="91"/>
      <c r="O389" s="8">
        <v>5</v>
      </c>
      <c r="P389" s="8">
        <v>5</v>
      </c>
      <c r="Q389" s="112">
        <f t="shared" ref="Q389:Q456" si="14">IF(ISTEXT(O389),2,IF(O389&lt;3,0,1))</f>
        <v>1</v>
      </c>
      <c r="R389" s="119">
        <f t="shared" ref="R389:R456" si="15">IF(OR(ISTEXT(O389),O389&lt;3),0,1)</f>
        <v>1</v>
      </c>
      <c r="S389" s="8"/>
      <c r="W389" s="163"/>
      <c r="X389" s="163"/>
      <c r="Y389" s="163"/>
      <c r="Z389" s="163"/>
      <c r="AA389" s="163"/>
      <c r="AB389" s="163"/>
      <c r="AC389" s="163"/>
      <c r="AD389" s="163"/>
      <c r="AE389" s="163"/>
      <c r="AF389" s="163"/>
      <c r="AG389" s="163"/>
      <c r="AH389" s="163"/>
      <c r="AI389" s="163"/>
      <c r="AJ389" s="163"/>
      <c r="AK389" s="163"/>
    </row>
    <row r="390" spans="1:37" ht="15.75" thickBot="1">
      <c r="A390" s="8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112"/>
      <c r="R390" s="119"/>
      <c r="S390" s="8"/>
      <c r="W390" s="163"/>
      <c r="X390" s="163"/>
      <c r="Y390" s="163"/>
      <c r="Z390" s="163"/>
      <c r="AA390" s="163"/>
      <c r="AB390" s="163"/>
      <c r="AC390" s="163"/>
      <c r="AD390" s="163"/>
      <c r="AE390" s="163"/>
      <c r="AF390" s="163"/>
      <c r="AG390" s="163"/>
      <c r="AH390" s="163"/>
      <c r="AI390" s="163"/>
      <c r="AJ390" s="163"/>
      <c r="AK390" s="163"/>
    </row>
    <row r="391" spans="1:37" ht="15.75" thickBot="1">
      <c r="A391" s="91"/>
      <c r="B391" s="108" t="s">
        <v>421</v>
      </c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8"/>
      <c r="P391" s="8"/>
      <c r="Q391" s="112"/>
      <c r="R391" s="119"/>
      <c r="S391" s="8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3"/>
      <c r="AG391" s="163"/>
      <c r="AH391" s="163"/>
      <c r="AI391" s="163"/>
      <c r="AJ391" s="163"/>
      <c r="AK391" s="163"/>
    </row>
    <row r="392" spans="1:37" ht="15.75" thickBot="1">
      <c r="A392" s="93" t="s">
        <v>421</v>
      </c>
      <c r="B392" s="110" t="s">
        <v>19</v>
      </c>
      <c r="C392" s="109" t="s">
        <v>406</v>
      </c>
      <c r="D392" s="114" t="s">
        <v>137</v>
      </c>
      <c r="E392" s="114" t="s">
        <v>73</v>
      </c>
      <c r="F392" s="114" t="s">
        <v>74</v>
      </c>
      <c r="G392" s="114" t="s">
        <v>75</v>
      </c>
      <c r="H392" s="114" t="s">
        <v>76</v>
      </c>
      <c r="I392" s="114" t="s">
        <v>77</v>
      </c>
      <c r="J392" s="114" t="s">
        <v>78</v>
      </c>
      <c r="K392" s="114" t="s">
        <v>79</v>
      </c>
      <c r="L392" s="114" t="s">
        <v>80</v>
      </c>
      <c r="M392" s="114" t="s">
        <v>81</v>
      </c>
      <c r="N392" s="91" t="s">
        <v>422</v>
      </c>
      <c r="O392" s="8">
        <v>3</v>
      </c>
      <c r="P392" s="8">
        <v>3</v>
      </c>
      <c r="Q392" s="112">
        <f t="shared" si="14"/>
        <v>1</v>
      </c>
      <c r="R392" s="119">
        <f t="shared" si="15"/>
        <v>1</v>
      </c>
      <c r="S392" s="8"/>
      <c r="W392" s="163"/>
      <c r="X392" s="163"/>
      <c r="Y392" s="163"/>
      <c r="Z392" s="163"/>
      <c r="AA392" s="163"/>
      <c r="AB392" s="163"/>
      <c r="AC392" s="163"/>
      <c r="AD392" s="163"/>
      <c r="AE392" s="163"/>
      <c r="AF392" s="163"/>
      <c r="AG392" s="163"/>
      <c r="AH392" s="163"/>
      <c r="AI392" s="163"/>
      <c r="AJ392" s="163"/>
      <c r="AK392" s="163"/>
    </row>
    <row r="393" spans="1:37" ht="15.75" thickBot="1">
      <c r="A393" s="8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112"/>
      <c r="R393" s="119"/>
      <c r="S393" s="8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3"/>
      <c r="AG393" s="163"/>
      <c r="AH393" s="163"/>
      <c r="AI393" s="163"/>
      <c r="AJ393" s="163"/>
      <c r="AK393" s="163"/>
    </row>
    <row r="394" spans="1:37" ht="15.75" thickBot="1">
      <c r="A394" s="91"/>
      <c r="B394" s="108" t="s">
        <v>423</v>
      </c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8"/>
      <c r="P394" s="8"/>
      <c r="Q394" s="112"/>
      <c r="R394" s="119"/>
      <c r="S394" s="8"/>
      <c r="W394" s="163"/>
      <c r="X394" s="163"/>
      <c r="Y394" s="163"/>
      <c r="Z394" s="163"/>
      <c r="AA394" s="163"/>
      <c r="AB394" s="163"/>
      <c r="AC394" s="163"/>
      <c r="AD394" s="163"/>
      <c r="AE394" s="163"/>
      <c r="AF394" s="163"/>
      <c r="AG394" s="163"/>
      <c r="AH394" s="163"/>
      <c r="AI394" s="163"/>
      <c r="AJ394" s="163"/>
      <c r="AK394" s="163"/>
    </row>
    <row r="395" spans="1:37" s="95" customFormat="1" ht="85.5" customHeight="1" thickBot="1">
      <c r="A395" s="93" t="s">
        <v>423</v>
      </c>
      <c r="B395" s="113" t="s">
        <v>19</v>
      </c>
      <c r="C395" s="152" t="s">
        <v>406</v>
      </c>
      <c r="D395" s="148" t="s">
        <v>137</v>
      </c>
      <c r="E395" s="148" t="s">
        <v>73</v>
      </c>
      <c r="F395" s="148" t="s">
        <v>74</v>
      </c>
      <c r="G395" s="148" t="s">
        <v>75</v>
      </c>
      <c r="H395" s="148" t="s">
        <v>76</v>
      </c>
      <c r="I395" s="148" t="s">
        <v>77</v>
      </c>
      <c r="J395" s="148" t="s">
        <v>78</v>
      </c>
      <c r="K395" s="148" t="s">
        <v>79</v>
      </c>
      <c r="L395" s="148" t="s">
        <v>80</v>
      </c>
      <c r="M395" s="148" t="s">
        <v>81</v>
      </c>
      <c r="N395" s="91" t="s">
        <v>424</v>
      </c>
      <c r="O395" s="8">
        <v>5</v>
      </c>
      <c r="P395" s="8">
        <v>5</v>
      </c>
      <c r="Q395" s="112">
        <f t="shared" si="14"/>
        <v>1</v>
      </c>
      <c r="R395" s="119">
        <f t="shared" si="15"/>
        <v>1</v>
      </c>
      <c r="S395" s="8"/>
      <c r="T395" s="153"/>
      <c r="U395" s="153"/>
      <c r="V395" s="15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3"/>
      <c r="AG395" s="163"/>
      <c r="AH395" s="163"/>
      <c r="AI395" s="163"/>
      <c r="AJ395" s="163"/>
      <c r="AK395" s="163"/>
    </row>
    <row r="396" spans="1:37" ht="15.75" thickBot="1">
      <c r="A396" s="8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112"/>
      <c r="R396" s="119"/>
      <c r="S396" s="8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3"/>
      <c r="AG396" s="163"/>
      <c r="AH396" s="163"/>
      <c r="AI396" s="163"/>
      <c r="AJ396" s="163"/>
      <c r="AK396" s="163"/>
    </row>
    <row r="397" spans="1:37" ht="15.75" thickBot="1">
      <c r="A397" s="91"/>
      <c r="B397" s="108" t="s">
        <v>425</v>
      </c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8"/>
      <c r="P397" s="8"/>
      <c r="Q397" s="112"/>
      <c r="R397" s="119"/>
      <c r="S397" s="8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3"/>
      <c r="AG397" s="163"/>
      <c r="AH397" s="163"/>
      <c r="AI397" s="163"/>
      <c r="AJ397" s="163"/>
      <c r="AK397" s="163"/>
    </row>
    <row r="398" spans="1:37" ht="15.75" thickBot="1">
      <c r="A398" s="93" t="s">
        <v>425</v>
      </c>
      <c r="B398" s="110" t="s">
        <v>19</v>
      </c>
      <c r="C398" s="109" t="s">
        <v>406</v>
      </c>
      <c r="D398" s="114" t="s">
        <v>137</v>
      </c>
      <c r="E398" s="114" t="s">
        <v>73</v>
      </c>
      <c r="F398" s="114" t="s">
        <v>74</v>
      </c>
      <c r="G398" s="114" t="s">
        <v>75</v>
      </c>
      <c r="H398" s="114" t="s">
        <v>76</v>
      </c>
      <c r="I398" s="114" t="s">
        <v>77</v>
      </c>
      <c r="J398" s="114" t="s">
        <v>78</v>
      </c>
      <c r="K398" s="114" t="s">
        <v>79</v>
      </c>
      <c r="L398" s="114" t="s">
        <v>80</v>
      </c>
      <c r="M398" s="114" t="s">
        <v>81</v>
      </c>
      <c r="N398" s="91"/>
      <c r="O398" s="8">
        <v>5</v>
      </c>
      <c r="P398" s="8">
        <v>5</v>
      </c>
      <c r="Q398" s="112">
        <f t="shared" si="14"/>
        <v>1</v>
      </c>
      <c r="R398" s="119">
        <f t="shared" si="15"/>
        <v>1</v>
      </c>
      <c r="S398" s="8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3"/>
      <c r="AG398" s="163"/>
      <c r="AH398" s="163"/>
      <c r="AI398" s="163"/>
      <c r="AJ398" s="163"/>
      <c r="AK398" s="163"/>
    </row>
    <row r="399" spans="1:37" ht="15.75" thickBot="1">
      <c r="A399" s="8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112"/>
      <c r="R399" s="119"/>
      <c r="S399" s="8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3"/>
      <c r="AG399" s="163"/>
      <c r="AH399" s="163"/>
      <c r="AI399" s="163"/>
      <c r="AJ399" s="163"/>
      <c r="AK399" s="163"/>
    </row>
    <row r="400" spans="1:37" ht="15.75" thickBot="1">
      <c r="A400" s="102"/>
      <c r="B400" s="103" t="s">
        <v>426</v>
      </c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2"/>
      <c r="P400" s="102"/>
      <c r="Q400" s="105"/>
      <c r="R400" s="130"/>
      <c r="S400" s="102"/>
      <c r="W400" s="163"/>
      <c r="X400" s="163"/>
      <c r="Y400" s="163"/>
      <c r="Z400" s="163"/>
      <c r="AA400" s="163"/>
      <c r="AB400" s="163"/>
      <c r="AC400" s="163"/>
      <c r="AD400" s="163"/>
      <c r="AE400" s="163"/>
      <c r="AF400" s="163"/>
      <c r="AG400" s="163"/>
      <c r="AH400" s="163"/>
      <c r="AI400" s="163"/>
      <c r="AJ400" s="163"/>
      <c r="AK400" s="163"/>
    </row>
    <row r="401" spans="1:37" ht="15.75" thickBot="1">
      <c r="A401" s="106" t="s">
        <v>426</v>
      </c>
      <c r="B401" s="107" t="s">
        <v>19</v>
      </c>
      <c r="C401" s="131" t="s">
        <v>406</v>
      </c>
      <c r="D401" s="132" t="s">
        <v>137</v>
      </c>
      <c r="E401" s="132" t="s">
        <v>73</v>
      </c>
      <c r="F401" s="132" t="s">
        <v>74</v>
      </c>
      <c r="G401" s="132" t="s">
        <v>75</v>
      </c>
      <c r="H401" s="132" t="s">
        <v>76</v>
      </c>
      <c r="I401" s="132" t="s">
        <v>77</v>
      </c>
      <c r="J401" s="132" t="s">
        <v>78</v>
      </c>
      <c r="K401" s="132" t="s">
        <v>79</v>
      </c>
      <c r="L401" s="132" t="s">
        <v>80</v>
      </c>
      <c r="M401" s="132" t="s">
        <v>81</v>
      </c>
      <c r="N401" s="162"/>
      <c r="O401" s="102">
        <v>5</v>
      </c>
      <c r="P401" s="169">
        <v>5</v>
      </c>
      <c r="Q401" s="105">
        <f t="shared" si="14"/>
        <v>1</v>
      </c>
      <c r="R401" s="130">
        <f t="shared" si="15"/>
        <v>1</v>
      </c>
      <c r="S401" s="102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3"/>
      <c r="AG401" s="163"/>
      <c r="AH401" s="163"/>
      <c r="AI401" s="163"/>
      <c r="AJ401" s="163"/>
      <c r="AK401" s="163"/>
    </row>
    <row r="402" spans="1:37" ht="15.75" thickBot="1">
      <c r="A402" s="106" t="s">
        <v>426</v>
      </c>
      <c r="B402" s="133" t="s">
        <v>32</v>
      </c>
      <c r="C402" s="134" t="s">
        <v>427</v>
      </c>
      <c r="D402" s="134" t="s">
        <v>34</v>
      </c>
      <c r="E402" s="134" t="s">
        <v>35</v>
      </c>
      <c r="F402" s="134" t="s">
        <v>36</v>
      </c>
      <c r="G402" s="134" t="s">
        <v>37</v>
      </c>
      <c r="H402" s="134" t="s">
        <v>38</v>
      </c>
      <c r="I402" s="134" t="s">
        <v>39</v>
      </c>
      <c r="J402" s="134" t="s">
        <v>40</v>
      </c>
      <c r="K402" s="134" t="s">
        <v>41</v>
      </c>
      <c r="L402" s="134" t="s">
        <v>42</v>
      </c>
      <c r="M402" s="134" t="s">
        <v>43</v>
      </c>
      <c r="N402" s="135"/>
      <c r="O402" s="130">
        <v>5</v>
      </c>
      <c r="P402" s="170"/>
      <c r="Q402" s="105">
        <f t="shared" si="14"/>
        <v>1</v>
      </c>
      <c r="R402" s="130">
        <f t="shared" si="15"/>
        <v>1</v>
      </c>
      <c r="S402" s="102"/>
      <c r="W402" s="163"/>
      <c r="X402" s="163"/>
      <c r="Y402" s="163"/>
      <c r="Z402" s="163"/>
      <c r="AA402" s="163"/>
      <c r="AB402" s="163"/>
      <c r="AC402" s="163"/>
      <c r="AD402" s="163"/>
      <c r="AE402" s="163"/>
      <c r="AF402" s="163"/>
      <c r="AG402" s="163"/>
      <c r="AH402" s="163"/>
      <c r="AI402" s="163"/>
      <c r="AJ402" s="163"/>
      <c r="AK402" s="163"/>
    </row>
    <row r="403" spans="1:37" ht="15.75" thickBot="1">
      <c r="A403" s="106" t="s">
        <v>426</v>
      </c>
      <c r="B403" s="107" t="s">
        <v>45</v>
      </c>
      <c r="C403" s="136" t="s">
        <v>428</v>
      </c>
      <c r="D403" s="137" t="s">
        <v>137</v>
      </c>
      <c r="E403" s="137" t="s">
        <v>73</v>
      </c>
      <c r="F403" s="137" t="s">
        <v>74</v>
      </c>
      <c r="G403" s="137" t="s">
        <v>75</v>
      </c>
      <c r="H403" s="137" t="s">
        <v>76</v>
      </c>
      <c r="I403" s="137" t="s">
        <v>77</v>
      </c>
      <c r="J403" s="137" t="s">
        <v>78</v>
      </c>
      <c r="K403" s="137" t="s">
        <v>79</v>
      </c>
      <c r="L403" s="137" t="s">
        <v>80</v>
      </c>
      <c r="M403" s="137" t="s">
        <v>81</v>
      </c>
      <c r="N403" s="138"/>
      <c r="O403" s="102">
        <v>5</v>
      </c>
      <c r="P403" s="171"/>
      <c r="Q403" s="105">
        <f t="shared" si="14"/>
        <v>1</v>
      </c>
      <c r="R403" s="130">
        <f t="shared" si="15"/>
        <v>1</v>
      </c>
      <c r="S403" s="102"/>
      <c r="W403" s="163"/>
      <c r="X403" s="163"/>
      <c r="Y403" s="163"/>
      <c r="Z403" s="163"/>
      <c r="AA403" s="163"/>
      <c r="AB403" s="163"/>
      <c r="AC403" s="163"/>
      <c r="AD403" s="163"/>
      <c r="AE403" s="163"/>
      <c r="AF403" s="163"/>
      <c r="AG403" s="163"/>
      <c r="AH403" s="163"/>
      <c r="AI403" s="163"/>
      <c r="AJ403" s="163"/>
      <c r="AK403" s="163"/>
    </row>
    <row r="404" spans="1:37" ht="15.75" thickBot="1">
      <c r="A404" s="8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161"/>
      <c r="O404" s="8"/>
      <c r="P404" s="8"/>
      <c r="Q404" s="112"/>
      <c r="R404" s="119"/>
      <c r="S404" s="8"/>
      <c r="W404" s="163"/>
      <c r="X404" s="163"/>
      <c r="Y404" s="163"/>
      <c r="Z404" s="163"/>
      <c r="AA404" s="163"/>
      <c r="AB404" s="163"/>
      <c r="AC404" s="163"/>
      <c r="AD404" s="163"/>
      <c r="AE404" s="163"/>
      <c r="AF404" s="163"/>
      <c r="AG404" s="163"/>
      <c r="AH404" s="163"/>
      <c r="AI404" s="163"/>
      <c r="AJ404" s="163"/>
      <c r="AK404" s="163"/>
    </row>
    <row r="405" spans="1:37" ht="15.75" thickBot="1">
      <c r="A405" s="91"/>
      <c r="B405" s="108" t="s">
        <v>429</v>
      </c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8"/>
      <c r="P405" s="8"/>
      <c r="Q405" s="112"/>
      <c r="R405" s="119"/>
      <c r="S405" s="8"/>
      <c r="W405" s="163"/>
      <c r="X405" s="163"/>
      <c r="Y405" s="163"/>
      <c r="Z405" s="163"/>
      <c r="AA405" s="163"/>
      <c r="AB405" s="163"/>
      <c r="AC405" s="163"/>
      <c r="AD405" s="163"/>
      <c r="AE405" s="163"/>
      <c r="AF405" s="163"/>
      <c r="AG405" s="163"/>
      <c r="AH405" s="163"/>
      <c r="AI405" s="163"/>
      <c r="AJ405" s="163"/>
      <c r="AK405" s="163"/>
    </row>
    <row r="406" spans="1:37" ht="15.75" thickBot="1">
      <c r="A406" s="93" t="s">
        <v>429</v>
      </c>
      <c r="B406" s="110" t="s">
        <v>19</v>
      </c>
      <c r="C406" s="123" t="s">
        <v>406</v>
      </c>
      <c r="D406" s="124" t="s">
        <v>137</v>
      </c>
      <c r="E406" s="124" t="s">
        <v>73</v>
      </c>
      <c r="F406" s="124" t="s">
        <v>74</v>
      </c>
      <c r="G406" s="124" t="s">
        <v>75</v>
      </c>
      <c r="H406" s="124" t="s">
        <v>76</v>
      </c>
      <c r="I406" s="124" t="s">
        <v>77</v>
      </c>
      <c r="J406" s="124" t="s">
        <v>78</v>
      </c>
      <c r="K406" s="124" t="s">
        <v>79</v>
      </c>
      <c r="L406" s="124" t="s">
        <v>80</v>
      </c>
      <c r="M406" s="124" t="s">
        <v>81</v>
      </c>
      <c r="N406" s="125"/>
      <c r="O406" s="8">
        <v>5</v>
      </c>
      <c r="P406" s="168">
        <v>5</v>
      </c>
      <c r="Q406" s="112">
        <f t="shared" si="14"/>
        <v>1</v>
      </c>
      <c r="R406" s="119">
        <f t="shared" si="15"/>
        <v>1</v>
      </c>
      <c r="S406" s="8"/>
      <c r="W406" s="163"/>
      <c r="X406" s="163"/>
      <c r="Y406" s="163"/>
      <c r="Z406" s="163"/>
      <c r="AA406" s="163"/>
      <c r="AB406" s="163"/>
      <c r="AC406" s="163"/>
      <c r="AD406" s="163"/>
      <c r="AE406" s="163"/>
      <c r="AF406" s="163"/>
      <c r="AG406" s="163"/>
      <c r="AH406" s="163"/>
      <c r="AI406" s="163"/>
      <c r="AJ406" s="163"/>
      <c r="AK406" s="163"/>
    </row>
    <row r="407" spans="1:37" ht="15.75" thickBot="1">
      <c r="A407" s="21" t="s">
        <v>429</v>
      </c>
      <c r="B407" s="122" t="s">
        <v>32</v>
      </c>
      <c r="C407" s="128" t="s">
        <v>427</v>
      </c>
      <c r="D407" s="128" t="s">
        <v>34</v>
      </c>
      <c r="E407" s="128" t="s">
        <v>35</v>
      </c>
      <c r="F407" s="128" t="s">
        <v>36</v>
      </c>
      <c r="G407" s="128" t="s">
        <v>37</v>
      </c>
      <c r="H407" s="128" t="s">
        <v>38</v>
      </c>
      <c r="I407" s="128" t="s">
        <v>39</v>
      </c>
      <c r="J407" s="128" t="s">
        <v>40</v>
      </c>
      <c r="K407" s="128" t="s">
        <v>41</v>
      </c>
      <c r="L407" s="128" t="s">
        <v>42</v>
      </c>
      <c r="M407" s="128" t="s">
        <v>43</v>
      </c>
      <c r="N407" s="33"/>
      <c r="O407" s="75">
        <v>5</v>
      </c>
      <c r="P407" s="166"/>
      <c r="Q407" s="112">
        <f t="shared" si="14"/>
        <v>1</v>
      </c>
      <c r="R407" s="119">
        <f t="shared" si="15"/>
        <v>1</v>
      </c>
      <c r="S407" s="8"/>
      <c r="W407" s="163"/>
      <c r="X407" s="163"/>
      <c r="Y407" s="163"/>
      <c r="Z407" s="163"/>
      <c r="AA407" s="163"/>
      <c r="AB407" s="163"/>
      <c r="AC407" s="163"/>
      <c r="AD407" s="163"/>
      <c r="AE407" s="163"/>
      <c r="AF407" s="163"/>
      <c r="AG407" s="163"/>
      <c r="AH407" s="163"/>
      <c r="AI407" s="163"/>
      <c r="AJ407" s="163"/>
      <c r="AK407" s="163"/>
    </row>
    <row r="408" spans="1:37" ht="15.75" thickBot="1">
      <c r="A408" s="21" t="s">
        <v>429</v>
      </c>
      <c r="B408" s="62" t="s">
        <v>45</v>
      </c>
      <c r="C408" s="126" t="s">
        <v>428</v>
      </c>
      <c r="D408" s="127" t="s">
        <v>137</v>
      </c>
      <c r="E408" s="127" t="s">
        <v>73</v>
      </c>
      <c r="F408" s="127" t="s">
        <v>74</v>
      </c>
      <c r="G408" s="127" t="s">
        <v>75</v>
      </c>
      <c r="H408" s="127" t="s">
        <v>76</v>
      </c>
      <c r="I408" s="127" t="s">
        <v>77</v>
      </c>
      <c r="J408" s="127" t="s">
        <v>78</v>
      </c>
      <c r="K408" s="127" t="s">
        <v>79</v>
      </c>
      <c r="L408" s="127" t="s">
        <v>80</v>
      </c>
      <c r="M408" s="127" t="s">
        <v>81</v>
      </c>
      <c r="N408" s="129"/>
      <c r="O408" s="8">
        <v>5</v>
      </c>
      <c r="P408" s="167"/>
      <c r="Q408" s="112">
        <f t="shared" si="14"/>
        <v>1</v>
      </c>
      <c r="R408" s="119">
        <f t="shared" si="15"/>
        <v>1</v>
      </c>
      <c r="S408" s="8"/>
      <c r="W408" s="163"/>
      <c r="X408" s="163"/>
      <c r="Y408" s="163"/>
      <c r="Z408" s="163"/>
      <c r="AA408" s="163"/>
      <c r="AB408" s="163"/>
      <c r="AC408" s="163"/>
      <c r="AD408" s="163"/>
      <c r="AE408" s="163"/>
      <c r="AF408" s="163"/>
      <c r="AG408" s="163"/>
      <c r="AH408" s="163"/>
      <c r="AI408" s="163"/>
      <c r="AJ408" s="163"/>
      <c r="AK408" s="163"/>
    </row>
    <row r="409" spans="1:37" ht="15.75" thickBot="1">
      <c r="A409" s="8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112"/>
      <c r="R409" s="119"/>
      <c r="S409" s="8"/>
      <c r="W409" s="163"/>
      <c r="X409" s="163"/>
      <c r="Y409" s="163"/>
      <c r="Z409" s="163"/>
      <c r="AA409" s="163"/>
      <c r="AB409" s="163"/>
      <c r="AC409" s="163"/>
      <c r="AD409" s="163"/>
      <c r="AE409" s="163"/>
      <c r="AF409" s="163"/>
      <c r="AG409" s="163"/>
      <c r="AH409" s="163"/>
      <c r="AI409" s="163"/>
      <c r="AJ409" s="163"/>
      <c r="AK409" s="163"/>
    </row>
    <row r="410" spans="1:37" ht="15.75" thickBot="1">
      <c r="A410" s="91"/>
      <c r="B410" s="108" t="s">
        <v>430</v>
      </c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8"/>
      <c r="P410" s="8"/>
      <c r="Q410" s="112"/>
      <c r="R410" s="119"/>
      <c r="S410" s="8"/>
      <c r="W410" s="163"/>
      <c r="X410" s="163"/>
      <c r="Y410" s="163"/>
      <c r="Z410" s="163"/>
      <c r="AA410" s="163"/>
      <c r="AB410" s="163"/>
      <c r="AC410" s="163"/>
      <c r="AD410" s="163"/>
      <c r="AE410" s="163"/>
      <c r="AF410" s="163"/>
      <c r="AG410" s="163"/>
      <c r="AH410" s="163"/>
      <c r="AI410" s="163"/>
      <c r="AJ410" s="163"/>
      <c r="AK410" s="163"/>
    </row>
    <row r="411" spans="1:37" ht="15.75" thickBot="1">
      <c r="A411" s="93" t="s">
        <v>430</v>
      </c>
      <c r="B411" s="110" t="s">
        <v>19</v>
      </c>
      <c r="C411" s="109" t="s">
        <v>431</v>
      </c>
      <c r="D411" s="114" t="s">
        <v>137</v>
      </c>
      <c r="E411" s="114" t="s">
        <v>73</v>
      </c>
      <c r="F411" s="114" t="s">
        <v>74</v>
      </c>
      <c r="G411" s="114" t="s">
        <v>75</v>
      </c>
      <c r="H411" s="114" t="s">
        <v>76</v>
      </c>
      <c r="I411" s="114" t="s">
        <v>77</v>
      </c>
      <c r="J411" s="114" t="s">
        <v>78</v>
      </c>
      <c r="K411" s="114" t="s">
        <v>79</v>
      </c>
      <c r="L411" s="114" t="s">
        <v>80</v>
      </c>
      <c r="M411" s="114" t="s">
        <v>81</v>
      </c>
      <c r="N411" s="139" t="s">
        <v>432</v>
      </c>
      <c r="O411" s="8">
        <v>4</v>
      </c>
      <c r="P411" s="8">
        <v>4</v>
      </c>
      <c r="Q411" s="112">
        <f t="shared" si="14"/>
        <v>1</v>
      </c>
      <c r="R411" s="119">
        <f t="shared" si="15"/>
        <v>1</v>
      </c>
      <c r="S411" s="8"/>
      <c r="W411" s="163"/>
      <c r="X411" s="163"/>
      <c r="Y411" s="163"/>
      <c r="Z411" s="163"/>
      <c r="AA411" s="163"/>
      <c r="AB411" s="163"/>
      <c r="AC411" s="163"/>
      <c r="AD411" s="163"/>
      <c r="AE411" s="163"/>
      <c r="AF411" s="163"/>
      <c r="AG411" s="163"/>
      <c r="AH411" s="163"/>
      <c r="AI411" s="163"/>
      <c r="AJ411" s="163"/>
      <c r="AK411" s="163"/>
    </row>
    <row r="412" spans="1:37" ht="15.75" thickBot="1">
      <c r="A412" s="8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161"/>
      <c r="O412" s="8"/>
      <c r="P412" s="8"/>
      <c r="Q412" s="112"/>
      <c r="R412" s="119"/>
      <c r="S412" s="8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  <c r="AH412" s="163"/>
      <c r="AI412" s="163"/>
      <c r="AJ412" s="163"/>
      <c r="AK412" s="163"/>
    </row>
    <row r="413" spans="1:37" ht="15.75" thickBot="1">
      <c r="A413" s="91"/>
      <c r="B413" s="108" t="s">
        <v>433</v>
      </c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8"/>
      <c r="P413" s="8"/>
      <c r="Q413" s="112"/>
      <c r="R413" s="119"/>
      <c r="S413" s="8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3"/>
      <c r="AG413" s="163"/>
      <c r="AH413" s="163"/>
      <c r="AI413" s="163"/>
      <c r="AJ413" s="163"/>
      <c r="AK413" s="163"/>
    </row>
    <row r="414" spans="1:37" ht="15.75" thickBot="1">
      <c r="A414" s="93" t="s">
        <v>433</v>
      </c>
      <c r="B414" s="110" t="s">
        <v>19</v>
      </c>
      <c r="C414" s="123" t="s">
        <v>406</v>
      </c>
      <c r="D414" s="124" t="s">
        <v>137</v>
      </c>
      <c r="E414" s="124" t="s">
        <v>73</v>
      </c>
      <c r="F414" s="124" t="s">
        <v>74</v>
      </c>
      <c r="G414" s="124" t="s">
        <v>75</v>
      </c>
      <c r="H414" s="124" t="s">
        <v>76</v>
      </c>
      <c r="I414" s="124" t="s">
        <v>77</v>
      </c>
      <c r="J414" s="124" t="s">
        <v>78</v>
      </c>
      <c r="K414" s="124" t="s">
        <v>79</v>
      </c>
      <c r="L414" s="124" t="s">
        <v>80</v>
      </c>
      <c r="M414" s="124" t="s">
        <v>81</v>
      </c>
      <c r="N414" s="125"/>
      <c r="O414" s="8">
        <v>5</v>
      </c>
      <c r="P414" s="168">
        <v>5</v>
      </c>
      <c r="Q414" s="112">
        <f t="shared" si="14"/>
        <v>1</v>
      </c>
      <c r="R414" s="119">
        <f t="shared" si="15"/>
        <v>1</v>
      </c>
      <c r="S414" s="8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3"/>
      <c r="AG414" s="163"/>
      <c r="AH414" s="163"/>
      <c r="AI414" s="163"/>
      <c r="AJ414" s="163"/>
      <c r="AK414" s="163"/>
    </row>
    <row r="415" spans="1:37" s="95" customFormat="1" ht="15.75" thickBot="1">
      <c r="A415" s="21" t="s">
        <v>433</v>
      </c>
      <c r="B415" s="144" t="s">
        <v>32</v>
      </c>
      <c r="C415" s="145" t="s">
        <v>427</v>
      </c>
      <c r="D415" s="145" t="s">
        <v>34</v>
      </c>
      <c r="E415" s="145" t="s">
        <v>35</v>
      </c>
      <c r="F415" s="145" t="s">
        <v>36</v>
      </c>
      <c r="G415" s="145" t="s">
        <v>37</v>
      </c>
      <c r="H415" s="145" t="s">
        <v>38</v>
      </c>
      <c r="I415" s="145" t="s">
        <v>39</v>
      </c>
      <c r="J415" s="145" t="s">
        <v>40</v>
      </c>
      <c r="K415" s="145" t="s">
        <v>41</v>
      </c>
      <c r="L415" s="145" t="s">
        <v>42</v>
      </c>
      <c r="M415" s="145" t="s">
        <v>43</v>
      </c>
      <c r="N415" s="146"/>
      <c r="O415" s="8">
        <v>5</v>
      </c>
      <c r="P415" s="167"/>
      <c r="Q415" s="112">
        <f t="shared" si="14"/>
        <v>1</v>
      </c>
      <c r="R415" s="119">
        <f t="shared" si="15"/>
        <v>1</v>
      </c>
      <c r="S415" s="8"/>
      <c r="T415"/>
      <c r="U415"/>
      <c r="V415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3"/>
      <c r="AG415" s="163"/>
      <c r="AH415" s="163"/>
      <c r="AI415" s="163"/>
      <c r="AJ415" s="163"/>
      <c r="AK415" s="163"/>
    </row>
    <row r="416" spans="1:37" s="95" customFormat="1" ht="15.75" thickBot="1">
      <c r="A416" s="141"/>
      <c r="B416" s="142"/>
      <c r="C416" s="140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17"/>
      <c r="O416" s="8"/>
      <c r="P416" s="8"/>
      <c r="Q416" s="112"/>
      <c r="R416" s="119"/>
      <c r="S416" s="8"/>
      <c r="T416"/>
      <c r="U416"/>
      <c r="V416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3"/>
      <c r="AG416" s="163"/>
      <c r="AH416" s="163"/>
      <c r="AI416" s="163"/>
      <c r="AJ416" s="163"/>
      <c r="AK416" s="163"/>
    </row>
    <row r="417" spans="1:37" ht="15.75" thickBot="1">
      <c r="A417" s="91"/>
      <c r="B417" s="108" t="s">
        <v>434</v>
      </c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8"/>
      <c r="P417" s="8"/>
      <c r="Q417" s="112"/>
      <c r="R417" s="119"/>
      <c r="S417" s="8"/>
      <c r="W417" s="163"/>
      <c r="X417" s="163"/>
      <c r="Y417" s="163"/>
      <c r="Z417" s="163"/>
      <c r="AA417" s="163"/>
      <c r="AB417" s="163"/>
      <c r="AC417" s="163"/>
      <c r="AD417" s="163"/>
      <c r="AE417" s="163"/>
      <c r="AF417" s="163"/>
      <c r="AG417" s="163"/>
      <c r="AH417" s="163"/>
      <c r="AI417" s="163"/>
      <c r="AJ417" s="163"/>
      <c r="AK417" s="163"/>
    </row>
    <row r="418" spans="1:37" ht="26.25" thickBot="1">
      <c r="A418" s="93" t="s">
        <v>434</v>
      </c>
      <c r="B418" s="110" t="s">
        <v>19</v>
      </c>
      <c r="C418" s="109" t="s">
        <v>431</v>
      </c>
      <c r="D418" s="114" t="s">
        <v>137</v>
      </c>
      <c r="E418" s="114" t="s">
        <v>73</v>
      </c>
      <c r="F418" s="114" t="s">
        <v>74</v>
      </c>
      <c r="G418" s="114" t="s">
        <v>75</v>
      </c>
      <c r="H418" s="114" t="s">
        <v>76</v>
      </c>
      <c r="I418" s="114" t="s">
        <v>77</v>
      </c>
      <c r="J418" s="114" t="s">
        <v>78</v>
      </c>
      <c r="K418" s="114" t="s">
        <v>79</v>
      </c>
      <c r="L418" s="114" t="s">
        <v>80</v>
      </c>
      <c r="M418" s="114" t="s">
        <v>81</v>
      </c>
      <c r="N418" s="139" t="s">
        <v>435</v>
      </c>
      <c r="O418" s="8">
        <v>2</v>
      </c>
      <c r="P418" s="8">
        <v>2</v>
      </c>
      <c r="Q418" s="112">
        <f t="shared" si="14"/>
        <v>0</v>
      </c>
      <c r="R418" s="119">
        <f t="shared" si="15"/>
        <v>0</v>
      </c>
      <c r="S418" s="8"/>
      <c r="W418" s="163"/>
      <c r="X418" s="163"/>
      <c r="Y418" s="163"/>
      <c r="Z418" s="163"/>
      <c r="AA418" s="163"/>
      <c r="AB418" s="163"/>
      <c r="AC418" s="163"/>
      <c r="AD418" s="163"/>
      <c r="AE418" s="163"/>
      <c r="AF418" s="163"/>
      <c r="AG418" s="163"/>
      <c r="AH418" s="163"/>
      <c r="AI418" s="163"/>
      <c r="AJ418" s="163"/>
      <c r="AK418" s="163"/>
    </row>
    <row r="419" spans="1:37" ht="15.75" thickBot="1">
      <c r="A419" s="8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112"/>
      <c r="R419" s="119"/>
      <c r="S419" s="8"/>
      <c r="W419" s="163"/>
      <c r="X419" s="163"/>
      <c r="Y419" s="163"/>
      <c r="Z419" s="163"/>
      <c r="AA419" s="163"/>
      <c r="AB419" s="163"/>
      <c r="AC419" s="163"/>
      <c r="AD419" s="163"/>
      <c r="AE419" s="163"/>
      <c r="AF419" s="163"/>
      <c r="AG419" s="163"/>
      <c r="AH419" s="163"/>
      <c r="AI419" s="163"/>
      <c r="AJ419" s="163"/>
      <c r="AK419" s="163"/>
    </row>
    <row r="420" spans="1:37" ht="15.75" thickBot="1">
      <c r="A420" s="91"/>
      <c r="B420" s="147" t="s">
        <v>436</v>
      </c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8"/>
      <c r="P420" s="8"/>
      <c r="Q420" s="112"/>
      <c r="R420" s="119"/>
      <c r="S420" s="8"/>
      <c r="W420" s="163"/>
      <c r="X420" s="163"/>
      <c r="Y420" s="163"/>
      <c r="Z420" s="163"/>
      <c r="AA420" s="163"/>
      <c r="AB420" s="163"/>
      <c r="AC420" s="163"/>
      <c r="AD420" s="163"/>
      <c r="AE420" s="163"/>
      <c r="AF420" s="163"/>
      <c r="AG420" s="163"/>
      <c r="AH420" s="163"/>
      <c r="AI420" s="163"/>
      <c r="AJ420" s="163"/>
      <c r="AK420" s="163"/>
    </row>
    <row r="421" spans="1:37" ht="51.75" thickBot="1">
      <c r="A421" s="93" t="s">
        <v>436</v>
      </c>
      <c r="B421" s="113" t="s">
        <v>19</v>
      </c>
      <c r="C421" s="148" t="s">
        <v>406</v>
      </c>
      <c r="D421" s="148" t="s">
        <v>137</v>
      </c>
      <c r="E421" s="148" t="s">
        <v>73</v>
      </c>
      <c r="F421" s="148" t="s">
        <v>74</v>
      </c>
      <c r="G421" s="148" t="s">
        <v>75</v>
      </c>
      <c r="H421" s="148" t="s">
        <v>76</v>
      </c>
      <c r="I421" s="148" t="s">
        <v>77</v>
      </c>
      <c r="J421" s="148" t="s">
        <v>78</v>
      </c>
      <c r="K421" s="148" t="s">
        <v>79</v>
      </c>
      <c r="L421" s="148" t="s">
        <v>80</v>
      </c>
      <c r="M421" s="148" t="s">
        <v>81</v>
      </c>
      <c r="N421" s="139" t="s">
        <v>437</v>
      </c>
      <c r="O421" s="91">
        <v>3</v>
      </c>
      <c r="P421" s="8"/>
      <c r="Q421" s="112">
        <f t="shared" si="14"/>
        <v>1</v>
      </c>
      <c r="R421" s="119">
        <f t="shared" si="15"/>
        <v>1</v>
      </c>
      <c r="S421" s="8"/>
      <c r="W421" s="163"/>
      <c r="X421" s="163"/>
      <c r="Y421" s="163"/>
      <c r="Z421" s="163"/>
      <c r="AA421" s="163"/>
      <c r="AB421" s="163"/>
      <c r="AC421" s="163"/>
      <c r="AD421" s="163"/>
      <c r="AE421" s="163"/>
      <c r="AF421" s="163"/>
      <c r="AG421" s="163"/>
      <c r="AH421" s="163"/>
      <c r="AI421" s="163"/>
      <c r="AJ421" s="163"/>
      <c r="AK421" s="163"/>
    </row>
    <row r="422" spans="1:37" ht="15.75" thickBot="1">
      <c r="A422" s="8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91"/>
      <c r="P422" s="8"/>
      <c r="Q422" s="112"/>
      <c r="R422" s="119"/>
      <c r="S422" s="8"/>
      <c r="W422" s="163"/>
      <c r="X422" s="163"/>
      <c r="Y422" s="163"/>
      <c r="Z422" s="163"/>
      <c r="AA422" s="163"/>
      <c r="AB422" s="163"/>
      <c r="AC422" s="163"/>
      <c r="AD422" s="163"/>
      <c r="AE422" s="163"/>
      <c r="AF422" s="163"/>
      <c r="AG422" s="163"/>
      <c r="AH422" s="163"/>
      <c r="AI422" s="163"/>
      <c r="AJ422" s="163"/>
      <c r="AK422" s="163"/>
    </row>
    <row r="423" spans="1:37" ht="15.75" thickBot="1">
      <c r="A423" s="91"/>
      <c r="B423" s="108" t="s">
        <v>438</v>
      </c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91"/>
      <c r="P423" s="8"/>
      <c r="Q423" s="112"/>
      <c r="R423" s="119"/>
      <c r="S423" s="8"/>
      <c r="W423" s="163"/>
      <c r="X423" s="163"/>
      <c r="Y423" s="163"/>
      <c r="Z423" s="163"/>
      <c r="AA423" s="163"/>
      <c r="AB423" s="163"/>
      <c r="AC423" s="163"/>
      <c r="AD423" s="163"/>
      <c r="AE423" s="163"/>
      <c r="AF423" s="163"/>
      <c r="AG423" s="163"/>
      <c r="AH423" s="163"/>
      <c r="AI423" s="163"/>
      <c r="AJ423" s="163"/>
      <c r="AK423" s="163"/>
    </row>
    <row r="424" spans="1:37" ht="15.75" thickBot="1">
      <c r="A424" s="93" t="s">
        <v>438</v>
      </c>
      <c r="B424" s="110" t="s">
        <v>19</v>
      </c>
      <c r="C424" s="109" t="s">
        <v>439</v>
      </c>
      <c r="D424" s="114" t="s">
        <v>137</v>
      </c>
      <c r="E424" s="114" t="s">
        <v>73</v>
      </c>
      <c r="F424" s="114" t="s">
        <v>74</v>
      </c>
      <c r="G424" s="114" t="s">
        <v>75</v>
      </c>
      <c r="H424" s="114" t="s">
        <v>76</v>
      </c>
      <c r="I424" s="114" t="s">
        <v>77</v>
      </c>
      <c r="J424" s="114" t="s">
        <v>78</v>
      </c>
      <c r="K424" s="114" t="s">
        <v>79</v>
      </c>
      <c r="L424" s="114" t="s">
        <v>80</v>
      </c>
      <c r="M424" s="114" t="s">
        <v>81</v>
      </c>
      <c r="N424" s="139"/>
      <c r="O424" s="91">
        <v>5</v>
      </c>
      <c r="P424" s="8">
        <v>5</v>
      </c>
      <c r="Q424" s="112">
        <f t="shared" si="14"/>
        <v>1</v>
      </c>
      <c r="R424" s="119">
        <f t="shared" si="15"/>
        <v>1</v>
      </c>
      <c r="S424" s="8"/>
      <c r="W424" s="163"/>
      <c r="X424" s="163"/>
      <c r="Y424" s="163"/>
      <c r="Z424" s="163"/>
      <c r="AA424" s="163"/>
      <c r="AB424" s="163"/>
      <c r="AC424" s="163"/>
      <c r="AD424" s="163"/>
      <c r="AE424" s="163"/>
      <c r="AF424" s="163"/>
      <c r="AG424" s="163"/>
      <c r="AH424" s="163"/>
      <c r="AI424" s="163"/>
      <c r="AJ424" s="163"/>
      <c r="AK424" s="163"/>
    </row>
    <row r="425" spans="1:37" s="95" customFormat="1" ht="15.75" thickBot="1">
      <c r="A425" s="141"/>
      <c r="B425" s="110"/>
      <c r="C425" s="123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17"/>
      <c r="O425" s="91"/>
      <c r="P425" s="8"/>
      <c r="Q425" s="112"/>
      <c r="R425" s="119"/>
      <c r="S425" s="8"/>
      <c r="T425"/>
      <c r="U425"/>
      <c r="V425"/>
      <c r="W425" s="163"/>
      <c r="X425" s="163"/>
      <c r="Y425" s="163"/>
      <c r="Z425" s="163"/>
      <c r="AA425" s="163"/>
      <c r="AB425" s="163"/>
      <c r="AC425" s="163"/>
      <c r="AD425" s="163"/>
      <c r="AE425" s="163"/>
      <c r="AF425" s="163"/>
      <c r="AG425" s="163"/>
      <c r="AH425" s="163"/>
      <c r="AI425" s="163"/>
      <c r="AJ425" s="163"/>
      <c r="AK425" s="163"/>
    </row>
    <row r="426" spans="1:37" ht="15.75" thickBot="1">
      <c r="A426" s="91"/>
      <c r="B426" s="108" t="s">
        <v>440</v>
      </c>
      <c r="C426" s="160"/>
      <c r="D426" s="160"/>
      <c r="E426" s="160"/>
      <c r="F426" s="160"/>
      <c r="G426" s="160"/>
      <c r="H426" s="160"/>
      <c r="I426" s="160"/>
      <c r="J426" s="160"/>
      <c r="K426" s="160"/>
      <c r="L426" s="160"/>
      <c r="M426" s="160"/>
      <c r="N426" s="8"/>
      <c r="O426" s="91"/>
      <c r="P426" s="8"/>
      <c r="Q426" s="112"/>
      <c r="R426" s="119"/>
      <c r="S426" s="8"/>
      <c r="W426" s="163"/>
      <c r="X426" s="163"/>
      <c r="Y426" s="163"/>
      <c r="Z426" s="163"/>
      <c r="AA426" s="163"/>
      <c r="AB426" s="163"/>
      <c r="AC426" s="163"/>
      <c r="AD426" s="163"/>
      <c r="AE426" s="163"/>
      <c r="AF426" s="163"/>
      <c r="AG426" s="163"/>
      <c r="AH426" s="163"/>
      <c r="AI426" s="163"/>
      <c r="AJ426" s="163"/>
      <c r="AK426" s="163"/>
    </row>
    <row r="427" spans="1:37" ht="15.75" thickBot="1">
      <c r="A427" s="93" t="s">
        <v>440</v>
      </c>
      <c r="B427" s="113" t="s">
        <v>19</v>
      </c>
      <c r="C427" s="149" t="s">
        <v>441</v>
      </c>
      <c r="D427" s="149" t="s">
        <v>137</v>
      </c>
      <c r="E427" s="149" t="s">
        <v>73</v>
      </c>
      <c r="F427" s="149" t="s">
        <v>74</v>
      </c>
      <c r="G427" s="149" t="s">
        <v>75</v>
      </c>
      <c r="H427" s="149" t="s">
        <v>76</v>
      </c>
      <c r="I427" s="149" t="s">
        <v>77</v>
      </c>
      <c r="J427" s="149" t="s">
        <v>78</v>
      </c>
      <c r="K427" s="149" t="s">
        <v>79</v>
      </c>
      <c r="L427" s="149" t="s">
        <v>80</v>
      </c>
      <c r="M427" s="149" t="s">
        <v>81</v>
      </c>
      <c r="N427" s="139"/>
      <c r="O427" s="91">
        <v>2</v>
      </c>
      <c r="P427" s="8">
        <v>2</v>
      </c>
      <c r="Q427" s="112">
        <f t="shared" si="14"/>
        <v>0</v>
      </c>
      <c r="R427" s="119">
        <f t="shared" si="15"/>
        <v>0</v>
      </c>
      <c r="S427" s="8"/>
      <c r="W427" s="163"/>
      <c r="X427" s="163"/>
      <c r="Y427" s="163"/>
      <c r="Z427" s="163"/>
      <c r="AA427" s="163"/>
      <c r="AB427" s="163"/>
      <c r="AC427" s="163"/>
      <c r="AD427" s="163"/>
      <c r="AE427" s="163"/>
      <c r="AF427" s="163"/>
      <c r="AG427" s="163"/>
      <c r="AH427" s="163"/>
      <c r="AI427" s="163"/>
      <c r="AJ427" s="163"/>
      <c r="AK427" s="163"/>
    </row>
    <row r="428" spans="1:37" ht="15.75" thickBot="1">
      <c r="A428" s="8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112"/>
      <c r="R428" s="119"/>
      <c r="S428" s="8"/>
      <c r="W428" s="163"/>
      <c r="X428" s="163"/>
      <c r="Y428" s="163"/>
      <c r="Z428" s="163"/>
      <c r="AA428" s="163"/>
      <c r="AB428" s="163"/>
      <c r="AC428" s="163"/>
      <c r="AD428" s="163"/>
      <c r="AE428" s="163"/>
      <c r="AF428" s="163"/>
      <c r="AG428" s="163"/>
      <c r="AH428" s="163"/>
      <c r="AI428" s="163"/>
      <c r="AJ428" s="163"/>
      <c r="AK428" s="163"/>
    </row>
    <row r="429" spans="1:37" ht="15.75" thickBot="1">
      <c r="A429" s="91"/>
      <c r="B429" s="108" t="s">
        <v>442</v>
      </c>
      <c r="C429" s="160"/>
      <c r="D429" s="160"/>
      <c r="E429" s="160"/>
      <c r="F429" s="160"/>
      <c r="G429" s="160"/>
      <c r="H429" s="160"/>
      <c r="I429" s="160"/>
      <c r="J429" s="160"/>
      <c r="K429" s="160"/>
      <c r="L429" s="160"/>
      <c r="M429" s="160"/>
      <c r="N429" s="8"/>
      <c r="O429" s="8"/>
      <c r="P429" s="8"/>
      <c r="Q429" s="112"/>
      <c r="R429" s="119"/>
      <c r="S429" s="8"/>
      <c r="W429" s="163"/>
      <c r="X429" s="163"/>
      <c r="Y429" s="163"/>
      <c r="Z429" s="163"/>
      <c r="AA429" s="163"/>
      <c r="AB429" s="163"/>
      <c r="AC429" s="163"/>
      <c r="AD429" s="163"/>
      <c r="AE429" s="163"/>
      <c r="AF429" s="163"/>
      <c r="AG429" s="163"/>
      <c r="AH429" s="163"/>
      <c r="AI429" s="163"/>
      <c r="AJ429" s="163"/>
      <c r="AK429" s="163"/>
    </row>
    <row r="430" spans="1:37" ht="38.25">
      <c r="A430" s="93" t="s">
        <v>442</v>
      </c>
      <c r="B430" s="113" t="s">
        <v>19</v>
      </c>
      <c r="C430" s="149" t="s">
        <v>406</v>
      </c>
      <c r="D430" s="149" t="s">
        <v>137</v>
      </c>
      <c r="E430" s="149" t="s">
        <v>73</v>
      </c>
      <c r="F430" s="149" t="s">
        <v>74</v>
      </c>
      <c r="G430" s="149" t="s">
        <v>75</v>
      </c>
      <c r="H430" s="149" t="s">
        <v>76</v>
      </c>
      <c r="I430" s="149" t="s">
        <v>77</v>
      </c>
      <c r="J430" s="149" t="s">
        <v>78</v>
      </c>
      <c r="K430" s="149" t="s">
        <v>79</v>
      </c>
      <c r="L430" s="149" t="s">
        <v>80</v>
      </c>
      <c r="M430" s="149" t="s">
        <v>81</v>
      </c>
      <c r="N430" s="139" t="s">
        <v>443</v>
      </c>
      <c r="O430" s="8">
        <v>5</v>
      </c>
      <c r="P430" s="8">
        <v>5</v>
      </c>
      <c r="Q430" s="112">
        <f t="shared" si="14"/>
        <v>1</v>
      </c>
      <c r="R430" s="119">
        <f t="shared" si="15"/>
        <v>1</v>
      </c>
      <c r="S430" s="8"/>
      <c r="W430" s="163"/>
      <c r="X430" s="163"/>
      <c r="Y430" s="163"/>
      <c r="Z430" s="163"/>
      <c r="AA430" s="163"/>
      <c r="AB430" s="163"/>
      <c r="AC430" s="163"/>
      <c r="AD430" s="163"/>
      <c r="AE430" s="163"/>
      <c r="AF430" s="163"/>
      <c r="AG430" s="163"/>
      <c r="AH430" s="163"/>
      <c r="AI430" s="163"/>
      <c r="AJ430" s="163"/>
      <c r="AK430" s="163"/>
    </row>
    <row r="431" spans="1:37" s="154" customFormat="1">
      <c r="A431" s="141"/>
      <c r="B431" s="156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8"/>
      <c r="P431" s="8"/>
      <c r="Q431" s="112"/>
      <c r="R431" s="119"/>
      <c r="S431" s="8"/>
      <c r="T431"/>
      <c r="U431"/>
      <c r="V431"/>
      <c r="W431" s="163"/>
      <c r="X431" s="163"/>
      <c r="Y431" s="163"/>
      <c r="Z431" s="163"/>
      <c r="AA431" s="163"/>
      <c r="AB431" s="163"/>
      <c r="AC431" s="163"/>
      <c r="AD431" s="163"/>
      <c r="AE431" s="163"/>
      <c r="AF431" s="163"/>
      <c r="AG431" s="163"/>
      <c r="AH431" s="163"/>
      <c r="AI431" s="163"/>
      <c r="AJ431" s="163"/>
      <c r="AK431" s="163"/>
    </row>
    <row r="432" spans="1:37" s="154" customFormat="1">
      <c r="A432" s="91"/>
      <c r="B432" s="108" t="s">
        <v>444</v>
      </c>
      <c r="C432" s="160"/>
      <c r="D432" s="160"/>
      <c r="E432" s="160"/>
      <c r="F432" s="160"/>
      <c r="G432" s="160"/>
      <c r="H432" s="160"/>
      <c r="I432" s="160"/>
      <c r="J432" s="160"/>
      <c r="K432" s="160"/>
      <c r="L432" s="160"/>
      <c r="M432" s="160"/>
      <c r="N432" s="8"/>
      <c r="O432" s="8"/>
      <c r="P432" s="8"/>
      <c r="Q432" s="112"/>
      <c r="R432" s="119"/>
      <c r="S432" s="8"/>
      <c r="T432"/>
      <c r="U432"/>
      <c r="V432"/>
      <c r="W432" s="163"/>
      <c r="X432" s="163"/>
      <c r="Y432" s="163"/>
      <c r="Z432" s="163"/>
      <c r="AA432" s="163"/>
      <c r="AB432" s="163"/>
      <c r="AC432" s="163"/>
      <c r="AD432" s="163"/>
      <c r="AE432" s="163"/>
      <c r="AF432" s="163"/>
      <c r="AG432" s="163"/>
      <c r="AH432" s="163"/>
      <c r="AI432" s="163"/>
      <c r="AJ432" s="163"/>
      <c r="AK432" s="163"/>
    </row>
    <row r="433" spans="1:37" s="154" customFormat="1" ht="25.5">
      <c r="A433" s="93" t="s">
        <v>444</v>
      </c>
      <c r="B433" s="113" t="s">
        <v>19</v>
      </c>
      <c r="C433" s="149" t="s">
        <v>445</v>
      </c>
      <c r="D433" s="149" t="s">
        <v>21</v>
      </c>
      <c r="E433" s="149" t="s">
        <v>22</v>
      </c>
      <c r="F433" s="149" t="s">
        <v>23</v>
      </c>
      <c r="G433" s="149" t="s">
        <v>24</v>
      </c>
      <c r="H433" s="149" t="s">
        <v>25</v>
      </c>
      <c r="I433" s="149" t="s">
        <v>26</v>
      </c>
      <c r="J433" s="149" t="s">
        <v>27</v>
      </c>
      <c r="K433" s="149" t="s">
        <v>28</v>
      </c>
      <c r="L433" s="149" t="s">
        <v>29</v>
      </c>
      <c r="M433" s="149" t="s">
        <v>30</v>
      </c>
      <c r="N433" s="139" t="s">
        <v>278</v>
      </c>
      <c r="O433" s="8">
        <v>5</v>
      </c>
      <c r="P433" s="8">
        <v>5</v>
      </c>
      <c r="Q433" s="112">
        <v>1</v>
      </c>
      <c r="R433" s="119">
        <v>1</v>
      </c>
      <c r="S433" s="8"/>
      <c r="T433"/>
      <c r="U433"/>
      <c r="V433"/>
      <c r="W433" s="163"/>
      <c r="X433" s="163"/>
      <c r="Y433" s="163"/>
      <c r="Z433" s="163"/>
      <c r="AA433" s="163"/>
      <c r="AB433" s="163"/>
      <c r="AC433" s="163"/>
      <c r="AD433" s="163"/>
      <c r="AE433" s="163"/>
      <c r="AF433" s="163"/>
      <c r="AG433" s="163"/>
      <c r="AH433" s="163"/>
      <c r="AI433" s="163"/>
      <c r="AJ433" s="163"/>
      <c r="AK433" s="163"/>
    </row>
    <row r="434" spans="1:37">
      <c r="A434" s="8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112"/>
      <c r="R434" s="119"/>
      <c r="S434" s="8"/>
      <c r="W434" s="163"/>
      <c r="X434" s="163"/>
      <c r="Y434" s="163"/>
      <c r="Z434" s="163"/>
      <c r="AA434" s="163"/>
      <c r="AB434" s="163"/>
      <c r="AC434" s="163"/>
      <c r="AD434" s="163"/>
      <c r="AE434" s="163"/>
      <c r="AF434" s="163"/>
      <c r="AG434" s="163"/>
      <c r="AH434" s="163"/>
      <c r="AI434" s="163"/>
      <c r="AJ434" s="163"/>
      <c r="AK434" s="163"/>
    </row>
    <row r="435" spans="1:37" ht="15.75" thickBot="1">
      <c r="A435" s="91"/>
      <c r="B435" s="108" t="s">
        <v>446</v>
      </c>
      <c r="C435" s="160"/>
      <c r="D435" s="160"/>
      <c r="E435" s="160"/>
      <c r="F435" s="160"/>
      <c r="G435" s="160"/>
      <c r="H435" s="160"/>
      <c r="I435" s="160"/>
      <c r="J435" s="160"/>
      <c r="K435" s="160"/>
      <c r="L435" s="160"/>
      <c r="M435" s="160"/>
      <c r="N435" s="8"/>
      <c r="O435" s="8"/>
      <c r="P435" s="8"/>
      <c r="Q435" s="112"/>
      <c r="R435" s="119"/>
      <c r="S435" s="8"/>
      <c r="W435" s="163"/>
      <c r="X435" s="163"/>
      <c r="Y435" s="163"/>
      <c r="Z435" s="163"/>
      <c r="AA435" s="163"/>
      <c r="AB435" s="163"/>
      <c r="AC435" s="163"/>
      <c r="AD435" s="163"/>
      <c r="AE435" s="163"/>
      <c r="AF435" s="163"/>
      <c r="AG435" s="163"/>
      <c r="AH435" s="163"/>
      <c r="AI435" s="163"/>
      <c r="AJ435" s="163"/>
      <c r="AK435" s="163"/>
    </row>
    <row r="436" spans="1:37" ht="15.75" thickBot="1">
      <c r="A436" s="93" t="s">
        <v>446</v>
      </c>
      <c r="B436" s="113" t="s">
        <v>19</v>
      </c>
      <c r="C436" s="149" t="s">
        <v>406</v>
      </c>
      <c r="D436" s="149" t="s">
        <v>137</v>
      </c>
      <c r="E436" s="149" t="s">
        <v>73</v>
      </c>
      <c r="F436" s="149" t="s">
        <v>74</v>
      </c>
      <c r="G436" s="149" t="s">
        <v>75</v>
      </c>
      <c r="H436" s="149" t="s">
        <v>76</v>
      </c>
      <c r="I436" s="149" t="s">
        <v>77</v>
      </c>
      <c r="J436" s="149" t="s">
        <v>78</v>
      </c>
      <c r="K436" s="149" t="s">
        <v>79</v>
      </c>
      <c r="L436" s="149" t="s">
        <v>80</v>
      </c>
      <c r="M436" s="149" t="s">
        <v>81</v>
      </c>
      <c r="N436" s="139"/>
      <c r="O436" s="8">
        <v>5</v>
      </c>
      <c r="P436" s="8">
        <v>5</v>
      </c>
      <c r="Q436" s="112">
        <f t="shared" si="14"/>
        <v>1</v>
      </c>
      <c r="R436" s="119">
        <f t="shared" si="15"/>
        <v>1</v>
      </c>
      <c r="S436" s="8"/>
      <c r="W436" s="163"/>
      <c r="X436" s="163"/>
      <c r="Y436" s="163"/>
      <c r="Z436" s="163"/>
      <c r="AA436" s="163"/>
      <c r="AB436" s="163"/>
      <c r="AC436" s="163"/>
      <c r="AD436" s="163"/>
      <c r="AE436" s="163"/>
      <c r="AF436" s="163"/>
      <c r="AG436" s="163"/>
      <c r="AH436" s="163"/>
      <c r="AI436" s="163"/>
      <c r="AJ436" s="163"/>
      <c r="AK436" s="163"/>
    </row>
    <row r="437" spans="1:37" ht="15.75" thickBot="1">
      <c r="A437" s="8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112"/>
      <c r="R437" s="119"/>
      <c r="S437" s="8"/>
      <c r="W437" s="163"/>
      <c r="X437" s="163"/>
      <c r="Y437" s="163"/>
      <c r="Z437" s="163"/>
      <c r="AA437" s="163"/>
      <c r="AB437" s="163"/>
      <c r="AC437" s="163"/>
      <c r="AD437" s="163"/>
      <c r="AE437" s="163"/>
      <c r="AF437" s="163"/>
      <c r="AG437" s="163"/>
      <c r="AH437" s="163"/>
      <c r="AI437" s="163"/>
      <c r="AJ437" s="163"/>
      <c r="AK437" s="163"/>
    </row>
    <row r="438" spans="1:37" ht="15.75" thickBot="1">
      <c r="A438" s="91"/>
      <c r="B438" s="108" t="s">
        <v>447</v>
      </c>
      <c r="C438" s="160"/>
      <c r="D438" s="160"/>
      <c r="E438" s="160"/>
      <c r="F438" s="160"/>
      <c r="G438" s="160"/>
      <c r="H438" s="160"/>
      <c r="I438" s="160"/>
      <c r="J438" s="160"/>
      <c r="K438" s="160"/>
      <c r="L438" s="160"/>
      <c r="M438" s="160"/>
      <c r="N438" s="8"/>
      <c r="O438" s="8"/>
      <c r="P438" s="8"/>
      <c r="Q438" s="112"/>
      <c r="R438" s="119"/>
      <c r="S438" s="8"/>
      <c r="W438" s="163"/>
      <c r="X438" s="163"/>
      <c r="Y438" s="163"/>
      <c r="Z438" s="163"/>
      <c r="AA438" s="163"/>
      <c r="AB438" s="163"/>
      <c r="AC438" s="163"/>
      <c r="AD438" s="163"/>
      <c r="AE438" s="163"/>
      <c r="AF438" s="163"/>
      <c r="AG438" s="163"/>
      <c r="AH438" s="163"/>
      <c r="AI438" s="163"/>
      <c r="AJ438" s="163"/>
      <c r="AK438" s="163"/>
    </row>
    <row r="439" spans="1:37" ht="39" thickBot="1">
      <c r="A439" s="93" t="s">
        <v>447</v>
      </c>
      <c r="B439" s="113" t="s">
        <v>19</v>
      </c>
      <c r="C439" s="149" t="s">
        <v>406</v>
      </c>
      <c r="D439" s="149" t="s">
        <v>137</v>
      </c>
      <c r="E439" s="149" t="s">
        <v>73</v>
      </c>
      <c r="F439" s="149" t="s">
        <v>74</v>
      </c>
      <c r="G439" s="149" t="s">
        <v>75</v>
      </c>
      <c r="H439" s="149" t="s">
        <v>76</v>
      </c>
      <c r="I439" s="149" t="s">
        <v>77</v>
      </c>
      <c r="J439" s="149" t="s">
        <v>78</v>
      </c>
      <c r="K439" s="149" t="s">
        <v>79</v>
      </c>
      <c r="L439" s="149" t="s">
        <v>80</v>
      </c>
      <c r="M439" s="149" t="s">
        <v>81</v>
      </c>
      <c r="N439" s="139" t="s">
        <v>448</v>
      </c>
      <c r="O439" s="8">
        <v>3</v>
      </c>
      <c r="P439" s="8">
        <v>3</v>
      </c>
      <c r="Q439" s="112">
        <f t="shared" si="14"/>
        <v>1</v>
      </c>
      <c r="R439" s="119">
        <f t="shared" si="15"/>
        <v>1</v>
      </c>
      <c r="S439" s="8"/>
      <c r="W439" s="163"/>
      <c r="X439" s="163"/>
      <c r="Y439" s="163"/>
      <c r="Z439" s="163"/>
      <c r="AA439" s="163"/>
      <c r="AB439" s="163"/>
      <c r="AC439" s="163"/>
      <c r="AD439" s="163"/>
      <c r="AE439" s="163"/>
      <c r="AF439" s="163"/>
      <c r="AG439" s="163"/>
      <c r="AH439" s="163"/>
      <c r="AI439" s="163"/>
      <c r="AJ439" s="163"/>
      <c r="AK439" s="163"/>
    </row>
    <row r="440" spans="1:37" ht="15.75" thickBot="1">
      <c r="A440" s="8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112"/>
      <c r="R440" s="119"/>
      <c r="S440" s="8"/>
      <c r="W440" s="163"/>
      <c r="X440" s="163"/>
      <c r="Y440" s="163"/>
      <c r="Z440" s="163"/>
      <c r="AA440" s="163"/>
      <c r="AB440" s="163"/>
      <c r="AC440" s="163"/>
      <c r="AD440" s="163"/>
      <c r="AE440" s="163"/>
      <c r="AF440" s="163"/>
      <c r="AG440" s="163"/>
      <c r="AH440" s="163"/>
      <c r="AI440" s="163"/>
      <c r="AJ440" s="163"/>
      <c r="AK440" s="163"/>
    </row>
    <row r="441" spans="1:37" ht="15.75" thickBot="1">
      <c r="A441" s="91"/>
      <c r="B441" s="108" t="s">
        <v>449</v>
      </c>
      <c r="C441" s="160"/>
      <c r="D441" s="160"/>
      <c r="E441" s="160"/>
      <c r="F441" s="160"/>
      <c r="G441" s="160"/>
      <c r="H441" s="160"/>
      <c r="I441" s="160"/>
      <c r="J441" s="160"/>
      <c r="K441" s="160"/>
      <c r="L441" s="160"/>
      <c r="M441" s="160"/>
      <c r="N441" s="8"/>
      <c r="O441" s="8"/>
      <c r="P441" s="8"/>
      <c r="Q441" s="112"/>
      <c r="R441" s="119"/>
      <c r="S441" s="8"/>
      <c r="W441" s="163"/>
      <c r="X441" s="163"/>
      <c r="Y441" s="163"/>
      <c r="Z441" s="163"/>
      <c r="AA441" s="163"/>
      <c r="AB441" s="163"/>
      <c r="AC441" s="163"/>
      <c r="AD441" s="163"/>
      <c r="AE441" s="163"/>
      <c r="AF441" s="163"/>
      <c r="AG441" s="163"/>
      <c r="AH441" s="163"/>
      <c r="AI441" s="163"/>
      <c r="AJ441" s="163"/>
      <c r="AK441" s="163"/>
    </row>
    <row r="442" spans="1:37" ht="51.75" thickBot="1">
      <c r="A442" s="93" t="s">
        <v>449</v>
      </c>
      <c r="B442" s="113" t="s">
        <v>19</v>
      </c>
      <c r="C442" s="149" t="s">
        <v>406</v>
      </c>
      <c r="D442" s="149" t="s">
        <v>137</v>
      </c>
      <c r="E442" s="149" t="s">
        <v>73</v>
      </c>
      <c r="F442" s="149" t="s">
        <v>74</v>
      </c>
      <c r="G442" s="149" t="s">
        <v>75</v>
      </c>
      <c r="H442" s="149" t="s">
        <v>76</v>
      </c>
      <c r="I442" s="149" t="s">
        <v>77</v>
      </c>
      <c r="J442" s="149" t="s">
        <v>78</v>
      </c>
      <c r="K442" s="149" t="s">
        <v>79</v>
      </c>
      <c r="L442" s="149" t="s">
        <v>80</v>
      </c>
      <c r="M442" s="149" t="s">
        <v>81</v>
      </c>
      <c r="N442" s="139" t="s">
        <v>450</v>
      </c>
      <c r="O442" s="8">
        <v>5</v>
      </c>
      <c r="P442" s="8">
        <v>5</v>
      </c>
      <c r="Q442" s="112">
        <f t="shared" si="14"/>
        <v>1</v>
      </c>
      <c r="R442" s="119">
        <f t="shared" si="15"/>
        <v>1</v>
      </c>
      <c r="S442" s="8"/>
      <c r="W442" s="163"/>
      <c r="X442" s="163"/>
      <c r="Y442" s="163"/>
      <c r="Z442" s="163"/>
      <c r="AA442" s="163"/>
      <c r="AB442" s="163"/>
      <c r="AC442" s="163"/>
      <c r="AD442" s="163"/>
      <c r="AE442" s="163"/>
      <c r="AF442" s="163"/>
      <c r="AG442" s="163"/>
      <c r="AH442" s="163"/>
      <c r="AI442" s="163"/>
      <c r="AJ442" s="163"/>
      <c r="AK442" s="163"/>
    </row>
    <row r="443" spans="1:37" ht="15.75" thickBot="1">
      <c r="A443" s="8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112"/>
      <c r="R443" s="119"/>
      <c r="S443" s="8"/>
      <c r="W443" s="163"/>
      <c r="X443" s="163"/>
      <c r="Y443" s="163"/>
      <c r="Z443" s="163"/>
      <c r="AA443" s="163"/>
      <c r="AB443" s="163"/>
      <c r="AC443" s="163"/>
      <c r="AD443" s="163"/>
      <c r="AE443" s="163"/>
      <c r="AF443" s="163"/>
      <c r="AG443" s="163"/>
      <c r="AH443" s="163"/>
      <c r="AI443" s="163"/>
      <c r="AJ443" s="163"/>
      <c r="AK443" s="163"/>
    </row>
    <row r="444" spans="1:37" ht="15.75" thickBot="1">
      <c r="A444" s="91"/>
      <c r="B444" s="108" t="s">
        <v>451</v>
      </c>
      <c r="C444" s="160"/>
      <c r="D444" s="160"/>
      <c r="E444" s="160"/>
      <c r="F444" s="160"/>
      <c r="G444" s="160"/>
      <c r="H444" s="160"/>
      <c r="I444" s="160"/>
      <c r="J444" s="160"/>
      <c r="K444" s="160"/>
      <c r="L444" s="160"/>
      <c r="M444" s="160"/>
      <c r="N444" s="8"/>
      <c r="O444" s="8"/>
      <c r="P444" s="8"/>
      <c r="Q444" s="112"/>
      <c r="R444" s="119"/>
      <c r="S444" s="8"/>
      <c r="W444" s="163"/>
      <c r="X444" s="163"/>
      <c r="Y444" s="163"/>
      <c r="Z444" s="163"/>
      <c r="AA444" s="163"/>
      <c r="AB444" s="163"/>
      <c r="AC444" s="163"/>
      <c r="AD444" s="163"/>
      <c r="AE444" s="163"/>
      <c r="AF444" s="163"/>
      <c r="AG444" s="163"/>
      <c r="AH444" s="163"/>
      <c r="AI444" s="163"/>
      <c r="AJ444" s="163"/>
      <c r="AK444" s="163"/>
    </row>
    <row r="445" spans="1:37" ht="39" thickBot="1">
      <c r="A445" s="93" t="s">
        <v>451</v>
      </c>
      <c r="B445" s="113" t="s">
        <v>19</v>
      </c>
      <c r="C445" s="149" t="s">
        <v>406</v>
      </c>
      <c r="D445" s="149" t="s">
        <v>137</v>
      </c>
      <c r="E445" s="149" t="s">
        <v>73</v>
      </c>
      <c r="F445" s="149" t="s">
        <v>74</v>
      </c>
      <c r="G445" s="149" t="s">
        <v>75</v>
      </c>
      <c r="H445" s="149" t="s">
        <v>76</v>
      </c>
      <c r="I445" s="149" t="s">
        <v>77</v>
      </c>
      <c r="J445" s="149" t="s">
        <v>78</v>
      </c>
      <c r="K445" s="149" t="s">
        <v>79</v>
      </c>
      <c r="L445" s="149" t="s">
        <v>80</v>
      </c>
      <c r="M445" s="149" t="s">
        <v>81</v>
      </c>
      <c r="N445" s="139" t="s">
        <v>452</v>
      </c>
      <c r="O445" s="8">
        <v>5</v>
      </c>
      <c r="P445" s="8">
        <v>5</v>
      </c>
      <c r="Q445" s="112">
        <f t="shared" si="14"/>
        <v>1</v>
      </c>
      <c r="R445" s="119">
        <f t="shared" si="15"/>
        <v>1</v>
      </c>
      <c r="S445" s="8"/>
      <c r="W445" s="163"/>
      <c r="X445" s="163"/>
      <c r="Y445" s="163"/>
      <c r="Z445" s="163"/>
      <c r="AA445" s="163"/>
      <c r="AB445" s="163"/>
      <c r="AC445" s="163"/>
      <c r="AD445" s="163"/>
      <c r="AE445" s="163"/>
      <c r="AF445" s="163"/>
      <c r="AG445" s="163"/>
      <c r="AH445" s="163"/>
      <c r="AI445" s="163"/>
      <c r="AJ445" s="163"/>
      <c r="AK445" s="163"/>
    </row>
    <row r="446" spans="1:37">
      <c r="A446" s="8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112"/>
      <c r="R446" s="119"/>
      <c r="S446" s="8"/>
      <c r="W446" s="163"/>
      <c r="X446" s="163"/>
      <c r="Y446" s="163"/>
      <c r="Z446" s="163"/>
      <c r="AA446" s="163"/>
      <c r="AB446" s="163"/>
      <c r="AC446" s="163"/>
      <c r="AD446" s="163"/>
      <c r="AE446" s="163"/>
      <c r="AF446" s="163"/>
      <c r="AG446" s="163"/>
      <c r="AH446" s="163"/>
      <c r="AI446" s="163"/>
      <c r="AJ446" s="163"/>
      <c r="AK446" s="163"/>
    </row>
    <row r="447" spans="1:37" s="159" customFormat="1">
      <c r="A447" s="91"/>
      <c r="B447" s="108" t="s">
        <v>453</v>
      </c>
      <c r="C447" s="160"/>
      <c r="D447" s="160"/>
      <c r="E447" s="160"/>
      <c r="F447" s="160"/>
      <c r="G447" s="160"/>
      <c r="H447" s="160"/>
      <c r="I447" s="160"/>
      <c r="J447" s="160"/>
      <c r="K447" s="160"/>
      <c r="L447" s="160"/>
      <c r="M447" s="160"/>
      <c r="N447" s="8"/>
      <c r="O447" s="91"/>
      <c r="P447" s="8"/>
      <c r="Q447" s="112"/>
      <c r="R447" s="119"/>
      <c r="S447" s="8"/>
      <c r="T447"/>
      <c r="U447"/>
      <c r="V447"/>
      <c r="W447" s="163"/>
      <c r="X447" s="163"/>
      <c r="Y447" s="163"/>
      <c r="Z447" s="163"/>
      <c r="AA447" s="163"/>
      <c r="AB447" s="163"/>
      <c r="AC447" s="163"/>
      <c r="AD447" s="163"/>
      <c r="AE447" s="163"/>
      <c r="AF447" s="163"/>
      <c r="AG447" s="163"/>
      <c r="AH447" s="163"/>
      <c r="AI447" s="163"/>
      <c r="AJ447" s="163"/>
      <c r="AK447" s="163"/>
    </row>
    <row r="448" spans="1:37" s="159" customFormat="1" ht="25.5">
      <c r="A448" s="93" t="s">
        <v>453</v>
      </c>
      <c r="B448" s="113" t="s">
        <v>19</v>
      </c>
      <c r="C448" s="149" t="s">
        <v>445</v>
      </c>
      <c r="D448" s="149" t="s">
        <v>21</v>
      </c>
      <c r="E448" s="149" t="s">
        <v>22</v>
      </c>
      <c r="F448" s="149" t="s">
        <v>23</v>
      </c>
      <c r="G448" s="149" t="s">
        <v>24</v>
      </c>
      <c r="H448" s="149" t="s">
        <v>25</v>
      </c>
      <c r="I448" s="149" t="s">
        <v>26</v>
      </c>
      <c r="J448" s="149" t="s">
        <v>27</v>
      </c>
      <c r="K448" s="149" t="s">
        <v>28</v>
      </c>
      <c r="L448" s="149" t="s">
        <v>29</v>
      </c>
      <c r="M448" s="149" t="s">
        <v>30</v>
      </c>
      <c r="N448" s="139" t="s">
        <v>454</v>
      </c>
      <c r="O448" s="91">
        <v>2</v>
      </c>
      <c r="P448" s="8">
        <v>2</v>
      </c>
      <c r="Q448" s="112">
        <f t="shared" ref="Q448" si="16">IF(ISTEXT(O448),2,IF(O448&lt;3,0,1))</f>
        <v>0</v>
      </c>
      <c r="R448" s="119">
        <f t="shared" ref="R448" si="17">IF(OR(ISTEXT(O448),O448&lt;3),0,1)</f>
        <v>0</v>
      </c>
      <c r="S448" s="8"/>
      <c r="T448"/>
      <c r="U448"/>
      <c r="V448"/>
      <c r="W448" s="163"/>
      <c r="X448" s="163"/>
      <c r="Y448" s="163"/>
      <c r="Z448" s="163"/>
      <c r="AA448" s="163"/>
      <c r="AB448" s="163"/>
      <c r="AC448" s="163"/>
      <c r="AD448" s="163"/>
      <c r="AE448" s="163"/>
      <c r="AF448" s="163"/>
      <c r="AG448" s="163"/>
      <c r="AH448" s="163"/>
      <c r="AI448" s="163"/>
      <c r="AJ448" s="163"/>
      <c r="AK448" s="163"/>
    </row>
    <row r="449" spans="1:37" s="159" customFormat="1">
      <c r="A449" s="141"/>
      <c r="B449" s="156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17"/>
      <c r="O449" s="91"/>
      <c r="P449" s="8"/>
      <c r="Q449" s="112"/>
      <c r="R449" s="119"/>
      <c r="S449" s="8"/>
      <c r="T449"/>
      <c r="U449"/>
      <c r="V449"/>
      <c r="W449" s="163"/>
      <c r="X449" s="163"/>
      <c r="Y449" s="163"/>
      <c r="Z449" s="163"/>
      <c r="AA449" s="163"/>
      <c r="AB449" s="163"/>
      <c r="AC449" s="163"/>
      <c r="AD449" s="163"/>
      <c r="AE449" s="163"/>
      <c r="AF449" s="163"/>
      <c r="AG449" s="163"/>
      <c r="AH449" s="163"/>
      <c r="AI449" s="163"/>
      <c r="AJ449" s="163"/>
      <c r="AK449" s="163"/>
    </row>
    <row r="450" spans="1:37">
      <c r="A450" s="91"/>
      <c r="B450" s="108" t="s">
        <v>455</v>
      </c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8"/>
      <c r="P450" s="8"/>
      <c r="Q450" s="112"/>
      <c r="R450" s="119"/>
      <c r="S450" s="8"/>
      <c r="W450" s="163"/>
      <c r="X450" s="163"/>
      <c r="Y450" s="163"/>
      <c r="Z450" s="163"/>
      <c r="AA450" s="163"/>
      <c r="AB450" s="163"/>
      <c r="AC450" s="163"/>
      <c r="AD450" s="163"/>
      <c r="AE450" s="163"/>
      <c r="AF450" s="163"/>
      <c r="AG450" s="163"/>
      <c r="AH450" s="163"/>
      <c r="AI450" s="163"/>
      <c r="AJ450" s="163"/>
      <c r="AK450" s="163"/>
    </row>
    <row r="451" spans="1:37" ht="15.75" thickBot="1">
      <c r="A451" s="93" t="s">
        <v>455</v>
      </c>
      <c r="B451" s="113" t="s">
        <v>19</v>
      </c>
      <c r="C451" s="150" t="s">
        <v>406</v>
      </c>
      <c r="D451" s="125" t="s">
        <v>137</v>
      </c>
      <c r="E451" s="125" t="s">
        <v>73</v>
      </c>
      <c r="F451" s="125" t="s">
        <v>74</v>
      </c>
      <c r="G451" s="125" t="s">
        <v>75</v>
      </c>
      <c r="H451" s="125" t="s">
        <v>76</v>
      </c>
      <c r="I451" s="125" t="s">
        <v>77</v>
      </c>
      <c r="J451" s="125" t="s">
        <v>78</v>
      </c>
      <c r="K451" s="125" t="s">
        <v>79</v>
      </c>
      <c r="L451" s="125" t="s">
        <v>80</v>
      </c>
      <c r="M451" s="125" t="s">
        <v>81</v>
      </c>
      <c r="N451" s="125"/>
      <c r="O451" s="8">
        <v>5</v>
      </c>
      <c r="P451" s="168">
        <v>5</v>
      </c>
      <c r="Q451" s="112">
        <f t="shared" si="14"/>
        <v>1</v>
      </c>
      <c r="R451" s="119">
        <f t="shared" si="15"/>
        <v>1</v>
      </c>
      <c r="S451" s="8"/>
      <c r="W451" s="163"/>
      <c r="X451" s="163"/>
      <c r="Y451" s="163"/>
      <c r="Z451" s="163"/>
      <c r="AA451" s="163"/>
      <c r="AB451" s="163"/>
      <c r="AC451" s="163"/>
      <c r="AD451" s="163"/>
      <c r="AE451" s="163"/>
      <c r="AF451" s="163"/>
      <c r="AG451" s="163"/>
      <c r="AH451" s="163"/>
      <c r="AI451" s="163"/>
      <c r="AJ451" s="163"/>
      <c r="AK451" s="163"/>
    </row>
    <row r="452" spans="1:37" ht="39" thickBot="1">
      <c r="A452" s="21" t="s">
        <v>455</v>
      </c>
      <c r="B452" s="44" t="s">
        <v>32</v>
      </c>
      <c r="C452" s="33" t="s">
        <v>427</v>
      </c>
      <c r="D452" s="33" t="s">
        <v>34</v>
      </c>
      <c r="E452" s="33" t="s">
        <v>35</v>
      </c>
      <c r="F452" s="33" t="s">
        <v>36</v>
      </c>
      <c r="G452" s="33" t="s">
        <v>37</v>
      </c>
      <c r="H452" s="33" t="s">
        <v>38</v>
      </c>
      <c r="I452" s="33" t="s">
        <v>39</v>
      </c>
      <c r="J452" s="33" t="s">
        <v>40</v>
      </c>
      <c r="K452" s="33" t="s">
        <v>41</v>
      </c>
      <c r="L452" s="33" t="s">
        <v>42</v>
      </c>
      <c r="M452" s="33" t="s">
        <v>43</v>
      </c>
      <c r="N452" s="33" t="s">
        <v>456</v>
      </c>
      <c r="O452" s="75">
        <v>4</v>
      </c>
      <c r="P452" s="166"/>
      <c r="Q452" s="112">
        <f t="shared" si="14"/>
        <v>1</v>
      </c>
      <c r="R452" s="119">
        <f t="shared" si="15"/>
        <v>1</v>
      </c>
      <c r="S452" s="8"/>
      <c r="W452" s="163"/>
      <c r="X452" s="163"/>
      <c r="Y452" s="163"/>
      <c r="Z452" s="163"/>
      <c r="AA452" s="163"/>
      <c r="AB452" s="163"/>
      <c r="AC452" s="163"/>
      <c r="AD452" s="163"/>
      <c r="AE452" s="163"/>
      <c r="AF452" s="163"/>
      <c r="AG452" s="163"/>
      <c r="AH452" s="163"/>
      <c r="AI452" s="163"/>
      <c r="AJ452" s="163"/>
      <c r="AK452" s="163"/>
    </row>
    <row r="453" spans="1:37" ht="90" thickBot="1">
      <c r="A453" s="21" t="s">
        <v>455</v>
      </c>
      <c r="B453" s="12" t="s">
        <v>45</v>
      </c>
      <c r="C453" s="151" t="s">
        <v>428</v>
      </c>
      <c r="D453" s="32" t="s">
        <v>137</v>
      </c>
      <c r="E453" s="32" t="s">
        <v>73</v>
      </c>
      <c r="F453" s="32" t="s">
        <v>74</v>
      </c>
      <c r="G453" s="32" t="s">
        <v>75</v>
      </c>
      <c r="H453" s="32" t="s">
        <v>76</v>
      </c>
      <c r="I453" s="32" t="s">
        <v>77</v>
      </c>
      <c r="J453" s="32" t="s">
        <v>78</v>
      </c>
      <c r="K453" s="32" t="s">
        <v>79</v>
      </c>
      <c r="L453" s="32" t="s">
        <v>80</v>
      </c>
      <c r="M453" s="32" t="s">
        <v>81</v>
      </c>
      <c r="N453" s="129" t="s">
        <v>457</v>
      </c>
      <c r="O453" s="8">
        <v>4</v>
      </c>
      <c r="P453" s="167"/>
      <c r="Q453" s="112">
        <f t="shared" si="14"/>
        <v>1</v>
      </c>
      <c r="R453" s="119">
        <f t="shared" si="15"/>
        <v>1</v>
      </c>
      <c r="S453" s="8"/>
      <c r="W453" s="163"/>
      <c r="X453" s="163"/>
      <c r="Y453" s="163"/>
      <c r="Z453" s="163"/>
      <c r="AA453" s="163"/>
      <c r="AB453" s="163"/>
      <c r="AC453" s="163"/>
      <c r="AD453" s="163"/>
      <c r="AE453" s="163"/>
      <c r="AF453" s="163"/>
      <c r="AG453" s="163"/>
      <c r="AH453" s="163"/>
      <c r="AI453" s="163"/>
      <c r="AJ453" s="163"/>
      <c r="AK453" s="163"/>
    </row>
    <row r="454" spans="1:37" ht="15.75" thickBot="1">
      <c r="A454" s="8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112"/>
      <c r="R454" s="119"/>
      <c r="S454" s="8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3"/>
      <c r="AG454" s="163"/>
      <c r="AH454" s="163"/>
      <c r="AI454" s="163"/>
      <c r="AJ454" s="163"/>
      <c r="AK454" s="163"/>
    </row>
    <row r="455" spans="1:37" ht="15.75" thickBot="1">
      <c r="A455" s="190"/>
      <c r="B455" s="191" t="s">
        <v>458</v>
      </c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0"/>
      <c r="O455" s="190"/>
      <c r="P455" s="190"/>
      <c r="Q455" s="193"/>
      <c r="R455" s="194"/>
      <c r="S455" s="190"/>
      <c r="W455" s="163"/>
      <c r="X455" s="163"/>
      <c r="Y455" s="163"/>
      <c r="Z455" s="163"/>
      <c r="AA455" s="163"/>
      <c r="AB455" s="163"/>
      <c r="AC455" s="163"/>
      <c r="AD455" s="163"/>
      <c r="AE455" s="163"/>
      <c r="AF455" s="163"/>
      <c r="AG455" s="163"/>
      <c r="AH455" s="163"/>
      <c r="AI455" s="163"/>
      <c r="AJ455" s="163"/>
      <c r="AK455" s="163"/>
    </row>
    <row r="456" spans="1:37" ht="51">
      <c r="A456" s="195" t="s">
        <v>458</v>
      </c>
      <c r="B456" s="196" t="s">
        <v>19</v>
      </c>
      <c r="C456" s="197" t="s">
        <v>21</v>
      </c>
      <c r="D456" s="197" t="s">
        <v>22</v>
      </c>
      <c r="E456" s="197" t="s">
        <v>23</v>
      </c>
      <c r="F456" s="197" t="s">
        <v>24</v>
      </c>
      <c r="G456" s="197" t="s">
        <v>25</v>
      </c>
      <c r="H456" s="197" t="s">
        <v>26</v>
      </c>
      <c r="I456" s="197" t="s">
        <v>27</v>
      </c>
      <c r="J456" s="197" t="s">
        <v>28</v>
      </c>
      <c r="K456" s="197" t="s">
        <v>29</v>
      </c>
      <c r="L456" s="197" t="s">
        <v>30</v>
      </c>
      <c r="M456" s="197" t="s">
        <v>30</v>
      </c>
      <c r="N456" s="198" t="s">
        <v>459</v>
      </c>
      <c r="O456" s="190">
        <v>3</v>
      </c>
      <c r="P456" s="190">
        <v>3</v>
      </c>
      <c r="Q456" s="193">
        <f t="shared" si="14"/>
        <v>1</v>
      </c>
      <c r="R456" s="194">
        <f t="shared" si="15"/>
        <v>1</v>
      </c>
      <c r="S456" s="190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  <c r="AH456" s="163"/>
      <c r="AI456" s="163"/>
      <c r="AJ456" s="163"/>
      <c r="AK456" s="163"/>
    </row>
    <row r="457" spans="1:37">
      <c r="A457" s="8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  <c r="AH457" s="163"/>
      <c r="AI457" s="163"/>
      <c r="AJ457" s="163"/>
      <c r="AK457" s="163"/>
    </row>
    <row r="458" spans="1:37">
      <c r="A458" s="8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  <c r="AH458" s="163"/>
      <c r="AI458" s="163"/>
      <c r="AJ458" s="163"/>
      <c r="AK458" s="163"/>
    </row>
    <row r="459" spans="1:37">
      <c r="A459" s="8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W459" s="163"/>
      <c r="X459" s="163"/>
      <c r="Y459" s="163"/>
      <c r="Z459" s="163"/>
      <c r="AA459" s="163"/>
      <c r="AB459" s="163"/>
      <c r="AC459" s="163"/>
      <c r="AD459" s="163"/>
      <c r="AE459" s="163"/>
      <c r="AF459" s="163"/>
      <c r="AG459" s="163"/>
      <c r="AH459" s="163"/>
      <c r="AI459" s="163"/>
      <c r="AJ459" s="163"/>
      <c r="AK459" s="163"/>
    </row>
    <row r="460" spans="1:37">
      <c r="A460" s="8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3"/>
      <c r="AG460" s="163"/>
      <c r="AH460" s="163"/>
      <c r="AI460" s="163"/>
      <c r="AJ460" s="163"/>
      <c r="AK460" s="163"/>
    </row>
    <row r="461" spans="1:37" ht="15.75" thickBot="1">
      <c r="A461" s="8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3"/>
      <c r="AG461" s="163"/>
      <c r="AH461" s="163"/>
      <c r="AI461" s="163"/>
      <c r="AJ461" s="163"/>
      <c r="AK461" s="163"/>
    </row>
    <row r="462" spans="1:37" ht="15.75" thickBot="1">
      <c r="A462" s="8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3"/>
      <c r="AG462" s="163"/>
      <c r="AH462" s="163"/>
      <c r="AI462" s="163"/>
      <c r="AJ462" s="163"/>
      <c r="AK462" s="163"/>
    </row>
    <row r="463" spans="1:37" ht="15.75" thickBot="1">
      <c r="A463" s="8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3"/>
      <c r="AG463" s="163"/>
      <c r="AH463" s="163"/>
      <c r="AI463" s="163"/>
      <c r="AJ463" s="163"/>
      <c r="AK463" s="163"/>
    </row>
    <row r="464" spans="1:37" ht="15.75" thickBot="1">
      <c r="A464" s="8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3"/>
      <c r="AG464" s="163"/>
      <c r="AH464" s="163"/>
      <c r="AI464" s="163"/>
      <c r="AJ464" s="163"/>
      <c r="AK464" s="163"/>
    </row>
    <row r="465" spans="1:37" ht="15.75" thickBot="1">
      <c r="A465" s="8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W465" s="163"/>
      <c r="X465" s="163"/>
      <c r="Y465" s="163"/>
      <c r="Z465" s="163"/>
      <c r="AA465" s="163"/>
      <c r="AB465" s="163"/>
      <c r="AC465" s="163"/>
      <c r="AD465" s="163"/>
      <c r="AE465" s="163"/>
      <c r="AF465" s="163"/>
      <c r="AG465" s="163"/>
      <c r="AH465" s="163"/>
      <c r="AI465" s="163"/>
      <c r="AJ465" s="163"/>
      <c r="AK465" s="163"/>
    </row>
    <row r="466" spans="1:37" ht="15.75" thickBot="1">
      <c r="A466" s="8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W466" s="163"/>
      <c r="X466" s="163"/>
      <c r="Y466" s="163"/>
      <c r="Z466" s="163"/>
      <c r="AA466" s="163"/>
      <c r="AB466" s="163"/>
      <c r="AC466" s="163"/>
      <c r="AD466" s="163"/>
      <c r="AE466" s="163"/>
      <c r="AF466" s="163"/>
      <c r="AG466" s="163"/>
      <c r="AH466" s="163"/>
      <c r="AI466" s="163"/>
      <c r="AJ466" s="163"/>
      <c r="AK466" s="163"/>
    </row>
    <row r="467" spans="1:37" ht="15.75" thickBot="1">
      <c r="A467" s="8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W467" s="163"/>
      <c r="X467" s="163"/>
      <c r="Y467" s="163"/>
      <c r="Z467" s="163"/>
      <c r="AA467" s="163"/>
      <c r="AB467" s="163"/>
      <c r="AC467" s="163"/>
      <c r="AD467" s="163"/>
      <c r="AE467" s="163"/>
      <c r="AF467" s="163"/>
      <c r="AG467" s="163"/>
      <c r="AH467" s="163"/>
      <c r="AI467" s="163"/>
      <c r="AJ467" s="163"/>
      <c r="AK467" s="163"/>
    </row>
    <row r="468" spans="1:37" ht="15.75" thickBot="1">
      <c r="A468" s="8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W468" s="163"/>
      <c r="X468" s="163"/>
      <c r="Y468" s="163"/>
      <c r="Z468" s="163"/>
      <c r="AA468" s="163"/>
      <c r="AB468" s="163"/>
      <c r="AC468" s="163"/>
      <c r="AD468" s="163"/>
      <c r="AE468" s="163"/>
      <c r="AF468" s="163"/>
      <c r="AG468" s="163"/>
      <c r="AH468" s="163"/>
      <c r="AI468" s="163"/>
      <c r="AJ468" s="163"/>
      <c r="AK468" s="163"/>
    </row>
    <row r="469" spans="1:37" ht="15.75" thickBot="1">
      <c r="A469" s="8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W469" s="163"/>
      <c r="X469" s="163"/>
      <c r="Y469" s="163"/>
      <c r="Z469" s="163"/>
      <c r="AA469" s="163"/>
      <c r="AB469" s="163"/>
      <c r="AC469" s="163"/>
      <c r="AD469" s="163"/>
      <c r="AE469" s="163"/>
      <c r="AF469" s="163"/>
      <c r="AG469" s="163"/>
      <c r="AH469" s="163"/>
      <c r="AI469" s="163"/>
      <c r="AJ469" s="163"/>
      <c r="AK469" s="163"/>
    </row>
    <row r="470" spans="1:37" ht="15.75" thickBot="1">
      <c r="A470" s="8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W470" s="163"/>
      <c r="X470" s="163"/>
      <c r="Y470" s="163"/>
      <c r="Z470" s="163"/>
      <c r="AA470" s="163"/>
      <c r="AB470" s="163"/>
      <c r="AC470" s="163"/>
      <c r="AD470" s="163"/>
      <c r="AE470" s="163"/>
      <c r="AF470" s="163"/>
      <c r="AG470" s="163"/>
      <c r="AH470" s="163"/>
      <c r="AI470" s="163"/>
      <c r="AJ470" s="163"/>
      <c r="AK470" s="163"/>
    </row>
    <row r="471" spans="1:37" ht="15.75" thickBot="1">
      <c r="A471" s="8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W471" s="163"/>
      <c r="X471" s="163"/>
      <c r="Y471" s="163"/>
      <c r="Z471" s="163"/>
      <c r="AA471" s="163"/>
      <c r="AB471" s="163"/>
      <c r="AC471" s="163"/>
      <c r="AD471" s="163"/>
      <c r="AE471" s="163"/>
      <c r="AF471" s="163"/>
      <c r="AG471" s="163"/>
      <c r="AH471" s="163"/>
      <c r="AI471" s="163"/>
      <c r="AJ471" s="163"/>
      <c r="AK471" s="163"/>
    </row>
    <row r="472" spans="1:37" ht="15.75" thickBot="1">
      <c r="A472" s="8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W472" s="163"/>
      <c r="X472" s="163"/>
      <c r="Y472" s="163"/>
      <c r="Z472" s="163"/>
      <c r="AA472" s="163"/>
      <c r="AB472" s="163"/>
      <c r="AC472" s="163"/>
      <c r="AD472" s="163"/>
      <c r="AE472" s="163"/>
      <c r="AF472" s="163"/>
      <c r="AG472" s="163"/>
      <c r="AH472" s="163"/>
      <c r="AI472" s="163"/>
      <c r="AJ472" s="163"/>
      <c r="AK472" s="163"/>
    </row>
    <row r="473" spans="1:37" ht="15.75" thickBot="1">
      <c r="A473" s="8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W473" s="163"/>
      <c r="X473" s="163"/>
      <c r="Y473" s="163"/>
      <c r="Z473" s="163"/>
      <c r="AA473" s="163"/>
      <c r="AB473" s="163"/>
      <c r="AC473" s="163"/>
      <c r="AD473" s="163"/>
      <c r="AE473" s="163"/>
      <c r="AF473" s="163"/>
      <c r="AG473" s="163"/>
      <c r="AH473" s="163"/>
      <c r="AI473" s="163"/>
      <c r="AJ473" s="163"/>
      <c r="AK473" s="163"/>
    </row>
    <row r="474" spans="1:37" ht="15.75" thickBot="1">
      <c r="A474" s="8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W474" s="163"/>
      <c r="X474" s="163"/>
      <c r="Y474" s="163"/>
      <c r="Z474" s="163"/>
      <c r="AA474" s="163"/>
      <c r="AB474" s="163"/>
      <c r="AC474" s="163"/>
      <c r="AD474" s="163"/>
      <c r="AE474" s="163"/>
      <c r="AF474" s="163"/>
      <c r="AG474" s="163"/>
      <c r="AH474" s="163"/>
      <c r="AI474" s="163"/>
      <c r="AJ474" s="163"/>
      <c r="AK474" s="163"/>
    </row>
    <row r="475" spans="1:37" ht="15.75" thickBot="1">
      <c r="A475" s="8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W475" s="163"/>
      <c r="X475" s="163"/>
      <c r="Y475" s="163"/>
      <c r="Z475" s="163"/>
      <c r="AA475" s="163"/>
      <c r="AB475" s="163"/>
      <c r="AC475" s="163"/>
      <c r="AD475" s="163"/>
      <c r="AE475" s="163"/>
      <c r="AF475" s="163"/>
      <c r="AG475" s="163"/>
      <c r="AH475" s="163"/>
      <c r="AI475" s="163"/>
      <c r="AJ475" s="163"/>
      <c r="AK475" s="163"/>
    </row>
    <row r="476" spans="1:37" ht="15.75" thickBot="1">
      <c r="A476" s="8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W476" s="163"/>
      <c r="X476" s="163"/>
      <c r="Y476" s="163"/>
      <c r="Z476" s="163"/>
      <c r="AA476" s="163"/>
      <c r="AB476" s="163"/>
      <c r="AC476" s="163"/>
      <c r="AD476" s="163"/>
      <c r="AE476" s="163"/>
      <c r="AF476" s="163"/>
      <c r="AG476" s="163"/>
      <c r="AH476" s="163"/>
      <c r="AI476" s="163"/>
      <c r="AJ476" s="163"/>
      <c r="AK476" s="163"/>
    </row>
    <row r="477" spans="1:37" ht="15.75" thickBot="1">
      <c r="A477" s="8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W477" s="163"/>
      <c r="X477" s="163"/>
      <c r="Y477" s="163"/>
      <c r="Z477" s="163"/>
      <c r="AA477" s="163"/>
      <c r="AB477" s="163"/>
      <c r="AC477" s="163"/>
      <c r="AD477" s="163"/>
      <c r="AE477" s="163"/>
      <c r="AF477" s="163"/>
      <c r="AG477" s="163"/>
      <c r="AH477" s="163"/>
      <c r="AI477" s="163"/>
      <c r="AJ477" s="163"/>
      <c r="AK477" s="163"/>
    </row>
    <row r="478" spans="1:37" ht="15.75" thickBot="1">
      <c r="A478" s="8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W478" s="163"/>
      <c r="X478" s="163"/>
      <c r="Y478" s="163"/>
      <c r="Z478" s="163"/>
      <c r="AA478" s="163"/>
      <c r="AB478" s="163"/>
      <c r="AC478" s="163"/>
      <c r="AD478" s="163"/>
      <c r="AE478" s="163"/>
      <c r="AF478" s="163"/>
      <c r="AG478" s="163"/>
      <c r="AH478" s="163"/>
      <c r="AI478" s="163"/>
      <c r="AJ478" s="163"/>
      <c r="AK478" s="163"/>
    </row>
    <row r="479" spans="1:37" ht="15.75" thickBot="1">
      <c r="A479" s="8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W479" s="163"/>
      <c r="X479" s="163"/>
      <c r="Y479" s="163"/>
      <c r="Z479" s="163"/>
      <c r="AA479" s="163"/>
      <c r="AB479" s="163"/>
      <c r="AC479" s="163"/>
      <c r="AD479" s="163"/>
      <c r="AE479" s="163"/>
      <c r="AF479" s="163"/>
      <c r="AG479" s="163"/>
      <c r="AH479" s="163"/>
      <c r="AI479" s="163"/>
      <c r="AJ479" s="163"/>
      <c r="AK479" s="163"/>
    </row>
    <row r="480" spans="1:37" ht="15.75" thickBot="1">
      <c r="A480" s="8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W480" s="163"/>
      <c r="X480" s="163"/>
      <c r="Y480" s="163"/>
      <c r="Z480" s="163"/>
      <c r="AA480" s="163"/>
      <c r="AB480" s="163"/>
      <c r="AC480" s="163"/>
      <c r="AD480" s="163"/>
      <c r="AE480" s="163"/>
      <c r="AF480" s="163"/>
      <c r="AG480" s="163"/>
      <c r="AH480" s="163"/>
      <c r="AI480" s="163"/>
      <c r="AJ480" s="163"/>
      <c r="AK480" s="163"/>
    </row>
    <row r="481" spans="1:37" ht="15.75" thickBot="1">
      <c r="A481" s="8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W481" s="163"/>
      <c r="X481" s="163"/>
      <c r="Y481" s="163"/>
      <c r="Z481" s="163"/>
      <c r="AA481" s="163"/>
      <c r="AB481" s="163"/>
      <c r="AC481" s="163"/>
      <c r="AD481" s="163"/>
      <c r="AE481" s="163"/>
      <c r="AF481" s="163"/>
      <c r="AG481" s="163"/>
      <c r="AH481" s="163"/>
      <c r="AI481" s="163"/>
      <c r="AJ481" s="163"/>
      <c r="AK481" s="163"/>
    </row>
    <row r="482" spans="1:37" ht="15.75" thickBot="1">
      <c r="A482" s="8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W482" s="163"/>
      <c r="X482" s="163"/>
      <c r="Y482" s="163"/>
      <c r="Z482" s="163"/>
      <c r="AA482" s="163"/>
      <c r="AB482" s="163"/>
      <c r="AC482" s="163"/>
      <c r="AD482" s="163"/>
      <c r="AE482" s="163"/>
      <c r="AF482" s="163"/>
      <c r="AG482" s="163"/>
      <c r="AH482" s="163"/>
      <c r="AI482" s="163"/>
      <c r="AJ482" s="163"/>
      <c r="AK482" s="163"/>
    </row>
    <row r="483" spans="1:37" ht="15.75" thickBot="1">
      <c r="A483" s="8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W483" s="163"/>
      <c r="X483" s="163"/>
      <c r="Y483" s="163"/>
      <c r="Z483" s="163"/>
      <c r="AA483" s="163"/>
      <c r="AB483" s="163"/>
      <c r="AC483" s="163"/>
      <c r="AD483" s="163"/>
      <c r="AE483" s="163"/>
      <c r="AF483" s="163"/>
      <c r="AG483" s="163"/>
      <c r="AH483" s="163"/>
      <c r="AI483" s="163"/>
      <c r="AJ483" s="163"/>
      <c r="AK483" s="163"/>
    </row>
    <row r="484" spans="1:37" ht="15.75" thickBot="1">
      <c r="A484" s="8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W484" s="163"/>
      <c r="X484" s="163"/>
      <c r="Y484" s="163"/>
      <c r="Z484" s="163"/>
      <c r="AA484" s="163"/>
      <c r="AB484" s="163"/>
      <c r="AC484" s="163"/>
      <c r="AD484" s="163"/>
      <c r="AE484" s="163"/>
      <c r="AF484" s="163"/>
      <c r="AG484" s="163"/>
      <c r="AH484" s="163"/>
      <c r="AI484" s="163"/>
      <c r="AJ484" s="163"/>
      <c r="AK484" s="163"/>
    </row>
    <row r="485" spans="1:37" ht="15.75" thickBot="1">
      <c r="A485" s="8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W485" s="163"/>
      <c r="X485" s="163"/>
      <c r="Y485" s="163"/>
      <c r="Z485" s="163"/>
      <c r="AA485" s="163"/>
      <c r="AB485" s="163"/>
      <c r="AC485" s="163"/>
      <c r="AD485" s="163"/>
      <c r="AE485" s="163"/>
      <c r="AF485" s="163"/>
      <c r="AG485" s="163"/>
      <c r="AH485" s="163"/>
      <c r="AI485" s="163"/>
      <c r="AJ485" s="163"/>
      <c r="AK485" s="163"/>
    </row>
    <row r="486" spans="1:37" ht="15.75" thickBot="1">
      <c r="A486" s="8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W486" s="163"/>
      <c r="X486" s="163"/>
      <c r="Y486" s="163"/>
      <c r="Z486" s="163"/>
      <c r="AA486" s="163"/>
      <c r="AB486" s="163"/>
      <c r="AC486" s="163"/>
      <c r="AD486" s="163"/>
      <c r="AE486" s="163"/>
      <c r="AF486" s="163"/>
      <c r="AG486" s="163"/>
      <c r="AH486" s="163"/>
      <c r="AI486" s="163"/>
      <c r="AJ486" s="163"/>
      <c r="AK486" s="163"/>
    </row>
    <row r="487" spans="1:37" ht="15.75" thickBot="1">
      <c r="A487" s="8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W487" s="163"/>
      <c r="X487" s="163"/>
      <c r="Y487" s="163"/>
      <c r="Z487" s="163"/>
      <c r="AA487" s="163"/>
      <c r="AB487" s="163"/>
      <c r="AC487" s="163"/>
      <c r="AD487" s="163"/>
      <c r="AE487" s="163"/>
      <c r="AF487" s="163"/>
      <c r="AG487" s="163"/>
      <c r="AH487" s="163"/>
      <c r="AI487" s="163"/>
      <c r="AJ487" s="163"/>
      <c r="AK487" s="163"/>
    </row>
    <row r="488" spans="1:37" ht="15.75" thickBot="1">
      <c r="A488" s="8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W488" s="163"/>
      <c r="X488" s="163"/>
      <c r="Y488" s="163"/>
      <c r="Z488" s="163"/>
      <c r="AA488" s="163"/>
      <c r="AB488" s="163"/>
      <c r="AC488" s="163"/>
      <c r="AD488" s="163"/>
      <c r="AE488" s="163"/>
      <c r="AF488" s="163"/>
      <c r="AG488" s="163"/>
      <c r="AH488" s="163"/>
      <c r="AI488" s="163"/>
      <c r="AJ488" s="163"/>
      <c r="AK488" s="163"/>
    </row>
    <row r="489" spans="1:37" ht="15.75" thickBot="1">
      <c r="A489" s="8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W489" s="163"/>
      <c r="X489" s="163"/>
      <c r="Y489" s="163"/>
      <c r="Z489" s="163"/>
      <c r="AA489" s="163"/>
      <c r="AB489" s="163"/>
      <c r="AC489" s="163"/>
      <c r="AD489" s="163"/>
      <c r="AE489" s="163"/>
      <c r="AF489" s="163"/>
      <c r="AG489" s="163"/>
      <c r="AH489" s="163"/>
      <c r="AI489" s="163"/>
      <c r="AJ489" s="163"/>
      <c r="AK489" s="163"/>
    </row>
    <row r="490" spans="1:37" ht="15.75" thickBot="1">
      <c r="A490" s="8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W490" s="163"/>
      <c r="X490" s="163"/>
      <c r="Y490" s="163"/>
      <c r="Z490" s="163"/>
      <c r="AA490" s="163"/>
      <c r="AB490" s="163"/>
      <c r="AC490" s="163"/>
      <c r="AD490" s="163"/>
      <c r="AE490" s="163"/>
      <c r="AF490" s="163"/>
      <c r="AG490" s="163"/>
      <c r="AH490" s="163"/>
      <c r="AI490" s="163"/>
      <c r="AJ490" s="163"/>
      <c r="AK490" s="163"/>
    </row>
    <row r="491" spans="1:37" ht="15.75" thickBot="1">
      <c r="A491" s="8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W491" s="163"/>
      <c r="X491" s="163"/>
      <c r="Y491" s="163"/>
      <c r="Z491" s="163"/>
      <c r="AA491" s="163"/>
      <c r="AB491" s="163"/>
      <c r="AC491" s="163"/>
      <c r="AD491" s="163"/>
      <c r="AE491" s="163"/>
      <c r="AF491" s="163"/>
      <c r="AG491" s="163"/>
      <c r="AH491" s="163"/>
      <c r="AI491" s="163"/>
      <c r="AJ491" s="163"/>
      <c r="AK491" s="163"/>
    </row>
    <row r="492" spans="1:37" ht="15.75" thickBot="1">
      <c r="A492" s="8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W492" s="163"/>
      <c r="X492" s="163"/>
      <c r="Y492" s="163"/>
      <c r="Z492" s="163"/>
      <c r="AA492" s="163"/>
      <c r="AB492" s="163"/>
      <c r="AC492" s="163"/>
      <c r="AD492" s="163"/>
      <c r="AE492" s="163"/>
      <c r="AF492" s="163"/>
      <c r="AG492" s="163"/>
      <c r="AH492" s="163"/>
      <c r="AI492" s="163"/>
      <c r="AJ492" s="163"/>
      <c r="AK492" s="163"/>
    </row>
    <row r="493" spans="1:37" ht="15.75" thickBot="1">
      <c r="A493" s="8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W493" s="163"/>
      <c r="X493" s="163"/>
      <c r="Y493" s="163"/>
      <c r="Z493" s="163"/>
      <c r="AA493" s="163"/>
      <c r="AB493" s="163"/>
      <c r="AC493" s="163"/>
      <c r="AD493" s="163"/>
      <c r="AE493" s="163"/>
      <c r="AF493" s="163"/>
      <c r="AG493" s="163"/>
      <c r="AH493" s="163"/>
      <c r="AI493" s="163"/>
      <c r="AJ493" s="163"/>
      <c r="AK493" s="163"/>
    </row>
    <row r="494" spans="1:37" ht="15.75" thickBot="1">
      <c r="A494" s="8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W494" s="163"/>
      <c r="X494" s="163"/>
      <c r="Y494" s="163"/>
      <c r="Z494" s="163"/>
      <c r="AA494" s="163"/>
      <c r="AB494" s="163"/>
      <c r="AC494" s="163"/>
      <c r="AD494" s="163"/>
      <c r="AE494" s="163"/>
      <c r="AF494" s="163"/>
      <c r="AG494" s="163"/>
      <c r="AH494" s="163"/>
      <c r="AI494" s="163"/>
      <c r="AJ494" s="163"/>
      <c r="AK494" s="163"/>
    </row>
    <row r="495" spans="1:37" ht="15.75" thickBot="1">
      <c r="A495" s="8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W495" s="163"/>
      <c r="X495" s="163"/>
      <c r="Y495" s="163"/>
      <c r="Z495" s="163"/>
      <c r="AA495" s="163"/>
      <c r="AB495" s="163"/>
      <c r="AC495" s="163"/>
      <c r="AD495" s="163"/>
      <c r="AE495" s="163"/>
      <c r="AF495" s="163"/>
      <c r="AG495" s="163"/>
      <c r="AH495" s="163"/>
      <c r="AI495" s="163"/>
      <c r="AJ495" s="163"/>
      <c r="AK495" s="163"/>
    </row>
    <row r="496" spans="1:37" ht="15.75" thickBot="1">
      <c r="A496" s="8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W496" s="163"/>
      <c r="X496" s="163"/>
      <c r="Y496" s="163"/>
      <c r="Z496" s="163"/>
      <c r="AA496" s="163"/>
      <c r="AB496" s="163"/>
      <c r="AC496" s="163"/>
      <c r="AD496" s="163"/>
      <c r="AE496" s="163"/>
      <c r="AF496" s="163"/>
      <c r="AG496" s="163"/>
      <c r="AH496" s="163"/>
      <c r="AI496" s="163"/>
      <c r="AJ496" s="163"/>
      <c r="AK496" s="163"/>
    </row>
    <row r="497" spans="1:37" ht="15.75" thickBot="1">
      <c r="A497" s="8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W497" s="163"/>
      <c r="X497" s="163"/>
      <c r="Y497" s="163"/>
      <c r="Z497" s="163"/>
      <c r="AA497" s="163"/>
      <c r="AB497" s="163"/>
      <c r="AC497" s="163"/>
      <c r="AD497" s="163"/>
      <c r="AE497" s="163"/>
      <c r="AF497" s="163"/>
      <c r="AG497" s="163"/>
      <c r="AH497" s="163"/>
      <c r="AI497" s="163"/>
      <c r="AJ497" s="163"/>
      <c r="AK497" s="163"/>
    </row>
    <row r="498" spans="1:37" ht="15.75" thickBot="1">
      <c r="A498" s="8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W498" s="163"/>
      <c r="X498" s="163"/>
      <c r="Y498" s="163"/>
      <c r="Z498" s="163"/>
      <c r="AA498" s="163"/>
      <c r="AB498" s="163"/>
      <c r="AC498" s="163"/>
      <c r="AD498" s="163"/>
      <c r="AE498" s="163"/>
      <c r="AF498" s="163"/>
      <c r="AG498" s="163"/>
      <c r="AH498" s="163"/>
      <c r="AI498" s="163"/>
      <c r="AJ498" s="163"/>
      <c r="AK498" s="163"/>
    </row>
    <row r="499" spans="1:37" ht="15.75" thickBot="1">
      <c r="A499" s="8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W499" s="163"/>
      <c r="X499" s="163"/>
      <c r="Y499" s="163"/>
      <c r="Z499" s="163"/>
      <c r="AA499" s="163"/>
      <c r="AB499" s="163"/>
      <c r="AC499" s="163"/>
      <c r="AD499" s="163"/>
      <c r="AE499" s="163"/>
      <c r="AF499" s="163"/>
      <c r="AG499" s="163"/>
      <c r="AH499" s="163"/>
      <c r="AI499" s="163"/>
      <c r="AJ499" s="163"/>
      <c r="AK499" s="163"/>
    </row>
    <row r="500" spans="1:37" ht="15.75" thickBot="1">
      <c r="A500" s="8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W500" s="163"/>
      <c r="X500" s="163"/>
      <c r="Y500" s="163"/>
      <c r="Z500" s="163"/>
      <c r="AA500" s="163"/>
      <c r="AB500" s="163"/>
      <c r="AC500" s="163"/>
      <c r="AD500" s="163"/>
      <c r="AE500" s="163"/>
      <c r="AF500" s="163"/>
      <c r="AG500" s="163"/>
      <c r="AH500" s="163"/>
      <c r="AI500" s="163"/>
      <c r="AJ500" s="163"/>
      <c r="AK500" s="163"/>
    </row>
    <row r="501" spans="1:37" ht="15.75" thickBot="1">
      <c r="A501" s="8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W501" s="163"/>
      <c r="X501" s="163"/>
      <c r="Y501" s="163"/>
      <c r="Z501" s="163"/>
      <c r="AA501" s="163"/>
      <c r="AB501" s="163"/>
      <c r="AC501" s="163"/>
      <c r="AD501" s="163"/>
      <c r="AE501" s="163"/>
      <c r="AF501" s="163"/>
      <c r="AG501" s="163"/>
      <c r="AH501" s="163"/>
      <c r="AI501" s="163"/>
      <c r="AJ501" s="163"/>
      <c r="AK501" s="163"/>
    </row>
    <row r="502" spans="1:37" ht="15.75" thickBot="1">
      <c r="A502" s="8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W502" s="163"/>
      <c r="X502" s="163"/>
      <c r="Y502" s="163"/>
      <c r="Z502" s="163"/>
      <c r="AA502" s="163"/>
      <c r="AB502" s="163"/>
      <c r="AC502" s="163"/>
      <c r="AD502" s="163"/>
      <c r="AE502" s="163"/>
      <c r="AF502" s="163"/>
      <c r="AG502" s="163"/>
      <c r="AH502" s="163"/>
      <c r="AI502" s="163"/>
      <c r="AJ502" s="163"/>
      <c r="AK502" s="163"/>
    </row>
    <row r="503" spans="1:37" ht="15.75" thickBot="1">
      <c r="A503" s="8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W503" s="163"/>
      <c r="X503" s="163"/>
      <c r="Y503" s="163"/>
      <c r="Z503" s="163"/>
      <c r="AA503" s="163"/>
      <c r="AB503" s="163"/>
      <c r="AC503" s="163"/>
      <c r="AD503" s="163"/>
      <c r="AE503" s="163"/>
      <c r="AF503" s="163"/>
      <c r="AG503" s="163"/>
      <c r="AH503" s="163"/>
      <c r="AI503" s="163"/>
      <c r="AJ503" s="163"/>
      <c r="AK503" s="163"/>
    </row>
    <row r="504" spans="1:37" ht="15.75" thickBot="1">
      <c r="A504" s="8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W504" s="163"/>
      <c r="X504" s="163"/>
      <c r="Y504" s="163"/>
      <c r="Z504" s="163"/>
      <c r="AA504" s="163"/>
      <c r="AB504" s="163"/>
      <c r="AC504" s="163"/>
      <c r="AD504" s="163"/>
      <c r="AE504" s="163"/>
      <c r="AF504" s="163"/>
      <c r="AG504" s="163"/>
      <c r="AH504" s="163"/>
      <c r="AI504" s="163"/>
      <c r="AJ504" s="163"/>
      <c r="AK504" s="163"/>
    </row>
    <row r="505" spans="1:37" ht="15.75" thickBot="1">
      <c r="A505" s="8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W505" s="163"/>
      <c r="X505" s="163"/>
      <c r="Y505" s="163"/>
      <c r="Z505" s="163"/>
      <c r="AA505" s="163"/>
      <c r="AB505" s="163"/>
      <c r="AC505" s="163"/>
      <c r="AD505" s="163"/>
      <c r="AE505" s="163"/>
      <c r="AF505" s="163"/>
      <c r="AG505" s="163"/>
      <c r="AH505" s="163"/>
      <c r="AI505" s="163"/>
      <c r="AJ505" s="163"/>
      <c r="AK505" s="163"/>
    </row>
    <row r="506" spans="1:37" ht="15.75" thickBot="1">
      <c r="A506" s="8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W506" s="163"/>
      <c r="X506" s="163"/>
      <c r="Y506" s="163"/>
      <c r="Z506" s="163"/>
      <c r="AA506" s="163"/>
      <c r="AB506" s="163"/>
      <c r="AC506" s="163"/>
      <c r="AD506" s="163"/>
      <c r="AE506" s="163"/>
      <c r="AF506" s="163"/>
      <c r="AG506" s="163"/>
      <c r="AH506" s="163"/>
      <c r="AI506" s="163"/>
      <c r="AJ506" s="163"/>
      <c r="AK506" s="163"/>
    </row>
    <row r="507" spans="1:37" ht="15.75" thickBot="1">
      <c r="A507" s="8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W507" s="163"/>
      <c r="X507" s="163"/>
      <c r="Y507" s="163"/>
      <c r="Z507" s="163"/>
      <c r="AA507" s="163"/>
      <c r="AB507" s="163"/>
      <c r="AC507" s="163"/>
      <c r="AD507" s="163"/>
      <c r="AE507" s="163"/>
      <c r="AF507" s="163"/>
      <c r="AG507" s="163"/>
      <c r="AH507" s="163"/>
      <c r="AI507" s="163"/>
      <c r="AJ507" s="163"/>
      <c r="AK507" s="163"/>
    </row>
    <row r="508" spans="1:37" ht="15.75" thickBot="1">
      <c r="A508" s="8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W508" s="163"/>
      <c r="X508" s="163"/>
      <c r="Y508" s="163"/>
      <c r="Z508" s="163"/>
      <c r="AA508" s="163"/>
      <c r="AB508" s="163"/>
      <c r="AC508" s="163"/>
      <c r="AD508" s="163"/>
      <c r="AE508" s="163"/>
      <c r="AF508" s="163"/>
      <c r="AG508" s="163"/>
      <c r="AH508" s="163"/>
      <c r="AI508" s="163"/>
      <c r="AJ508" s="163"/>
      <c r="AK508" s="163"/>
    </row>
    <row r="509" spans="1:37" ht="15.75" thickBot="1">
      <c r="A509" s="8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W509" s="163"/>
      <c r="X509" s="163"/>
      <c r="Y509" s="163"/>
      <c r="Z509" s="163"/>
      <c r="AA509" s="163"/>
      <c r="AB509" s="163"/>
      <c r="AC509" s="163"/>
      <c r="AD509" s="163"/>
      <c r="AE509" s="163"/>
      <c r="AF509" s="163"/>
      <c r="AG509" s="163"/>
      <c r="AH509" s="163"/>
      <c r="AI509" s="163"/>
      <c r="AJ509" s="163"/>
      <c r="AK509" s="163"/>
    </row>
    <row r="510" spans="1:37" ht="15.75" thickBot="1">
      <c r="A510" s="8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  <c r="AH510" s="163"/>
      <c r="AI510" s="163"/>
      <c r="AJ510" s="163"/>
      <c r="AK510" s="163"/>
    </row>
    <row r="511" spans="1:37" ht="15.75" thickBot="1">
      <c r="A511" s="8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  <c r="AI511" s="163"/>
      <c r="AJ511" s="163"/>
      <c r="AK511" s="163"/>
    </row>
    <row r="512" spans="1:37" ht="15.75" thickBot="1">
      <c r="A512" s="8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  <c r="AH512" s="163"/>
      <c r="AI512" s="163"/>
      <c r="AJ512" s="163"/>
      <c r="AK512" s="163"/>
    </row>
    <row r="513" spans="1:37" ht="15.75" thickBot="1">
      <c r="A513" s="8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  <c r="AH513" s="163"/>
      <c r="AI513" s="163"/>
      <c r="AJ513" s="163"/>
      <c r="AK513" s="163"/>
    </row>
    <row r="514" spans="1:37" ht="15.75" thickBot="1">
      <c r="A514" s="8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  <c r="AH514" s="163"/>
      <c r="AI514" s="163"/>
      <c r="AJ514" s="163"/>
      <c r="AK514" s="163"/>
    </row>
    <row r="515" spans="1:37" ht="15.75" thickBot="1">
      <c r="A515" s="8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W515" s="163"/>
      <c r="X515" s="163"/>
      <c r="Y515" s="163"/>
      <c r="Z515" s="163"/>
      <c r="AA515" s="163"/>
      <c r="AB515" s="163"/>
      <c r="AC515" s="163"/>
      <c r="AD515" s="163"/>
      <c r="AE515" s="163"/>
      <c r="AF515" s="163"/>
      <c r="AG515" s="163"/>
      <c r="AH515" s="163"/>
      <c r="AI515" s="163"/>
      <c r="AJ515" s="163"/>
      <c r="AK515" s="163"/>
    </row>
    <row r="516" spans="1:37" ht="15.75" thickBot="1">
      <c r="A516" s="8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W516" s="163"/>
      <c r="X516" s="163"/>
      <c r="Y516" s="163"/>
      <c r="Z516" s="163"/>
      <c r="AA516" s="163"/>
      <c r="AB516" s="163"/>
      <c r="AC516" s="163"/>
      <c r="AD516" s="163"/>
      <c r="AE516" s="163"/>
      <c r="AF516" s="163"/>
      <c r="AG516" s="163"/>
      <c r="AH516" s="163"/>
      <c r="AI516" s="163"/>
      <c r="AJ516" s="163"/>
      <c r="AK516" s="163"/>
    </row>
    <row r="517" spans="1:37" ht="15.75" thickBot="1">
      <c r="A517" s="8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W517" s="163"/>
      <c r="X517" s="163"/>
      <c r="Y517" s="163"/>
      <c r="Z517" s="163"/>
      <c r="AA517" s="163"/>
      <c r="AB517" s="163"/>
      <c r="AC517" s="163"/>
      <c r="AD517" s="163"/>
      <c r="AE517" s="163"/>
      <c r="AF517" s="163"/>
      <c r="AG517" s="163"/>
      <c r="AH517" s="163"/>
      <c r="AI517" s="163"/>
      <c r="AJ517" s="163"/>
      <c r="AK517" s="163"/>
    </row>
    <row r="518" spans="1:37" ht="15.75" thickBot="1">
      <c r="A518" s="8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W518" s="163"/>
      <c r="X518" s="163"/>
      <c r="Y518" s="163"/>
      <c r="Z518" s="163"/>
      <c r="AA518" s="163"/>
      <c r="AB518" s="163"/>
      <c r="AC518" s="163"/>
      <c r="AD518" s="163"/>
      <c r="AE518" s="163"/>
      <c r="AF518" s="163"/>
      <c r="AG518" s="163"/>
      <c r="AH518" s="163"/>
      <c r="AI518" s="163"/>
      <c r="AJ518" s="163"/>
      <c r="AK518" s="163"/>
    </row>
    <row r="519" spans="1:37" ht="15.75" thickBot="1">
      <c r="A519" s="8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W519" s="163"/>
      <c r="X519" s="163"/>
      <c r="Y519" s="163"/>
      <c r="Z519" s="163"/>
      <c r="AA519" s="163"/>
      <c r="AB519" s="163"/>
      <c r="AC519" s="163"/>
      <c r="AD519" s="163"/>
      <c r="AE519" s="163"/>
      <c r="AF519" s="163"/>
      <c r="AG519" s="163"/>
      <c r="AH519" s="163"/>
      <c r="AI519" s="163"/>
      <c r="AJ519" s="163"/>
      <c r="AK519" s="163"/>
    </row>
    <row r="520" spans="1:37" ht="15.75" thickBot="1">
      <c r="A520" s="8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W520" s="163"/>
      <c r="X520" s="163"/>
      <c r="Y520" s="163"/>
      <c r="Z520" s="163"/>
      <c r="AA520" s="163"/>
      <c r="AB520" s="163"/>
      <c r="AC520" s="163"/>
      <c r="AD520" s="163"/>
      <c r="AE520" s="163"/>
      <c r="AF520" s="163"/>
      <c r="AG520" s="163"/>
      <c r="AH520" s="163"/>
      <c r="AI520" s="163"/>
      <c r="AJ520" s="163"/>
      <c r="AK520" s="163"/>
    </row>
    <row r="521" spans="1:37" ht="15.75" thickBot="1">
      <c r="A521" s="8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W521" s="163"/>
      <c r="X521" s="163"/>
      <c r="Y521" s="163"/>
      <c r="Z521" s="163"/>
      <c r="AA521" s="163"/>
      <c r="AB521" s="163"/>
      <c r="AC521" s="163"/>
      <c r="AD521" s="163"/>
      <c r="AE521" s="163"/>
      <c r="AF521" s="163"/>
      <c r="AG521" s="163"/>
      <c r="AH521" s="163"/>
      <c r="AI521" s="163"/>
      <c r="AJ521" s="163"/>
      <c r="AK521" s="163"/>
    </row>
    <row r="522" spans="1:37" ht="15.75" thickBot="1">
      <c r="A522" s="8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W522" s="163"/>
      <c r="X522" s="163"/>
      <c r="Y522" s="163"/>
      <c r="Z522" s="163"/>
      <c r="AA522" s="163"/>
      <c r="AB522" s="163"/>
      <c r="AC522" s="163"/>
      <c r="AD522" s="163"/>
      <c r="AE522" s="163"/>
      <c r="AF522" s="163"/>
      <c r="AG522" s="163"/>
      <c r="AH522" s="163"/>
      <c r="AI522" s="163"/>
      <c r="AJ522" s="163"/>
      <c r="AK522" s="163"/>
    </row>
    <row r="523" spans="1:37" ht="15.75" thickBot="1">
      <c r="A523" s="8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W523" s="163"/>
      <c r="X523" s="163"/>
      <c r="Y523" s="163"/>
      <c r="Z523" s="163"/>
      <c r="AA523" s="163"/>
      <c r="AB523" s="163"/>
      <c r="AC523" s="163"/>
      <c r="AD523" s="163"/>
      <c r="AE523" s="163"/>
      <c r="AF523" s="163"/>
      <c r="AG523" s="163"/>
      <c r="AH523" s="163"/>
      <c r="AI523" s="163"/>
      <c r="AJ523" s="163"/>
      <c r="AK523" s="163"/>
    </row>
    <row r="524" spans="1:37" ht="15.75" thickBot="1">
      <c r="A524" s="8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W524" s="163"/>
      <c r="X524" s="163"/>
      <c r="Y524" s="163"/>
      <c r="Z524" s="163"/>
      <c r="AA524" s="163"/>
      <c r="AB524" s="163"/>
      <c r="AC524" s="163"/>
      <c r="AD524" s="163"/>
      <c r="AE524" s="163"/>
      <c r="AF524" s="163"/>
      <c r="AG524" s="163"/>
      <c r="AH524" s="163"/>
      <c r="AI524" s="163"/>
      <c r="AJ524" s="163"/>
      <c r="AK524" s="163"/>
    </row>
    <row r="525" spans="1:37" ht="15.75" thickBot="1">
      <c r="A525" s="8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W525" s="163"/>
      <c r="X525" s="163"/>
      <c r="Y525" s="163"/>
      <c r="Z525" s="163"/>
      <c r="AA525" s="163"/>
      <c r="AB525" s="163"/>
      <c r="AC525" s="163"/>
      <c r="AD525" s="163"/>
      <c r="AE525" s="163"/>
      <c r="AF525" s="163"/>
      <c r="AG525" s="163"/>
      <c r="AH525" s="163"/>
      <c r="AI525" s="163"/>
      <c r="AJ525" s="163"/>
      <c r="AK525" s="163"/>
    </row>
    <row r="526" spans="1:37" ht="15.75" thickBot="1">
      <c r="A526" s="8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W526" s="163"/>
      <c r="X526" s="163"/>
      <c r="Y526" s="163"/>
      <c r="Z526" s="163"/>
      <c r="AA526" s="163"/>
      <c r="AB526" s="163"/>
      <c r="AC526" s="163"/>
      <c r="AD526" s="163"/>
      <c r="AE526" s="163"/>
      <c r="AF526" s="163"/>
      <c r="AG526" s="163"/>
      <c r="AH526" s="163"/>
      <c r="AI526" s="163"/>
      <c r="AJ526" s="163"/>
      <c r="AK526" s="163"/>
    </row>
    <row r="527" spans="1:37" ht="15.75" thickBot="1">
      <c r="A527" s="8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W527" s="163"/>
      <c r="X527" s="163"/>
      <c r="Y527" s="163"/>
      <c r="Z527" s="163"/>
      <c r="AA527" s="163"/>
      <c r="AB527" s="163"/>
      <c r="AC527" s="163"/>
      <c r="AD527" s="163"/>
      <c r="AE527" s="163"/>
      <c r="AF527" s="163"/>
      <c r="AG527" s="163"/>
      <c r="AH527" s="163"/>
      <c r="AI527" s="163"/>
      <c r="AJ527" s="163"/>
      <c r="AK527" s="163"/>
    </row>
    <row r="528" spans="1:37" ht="15.75" thickBot="1">
      <c r="A528" s="8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W528" s="163"/>
      <c r="X528" s="163"/>
      <c r="Y528" s="163"/>
      <c r="Z528" s="163"/>
      <c r="AA528" s="163"/>
      <c r="AB528" s="163"/>
      <c r="AC528" s="163"/>
      <c r="AD528" s="163"/>
      <c r="AE528" s="163"/>
      <c r="AF528" s="163"/>
      <c r="AG528" s="163"/>
      <c r="AH528" s="163"/>
      <c r="AI528" s="163"/>
      <c r="AJ528" s="163"/>
      <c r="AK528" s="163"/>
    </row>
    <row r="529" spans="1:37" ht="15.75" thickBot="1">
      <c r="A529" s="8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W529" s="163"/>
      <c r="X529" s="163"/>
      <c r="Y529" s="163"/>
      <c r="Z529" s="163"/>
      <c r="AA529" s="163"/>
      <c r="AB529" s="163"/>
      <c r="AC529" s="163"/>
      <c r="AD529" s="163"/>
      <c r="AE529" s="163"/>
      <c r="AF529" s="163"/>
      <c r="AG529" s="163"/>
      <c r="AH529" s="163"/>
      <c r="AI529" s="163"/>
      <c r="AJ529" s="163"/>
      <c r="AK529" s="163"/>
    </row>
    <row r="530" spans="1:37" ht="15.75" thickBot="1">
      <c r="A530" s="8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W530" s="163"/>
      <c r="X530" s="163"/>
      <c r="Y530" s="163"/>
      <c r="Z530" s="163"/>
      <c r="AA530" s="163"/>
      <c r="AB530" s="163"/>
      <c r="AC530" s="163"/>
      <c r="AD530" s="163"/>
      <c r="AE530" s="163"/>
      <c r="AF530" s="163"/>
      <c r="AG530" s="163"/>
      <c r="AH530" s="163"/>
      <c r="AI530" s="163"/>
      <c r="AJ530" s="163"/>
      <c r="AK530" s="163"/>
    </row>
    <row r="531" spans="1:37" ht="15.75" thickBot="1">
      <c r="A531" s="8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W531" s="163"/>
      <c r="X531" s="163"/>
      <c r="Y531" s="163"/>
      <c r="Z531" s="163"/>
      <c r="AA531" s="163"/>
      <c r="AB531" s="163"/>
      <c r="AC531" s="163"/>
      <c r="AD531" s="163"/>
      <c r="AE531" s="163"/>
      <c r="AF531" s="163"/>
      <c r="AG531" s="163"/>
      <c r="AH531" s="163"/>
      <c r="AI531" s="163"/>
      <c r="AJ531" s="163"/>
      <c r="AK531" s="163"/>
    </row>
    <row r="532" spans="1:37" ht="15.75" thickBot="1">
      <c r="A532" s="8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W532" s="163"/>
      <c r="X532" s="163"/>
      <c r="Y532" s="163"/>
      <c r="Z532" s="163"/>
      <c r="AA532" s="163"/>
      <c r="AB532" s="163"/>
      <c r="AC532" s="163"/>
      <c r="AD532" s="163"/>
      <c r="AE532" s="163"/>
      <c r="AF532" s="163"/>
      <c r="AG532" s="163"/>
      <c r="AH532" s="163"/>
      <c r="AI532" s="163"/>
      <c r="AJ532" s="163"/>
      <c r="AK532" s="163"/>
    </row>
    <row r="533" spans="1:37" ht="15.75" thickBot="1">
      <c r="A533" s="8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W533" s="163"/>
      <c r="X533" s="163"/>
      <c r="Y533" s="163"/>
      <c r="Z533" s="163"/>
      <c r="AA533" s="163"/>
      <c r="AB533" s="163"/>
      <c r="AC533" s="163"/>
      <c r="AD533" s="163"/>
      <c r="AE533" s="163"/>
      <c r="AF533" s="163"/>
      <c r="AG533" s="163"/>
      <c r="AH533" s="163"/>
      <c r="AI533" s="163"/>
      <c r="AJ533" s="163"/>
      <c r="AK533" s="163"/>
    </row>
    <row r="534" spans="1:37" ht="15.75" thickBot="1">
      <c r="A534" s="8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W534" s="163"/>
      <c r="X534" s="163"/>
      <c r="Y534" s="163"/>
      <c r="Z534" s="163"/>
      <c r="AA534" s="163"/>
      <c r="AB534" s="163"/>
      <c r="AC534" s="163"/>
      <c r="AD534" s="163"/>
      <c r="AE534" s="163"/>
      <c r="AF534" s="163"/>
      <c r="AG534" s="163"/>
      <c r="AH534" s="163"/>
      <c r="AI534" s="163"/>
      <c r="AJ534" s="163"/>
      <c r="AK534" s="163"/>
    </row>
    <row r="535" spans="1:37" ht="15.75" thickBot="1">
      <c r="A535" s="8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W535" s="163"/>
      <c r="X535" s="163"/>
      <c r="Y535" s="163"/>
      <c r="Z535" s="163"/>
      <c r="AA535" s="163"/>
      <c r="AB535" s="163"/>
      <c r="AC535" s="163"/>
      <c r="AD535" s="163"/>
      <c r="AE535" s="163"/>
      <c r="AF535" s="163"/>
      <c r="AG535" s="163"/>
      <c r="AH535" s="163"/>
      <c r="AI535" s="163"/>
      <c r="AJ535" s="163"/>
      <c r="AK535" s="163"/>
    </row>
    <row r="536" spans="1:37" ht="15.75" thickBot="1">
      <c r="A536" s="8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W536" s="163"/>
      <c r="X536" s="163"/>
      <c r="Y536" s="163"/>
      <c r="Z536" s="163"/>
      <c r="AA536" s="163"/>
      <c r="AB536" s="163"/>
      <c r="AC536" s="163"/>
      <c r="AD536" s="163"/>
      <c r="AE536" s="163"/>
      <c r="AF536" s="163"/>
      <c r="AG536" s="163"/>
      <c r="AH536" s="163"/>
      <c r="AI536" s="163"/>
      <c r="AJ536" s="163"/>
      <c r="AK536" s="163"/>
    </row>
    <row r="537" spans="1:37" ht="15.75" thickBot="1">
      <c r="A537" s="8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W537" s="163"/>
      <c r="X537" s="163"/>
      <c r="Y537" s="163"/>
      <c r="Z537" s="163"/>
      <c r="AA537" s="163"/>
      <c r="AB537" s="163"/>
      <c r="AC537" s="163"/>
      <c r="AD537" s="163"/>
      <c r="AE537" s="163"/>
      <c r="AF537" s="163"/>
      <c r="AG537" s="163"/>
      <c r="AH537" s="163"/>
      <c r="AI537" s="163"/>
      <c r="AJ537" s="163"/>
      <c r="AK537" s="163"/>
    </row>
    <row r="538" spans="1:37" ht="15.75" thickBot="1">
      <c r="A538" s="8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W538" s="163"/>
      <c r="X538" s="163"/>
      <c r="Y538" s="163"/>
      <c r="Z538" s="163"/>
      <c r="AA538" s="163"/>
      <c r="AB538" s="163"/>
      <c r="AC538" s="163"/>
      <c r="AD538" s="163"/>
      <c r="AE538" s="163"/>
      <c r="AF538" s="163"/>
      <c r="AG538" s="163"/>
      <c r="AH538" s="163"/>
      <c r="AI538" s="163"/>
      <c r="AJ538" s="163"/>
      <c r="AK538" s="163"/>
    </row>
    <row r="539" spans="1:37" ht="15.75" thickBot="1">
      <c r="A539" s="8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W539" s="163"/>
      <c r="X539" s="163"/>
      <c r="Y539" s="163"/>
      <c r="Z539" s="163"/>
      <c r="AA539" s="163"/>
      <c r="AB539" s="163"/>
      <c r="AC539" s="163"/>
      <c r="AD539" s="163"/>
      <c r="AE539" s="163"/>
      <c r="AF539" s="163"/>
      <c r="AG539" s="163"/>
      <c r="AH539" s="163"/>
      <c r="AI539" s="163"/>
      <c r="AJ539" s="163"/>
      <c r="AK539" s="163"/>
    </row>
    <row r="540" spans="1:37" ht="15.75" thickBot="1">
      <c r="A540" s="8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W540" s="163"/>
      <c r="X540" s="163"/>
      <c r="Y540" s="163"/>
      <c r="Z540" s="163"/>
      <c r="AA540" s="163"/>
      <c r="AB540" s="163"/>
      <c r="AC540" s="163"/>
      <c r="AD540" s="163"/>
      <c r="AE540" s="163"/>
      <c r="AF540" s="163"/>
      <c r="AG540" s="163"/>
      <c r="AH540" s="163"/>
      <c r="AI540" s="163"/>
      <c r="AJ540" s="163"/>
      <c r="AK540" s="163"/>
    </row>
    <row r="541" spans="1:37" ht="15.75" thickBot="1">
      <c r="A541" s="8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W541" s="163"/>
      <c r="X541" s="163"/>
      <c r="Y541" s="163"/>
      <c r="Z541" s="163"/>
      <c r="AA541" s="163"/>
      <c r="AB541" s="163"/>
      <c r="AC541" s="163"/>
      <c r="AD541" s="163"/>
      <c r="AE541" s="163"/>
      <c r="AF541" s="163"/>
      <c r="AG541" s="163"/>
      <c r="AH541" s="163"/>
      <c r="AI541" s="163"/>
      <c r="AJ541" s="163"/>
      <c r="AK541" s="163"/>
    </row>
    <row r="542" spans="1:37" ht="15.75" thickBot="1">
      <c r="A542" s="8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W542" s="163"/>
      <c r="X542" s="163"/>
      <c r="Y542" s="163"/>
      <c r="Z542" s="163"/>
      <c r="AA542" s="163"/>
      <c r="AB542" s="163"/>
      <c r="AC542" s="163"/>
      <c r="AD542" s="163"/>
      <c r="AE542" s="163"/>
      <c r="AF542" s="163"/>
      <c r="AG542" s="163"/>
      <c r="AH542" s="163"/>
      <c r="AI542" s="163"/>
      <c r="AJ542" s="163"/>
      <c r="AK542" s="163"/>
    </row>
    <row r="543" spans="1:37" ht="15.75" thickBot="1">
      <c r="A543" s="8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W543" s="163"/>
      <c r="X543" s="163"/>
      <c r="Y543" s="163"/>
      <c r="Z543" s="163"/>
      <c r="AA543" s="163"/>
      <c r="AB543" s="163"/>
      <c r="AC543" s="163"/>
      <c r="AD543" s="163"/>
      <c r="AE543" s="163"/>
      <c r="AF543" s="163"/>
      <c r="AG543" s="163"/>
      <c r="AH543" s="163"/>
      <c r="AI543" s="163"/>
      <c r="AJ543" s="163"/>
      <c r="AK543" s="163"/>
    </row>
    <row r="544" spans="1:37" ht="15.75" thickBot="1">
      <c r="A544" s="8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W544" s="163"/>
      <c r="X544" s="163"/>
      <c r="Y544" s="163"/>
      <c r="Z544" s="163"/>
      <c r="AA544" s="163"/>
      <c r="AB544" s="163"/>
      <c r="AC544" s="163"/>
      <c r="AD544" s="163"/>
      <c r="AE544" s="163"/>
      <c r="AF544" s="163"/>
      <c r="AG544" s="163"/>
      <c r="AH544" s="163"/>
      <c r="AI544" s="163"/>
      <c r="AJ544" s="163"/>
      <c r="AK544" s="163"/>
    </row>
    <row r="545" spans="1:37" ht="15.75" thickBot="1">
      <c r="A545" s="8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W545" s="163"/>
      <c r="X545" s="163"/>
      <c r="Y545" s="163"/>
      <c r="Z545" s="163"/>
      <c r="AA545" s="163"/>
      <c r="AB545" s="163"/>
      <c r="AC545" s="163"/>
      <c r="AD545" s="163"/>
      <c r="AE545" s="163"/>
      <c r="AF545" s="163"/>
      <c r="AG545" s="163"/>
      <c r="AH545" s="163"/>
      <c r="AI545" s="163"/>
      <c r="AJ545" s="163"/>
      <c r="AK545" s="163"/>
    </row>
    <row r="546" spans="1:37" ht="15.75" thickBot="1">
      <c r="A546" s="8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W546" s="163"/>
      <c r="X546" s="163"/>
      <c r="Y546" s="163"/>
      <c r="Z546" s="163"/>
      <c r="AA546" s="163"/>
      <c r="AB546" s="163"/>
      <c r="AC546" s="163"/>
      <c r="AD546" s="163"/>
      <c r="AE546" s="163"/>
      <c r="AF546" s="163"/>
      <c r="AG546" s="163"/>
      <c r="AH546" s="163"/>
      <c r="AI546" s="163"/>
      <c r="AJ546" s="163"/>
      <c r="AK546" s="163"/>
    </row>
    <row r="547" spans="1:37" ht="15.75" thickBot="1">
      <c r="A547" s="8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W547" s="163"/>
      <c r="X547" s="163"/>
      <c r="Y547" s="163"/>
      <c r="Z547" s="163"/>
      <c r="AA547" s="163"/>
      <c r="AB547" s="163"/>
      <c r="AC547" s="163"/>
      <c r="AD547" s="163"/>
      <c r="AE547" s="163"/>
      <c r="AF547" s="163"/>
      <c r="AG547" s="163"/>
      <c r="AH547" s="163"/>
      <c r="AI547" s="163"/>
      <c r="AJ547" s="163"/>
      <c r="AK547" s="163"/>
    </row>
    <row r="548" spans="1:37" ht="15.75" thickBot="1">
      <c r="A548" s="8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W548" s="163"/>
      <c r="X548" s="163"/>
      <c r="Y548" s="163"/>
      <c r="Z548" s="163"/>
      <c r="AA548" s="163"/>
      <c r="AB548" s="163"/>
      <c r="AC548" s="163"/>
      <c r="AD548" s="163"/>
      <c r="AE548" s="163"/>
      <c r="AF548" s="163"/>
      <c r="AG548" s="163"/>
      <c r="AH548" s="163"/>
      <c r="AI548" s="163"/>
      <c r="AJ548" s="163"/>
      <c r="AK548" s="163"/>
    </row>
    <row r="549" spans="1:37" ht="15.75" thickBot="1">
      <c r="A549" s="8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W549" s="163"/>
      <c r="X549" s="163"/>
      <c r="Y549" s="163"/>
      <c r="Z549" s="163"/>
      <c r="AA549" s="163"/>
      <c r="AB549" s="163"/>
      <c r="AC549" s="163"/>
      <c r="AD549" s="163"/>
      <c r="AE549" s="163"/>
      <c r="AF549" s="163"/>
      <c r="AG549" s="163"/>
      <c r="AH549" s="163"/>
      <c r="AI549" s="163"/>
      <c r="AJ549" s="163"/>
      <c r="AK549" s="163"/>
    </row>
    <row r="550" spans="1:37" ht="15.75" thickBot="1">
      <c r="A550" s="8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W550" s="163"/>
      <c r="X550" s="163"/>
      <c r="Y550" s="163"/>
      <c r="Z550" s="163"/>
      <c r="AA550" s="163"/>
      <c r="AB550" s="163"/>
      <c r="AC550" s="163"/>
      <c r="AD550" s="163"/>
      <c r="AE550" s="163"/>
      <c r="AF550" s="163"/>
      <c r="AG550" s="163"/>
      <c r="AH550" s="163"/>
      <c r="AI550" s="163"/>
      <c r="AJ550" s="163"/>
      <c r="AK550" s="163"/>
    </row>
    <row r="551" spans="1:37" ht="15.75" thickBot="1">
      <c r="A551" s="8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W551" s="163"/>
      <c r="X551" s="163"/>
      <c r="Y551" s="163"/>
      <c r="Z551" s="163"/>
      <c r="AA551" s="163"/>
      <c r="AB551" s="163"/>
      <c r="AC551" s="163"/>
      <c r="AD551" s="163"/>
      <c r="AE551" s="163"/>
      <c r="AF551" s="163"/>
      <c r="AG551" s="163"/>
      <c r="AH551" s="163"/>
      <c r="AI551" s="163"/>
      <c r="AJ551" s="163"/>
      <c r="AK551" s="163"/>
    </row>
    <row r="552" spans="1:37" ht="15.75" thickBot="1">
      <c r="A552" s="8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W552" s="163"/>
      <c r="X552" s="163"/>
      <c r="Y552" s="163"/>
      <c r="Z552" s="163"/>
      <c r="AA552" s="163"/>
      <c r="AB552" s="163"/>
      <c r="AC552" s="163"/>
      <c r="AD552" s="163"/>
      <c r="AE552" s="163"/>
      <c r="AF552" s="163"/>
      <c r="AG552" s="163"/>
      <c r="AH552" s="163"/>
      <c r="AI552" s="163"/>
      <c r="AJ552" s="163"/>
      <c r="AK552" s="163"/>
    </row>
    <row r="553" spans="1:37" ht="15.75" thickBot="1">
      <c r="A553" s="8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W553" s="163"/>
      <c r="X553" s="163"/>
      <c r="Y553" s="163"/>
      <c r="Z553" s="163"/>
      <c r="AA553" s="163"/>
      <c r="AB553" s="163"/>
      <c r="AC553" s="163"/>
      <c r="AD553" s="163"/>
      <c r="AE553" s="163"/>
      <c r="AF553" s="163"/>
      <c r="AG553" s="163"/>
      <c r="AH553" s="163"/>
      <c r="AI553" s="163"/>
      <c r="AJ553" s="163"/>
      <c r="AK553" s="163"/>
    </row>
    <row r="554" spans="1:37" ht="15.75" thickBot="1">
      <c r="A554" s="8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W554" s="163"/>
      <c r="X554" s="163"/>
      <c r="Y554" s="163"/>
      <c r="Z554" s="163"/>
      <c r="AA554" s="163"/>
      <c r="AB554" s="163"/>
      <c r="AC554" s="163"/>
      <c r="AD554" s="163"/>
      <c r="AE554" s="163"/>
      <c r="AF554" s="163"/>
      <c r="AG554" s="163"/>
      <c r="AH554" s="163"/>
      <c r="AI554" s="163"/>
      <c r="AJ554" s="163"/>
      <c r="AK554" s="163"/>
    </row>
    <row r="555" spans="1:37" ht="15.75" thickBot="1">
      <c r="A555" s="8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W555" s="163"/>
      <c r="X555" s="163"/>
      <c r="Y555" s="163"/>
      <c r="Z555" s="163"/>
      <c r="AA555" s="163"/>
      <c r="AB555" s="163"/>
      <c r="AC555" s="163"/>
      <c r="AD555" s="163"/>
      <c r="AE555" s="163"/>
      <c r="AF555" s="163"/>
      <c r="AG555" s="163"/>
      <c r="AH555" s="163"/>
      <c r="AI555" s="163"/>
      <c r="AJ555" s="163"/>
      <c r="AK555" s="163"/>
    </row>
    <row r="556" spans="1:37" ht="15.75" thickBot="1">
      <c r="A556" s="8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W556" s="163"/>
      <c r="X556" s="163"/>
      <c r="Y556" s="163"/>
      <c r="Z556" s="163"/>
      <c r="AA556" s="163"/>
      <c r="AB556" s="163"/>
      <c r="AC556" s="163"/>
      <c r="AD556" s="163"/>
      <c r="AE556" s="163"/>
      <c r="AF556" s="163"/>
      <c r="AG556" s="163"/>
      <c r="AH556" s="163"/>
      <c r="AI556" s="163"/>
      <c r="AJ556" s="163"/>
      <c r="AK556" s="163"/>
    </row>
    <row r="557" spans="1:37" ht="15.75" thickBot="1">
      <c r="A557" s="8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W557" s="163"/>
      <c r="X557" s="163"/>
      <c r="Y557" s="163"/>
      <c r="Z557" s="163"/>
      <c r="AA557" s="163"/>
      <c r="AB557" s="163"/>
      <c r="AC557" s="163"/>
      <c r="AD557" s="163"/>
      <c r="AE557" s="163"/>
      <c r="AF557" s="163"/>
      <c r="AG557" s="163"/>
      <c r="AH557" s="163"/>
      <c r="AI557" s="163"/>
      <c r="AJ557" s="163"/>
      <c r="AK557" s="163"/>
    </row>
    <row r="558" spans="1:37" ht="15.75" thickBot="1">
      <c r="A558" s="8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W558" s="163"/>
      <c r="X558" s="163"/>
      <c r="Y558" s="163"/>
      <c r="Z558" s="163"/>
      <c r="AA558" s="163"/>
      <c r="AB558" s="163"/>
      <c r="AC558" s="163"/>
      <c r="AD558" s="163"/>
      <c r="AE558" s="163"/>
      <c r="AF558" s="163"/>
      <c r="AG558" s="163"/>
      <c r="AH558" s="163"/>
      <c r="AI558" s="163"/>
      <c r="AJ558" s="163"/>
      <c r="AK558" s="163"/>
    </row>
    <row r="559" spans="1:37" ht="15.75" thickBot="1">
      <c r="A559" s="8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W559" s="163"/>
      <c r="X559" s="163"/>
      <c r="Y559" s="163"/>
      <c r="Z559" s="163"/>
      <c r="AA559" s="163"/>
      <c r="AB559" s="163"/>
      <c r="AC559" s="163"/>
      <c r="AD559" s="163"/>
      <c r="AE559" s="163"/>
      <c r="AF559" s="163"/>
      <c r="AG559" s="163"/>
      <c r="AH559" s="163"/>
      <c r="AI559" s="163"/>
      <c r="AJ559" s="163"/>
      <c r="AK559" s="163"/>
    </row>
    <row r="560" spans="1:37" ht="15.75" thickBot="1">
      <c r="A560" s="8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W560" s="163"/>
      <c r="X560" s="163"/>
      <c r="Y560" s="163"/>
      <c r="Z560" s="163"/>
      <c r="AA560" s="163"/>
      <c r="AB560" s="163"/>
      <c r="AC560" s="163"/>
      <c r="AD560" s="163"/>
      <c r="AE560" s="163"/>
      <c r="AF560" s="163"/>
      <c r="AG560" s="163"/>
      <c r="AH560" s="163"/>
      <c r="AI560" s="163"/>
      <c r="AJ560" s="163"/>
      <c r="AK560" s="163"/>
    </row>
    <row r="561" spans="1:37" ht="15.75" thickBot="1">
      <c r="A561" s="8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W561" s="163"/>
      <c r="X561" s="163"/>
      <c r="Y561" s="163"/>
      <c r="Z561" s="163"/>
      <c r="AA561" s="163"/>
      <c r="AB561" s="163"/>
      <c r="AC561" s="163"/>
      <c r="AD561" s="163"/>
      <c r="AE561" s="163"/>
      <c r="AF561" s="163"/>
      <c r="AG561" s="163"/>
      <c r="AH561" s="163"/>
      <c r="AI561" s="163"/>
      <c r="AJ561" s="163"/>
      <c r="AK561" s="163"/>
    </row>
    <row r="562" spans="1:37" ht="15.75" thickBot="1">
      <c r="A562" s="8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W562" s="163"/>
      <c r="X562" s="163"/>
      <c r="Y562" s="163"/>
      <c r="Z562" s="163"/>
      <c r="AA562" s="163"/>
      <c r="AB562" s="163"/>
      <c r="AC562" s="163"/>
      <c r="AD562" s="163"/>
      <c r="AE562" s="163"/>
      <c r="AF562" s="163"/>
      <c r="AG562" s="163"/>
      <c r="AH562" s="163"/>
      <c r="AI562" s="163"/>
      <c r="AJ562" s="163"/>
      <c r="AK562" s="163"/>
    </row>
    <row r="563" spans="1:37" ht="15.75" thickBot="1">
      <c r="A563" s="8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W563" s="163"/>
      <c r="X563" s="163"/>
      <c r="Y563" s="163"/>
      <c r="Z563" s="163"/>
      <c r="AA563" s="163"/>
      <c r="AB563" s="163"/>
      <c r="AC563" s="163"/>
      <c r="AD563" s="163"/>
      <c r="AE563" s="163"/>
      <c r="AF563" s="163"/>
      <c r="AG563" s="163"/>
      <c r="AH563" s="163"/>
      <c r="AI563" s="163"/>
      <c r="AJ563" s="163"/>
      <c r="AK563" s="163"/>
    </row>
    <row r="564" spans="1:37" ht="15.75" thickBot="1">
      <c r="A564" s="8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W564" s="163"/>
      <c r="X564" s="163"/>
      <c r="Y564" s="163"/>
      <c r="Z564" s="163"/>
      <c r="AA564" s="163"/>
      <c r="AB564" s="163"/>
      <c r="AC564" s="163"/>
      <c r="AD564" s="163"/>
      <c r="AE564" s="163"/>
      <c r="AF564" s="163"/>
      <c r="AG564" s="163"/>
      <c r="AH564" s="163"/>
      <c r="AI564" s="163"/>
      <c r="AJ564" s="163"/>
      <c r="AK564" s="163"/>
    </row>
    <row r="565" spans="1:37" ht="15.75" thickBot="1">
      <c r="A565" s="8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W565" s="163"/>
      <c r="X565" s="163"/>
      <c r="Y565" s="163"/>
      <c r="Z565" s="163"/>
      <c r="AA565" s="163"/>
      <c r="AB565" s="163"/>
      <c r="AC565" s="163"/>
      <c r="AD565" s="163"/>
      <c r="AE565" s="163"/>
      <c r="AF565" s="163"/>
      <c r="AG565" s="163"/>
      <c r="AH565" s="163"/>
      <c r="AI565" s="163"/>
      <c r="AJ565" s="163"/>
      <c r="AK565" s="163"/>
    </row>
    <row r="566" spans="1:37" ht="15.75" thickBot="1">
      <c r="A566" s="8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  <c r="AH566" s="163"/>
      <c r="AI566" s="163"/>
      <c r="AJ566" s="163"/>
      <c r="AK566" s="163"/>
    </row>
    <row r="567" spans="1:37" ht="15.75" thickBot="1">
      <c r="A567" s="8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  <c r="AH567" s="163"/>
      <c r="AI567" s="163"/>
      <c r="AJ567" s="163"/>
      <c r="AK567" s="163"/>
    </row>
    <row r="568" spans="1:37" ht="15.75" thickBot="1">
      <c r="A568" s="8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  <c r="AH568" s="163"/>
      <c r="AI568" s="163"/>
      <c r="AJ568" s="163"/>
      <c r="AK568" s="163"/>
    </row>
    <row r="569" spans="1:37" ht="15.75" thickBot="1">
      <c r="A569" s="8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  <c r="AH569" s="163"/>
      <c r="AI569" s="163"/>
      <c r="AJ569" s="163"/>
      <c r="AK569" s="163"/>
    </row>
    <row r="570" spans="1:37" ht="15.75" thickBot="1">
      <c r="A570" s="8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  <c r="AH570" s="163"/>
      <c r="AI570" s="163"/>
      <c r="AJ570" s="163"/>
      <c r="AK570" s="163"/>
    </row>
    <row r="571" spans="1:37" ht="15.75" thickBot="1">
      <c r="A571" s="8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W571" s="163"/>
      <c r="X571" s="163"/>
      <c r="Y571" s="163"/>
      <c r="Z571" s="163"/>
      <c r="AA571" s="163"/>
      <c r="AB571" s="163"/>
      <c r="AC571" s="163"/>
      <c r="AD571" s="163"/>
      <c r="AE571" s="163"/>
      <c r="AF571" s="163"/>
      <c r="AG571" s="163"/>
      <c r="AH571" s="163"/>
      <c r="AI571" s="163"/>
      <c r="AJ571" s="163"/>
      <c r="AK571" s="163"/>
    </row>
    <row r="572" spans="1:37" ht="15.75" thickBot="1">
      <c r="A572" s="8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W572" s="163"/>
      <c r="X572" s="163"/>
      <c r="Y572" s="163"/>
      <c r="Z572" s="163"/>
      <c r="AA572" s="163"/>
      <c r="AB572" s="163"/>
      <c r="AC572" s="163"/>
      <c r="AD572" s="163"/>
      <c r="AE572" s="163"/>
      <c r="AF572" s="163"/>
      <c r="AG572" s="163"/>
      <c r="AH572" s="163"/>
      <c r="AI572" s="163"/>
      <c r="AJ572" s="163"/>
      <c r="AK572" s="163"/>
    </row>
    <row r="573" spans="1:37" ht="15.75" thickBot="1">
      <c r="A573" s="8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W573" s="163"/>
      <c r="X573" s="163"/>
      <c r="Y573" s="163"/>
      <c r="Z573" s="163"/>
      <c r="AA573" s="163"/>
      <c r="AB573" s="163"/>
      <c r="AC573" s="163"/>
      <c r="AD573" s="163"/>
      <c r="AE573" s="163"/>
      <c r="AF573" s="163"/>
      <c r="AG573" s="163"/>
      <c r="AH573" s="163"/>
      <c r="AI573" s="163"/>
      <c r="AJ573" s="163"/>
      <c r="AK573" s="163"/>
    </row>
    <row r="574" spans="1:37" ht="15.75" thickBot="1">
      <c r="A574" s="8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W574" s="163"/>
      <c r="X574" s="163"/>
      <c r="Y574" s="163"/>
      <c r="Z574" s="163"/>
      <c r="AA574" s="163"/>
      <c r="AB574" s="163"/>
      <c r="AC574" s="163"/>
      <c r="AD574" s="163"/>
      <c r="AE574" s="163"/>
      <c r="AF574" s="163"/>
      <c r="AG574" s="163"/>
      <c r="AH574" s="163"/>
      <c r="AI574" s="163"/>
      <c r="AJ574" s="163"/>
      <c r="AK574" s="163"/>
    </row>
    <row r="575" spans="1:37" ht="15.75" thickBot="1">
      <c r="A575" s="8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W575" s="163"/>
      <c r="X575" s="163"/>
      <c r="Y575" s="163"/>
      <c r="Z575" s="163"/>
      <c r="AA575" s="163"/>
      <c r="AB575" s="163"/>
      <c r="AC575" s="163"/>
      <c r="AD575" s="163"/>
      <c r="AE575" s="163"/>
      <c r="AF575" s="163"/>
      <c r="AG575" s="163"/>
      <c r="AH575" s="163"/>
      <c r="AI575" s="163"/>
      <c r="AJ575" s="163"/>
      <c r="AK575" s="163"/>
    </row>
    <row r="576" spans="1:37" ht="15.75" thickBot="1">
      <c r="A576" s="8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W576" s="163"/>
      <c r="X576" s="163"/>
      <c r="Y576" s="163"/>
      <c r="Z576" s="163"/>
      <c r="AA576" s="163"/>
      <c r="AB576" s="163"/>
      <c r="AC576" s="163"/>
      <c r="AD576" s="163"/>
      <c r="AE576" s="163"/>
      <c r="AF576" s="163"/>
      <c r="AG576" s="163"/>
      <c r="AH576" s="163"/>
      <c r="AI576" s="163"/>
      <c r="AJ576" s="163"/>
      <c r="AK576" s="163"/>
    </row>
    <row r="577" spans="1:37" ht="15.75" thickBot="1">
      <c r="A577" s="8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W577" s="163"/>
      <c r="X577" s="163"/>
      <c r="Y577" s="163"/>
      <c r="Z577" s="163"/>
      <c r="AA577" s="163"/>
      <c r="AB577" s="163"/>
      <c r="AC577" s="163"/>
      <c r="AD577" s="163"/>
      <c r="AE577" s="163"/>
      <c r="AF577" s="163"/>
      <c r="AG577" s="163"/>
      <c r="AH577" s="163"/>
      <c r="AI577" s="163"/>
      <c r="AJ577" s="163"/>
      <c r="AK577" s="163"/>
    </row>
    <row r="578" spans="1:37" ht="15.75" thickBot="1">
      <c r="A578" s="8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W578" s="163"/>
      <c r="X578" s="163"/>
      <c r="Y578" s="163"/>
      <c r="Z578" s="163"/>
      <c r="AA578" s="163"/>
      <c r="AB578" s="163"/>
      <c r="AC578" s="163"/>
      <c r="AD578" s="163"/>
      <c r="AE578" s="163"/>
      <c r="AF578" s="163"/>
      <c r="AG578" s="163"/>
      <c r="AH578" s="163"/>
      <c r="AI578" s="163"/>
      <c r="AJ578" s="163"/>
      <c r="AK578" s="163"/>
    </row>
    <row r="579" spans="1:37" ht="15.75" thickBot="1">
      <c r="A579" s="8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W579" s="163"/>
      <c r="X579" s="163"/>
      <c r="Y579" s="163"/>
      <c r="Z579" s="163"/>
      <c r="AA579" s="163"/>
      <c r="AB579" s="163"/>
      <c r="AC579" s="163"/>
      <c r="AD579" s="163"/>
      <c r="AE579" s="163"/>
      <c r="AF579" s="163"/>
      <c r="AG579" s="163"/>
      <c r="AH579" s="163"/>
      <c r="AI579" s="163"/>
      <c r="AJ579" s="163"/>
      <c r="AK579" s="163"/>
    </row>
    <row r="580" spans="1:37" ht="15.75" thickBot="1">
      <c r="A580" s="8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W580" s="163"/>
      <c r="X580" s="163"/>
      <c r="Y580" s="163"/>
      <c r="Z580" s="163"/>
      <c r="AA580" s="163"/>
      <c r="AB580" s="163"/>
      <c r="AC580" s="163"/>
      <c r="AD580" s="163"/>
      <c r="AE580" s="163"/>
      <c r="AF580" s="163"/>
      <c r="AG580" s="163"/>
      <c r="AH580" s="163"/>
      <c r="AI580" s="163"/>
      <c r="AJ580" s="163"/>
      <c r="AK580" s="163"/>
    </row>
    <row r="581" spans="1:37" ht="15.75" thickBot="1">
      <c r="A581" s="8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W581" s="163"/>
      <c r="X581" s="163"/>
      <c r="Y581" s="163"/>
      <c r="Z581" s="163"/>
      <c r="AA581" s="163"/>
      <c r="AB581" s="163"/>
      <c r="AC581" s="163"/>
      <c r="AD581" s="163"/>
      <c r="AE581" s="163"/>
      <c r="AF581" s="163"/>
      <c r="AG581" s="163"/>
      <c r="AH581" s="163"/>
      <c r="AI581" s="163"/>
      <c r="AJ581" s="163"/>
      <c r="AK581" s="163"/>
    </row>
    <row r="582" spans="1:37" ht="15.75" thickBot="1">
      <c r="A582" s="8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W582" s="163"/>
      <c r="X582" s="163"/>
      <c r="Y582" s="163"/>
      <c r="Z582" s="163"/>
      <c r="AA582" s="163"/>
      <c r="AB582" s="163"/>
      <c r="AC582" s="163"/>
      <c r="AD582" s="163"/>
      <c r="AE582" s="163"/>
      <c r="AF582" s="163"/>
      <c r="AG582" s="163"/>
      <c r="AH582" s="163"/>
      <c r="AI582" s="163"/>
      <c r="AJ582" s="163"/>
      <c r="AK582" s="163"/>
    </row>
    <row r="583" spans="1:37" ht="15.75" thickBot="1">
      <c r="A583" s="8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W583" s="163"/>
      <c r="X583" s="163"/>
      <c r="Y583" s="163"/>
      <c r="Z583" s="163"/>
      <c r="AA583" s="163"/>
      <c r="AB583" s="163"/>
      <c r="AC583" s="163"/>
      <c r="AD583" s="163"/>
      <c r="AE583" s="163"/>
      <c r="AF583" s="163"/>
      <c r="AG583" s="163"/>
      <c r="AH583" s="163"/>
      <c r="AI583" s="163"/>
      <c r="AJ583" s="163"/>
      <c r="AK583" s="163"/>
    </row>
    <row r="584" spans="1:37" ht="15.75" thickBot="1">
      <c r="A584" s="8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W584" s="163"/>
      <c r="X584" s="163"/>
      <c r="Y584" s="163"/>
      <c r="Z584" s="163"/>
      <c r="AA584" s="163"/>
      <c r="AB584" s="163"/>
      <c r="AC584" s="163"/>
      <c r="AD584" s="163"/>
      <c r="AE584" s="163"/>
      <c r="AF584" s="163"/>
      <c r="AG584" s="163"/>
      <c r="AH584" s="163"/>
      <c r="AI584" s="163"/>
      <c r="AJ584" s="163"/>
      <c r="AK584" s="163"/>
    </row>
    <row r="585" spans="1:37" ht="15.75" thickBot="1">
      <c r="A585" s="8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W585" s="163"/>
      <c r="X585" s="163"/>
      <c r="Y585" s="163"/>
      <c r="Z585" s="163"/>
      <c r="AA585" s="163"/>
      <c r="AB585" s="163"/>
      <c r="AC585" s="163"/>
      <c r="AD585" s="163"/>
      <c r="AE585" s="163"/>
      <c r="AF585" s="163"/>
      <c r="AG585" s="163"/>
      <c r="AH585" s="163"/>
      <c r="AI585" s="163"/>
      <c r="AJ585" s="163"/>
      <c r="AK585" s="163"/>
    </row>
    <row r="586" spans="1:37" ht="15.75" thickBot="1">
      <c r="A586" s="8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W586" s="163"/>
      <c r="X586" s="163"/>
      <c r="Y586" s="163"/>
      <c r="Z586" s="163"/>
      <c r="AA586" s="163"/>
      <c r="AB586" s="163"/>
      <c r="AC586" s="163"/>
      <c r="AD586" s="163"/>
      <c r="AE586" s="163"/>
      <c r="AF586" s="163"/>
      <c r="AG586" s="163"/>
      <c r="AH586" s="163"/>
      <c r="AI586" s="163"/>
      <c r="AJ586" s="163"/>
      <c r="AK586" s="163"/>
    </row>
    <row r="587" spans="1:37" ht="15.75" thickBot="1">
      <c r="A587" s="8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W587" s="163"/>
      <c r="X587" s="163"/>
      <c r="Y587" s="163"/>
      <c r="Z587" s="163"/>
      <c r="AA587" s="163"/>
      <c r="AB587" s="163"/>
      <c r="AC587" s="163"/>
      <c r="AD587" s="163"/>
      <c r="AE587" s="163"/>
      <c r="AF587" s="163"/>
      <c r="AG587" s="163"/>
      <c r="AH587" s="163"/>
      <c r="AI587" s="163"/>
      <c r="AJ587" s="163"/>
      <c r="AK587" s="163"/>
    </row>
    <row r="588" spans="1:37" ht="15.75" thickBot="1">
      <c r="A588" s="8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W588" s="163"/>
      <c r="X588" s="163"/>
      <c r="Y588" s="163"/>
      <c r="Z588" s="163"/>
      <c r="AA588" s="163"/>
      <c r="AB588" s="163"/>
      <c r="AC588" s="163"/>
      <c r="AD588" s="163"/>
      <c r="AE588" s="163"/>
      <c r="AF588" s="163"/>
      <c r="AG588" s="163"/>
      <c r="AH588" s="163"/>
      <c r="AI588" s="163"/>
      <c r="AJ588" s="163"/>
      <c r="AK588" s="163"/>
    </row>
    <row r="589" spans="1:37" ht="15.75" thickBot="1">
      <c r="A589" s="8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W589" s="163"/>
      <c r="X589" s="163"/>
      <c r="Y589" s="163"/>
      <c r="Z589" s="163"/>
      <c r="AA589" s="163"/>
      <c r="AB589" s="163"/>
      <c r="AC589" s="163"/>
      <c r="AD589" s="163"/>
      <c r="AE589" s="163"/>
      <c r="AF589" s="163"/>
      <c r="AG589" s="163"/>
      <c r="AH589" s="163"/>
      <c r="AI589" s="163"/>
      <c r="AJ589" s="163"/>
      <c r="AK589" s="163"/>
    </row>
    <row r="590" spans="1:37" ht="15.75" thickBot="1">
      <c r="A590" s="8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W590" s="163"/>
      <c r="X590" s="163"/>
      <c r="Y590" s="163"/>
      <c r="Z590" s="163"/>
      <c r="AA590" s="163"/>
      <c r="AB590" s="163"/>
      <c r="AC590" s="163"/>
      <c r="AD590" s="163"/>
      <c r="AE590" s="163"/>
      <c r="AF590" s="163"/>
      <c r="AG590" s="163"/>
      <c r="AH590" s="163"/>
      <c r="AI590" s="163"/>
      <c r="AJ590" s="163"/>
      <c r="AK590" s="163"/>
    </row>
    <row r="591" spans="1:37" ht="15.75" thickBot="1">
      <c r="A591" s="8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W591" s="163"/>
      <c r="X591" s="163"/>
      <c r="Y591" s="163"/>
      <c r="Z591" s="163"/>
      <c r="AA591" s="163"/>
      <c r="AB591" s="163"/>
      <c r="AC591" s="163"/>
      <c r="AD591" s="163"/>
      <c r="AE591" s="163"/>
      <c r="AF591" s="163"/>
      <c r="AG591" s="163"/>
      <c r="AH591" s="163"/>
      <c r="AI591" s="163"/>
      <c r="AJ591" s="163"/>
      <c r="AK591" s="163"/>
    </row>
    <row r="592" spans="1:37" ht="15.75" thickBot="1">
      <c r="A592" s="8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W592" s="163"/>
      <c r="X592" s="163"/>
      <c r="Y592" s="163"/>
      <c r="Z592" s="163"/>
      <c r="AA592" s="163"/>
      <c r="AB592" s="163"/>
      <c r="AC592" s="163"/>
      <c r="AD592" s="163"/>
      <c r="AE592" s="163"/>
      <c r="AF592" s="163"/>
      <c r="AG592" s="163"/>
      <c r="AH592" s="163"/>
      <c r="AI592" s="163"/>
      <c r="AJ592" s="163"/>
      <c r="AK592" s="163"/>
    </row>
    <row r="593" spans="1:37" ht="15.75" thickBot="1">
      <c r="A593" s="8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W593" s="163"/>
      <c r="X593" s="163"/>
      <c r="Y593" s="163"/>
      <c r="Z593" s="163"/>
      <c r="AA593" s="163"/>
      <c r="AB593" s="163"/>
      <c r="AC593" s="163"/>
      <c r="AD593" s="163"/>
      <c r="AE593" s="163"/>
      <c r="AF593" s="163"/>
      <c r="AG593" s="163"/>
      <c r="AH593" s="163"/>
      <c r="AI593" s="163"/>
      <c r="AJ593" s="163"/>
      <c r="AK593" s="163"/>
    </row>
    <row r="594" spans="1:37" ht="15.75" thickBot="1">
      <c r="A594" s="8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W594" s="163"/>
      <c r="X594" s="163"/>
      <c r="Y594" s="163"/>
      <c r="Z594" s="163"/>
      <c r="AA594" s="163"/>
      <c r="AB594" s="163"/>
      <c r="AC594" s="163"/>
      <c r="AD594" s="163"/>
      <c r="AE594" s="163"/>
      <c r="AF594" s="163"/>
      <c r="AG594" s="163"/>
      <c r="AH594" s="163"/>
      <c r="AI594" s="163"/>
      <c r="AJ594" s="163"/>
      <c r="AK594" s="163"/>
    </row>
    <row r="595" spans="1:37" ht="15.75" thickBot="1">
      <c r="A595" s="8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W595" s="163"/>
      <c r="X595" s="163"/>
      <c r="Y595" s="163"/>
      <c r="Z595" s="163"/>
      <c r="AA595" s="163"/>
      <c r="AB595" s="163"/>
      <c r="AC595" s="163"/>
      <c r="AD595" s="163"/>
      <c r="AE595" s="163"/>
      <c r="AF595" s="163"/>
      <c r="AG595" s="163"/>
      <c r="AH595" s="163"/>
      <c r="AI595" s="163"/>
      <c r="AJ595" s="163"/>
      <c r="AK595" s="163"/>
    </row>
    <row r="596" spans="1:37" ht="15.75" thickBot="1">
      <c r="A596" s="8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W596" s="163"/>
      <c r="X596" s="163"/>
      <c r="Y596" s="163"/>
      <c r="Z596" s="163"/>
      <c r="AA596" s="163"/>
      <c r="AB596" s="163"/>
      <c r="AC596" s="163"/>
      <c r="AD596" s="163"/>
      <c r="AE596" s="163"/>
      <c r="AF596" s="163"/>
      <c r="AG596" s="163"/>
      <c r="AH596" s="163"/>
      <c r="AI596" s="163"/>
      <c r="AJ596" s="163"/>
      <c r="AK596" s="163"/>
    </row>
    <row r="597" spans="1:37" ht="15.75" thickBot="1">
      <c r="A597" s="8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W597" s="163"/>
      <c r="X597" s="163"/>
      <c r="Y597" s="163"/>
      <c r="Z597" s="163"/>
      <c r="AA597" s="163"/>
      <c r="AB597" s="163"/>
      <c r="AC597" s="163"/>
      <c r="AD597" s="163"/>
      <c r="AE597" s="163"/>
      <c r="AF597" s="163"/>
      <c r="AG597" s="163"/>
      <c r="AH597" s="163"/>
      <c r="AI597" s="163"/>
      <c r="AJ597" s="163"/>
      <c r="AK597" s="163"/>
    </row>
    <row r="598" spans="1:37" ht="15.75" thickBot="1">
      <c r="A598" s="8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W598" s="163"/>
      <c r="X598" s="163"/>
      <c r="Y598" s="163"/>
      <c r="Z598" s="163"/>
      <c r="AA598" s="163"/>
      <c r="AB598" s="163"/>
      <c r="AC598" s="163"/>
      <c r="AD598" s="163"/>
      <c r="AE598" s="163"/>
      <c r="AF598" s="163"/>
      <c r="AG598" s="163"/>
      <c r="AH598" s="163"/>
      <c r="AI598" s="163"/>
      <c r="AJ598" s="163"/>
      <c r="AK598" s="163"/>
    </row>
    <row r="599" spans="1:37" ht="15.75" thickBot="1">
      <c r="A599" s="8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W599" s="163"/>
      <c r="X599" s="163"/>
      <c r="Y599" s="163"/>
      <c r="Z599" s="163"/>
      <c r="AA599" s="163"/>
      <c r="AB599" s="163"/>
      <c r="AC599" s="163"/>
      <c r="AD599" s="163"/>
      <c r="AE599" s="163"/>
      <c r="AF599" s="163"/>
      <c r="AG599" s="163"/>
      <c r="AH599" s="163"/>
      <c r="AI599" s="163"/>
      <c r="AJ599" s="163"/>
      <c r="AK599" s="163"/>
    </row>
    <row r="600" spans="1:37" ht="15.75" thickBot="1">
      <c r="A600" s="8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W600" s="163"/>
      <c r="X600" s="163"/>
      <c r="Y600" s="163"/>
      <c r="Z600" s="163"/>
      <c r="AA600" s="163"/>
      <c r="AB600" s="163"/>
      <c r="AC600" s="163"/>
      <c r="AD600" s="163"/>
      <c r="AE600" s="163"/>
      <c r="AF600" s="163"/>
      <c r="AG600" s="163"/>
      <c r="AH600" s="163"/>
      <c r="AI600" s="163"/>
      <c r="AJ600" s="163"/>
      <c r="AK600" s="163"/>
    </row>
    <row r="601" spans="1:37" ht="15.75" thickBot="1">
      <c r="A601" s="8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W601" s="163"/>
      <c r="X601" s="163"/>
      <c r="Y601" s="163"/>
      <c r="Z601" s="163"/>
      <c r="AA601" s="163"/>
      <c r="AB601" s="163"/>
      <c r="AC601" s="163"/>
      <c r="AD601" s="163"/>
      <c r="AE601" s="163"/>
      <c r="AF601" s="163"/>
      <c r="AG601" s="163"/>
      <c r="AH601" s="163"/>
      <c r="AI601" s="163"/>
      <c r="AJ601" s="163"/>
      <c r="AK601" s="163"/>
    </row>
    <row r="602" spans="1:37" ht="15.75" thickBot="1">
      <c r="A602" s="8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W602" s="163"/>
      <c r="X602" s="163"/>
      <c r="Y602" s="163"/>
      <c r="Z602" s="163"/>
      <c r="AA602" s="163"/>
      <c r="AB602" s="163"/>
      <c r="AC602" s="163"/>
      <c r="AD602" s="163"/>
      <c r="AE602" s="163"/>
      <c r="AF602" s="163"/>
      <c r="AG602" s="163"/>
      <c r="AH602" s="163"/>
      <c r="AI602" s="163"/>
      <c r="AJ602" s="163"/>
      <c r="AK602" s="163"/>
    </row>
    <row r="603" spans="1:37" ht="15.75" thickBot="1">
      <c r="A603" s="8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W603" s="163"/>
      <c r="X603" s="163"/>
      <c r="Y603" s="163"/>
      <c r="Z603" s="163"/>
      <c r="AA603" s="163"/>
      <c r="AB603" s="163"/>
      <c r="AC603" s="163"/>
      <c r="AD603" s="163"/>
      <c r="AE603" s="163"/>
      <c r="AF603" s="163"/>
      <c r="AG603" s="163"/>
      <c r="AH603" s="163"/>
      <c r="AI603" s="163"/>
      <c r="AJ603" s="163"/>
      <c r="AK603" s="163"/>
    </row>
    <row r="604" spans="1:37" ht="15.75" thickBot="1">
      <c r="A604" s="8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W604" s="163"/>
      <c r="X604" s="163"/>
      <c r="Y604" s="163"/>
      <c r="Z604" s="163"/>
      <c r="AA604" s="163"/>
      <c r="AB604" s="163"/>
      <c r="AC604" s="163"/>
      <c r="AD604" s="163"/>
      <c r="AE604" s="163"/>
      <c r="AF604" s="163"/>
      <c r="AG604" s="163"/>
      <c r="AH604" s="163"/>
      <c r="AI604" s="163"/>
      <c r="AJ604" s="163"/>
      <c r="AK604" s="163"/>
    </row>
    <row r="605" spans="1:37" ht="15.75" thickBot="1">
      <c r="A605" s="8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W605" s="163"/>
      <c r="X605" s="163"/>
      <c r="Y605" s="163"/>
      <c r="Z605" s="163"/>
      <c r="AA605" s="163"/>
      <c r="AB605" s="163"/>
      <c r="AC605" s="163"/>
      <c r="AD605" s="163"/>
      <c r="AE605" s="163"/>
      <c r="AF605" s="163"/>
      <c r="AG605" s="163"/>
      <c r="AH605" s="163"/>
      <c r="AI605" s="163"/>
      <c r="AJ605" s="163"/>
      <c r="AK605" s="163"/>
    </row>
    <row r="606" spans="1:37" ht="15.75" thickBot="1">
      <c r="A606" s="8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W606" s="163"/>
      <c r="X606" s="163"/>
      <c r="Y606" s="163"/>
      <c r="Z606" s="163"/>
      <c r="AA606" s="163"/>
      <c r="AB606" s="163"/>
      <c r="AC606" s="163"/>
      <c r="AD606" s="163"/>
      <c r="AE606" s="163"/>
      <c r="AF606" s="163"/>
      <c r="AG606" s="163"/>
      <c r="AH606" s="163"/>
      <c r="AI606" s="163"/>
      <c r="AJ606" s="163"/>
      <c r="AK606" s="163"/>
    </row>
    <row r="607" spans="1:37" ht="15.75" thickBot="1">
      <c r="A607" s="8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W607" s="163"/>
      <c r="X607" s="163"/>
      <c r="Y607" s="163"/>
      <c r="Z607" s="163"/>
      <c r="AA607" s="163"/>
      <c r="AB607" s="163"/>
      <c r="AC607" s="163"/>
      <c r="AD607" s="163"/>
      <c r="AE607" s="163"/>
      <c r="AF607" s="163"/>
      <c r="AG607" s="163"/>
      <c r="AH607" s="163"/>
      <c r="AI607" s="163"/>
      <c r="AJ607" s="163"/>
      <c r="AK607" s="163"/>
    </row>
    <row r="608" spans="1:37" ht="15.75" thickBot="1">
      <c r="A608" s="8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W608" s="163"/>
      <c r="X608" s="163"/>
      <c r="Y608" s="163"/>
      <c r="Z608" s="163"/>
      <c r="AA608" s="163"/>
      <c r="AB608" s="163"/>
      <c r="AC608" s="163"/>
      <c r="AD608" s="163"/>
      <c r="AE608" s="163"/>
      <c r="AF608" s="163"/>
      <c r="AG608" s="163"/>
      <c r="AH608" s="163"/>
      <c r="AI608" s="163"/>
      <c r="AJ608" s="163"/>
      <c r="AK608" s="163"/>
    </row>
    <row r="609" spans="1:37" ht="15.75" thickBot="1">
      <c r="A609" s="8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W609" s="163"/>
      <c r="X609" s="163"/>
      <c r="Y609" s="163"/>
      <c r="Z609" s="163"/>
      <c r="AA609" s="163"/>
      <c r="AB609" s="163"/>
      <c r="AC609" s="163"/>
      <c r="AD609" s="163"/>
      <c r="AE609" s="163"/>
      <c r="AF609" s="163"/>
      <c r="AG609" s="163"/>
      <c r="AH609" s="163"/>
      <c r="AI609" s="163"/>
      <c r="AJ609" s="163"/>
      <c r="AK609" s="163"/>
    </row>
    <row r="610" spans="1:37" ht="15.75" thickBot="1">
      <c r="A610" s="8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W610" s="163"/>
      <c r="X610" s="163"/>
      <c r="Y610" s="163"/>
      <c r="Z610" s="163"/>
      <c r="AA610" s="163"/>
      <c r="AB610" s="163"/>
      <c r="AC610" s="163"/>
      <c r="AD610" s="163"/>
      <c r="AE610" s="163"/>
      <c r="AF610" s="163"/>
      <c r="AG610" s="163"/>
      <c r="AH610" s="163"/>
      <c r="AI610" s="163"/>
      <c r="AJ610" s="163"/>
      <c r="AK610" s="163"/>
    </row>
    <row r="611" spans="1:37" ht="15.75" thickBot="1">
      <c r="A611" s="8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W611" s="163"/>
      <c r="X611" s="163"/>
      <c r="Y611" s="163"/>
      <c r="Z611" s="163"/>
      <c r="AA611" s="163"/>
      <c r="AB611" s="163"/>
      <c r="AC611" s="163"/>
      <c r="AD611" s="163"/>
      <c r="AE611" s="163"/>
      <c r="AF611" s="163"/>
      <c r="AG611" s="163"/>
      <c r="AH611" s="163"/>
      <c r="AI611" s="163"/>
      <c r="AJ611" s="163"/>
      <c r="AK611" s="163"/>
    </row>
    <row r="612" spans="1:37" ht="15.75" thickBot="1">
      <c r="A612" s="8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W612" s="163"/>
      <c r="X612" s="163"/>
      <c r="Y612" s="163"/>
      <c r="Z612" s="163"/>
      <c r="AA612" s="163"/>
      <c r="AB612" s="163"/>
      <c r="AC612" s="163"/>
      <c r="AD612" s="163"/>
      <c r="AE612" s="163"/>
      <c r="AF612" s="163"/>
      <c r="AG612" s="163"/>
      <c r="AH612" s="163"/>
      <c r="AI612" s="163"/>
      <c r="AJ612" s="163"/>
      <c r="AK612" s="163"/>
    </row>
    <row r="613" spans="1:37" ht="15.75" thickBot="1">
      <c r="A613" s="8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W613" s="163"/>
      <c r="X613" s="163"/>
      <c r="Y613" s="163"/>
      <c r="Z613" s="163"/>
      <c r="AA613" s="163"/>
      <c r="AB613" s="163"/>
      <c r="AC613" s="163"/>
      <c r="AD613" s="163"/>
      <c r="AE613" s="163"/>
      <c r="AF613" s="163"/>
      <c r="AG613" s="163"/>
      <c r="AH613" s="163"/>
      <c r="AI613" s="163"/>
      <c r="AJ613" s="163"/>
      <c r="AK613" s="163"/>
    </row>
    <row r="614" spans="1:37" ht="15.75" thickBot="1">
      <c r="A614" s="8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W614" s="163"/>
      <c r="X614" s="163"/>
      <c r="Y614" s="163"/>
      <c r="Z614" s="163"/>
      <c r="AA614" s="163"/>
      <c r="AB614" s="163"/>
      <c r="AC614" s="163"/>
      <c r="AD614" s="163"/>
      <c r="AE614" s="163"/>
      <c r="AF614" s="163"/>
      <c r="AG614" s="163"/>
      <c r="AH614" s="163"/>
      <c r="AI614" s="163"/>
      <c r="AJ614" s="163"/>
      <c r="AK614" s="163"/>
    </row>
    <row r="615" spans="1:37" ht="15.75" thickBot="1">
      <c r="A615" s="8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W615" s="163"/>
      <c r="X615" s="163"/>
      <c r="Y615" s="163"/>
      <c r="Z615" s="163"/>
      <c r="AA615" s="163"/>
      <c r="AB615" s="163"/>
      <c r="AC615" s="163"/>
      <c r="AD615" s="163"/>
      <c r="AE615" s="163"/>
      <c r="AF615" s="163"/>
      <c r="AG615" s="163"/>
      <c r="AH615" s="163"/>
      <c r="AI615" s="163"/>
      <c r="AJ615" s="163"/>
      <c r="AK615" s="163"/>
    </row>
    <row r="616" spans="1:37" ht="15.75" thickBot="1">
      <c r="A616" s="8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W616" s="163"/>
      <c r="X616" s="163"/>
      <c r="Y616" s="163"/>
      <c r="Z616" s="163"/>
      <c r="AA616" s="163"/>
      <c r="AB616" s="163"/>
      <c r="AC616" s="163"/>
      <c r="AD616" s="163"/>
      <c r="AE616" s="163"/>
      <c r="AF616" s="163"/>
      <c r="AG616" s="163"/>
      <c r="AH616" s="163"/>
      <c r="AI616" s="163"/>
      <c r="AJ616" s="163"/>
      <c r="AK616" s="163"/>
    </row>
    <row r="617" spans="1:37" ht="15.75" thickBot="1">
      <c r="A617" s="8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W617" s="163"/>
      <c r="X617" s="163"/>
      <c r="Y617" s="163"/>
      <c r="Z617" s="163"/>
      <c r="AA617" s="163"/>
      <c r="AB617" s="163"/>
      <c r="AC617" s="163"/>
      <c r="AD617" s="163"/>
      <c r="AE617" s="163"/>
      <c r="AF617" s="163"/>
      <c r="AG617" s="163"/>
      <c r="AH617" s="163"/>
      <c r="AI617" s="163"/>
      <c r="AJ617" s="163"/>
      <c r="AK617" s="163"/>
    </row>
    <row r="618" spans="1:37" ht="15.75" thickBot="1">
      <c r="A618" s="8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W618" s="163"/>
      <c r="X618" s="163"/>
      <c r="Y618" s="163"/>
      <c r="Z618" s="163"/>
      <c r="AA618" s="163"/>
      <c r="AB618" s="163"/>
      <c r="AC618" s="163"/>
      <c r="AD618" s="163"/>
      <c r="AE618" s="163"/>
      <c r="AF618" s="163"/>
      <c r="AG618" s="163"/>
      <c r="AH618" s="163"/>
      <c r="AI618" s="163"/>
      <c r="AJ618" s="163"/>
      <c r="AK618" s="163"/>
    </row>
    <row r="619" spans="1:37" ht="15.75" thickBot="1">
      <c r="A619" s="8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W619" s="163"/>
      <c r="X619" s="163"/>
      <c r="Y619" s="163"/>
      <c r="Z619" s="163"/>
      <c r="AA619" s="163"/>
      <c r="AB619" s="163"/>
      <c r="AC619" s="163"/>
      <c r="AD619" s="163"/>
      <c r="AE619" s="163"/>
      <c r="AF619" s="163"/>
      <c r="AG619" s="163"/>
      <c r="AH619" s="163"/>
      <c r="AI619" s="163"/>
      <c r="AJ619" s="163"/>
      <c r="AK619" s="163"/>
    </row>
    <row r="620" spans="1:37" ht="15.75" thickBot="1">
      <c r="A620" s="8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W620" s="163"/>
      <c r="X620" s="163"/>
      <c r="Y620" s="163"/>
      <c r="Z620" s="163"/>
      <c r="AA620" s="163"/>
      <c r="AB620" s="163"/>
      <c r="AC620" s="163"/>
      <c r="AD620" s="163"/>
      <c r="AE620" s="163"/>
      <c r="AF620" s="163"/>
      <c r="AG620" s="163"/>
      <c r="AH620" s="163"/>
      <c r="AI620" s="163"/>
      <c r="AJ620" s="163"/>
      <c r="AK620" s="163"/>
    </row>
    <row r="621" spans="1:37" ht="15.75" thickBot="1">
      <c r="A621" s="8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W621" s="163"/>
      <c r="X621" s="163"/>
      <c r="Y621" s="163"/>
      <c r="Z621" s="163"/>
      <c r="AA621" s="163"/>
      <c r="AB621" s="163"/>
      <c r="AC621" s="163"/>
      <c r="AD621" s="163"/>
      <c r="AE621" s="163"/>
      <c r="AF621" s="163"/>
      <c r="AG621" s="163"/>
      <c r="AH621" s="163"/>
      <c r="AI621" s="163"/>
      <c r="AJ621" s="163"/>
      <c r="AK621" s="163"/>
    </row>
    <row r="622" spans="1:37" ht="15.75" thickBot="1">
      <c r="A622" s="8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W622" s="163"/>
      <c r="X622" s="163"/>
      <c r="Y622" s="163"/>
      <c r="Z622" s="163"/>
      <c r="AA622" s="163"/>
      <c r="AB622" s="163"/>
      <c r="AC622" s="163"/>
      <c r="AD622" s="163"/>
      <c r="AE622" s="163"/>
      <c r="AF622" s="163"/>
      <c r="AG622" s="163"/>
      <c r="AH622" s="163"/>
      <c r="AI622" s="163"/>
      <c r="AJ622" s="163"/>
      <c r="AK622" s="163"/>
    </row>
    <row r="623" spans="1:37" ht="15.75" thickBot="1">
      <c r="A623" s="8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W623" s="163"/>
      <c r="X623" s="163"/>
      <c r="Y623" s="163"/>
      <c r="Z623" s="163"/>
      <c r="AA623" s="163"/>
      <c r="AB623" s="163"/>
      <c r="AC623" s="163"/>
      <c r="AD623" s="163"/>
      <c r="AE623" s="163"/>
      <c r="AF623" s="163"/>
      <c r="AG623" s="163"/>
      <c r="AH623" s="163"/>
      <c r="AI623" s="163"/>
      <c r="AJ623" s="163"/>
      <c r="AK623" s="163"/>
    </row>
    <row r="624" spans="1:37" ht="15.75" thickBot="1">
      <c r="A624" s="8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W624" s="163"/>
      <c r="X624" s="163"/>
      <c r="Y624" s="163"/>
      <c r="Z624" s="163"/>
      <c r="AA624" s="163"/>
      <c r="AB624" s="163"/>
      <c r="AC624" s="163"/>
      <c r="AD624" s="163"/>
      <c r="AE624" s="163"/>
      <c r="AF624" s="163"/>
      <c r="AG624" s="163"/>
      <c r="AH624" s="163"/>
      <c r="AI624" s="163"/>
      <c r="AJ624" s="163"/>
      <c r="AK624" s="163"/>
    </row>
    <row r="625" spans="1:37" ht="15.75" thickBot="1">
      <c r="A625" s="8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W625" s="163"/>
      <c r="X625" s="163"/>
      <c r="Y625" s="163"/>
      <c r="Z625" s="163"/>
      <c r="AA625" s="163"/>
      <c r="AB625" s="163"/>
      <c r="AC625" s="163"/>
      <c r="AD625" s="163"/>
      <c r="AE625" s="163"/>
      <c r="AF625" s="163"/>
      <c r="AG625" s="163"/>
      <c r="AH625" s="163"/>
      <c r="AI625" s="163"/>
      <c r="AJ625" s="163"/>
      <c r="AK625" s="163"/>
    </row>
    <row r="626" spans="1:37" ht="15.75" thickBot="1">
      <c r="A626" s="8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W626" s="163"/>
      <c r="X626" s="163"/>
      <c r="Y626" s="163"/>
      <c r="Z626" s="163"/>
      <c r="AA626" s="163"/>
      <c r="AB626" s="163"/>
      <c r="AC626" s="163"/>
      <c r="AD626" s="163"/>
      <c r="AE626" s="163"/>
      <c r="AF626" s="163"/>
      <c r="AG626" s="163"/>
      <c r="AH626" s="163"/>
      <c r="AI626" s="163"/>
      <c r="AJ626" s="163"/>
      <c r="AK626" s="163"/>
    </row>
    <row r="627" spans="1:37" ht="15.75" thickBot="1">
      <c r="A627" s="8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W627" s="163"/>
      <c r="X627" s="163"/>
      <c r="Y627" s="163"/>
      <c r="Z627" s="163"/>
      <c r="AA627" s="163"/>
      <c r="AB627" s="163"/>
      <c r="AC627" s="163"/>
      <c r="AD627" s="163"/>
      <c r="AE627" s="163"/>
      <c r="AF627" s="163"/>
      <c r="AG627" s="163"/>
      <c r="AH627" s="163"/>
      <c r="AI627" s="163"/>
      <c r="AJ627" s="163"/>
      <c r="AK627" s="163"/>
    </row>
    <row r="628" spans="1:37" ht="15.75" thickBot="1">
      <c r="A628" s="8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W628" s="163"/>
      <c r="X628" s="163"/>
      <c r="Y628" s="163"/>
      <c r="Z628" s="163"/>
      <c r="AA628" s="163"/>
      <c r="AB628" s="163"/>
      <c r="AC628" s="163"/>
      <c r="AD628" s="163"/>
      <c r="AE628" s="163"/>
      <c r="AF628" s="163"/>
      <c r="AG628" s="163"/>
      <c r="AH628" s="163"/>
      <c r="AI628" s="163"/>
      <c r="AJ628" s="163"/>
      <c r="AK628" s="163"/>
    </row>
    <row r="629" spans="1:37" ht="15.75" thickBot="1">
      <c r="A629" s="8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W629" s="163"/>
      <c r="X629" s="163"/>
      <c r="Y629" s="163"/>
      <c r="Z629" s="163"/>
      <c r="AA629" s="163"/>
      <c r="AB629" s="163"/>
      <c r="AC629" s="163"/>
      <c r="AD629" s="163"/>
      <c r="AE629" s="163"/>
      <c r="AF629" s="163"/>
      <c r="AG629" s="163"/>
      <c r="AH629" s="163"/>
      <c r="AI629" s="163"/>
      <c r="AJ629" s="163"/>
      <c r="AK629" s="163"/>
    </row>
    <row r="630" spans="1:37" ht="15.75" thickBot="1">
      <c r="A630" s="8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W630" s="163"/>
      <c r="X630" s="163"/>
      <c r="Y630" s="163"/>
      <c r="Z630" s="163"/>
      <c r="AA630" s="163"/>
      <c r="AB630" s="163"/>
      <c r="AC630" s="163"/>
      <c r="AD630" s="163"/>
      <c r="AE630" s="163"/>
      <c r="AF630" s="163"/>
      <c r="AG630" s="163"/>
      <c r="AH630" s="163"/>
      <c r="AI630" s="163"/>
      <c r="AJ630" s="163"/>
      <c r="AK630" s="163"/>
    </row>
    <row r="631" spans="1:37" ht="15.75" thickBot="1">
      <c r="A631" s="8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W631" s="163"/>
      <c r="X631" s="163"/>
      <c r="Y631" s="163"/>
      <c r="Z631" s="163"/>
      <c r="AA631" s="163"/>
      <c r="AB631" s="163"/>
      <c r="AC631" s="163"/>
      <c r="AD631" s="163"/>
      <c r="AE631" s="163"/>
      <c r="AF631" s="163"/>
      <c r="AG631" s="163"/>
      <c r="AH631" s="163"/>
      <c r="AI631" s="163"/>
      <c r="AJ631" s="163"/>
      <c r="AK631" s="163"/>
    </row>
    <row r="632" spans="1:37" ht="15.75" thickBot="1">
      <c r="A632" s="8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W632" s="163"/>
      <c r="X632" s="163"/>
      <c r="Y632" s="163"/>
      <c r="Z632" s="163"/>
      <c r="AA632" s="163"/>
      <c r="AB632" s="163"/>
      <c r="AC632" s="163"/>
      <c r="AD632" s="163"/>
      <c r="AE632" s="163"/>
      <c r="AF632" s="163"/>
      <c r="AG632" s="163"/>
      <c r="AH632" s="163"/>
      <c r="AI632" s="163"/>
      <c r="AJ632" s="163"/>
      <c r="AK632" s="163"/>
    </row>
    <row r="633" spans="1:37" ht="15.75" thickBot="1">
      <c r="A633" s="8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W633" s="163"/>
      <c r="X633" s="163"/>
      <c r="Y633" s="163"/>
      <c r="Z633" s="163"/>
      <c r="AA633" s="163"/>
      <c r="AB633" s="163"/>
      <c r="AC633" s="163"/>
      <c r="AD633" s="163"/>
      <c r="AE633" s="163"/>
      <c r="AF633" s="163"/>
      <c r="AG633" s="163"/>
      <c r="AH633" s="163"/>
      <c r="AI633" s="163"/>
      <c r="AJ633" s="163"/>
      <c r="AK633" s="163"/>
    </row>
    <row r="634" spans="1:37" ht="15.75" thickBot="1">
      <c r="A634" s="8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W634" s="163"/>
      <c r="X634" s="163"/>
      <c r="Y634" s="163"/>
      <c r="Z634" s="163"/>
      <c r="AA634" s="163"/>
      <c r="AB634" s="163"/>
      <c r="AC634" s="163"/>
      <c r="AD634" s="163"/>
      <c r="AE634" s="163"/>
      <c r="AF634" s="163"/>
      <c r="AG634" s="163"/>
      <c r="AH634" s="163"/>
      <c r="AI634" s="163"/>
      <c r="AJ634" s="163"/>
      <c r="AK634" s="163"/>
    </row>
    <row r="635" spans="1:37" ht="15.75" thickBot="1">
      <c r="A635" s="8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W635" s="163"/>
      <c r="X635" s="163"/>
      <c r="Y635" s="163"/>
      <c r="Z635" s="163"/>
      <c r="AA635" s="163"/>
      <c r="AB635" s="163"/>
      <c r="AC635" s="163"/>
      <c r="AD635" s="163"/>
      <c r="AE635" s="163"/>
      <c r="AF635" s="163"/>
      <c r="AG635" s="163"/>
      <c r="AH635" s="163"/>
      <c r="AI635" s="163"/>
      <c r="AJ635" s="163"/>
      <c r="AK635" s="163"/>
    </row>
    <row r="636" spans="1:37" ht="15.75" thickBot="1">
      <c r="A636" s="8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W636" s="163"/>
      <c r="X636" s="163"/>
      <c r="Y636" s="163"/>
      <c r="Z636" s="163"/>
      <c r="AA636" s="163"/>
      <c r="AB636" s="163"/>
      <c r="AC636" s="163"/>
      <c r="AD636" s="163"/>
      <c r="AE636" s="163"/>
      <c r="AF636" s="163"/>
      <c r="AG636" s="163"/>
      <c r="AH636" s="163"/>
      <c r="AI636" s="163"/>
      <c r="AJ636" s="163"/>
      <c r="AK636" s="163"/>
    </row>
    <row r="637" spans="1:37" ht="15.75" thickBot="1">
      <c r="A637" s="8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W637" s="163"/>
      <c r="X637" s="163"/>
      <c r="Y637" s="163"/>
      <c r="Z637" s="163"/>
      <c r="AA637" s="163"/>
      <c r="AB637" s="163"/>
      <c r="AC637" s="163"/>
      <c r="AD637" s="163"/>
      <c r="AE637" s="163"/>
      <c r="AF637" s="163"/>
      <c r="AG637" s="163"/>
      <c r="AH637" s="163"/>
      <c r="AI637" s="163"/>
      <c r="AJ637" s="163"/>
      <c r="AK637" s="163"/>
    </row>
    <row r="638" spans="1:37" ht="15.75" thickBot="1">
      <c r="A638" s="8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W638" s="163"/>
      <c r="X638" s="163"/>
      <c r="Y638" s="163"/>
      <c r="Z638" s="163"/>
      <c r="AA638" s="163"/>
      <c r="AB638" s="163"/>
      <c r="AC638" s="163"/>
      <c r="AD638" s="163"/>
      <c r="AE638" s="163"/>
      <c r="AF638" s="163"/>
      <c r="AG638" s="163"/>
      <c r="AH638" s="163"/>
      <c r="AI638" s="163"/>
      <c r="AJ638" s="163"/>
      <c r="AK638" s="163"/>
    </row>
    <row r="639" spans="1:37" ht="15.75" thickBot="1">
      <c r="A639" s="8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W639" s="163"/>
      <c r="X639" s="163"/>
      <c r="Y639" s="163"/>
      <c r="Z639" s="163"/>
      <c r="AA639" s="163"/>
      <c r="AB639" s="163"/>
      <c r="AC639" s="163"/>
      <c r="AD639" s="163"/>
      <c r="AE639" s="163"/>
      <c r="AF639" s="163"/>
      <c r="AG639" s="163"/>
      <c r="AH639" s="163"/>
      <c r="AI639" s="163"/>
      <c r="AJ639" s="163"/>
      <c r="AK639" s="163"/>
    </row>
    <row r="640" spans="1:37" ht="15.75" thickBot="1">
      <c r="A640" s="8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W640" s="163"/>
      <c r="X640" s="163"/>
      <c r="Y640" s="163"/>
      <c r="Z640" s="163"/>
      <c r="AA640" s="163"/>
      <c r="AB640" s="163"/>
      <c r="AC640" s="163"/>
      <c r="AD640" s="163"/>
      <c r="AE640" s="163"/>
      <c r="AF640" s="163"/>
      <c r="AG640" s="163"/>
      <c r="AH640" s="163"/>
      <c r="AI640" s="163"/>
      <c r="AJ640" s="163"/>
      <c r="AK640" s="163"/>
    </row>
    <row r="641" spans="1:37" ht="15.75" thickBot="1">
      <c r="A641" s="8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W641" s="163"/>
      <c r="X641" s="163"/>
      <c r="Y641" s="163"/>
      <c r="Z641" s="163"/>
      <c r="AA641" s="163"/>
      <c r="AB641" s="163"/>
      <c r="AC641" s="163"/>
      <c r="AD641" s="163"/>
      <c r="AE641" s="163"/>
      <c r="AF641" s="163"/>
      <c r="AG641" s="163"/>
      <c r="AH641" s="163"/>
      <c r="AI641" s="163"/>
      <c r="AJ641" s="163"/>
      <c r="AK641" s="163"/>
    </row>
    <row r="642" spans="1:37" ht="15.75" thickBot="1">
      <c r="A642" s="8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W642" s="163"/>
      <c r="X642" s="163"/>
      <c r="Y642" s="163"/>
      <c r="Z642" s="163"/>
      <c r="AA642" s="163"/>
      <c r="AB642" s="163"/>
      <c r="AC642" s="163"/>
      <c r="AD642" s="163"/>
      <c r="AE642" s="163"/>
      <c r="AF642" s="163"/>
      <c r="AG642" s="163"/>
      <c r="AH642" s="163"/>
      <c r="AI642" s="163"/>
      <c r="AJ642" s="163"/>
      <c r="AK642" s="163"/>
    </row>
    <row r="643" spans="1:37" ht="15.75" thickBot="1">
      <c r="A643" s="8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W643" s="163"/>
      <c r="X643" s="163"/>
      <c r="Y643" s="163"/>
      <c r="Z643" s="163"/>
      <c r="AA643" s="163"/>
      <c r="AB643" s="163"/>
      <c r="AC643" s="163"/>
      <c r="AD643" s="163"/>
      <c r="AE643" s="163"/>
      <c r="AF643" s="163"/>
      <c r="AG643" s="163"/>
      <c r="AH643" s="163"/>
      <c r="AI643" s="163"/>
      <c r="AJ643" s="163"/>
      <c r="AK643" s="163"/>
    </row>
    <row r="644" spans="1:37" ht="15.75" thickBot="1">
      <c r="A644" s="8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W644" s="163"/>
      <c r="X644" s="163"/>
      <c r="Y644" s="163"/>
      <c r="Z644" s="163"/>
      <c r="AA644" s="163"/>
      <c r="AB644" s="163"/>
      <c r="AC644" s="163"/>
      <c r="AD644" s="163"/>
      <c r="AE644" s="163"/>
      <c r="AF644" s="163"/>
      <c r="AG644" s="163"/>
      <c r="AH644" s="163"/>
      <c r="AI644" s="163"/>
      <c r="AJ644" s="163"/>
      <c r="AK644" s="163"/>
    </row>
    <row r="645" spans="1:37" ht="15.75" thickBot="1">
      <c r="A645" s="8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W645" s="163"/>
      <c r="X645" s="163"/>
      <c r="Y645" s="163"/>
      <c r="Z645" s="163"/>
      <c r="AA645" s="163"/>
      <c r="AB645" s="163"/>
      <c r="AC645" s="163"/>
      <c r="AD645" s="163"/>
      <c r="AE645" s="163"/>
      <c r="AF645" s="163"/>
      <c r="AG645" s="163"/>
      <c r="AH645" s="163"/>
      <c r="AI645" s="163"/>
      <c r="AJ645" s="163"/>
      <c r="AK645" s="163"/>
    </row>
    <row r="646" spans="1:37" ht="15.75" thickBot="1">
      <c r="A646" s="8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W646" s="163"/>
      <c r="X646" s="163"/>
      <c r="Y646" s="163"/>
      <c r="Z646" s="163"/>
      <c r="AA646" s="163"/>
      <c r="AB646" s="163"/>
      <c r="AC646" s="163"/>
      <c r="AD646" s="163"/>
      <c r="AE646" s="163"/>
      <c r="AF646" s="163"/>
      <c r="AG646" s="163"/>
      <c r="AH646" s="163"/>
      <c r="AI646" s="163"/>
      <c r="AJ646" s="163"/>
      <c r="AK646" s="163"/>
    </row>
    <row r="647" spans="1:37" ht="15.75" thickBot="1">
      <c r="A647" s="8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W647" s="163"/>
      <c r="X647" s="163"/>
      <c r="Y647" s="163"/>
      <c r="Z647" s="163"/>
      <c r="AA647" s="163"/>
      <c r="AB647" s="163"/>
      <c r="AC647" s="163"/>
      <c r="AD647" s="163"/>
      <c r="AE647" s="163"/>
      <c r="AF647" s="163"/>
      <c r="AG647" s="163"/>
      <c r="AH647" s="163"/>
      <c r="AI647" s="163"/>
      <c r="AJ647" s="163"/>
      <c r="AK647" s="163"/>
    </row>
    <row r="648" spans="1:37" ht="15.75" thickBot="1">
      <c r="A648" s="8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W648" s="163"/>
      <c r="X648" s="163"/>
      <c r="Y648" s="163"/>
      <c r="Z648" s="163"/>
      <c r="AA648" s="163"/>
      <c r="AB648" s="163"/>
      <c r="AC648" s="163"/>
      <c r="AD648" s="163"/>
      <c r="AE648" s="163"/>
      <c r="AF648" s="163"/>
      <c r="AG648" s="163"/>
      <c r="AH648" s="163"/>
      <c r="AI648" s="163"/>
      <c r="AJ648" s="163"/>
      <c r="AK648" s="163"/>
    </row>
    <row r="649" spans="1:37" ht="15.75" thickBot="1">
      <c r="A649" s="8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W649" s="163"/>
      <c r="X649" s="163"/>
      <c r="Y649" s="163"/>
      <c r="Z649" s="163"/>
      <c r="AA649" s="163"/>
      <c r="AB649" s="163"/>
      <c r="AC649" s="163"/>
      <c r="AD649" s="163"/>
      <c r="AE649" s="163"/>
      <c r="AF649" s="163"/>
      <c r="AG649" s="163"/>
      <c r="AH649" s="163"/>
      <c r="AI649" s="163"/>
      <c r="AJ649" s="163"/>
      <c r="AK649" s="163"/>
    </row>
    <row r="650" spans="1:37" ht="15.75" thickBot="1">
      <c r="A650" s="8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W650" s="163"/>
      <c r="X650" s="163"/>
      <c r="Y650" s="163"/>
      <c r="Z650" s="163"/>
      <c r="AA650" s="163"/>
      <c r="AB650" s="163"/>
      <c r="AC650" s="163"/>
      <c r="AD650" s="163"/>
      <c r="AE650" s="163"/>
      <c r="AF650" s="163"/>
      <c r="AG650" s="163"/>
      <c r="AH650" s="163"/>
      <c r="AI650" s="163"/>
      <c r="AJ650" s="163"/>
      <c r="AK650" s="163"/>
    </row>
    <row r="651" spans="1:37" ht="15.75" thickBot="1">
      <c r="A651" s="8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W651" s="163"/>
      <c r="X651" s="163"/>
      <c r="Y651" s="163"/>
      <c r="Z651" s="163"/>
      <c r="AA651" s="163"/>
      <c r="AB651" s="163"/>
      <c r="AC651" s="163"/>
      <c r="AD651" s="163"/>
      <c r="AE651" s="163"/>
      <c r="AF651" s="163"/>
      <c r="AG651" s="163"/>
      <c r="AH651" s="163"/>
      <c r="AI651" s="163"/>
      <c r="AJ651" s="163"/>
      <c r="AK651" s="163"/>
    </row>
    <row r="652" spans="1:37" ht="15.75" thickBot="1">
      <c r="A652" s="8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W652" s="163"/>
      <c r="X652" s="163"/>
      <c r="Y652" s="163"/>
      <c r="Z652" s="163"/>
      <c r="AA652" s="163"/>
      <c r="AB652" s="163"/>
      <c r="AC652" s="163"/>
      <c r="AD652" s="163"/>
      <c r="AE652" s="163"/>
      <c r="AF652" s="163"/>
      <c r="AG652" s="163"/>
      <c r="AH652" s="163"/>
      <c r="AI652" s="163"/>
      <c r="AJ652" s="163"/>
      <c r="AK652" s="163"/>
    </row>
    <row r="653" spans="1:37" ht="15.75" thickBot="1">
      <c r="A653" s="8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W653" s="163"/>
      <c r="X653" s="163"/>
      <c r="Y653" s="163"/>
      <c r="Z653" s="163"/>
      <c r="AA653" s="163"/>
      <c r="AB653" s="163"/>
      <c r="AC653" s="163"/>
      <c r="AD653" s="163"/>
      <c r="AE653" s="163"/>
      <c r="AF653" s="163"/>
      <c r="AG653" s="163"/>
      <c r="AH653" s="163"/>
      <c r="AI653" s="163"/>
      <c r="AJ653" s="163"/>
      <c r="AK653" s="163"/>
    </row>
    <row r="654" spans="1:37" ht="15.75" thickBot="1">
      <c r="A654" s="8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W654" s="163"/>
      <c r="X654" s="163"/>
      <c r="Y654" s="163"/>
      <c r="Z654" s="163"/>
      <c r="AA654" s="163"/>
      <c r="AB654" s="163"/>
      <c r="AC654" s="163"/>
      <c r="AD654" s="163"/>
      <c r="AE654" s="163"/>
      <c r="AF654" s="163"/>
      <c r="AG654" s="163"/>
      <c r="AH654" s="163"/>
      <c r="AI654" s="163"/>
      <c r="AJ654" s="163"/>
      <c r="AK654" s="163"/>
    </row>
    <row r="655" spans="1:37" ht="15.75" thickBot="1">
      <c r="A655" s="8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W655" s="163"/>
      <c r="X655" s="163"/>
      <c r="Y655" s="163"/>
      <c r="Z655" s="163"/>
      <c r="AA655" s="163"/>
      <c r="AB655" s="163"/>
      <c r="AC655" s="163"/>
      <c r="AD655" s="163"/>
      <c r="AE655" s="163"/>
      <c r="AF655" s="163"/>
      <c r="AG655" s="163"/>
      <c r="AH655" s="163"/>
      <c r="AI655" s="163"/>
      <c r="AJ655" s="163"/>
      <c r="AK655" s="163"/>
    </row>
    <row r="656" spans="1:37" ht="15.75" thickBot="1">
      <c r="A656" s="8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W656" s="163"/>
      <c r="X656" s="163"/>
      <c r="Y656" s="163"/>
      <c r="Z656" s="163"/>
      <c r="AA656" s="163"/>
      <c r="AB656" s="163"/>
      <c r="AC656" s="163"/>
      <c r="AD656" s="163"/>
      <c r="AE656" s="163"/>
      <c r="AF656" s="163"/>
      <c r="AG656" s="163"/>
      <c r="AH656" s="163"/>
      <c r="AI656" s="163"/>
      <c r="AJ656" s="163"/>
      <c r="AK656" s="163"/>
    </row>
    <row r="657" spans="1:37" ht="15.75" thickBot="1">
      <c r="A657" s="8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W657" s="163"/>
      <c r="X657" s="163"/>
      <c r="Y657" s="163"/>
      <c r="Z657" s="163"/>
      <c r="AA657" s="163"/>
      <c r="AB657" s="163"/>
      <c r="AC657" s="163"/>
      <c r="AD657" s="163"/>
      <c r="AE657" s="163"/>
      <c r="AF657" s="163"/>
      <c r="AG657" s="163"/>
      <c r="AH657" s="163"/>
      <c r="AI657" s="163"/>
      <c r="AJ657" s="163"/>
      <c r="AK657" s="163"/>
    </row>
    <row r="658" spans="1:37" ht="15.75" thickBot="1">
      <c r="A658" s="8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W658" s="163"/>
      <c r="X658" s="163"/>
      <c r="Y658" s="163"/>
      <c r="Z658" s="163"/>
      <c r="AA658" s="163"/>
      <c r="AB658" s="163"/>
      <c r="AC658" s="163"/>
      <c r="AD658" s="163"/>
      <c r="AE658" s="163"/>
      <c r="AF658" s="163"/>
      <c r="AG658" s="163"/>
      <c r="AH658" s="163"/>
      <c r="AI658" s="163"/>
      <c r="AJ658" s="163"/>
      <c r="AK658" s="163"/>
    </row>
    <row r="659" spans="1:37" ht="15.75" thickBot="1">
      <c r="A659" s="8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W659" s="163"/>
      <c r="X659" s="163"/>
      <c r="Y659" s="163"/>
      <c r="Z659" s="163"/>
      <c r="AA659" s="163"/>
      <c r="AB659" s="163"/>
      <c r="AC659" s="163"/>
      <c r="AD659" s="163"/>
      <c r="AE659" s="163"/>
      <c r="AF659" s="163"/>
      <c r="AG659" s="163"/>
      <c r="AH659" s="163"/>
      <c r="AI659" s="163"/>
      <c r="AJ659" s="163"/>
      <c r="AK659" s="163"/>
    </row>
    <row r="660" spans="1:37" ht="15.75" thickBot="1">
      <c r="A660" s="8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W660" s="163"/>
      <c r="X660" s="163"/>
      <c r="Y660" s="163"/>
      <c r="Z660" s="163"/>
      <c r="AA660" s="163"/>
      <c r="AB660" s="163"/>
      <c r="AC660" s="163"/>
      <c r="AD660" s="163"/>
      <c r="AE660" s="163"/>
      <c r="AF660" s="163"/>
      <c r="AG660" s="163"/>
      <c r="AH660" s="163"/>
      <c r="AI660" s="163"/>
      <c r="AJ660" s="163"/>
      <c r="AK660" s="163"/>
    </row>
    <row r="661" spans="1:37" ht="15.75" thickBot="1">
      <c r="A661" s="8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W661" s="163"/>
      <c r="X661" s="163"/>
      <c r="Y661" s="163"/>
      <c r="Z661" s="163"/>
      <c r="AA661" s="163"/>
      <c r="AB661" s="163"/>
      <c r="AC661" s="163"/>
      <c r="AD661" s="163"/>
      <c r="AE661" s="163"/>
      <c r="AF661" s="163"/>
      <c r="AG661" s="163"/>
      <c r="AH661" s="163"/>
      <c r="AI661" s="163"/>
      <c r="AJ661" s="163"/>
      <c r="AK661" s="163"/>
    </row>
    <row r="662" spans="1:37" ht="15.75" thickBot="1">
      <c r="A662" s="8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W662" s="163"/>
      <c r="X662" s="163"/>
      <c r="Y662" s="163"/>
      <c r="Z662" s="163"/>
      <c r="AA662" s="163"/>
      <c r="AB662" s="163"/>
      <c r="AC662" s="163"/>
      <c r="AD662" s="163"/>
      <c r="AE662" s="163"/>
      <c r="AF662" s="163"/>
      <c r="AG662" s="163"/>
      <c r="AH662" s="163"/>
      <c r="AI662" s="163"/>
      <c r="AJ662" s="163"/>
      <c r="AK662" s="163"/>
    </row>
    <row r="663" spans="1:37" ht="15.75" thickBot="1">
      <c r="A663" s="8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W663" s="163"/>
      <c r="X663" s="163"/>
      <c r="Y663" s="163"/>
      <c r="Z663" s="163"/>
      <c r="AA663" s="163"/>
      <c r="AB663" s="163"/>
      <c r="AC663" s="163"/>
      <c r="AD663" s="163"/>
      <c r="AE663" s="163"/>
      <c r="AF663" s="163"/>
      <c r="AG663" s="163"/>
      <c r="AH663" s="163"/>
      <c r="AI663" s="163"/>
      <c r="AJ663" s="163"/>
      <c r="AK663" s="163"/>
    </row>
    <row r="664" spans="1:37" ht="15.75" thickBot="1">
      <c r="A664" s="8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W664" s="163"/>
      <c r="X664" s="163"/>
      <c r="Y664" s="163"/>
      <c r="Z664" s="163"/>
      <c r="AA664" s="163"/>
      <c r="AB664" s="163"/>
      <c r="AC664" s="163"/>
      <c r="AD664" s="163"/>
      <c r="AE664" s="163"/>
      <c r="AF664" s="163"/>
      <c r="AG664" s="163"/>
      <c r="AH664" s="163"/>
      <c r="AI664" s="163"/>
      <c r="AJ664" s="163"/>
      <c r="AK664" s="163"/>
    </row>
    <row r="665" spans="1:37" ht="15.75" thickBot="1">
      <c r="A665" s="8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W665" s="163"/>
      <c r="X665" s="163"/>
      <c r="Y665" s="163"/>
      <c r="Z665" s="163"/>
      <c r="AA665" s="163"/>
      <c r="AB665" s="163"/>
      <c r="AC665" s="163"/>
      <c r="AD665" s="163"/>
      <c r="AE665" s="163"/>
      <c r="AF665" s="163"/>
      <c r="AG665" s="163"/>
      <c r="AH665" s="163"/>
      <c r="AI665" s="163"/>
      <c r="AJ665" s="163"/>
      <c r="AK665" s="163"/>
    </row>
    <row r="666" spans="1:37" ht="15.75" thickBot="1">
      <c r="A666" s="8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W666" s="163"/>
      <c r="X666" s="163"/>
      <c r="Y666" s="163"/>
      <c r="Z666" s="163"/>
      <c r="AA666" s="163"/>
      <c r="AB666" s="163"/>
      <c r="AC666" s="163"/>
      <c r="AD666" s="163"/>
      <c r="AE666" s="163"/>
      <c r="AF666" s="163"/>
      <c r="AG666" s="163"/>
      <c r="AH666" s="163"/>
      <c r="AI666" s="163"/>
      <c r="AJ666" s="163"/>
      <c r="AK666" s="163"/>
    </row>
    <row r="667" spans="1:37" ht="15.75" thickBot="1">
      <c r="A667" s="8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W667" s="163"/>
      <c r="X667" s="163"/>
      <c r="Y667" s="163"/>
      <c r="Z667" s="163"/>
      <c r="AA667" s="163"/>
      <c r="AB667" s="163"/>
      <c r="AC667" s="163"/>
      <c r="AD667" s="163"/>
      <c r="AE667" s="163"/>
      <c r="AF667" s="163"/>
      <c r="AG667" s="163"/>
      <c r="AH667" s="163"/>
      <c r="AI667" s="163"/>
      <c r="AJ667" s="163"/>
      <c r="AK667" s="163"/>
    </row>
    <row r="668" spans="1:37" ht="15.75" thickBot="1">
      <c r="A668" s="8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W668" s="163"/>
      <c r="X668" s="163"/>
      <c r="Y668" s="163"/>
      <c r="Z668" s="163"/>
      <c r="AA668" s="163"/>
      <c r="AB668" s="163"/>
      <c r="AC668" s="163"/>
      <c r="AD668" s="163"/>
      <c r="AE668" s="163"/>
      <c r="AF668" s="163"/>
      <c r="AG668" s="163"/>
      <c r="AH668" s="163"/>
      <c r="AI668" s="163"/>
      <c r="AJ668" s="163"/>
      <c r="AK668" s="163"/>
    </row>
    <row r="669" spans="1:37" ht="15.75" thickBot="1">
      <c r="A669" s="8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W669" s="163"/>
      <c r="X669" s="163"/>
      <c r="Y669" s="163"/>
      <c r="Z669" s="163"/>
      <c r="AA669" s="163"/>
      <c r="AB669" s="163"/>
      <c r="AC669" s="163"/>
      <c r="AD669" s="163"/>
      <c r="AE669" s="163"/>
      <c r="AF669" s="163"/>
      <c r="AG669" s="163"/>
      <c r="AH669" s="163"/>
      <c r="AI669" s="163"/>
      <c r="AJ669" s="163"/>
      <c r="AK669" s="163"/>
    </row>
    <row r="670" spans="1:37" ht="15.75" thickBot="1">
      <c r="A670" s="8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W670" s="163"/>
      <c r="X670" s="163"/>
      <c r="Y670" s="163"/>
      <c r="Z670" s="163"/>
      <c r="AA670" s="163"/>
      <c r="AB670" s="163"/>
      <c r="AC670" s="163"/>
      <c r="AD670" s="163"/>
      <c r="AE670" s="163"/>
      <c r="AF670" s="163"/>
      <c r="AG670" s="163"/>
      <c r="AH670" s="163"/>
      <c r="AI670" s="163"/>
      <c r="AJ670" s="163"/>
      <c r="AK670" s="163"/>
    </row>
    <row r="671" spans="1:37" ht="15.75" thickBot="1">
      <c r="A671" s="8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W671" s="163"/>
      <c r="X671" s="163"/>
      <c r="Y671" s="163"/>
      <c r="Z671" s="163"/>
      <c r="AA671" s="163"/>
      <c r="AB671" s="163"/>
      <c r="AC671" s="163"/>
      <c r="AD671" s="163"/>
      <c r="AE671" s="163"/>
      <c r="AF671" s="163"/>
      <c r="AG671" s="163"/>
      <c r="AH671" s="163"/>
      <c r="AI671" s="163"/>
      <c r="AJ671" s="163"/>
      <c r="AK671" s="163"/>
    </row>
    <row r="672" spans="1:37" ht="15.75" thickBot="1">
      <c r="A672" s="8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W672" s="163"/>
      <c r="X672" s="163"/>
      <c r="Y672" s="163"/>
      <c r="Z672" s="163"/>
      <c r="AA672" s="163"/>
      <c r="AB672" s="163"/>
      <c r="AC672" s="163"/>
      <c r="AD672" s="163"/>
      <c r="AE672" s="163"/>
      <c r="AF672" s="163"/>
      <c r="AG672" s="163"/>
      <c r="AH672" s="163"/>
      <c r="AI672" s="163"/>
      <c r="AJ672" s="163"/>
      <c r="AK672" s="163"/>
    </row>
    <row r="673" spans="1:37" ht="15.75" thickBot="1">
      <c r="A673" s="8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W673" s="163"/>
      <c r="X673" s="163"/>
      <c r="Y673" s="163"/>
      <c r="Z673" s="163"/>
      <c r="AA673" s="163"/>
      <c r="AB673" s="163"/>
      <c r="AC673" s="163"/>
      <c r="AD673" s="163"/>
      <c r="AE673" s="163"/>
      <c r="AF673" s="163"/>
      <c r="AG673" s="163"/>
      <c r="AH673" s="163"/>
      <c r="AI673" s="163"/>
      <c r="AJ673" s="163"/>
      <c r="AK673" s="163"/>
    </row>
    <row r="674" spans="1:37" ht="15.75" thickBot="1">
      <c r="A674" s="8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W674" s="163"/>
      <c r="X674" s="163"/>
      <c r="Y674" s="163"/>
      <c r="Z674" s="163"/>
      <c r="AA674" s="163"/>
      <c r="AB674" s="163"/>
      <c r="AC674" s="163"/>
      <c r="AD674" s="163"/>
      <c r="AE674" s="163"/>
      <c r="AF674" s="163"/>
      <c r="AG674" s="163"/>
      <c r="AH674" s="163"/>
      <c r="AI674" s="163"/>
      <c r="AJ674" s="163"/>
      <c r="AK674" s="163"/>
    </row>
    <row r="675" spans="1:37" ht="15.75" thickBot="1">
      <c r="A675" s="8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W675" s="163"/>
      <c r="X675" s="163"/>
      <c r="Y675" s="163"/>
      <c r="Z675" s="163"/>
      <c r="AA675" s="163"/>
      <c r="AB675" s="163"/>
      <c r="AC675" s="163"/>
      <c r="AD675" s="163"/>
      <c r="AE675" s="163"/>
      <c r="AF675" s="163"/>
      <c r="AG675" s="163"/>
      <c r="AH675" s="163"/>
      <c r="AI675" s="163"/>
      <c r="AJ675" s="163"/>
      <c r="AK675" s="163"/>
    </row>
    <row r="676" spans="1:37" ht="15.75" thickBot="1">
      <c r="A676" s="8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W676" s="163"/>
      <c r="X676" s="163"/>
      <c r="Y676" s="163"/>
      <c r="Z676" s="163"/>
      <c r="AA676" s="163"/>
      <c r="AB676" s="163"/>
      <c r="AC676" s="163"/>
      <c r="AD676" s="163"/>
      <c r="AE676" s="163"/>
      <c r="AF676" s="163"/>
      <c r="AG676" s="163"/>
      <c r="AH676" s="163"/>
      <c r="AI676" s="163"/>
      <c r="AJ676" s="163"/>
      <c r="AK676" s="163"/>
    </row>
    <row r="677" spans="1:37" ht="15.75" thickBot="1">
      <c r="A677" s="8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W677" s="163"/>
      <c r="X677" s="163"/>
      <c r="Y677" s="163"/>
      <c r="Z677" s="163"/>
      <c r="AA677" s="163"/>
      <c r="AB677" s="163"/>
      <c r="AC677" s="163"/>
      <c r="AD677" s="163"/>
      <c r="AE677" s="163"/>
      <c r="AF677" s="163"/>
      <c r="AG677" s="163"/>
      <c r="AH677" s="163"/>
      <c r="AI677" s="163"/>
      <c r="AJ677" s="163"/>
      <c r="AK677" s="163"/>
    </row>
    <row r="678" spans="1:37" ht="15.75" thickBot="1">
      <c r="A678" s="8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W678" s="163"/>
      <c r="X678" s="163"/>
      <c r="Y678" s="163"/>
      <c r="Z678" s="163"/>
      <c r="AA678" s="163"/>
      <c r="AB678" s="163"/>
      <c r="AC678" s="163"/>
      <c r="AD678" s="163"/>
      <c r="AE678" s="163"/>
      <c r="AF678" s="163"/>
      <c r="AG678" s="163"/>
      <c r="AH678" s="163"/>
      <c r="AI678" s="163"/>
      <c r="AJ678" s="163"/>
      <c r="AK678" s="163"/>
    </row>
    <row r="679" spans="1:37" ht="15.75" thickBot="1">
      <c r="A679" s="8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W679" s="163"/>
      <c r="X679" s="163"/>
      <c r="Y679" s="163"/>
      <c r="Z679" s="163"/>
      <c r="AA679" s="163"/>
      <c r="AB679" s="163"/>
      <c r="AC679" s="163"/>
      <c r="AD679" s="163"/>
      <c r="AE679" s="163"/>
      <c r="AF679" s="163"/>
      <c r="AG679" s="163"/>
      <c r="AH679" s="163"/>
      <c r="AI679" s="163"/>
      <c r="AJ679" s="163"/>
      <c r="AK679" s="163"/>
    </row>
    <row r="680" spans="1:37" ht="15.75" thickBot="1">
      <c r="A680" s="8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W680" s="163"/>
      <c r="X680" s="163"/>
      <c r="Y680" s="163"/>
      <c r="Z680" s="163"/>
      <c r="AA680" s="163"/>
      <c r="AB680" s="163"/>
      <c r="AC680" s="163"/>
      <c r="AD680" s="163"/>
      <c r="AE680" s="163"/>
      <c r="AF680" s="163"/>
      <c r="AG680" s="163"/>
      <c r="AH680" s="163"/>
      <c r="AI680" s="163"/>
      <c r="AJ680" s="163"/>
      <c r="AK680" s="163"/>
    </row>
    <row r="681" spans="1:37" ht="15.75" thickBot="1">
      <c r="A681" s="8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W681" s="163"/>
      <c r="X681" s="163"/>
      <c r="Y681" s="163"/>
      <c r="Z681" s="163"/>
      <c r="AA681" s="163"/>
      <c r="AB681" s="163"/>
      <c r="AC681" s="163"/>
      <c r="AD681" s="163"/>
      <c r="AE681" s="163"/>
      <c r="AF681" s="163"/>
      <c r="AG681" s="163"/>
      <c r="AH681" s="163"/>
      <c r="AI681" s="163"/>
      <c r="AJ681" s="163"/>
      <c r="AK681" s="163"/>
    </row>
    <row r="682" spans="1:37" ht="15.75" thickBot="1">
      <c r="A682" s="8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W682" s="163"/>
      <c r="X682" s="163"/>
      <c r="Y682" s="163"/>
      <c r="Z682" s="163"/>
      <c r="AA682" s="163"/>
      <c r="AB682" s="163"/>
      <c r="AC682" s="163"/>
      <c r="AD682" s="163"/>
      <c r="AE682" s="163"/>
      <c r="AF682" s="163"/>
      <c r="AG682" s="163"/>
      <c r="AH682" s="163"/>
      <c r="AI682" s="163"/>
      <c r="AJ682" s="163"/>
      <c r="AK682" s="163"/>
    </row>
    <row r="683" spans="1:37" ht="15.75" thickBot="1">
      <c r="A683" s="8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W683" s="163"/>
      <c r="X683" s="163"/>
      <c r="Y683" s="163"/>
      <c r="Z683" s="163"/>
      <c r="AA683" s="163"/>
      <c r="AB683" s="163"/>
      <c r="AC683" s="163"/>
      <c r="AD683" s="163"/>
      <c r="AE683" s="163"/>
      <c r="AF683" s="163"/>
      <c r="AG683" s="163"/>
      <c r="AH683" s="163"/>
      <c r="AI683" s="163"/>
      <c r="AJ683" s="163"/>
      <c r="AK683" s="163"/>
    </row>
    <row r="684" spans="1:37" ht="15.75" thickBot="1">
      <c r="A684" s="8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W684" s="163"/>
      <c r="X684" s="163"/>
      <c r="Y684" s="163"/>
      <c r="Z684" s="163"/>
      <c r="AA684" s="163"/>
      <c r="AB684" s="163"/>
      <c r="AC684" s="163"/>
      <c r="AD684" s="163"/>
      <c r="AE684" s="163"/>
      <c r="AF684" s="163"/>
      <c r="AG684" s="163"/>
      <c r="AH684" s="163"/>
      <c r="AI684" s="163"/>
      <c r="AJ684" s="163"/>
      <c r="AK684" s="163"/>
    </row>
    <row r="685" spans="1:37" ht="15.75" thickBot="1">
      <c r="A685" s="8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W685" s="163"/>
      <c r="X685" s="163"/>
      <c r="Y685" s="163"/>
      <c r="Z685" s="163"/>
      <c r="AA685" s="163"/>
      <c r="AB685" s="163"/>
      <c r="AC685" s="163"/>
      <c r="AD685" s="163"/>
      <c r="AE685" s="163"/>
      <c r="AF685" s="163"/>
      <c r="AG685" s="163"/>
      <c r="AH685" s="163"/>
      <c r="AI685" s="163"/>
      <c r="AJ685" s="163"/>
      <c r="AK685" s="163"/>
    </row>
    <row r="686" spans="1:37" ht="15.75" thickBot="1">
      <c r="A686" s="8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W686" s="163"/>
      <c r="X686" s="163"/>
      <c r="Y686" s="163"/>
      <c r="Z686" s="163"/>
      <c r="AA686" s="163"/>
      <c r="AB686" s="163"/>
      <c r="AC686" s="163"/>
      <c r="AD686" s="163"/>
      <c r="AE686" s="163"/>
      <c r="AF686" s="163"/>
      <c r="AG686" s="163"/>
      <c r="AH686" s="163"/>
      <c r="AI686" s="163"/>
      <c r="AJ686" s="163"/>
      <c r="AK686" s="163"/>
    </row>
    <row r="687" spans="1:37" ht="15.75" thickBot="1">
      <c r="A687" s="8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W687" s="163"/>
      <c r="X687" s="163"/>
      <c r="Y687" s="163"/>
      <c r="Z687" s="163"/>
      <c r="AA687" s="163"/>
      <c r="AB687" s="163"/>
      <c r="AC687" s="163"/>
      <c r="AD687" s="163"/>
      <c r="AE687" s="163"/>
      <c r="AF687" s="163"/>
      <c r="AG687" s="163"/>
      <c r="AH687" s="163"/>
      <c r="AI687" s="163"/>
      <c r="AJ687" s="163"/>
      <c r="AK687" s="163"/>
    </row>
    <row r="688" spans="1:37" ht="15.75" thickBot="1">
      <c r="A688" s="8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W688" s="163"/>
      <c r="X688" s="163"/>
      <c r="Y688" s="163"/>
      <c r="Z688" s="163"/>
      <c r="AA688" s="163"/>
      <c r="AB688" s="163"/>
      <c r="AC688" s="163"/>
      <c r="AD688" s="163"/>
      <c r="AE688" s="163"/>
      <c r="AF688" s="163"/>
      <c r="AG688" s="163"/>
      <c r="AH688" s="163"/>
      <c r="AI688" s="163"/>
      <c r="AJ688" s="163"/>
      <c r="AK688" s="163"/>
    </row>
    <row r="689" spans="1:37" ht="15.75" thickBot="1">
      <c r="A689" s="8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W689" s="163"/>
      <c r="X689" s="163"/>
      <c r="Y689" s="163"/>
      <c r="Z689" s="163"/>
      <c r="AA689" s="163"/>
      <c r="AB689" s="163"/>
      <c r="AC689" s="163"/>
      <c r="AD689" s="163"/>
      <c r="AE689" s="163"/>
      <c r="AF689" s="163"/>
      <c r="AG689" s="163"/>
      <c r="AH689" s="163"/>
      <c r="AI689" s="163"/>
      <c r="AJ689" s="163"/>
      <c r="AK689" s="163"/>
    </row>
    <row r="690" spans="1:37" ht="15.75" thickBot="1">
      <c r="A690" s="8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W690" s="163"/>
      <c r="X690" s="163"/>
      <c r="Y690" s="163"/>
      <c r="Z690" s="163"/>
      <c r="AA690" s="163"/>
      <c r="AB690" s="163"/>
      <c r="AC690" s="163"/>
      <c r="AD690" s="163"/>
      <c r="AE690" s="163"/>
      <c r="AF690" s="163"/>
      <c r="AG690" s="163"/>
      <c r="AH690" s="163"/>
      <c r="AI690" s="163"/>
      <c r="AJ690" s="163"/>
      <c r="AK690" s="163"/>
    </row>
    <row r="691" spans="1:37" ht="15.75" thickBot="1">
      <c r="A691" s="8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W691" s="163"/>
      <c r="X691" s="163"/>
      <c r="Y691" s="163"/>
      <c r="Z691" s="163"/>
      <c r="AA691" s="163"/>
      <c r="AB691" s="163"/>
      <c r="AC691" s="163"/>
      <c r="AD691" s="163"/>
      <c r="AE691" s="163"/>
      <c r="AF691" s="163"/>
      <c r="AG691" s="163"/>
      <c r="AH691" s="163"/>
      <c r="AI691" s="163"/>
      <c r="AJ691" s="163"/>
      <c r="AK691" s="163"/>
    </row>
    <row r="692" spans="1:37" ht="15.75" thickBot="1">
      <c r="A692" s="8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W692" s="163"/>
      <c r="X692" s="163"/>
      <c r="Y692" s="163"/>
      <c r="Z692" s="163"/>
      <c r="AA692" s="163"/>
      <c r="AB692" s="163"/>
      <c r="AC692" s="163"/>
      <c r="AD692" s="163"/>
      <c r="AE692" s="163"/>
      <c r="AF692" s="163"/>
      <c r="AG692" s="163"/>
      <c r="AH692" s="163"/>
      <c r="AI692" s="163"/>
      <c r="AJ692" s="163"/>
      <c r="AK692" s="163"/>
    </row>
    <row r="693" spans="1:37" ht="15.75" thickBot="1">
      <c r="A693" s="8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W693" s="163"/>
      <c r="X693" s="163"/>
      <c r="Y693" s="163"/>
      <c r="Z693" s="163"/>
      <c r="AA693" s="163"/>
      <c r="AB693" s="163"/>
      <c r="AC693" s="163"/>
      <c r="AD693" s="163"/>
      <c r="AE693" s="163"/>
      <c r="AF693" s="163"/>
      <c r="AG693" s="163"/>
      <c r="AH693" s="163"/>
      <c r="AI693" s="163"/>
      <c r="AJ693" s="163"/>
      <c r="AK693" s="163"/>
    </row>
    <row r="694" spans="1:37" ht="15.75" thickBot="1">
      <c r="A694" s="8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W694" s="163"/>
      <c r="X694" s="163"/>
      <c r="Y694" s="163"/>
      <c r="Z694" s="163"/>
      <c r="AA694" s="163"/>
      <c r="AB694" s="163"/>
      <c r="AC694" s="163"/>
      <c r="AD694" s="163"/>
      <c r="AE694" s="163"/>
      <c r="AF694" s="163"/>
      <c r="AG694" s="163"/>
      <c r="AH694" s="163"/>
      <c r="AI694" s="163"/>
      <c r="AJ694" s="163"/>
      <c r="AK694" s="163"/>
    </row>
    <row r="695" spans="1:37" ht="15.75" thickBot="1">
      <c r="A695" s="8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W695" s="163"/>
      <c r="X695" s="163"/>
      <c r="Y695" s="163"/>
      <c r="Z695" s="163"/>
      <c r="AA695" s="163"/>
      <c r="AB695" s="163"/>
      <c r="AC695" s="163"/>
      <c r="AD695" s="163"/>
      <c r="AE695" s="163"/>
      <c r="AF695" s="163"/>
      <c r="AG695" s="163"/>
      <c r="AH695" s="163"/>
      <c r="AI695" s="163"/>
      <c r="AJ695" s="163"/>
      <c r="AK695" s="163"/>
    </row>
    <row r="696" spans="1:37" ht="15.75" thickBot="1">
      <c r="A696" s="8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W696" s="163"/>
      <c r="X696" s="163"/>
      <c r="Y696" s="163"/>
      <c r="Z696" s="163"/>
      <c r="AA696" s="163"/>
      <c r="AB696" s="163"/>
      <c r="AC696" s="163"/>
      <c r="AD696" s="163"/>
      <c r="AE696" s="163"/>
      <c r="AF696" s="163"/>
      <c r="AG696" s="163"/>
      <c r="AH696" s="163"/>
      <c r="AI696" s="163"/>
      <c r="AJ696" s="163"/>
      <c r="AK696" s="163"/>
    </row>
    <row r="697" spans="1:37" ht="15.75" thickBot="1">
      <c r="A697" s="8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W697" s="163"/>
      <c r="X697" s="163"/>
      <c r="Y697" s="163"/>
      <c r="Z697" s="163"/>
      <c r="AA697" s="163"/>
      <c r="AB697" s="163"/>
      <c r="AC697" s="163"/>
      <c r="AD697" s="163"/>
      <c r="AE697" s="163"/>
      <c r="AF697" s="163"/>
      <c r="AG697" s="163"/>
      <c r="AH697" s="163"/>
      <c r="AI697" s="163"/>
      <c r="AJ697" s="163"/>
      <c r="AK697" s="163"/>
    </row>
    <row r="698" spans="1:37" ht="15.75" thickBot="1">
      <c r="A698" s="8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W698" s="163"/>
      <c r="X698" s="163"/>
      <c r="Y698" s="163"/>
      <c r="Z698" s="163"/>
      <c r="AA698" s="163"/>
      <c r="AB698" s="163"/>
      <c r="AC698" s="163"/>
      <c r="AD698" s="163"/>
      <c r="AE698" s="163"/>
      <c r="AF698" s="163"/>
      <c r="AG698" s="163"/>
      <c r="AH698" s="163"/>
      <c r="AI698" s="163"/>
      <c r="AJ698" s="163"/>
      <c r="AK698" s="163"/>
    </row>
    <row r="699" spans="1:37" ht="15.75" thickBot="1">
      <c r="A699" s="8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W699" s="163"/>
      <c r="X699" s="163"/>
      <c r="Y699" s="163"/>
      <c r="Z699" s="163"/>
      <c r="AA699" s="163"/>
      <c r="AB699" s="163"/>
      <c r="AC699" s="163"/>
      <c r="AD699" s="163"/>
      <c r="AE699" s="163"/>
      <c r="AF699" s="163"/>
      <c r="AG699" s="163"/>
      <c r="AH699" s="163"/>
      <c r="AI699" s="163"/>
      <c r="AJ699" s="163"/>
      <c r="AK699" s="163"/>
    </row>
    <row r="700" spans="1:37" ht="15.75" thickBot="1">
      <c r="A700" s="8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W700" s="163"/>
      <c r="X700" s="163"/>
      <c r="Y700" s="163"/>
      <c r="Z700" s="163"/>
      <c r="AA700" s="163"/>
      <c r="AB700" s="163"/>
      <c r="AC700" s="163"/>
      <c r="AD700" s="163"/>
      <c r="AE700" s="163"/>
      <c r="AF700" s="163"/>
      <c r="AG700" s="163"/>
      <c r="AH700" s="163"/>
      <c r="AI700" s="163"/>
      <c r="AJ700" s="163"/>
      <c r="AK700" s="163"/>
    </row>
    <row r="701" spans="1:37" ht="15.75" thickBot="1">
      <c r="A701" s="8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W701" s="163"/>
      <c r="X701" s="163"/>
      <c r="Y701" s="163"/>
      <c r="Z701" s="163"/>
      <c r="AA701" s="163"/>
      <c r="AB701" s="163"/>
      <c r="AC701" s="163"/>
      <c r="AD701" s="163"/>
      <c r="AE701" s="163"/>
      <c r="AF701" s="163"/>
      <c r="AG701" s="163"/>
      <c r="AH701" s="163"/>
      <c r="AI701" s="163"/>
      <c r="AJ701" s="163"/>
      <c r="AK701" s="163"/>
    </row>
    <row r="702" spans="1:37" ht="15.75" thickBot="1">
      <c r="A702" s="8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W702" s="163"/>
      <c r="X702" s="163"/>
      <c r="Y702" s="163"/>
      <c r="Z702" s="163"/>
      <c r="AA702" s="163"/>
      <c r="AB702" s="163"/>
      <c r="AC702" s="163"/>
      <c r="AD702" s="163"/>
      <c r="AE702" s="163"/>
      <c r="AF702" s="163"/>
      <c r="AG702" s="163"/>
      <c r="AH702" s="163"/>
      <c r="AI702" s="163"/>
      <c r="AJ702" s="163"/>
      <c r="AK702" s="163"/>
    </row>
    <row r="703" spans="1:37" ht="15.75" thickBot="1">
      <c r="A703" s="8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W703" s="163"/>
      <c r="X703" s="163"/>
      <c r="Y703" s="163"/>
      <c r="Z703" s="163"/>
      <c r="AA703" s="163"/>
      <c r="AB703" s="163"/>
      <c r="AC703" s="163"/>
      <c r="AD703" s="163"/>
      <c r="AE703" s="163"/>
      <c r="AF703" s="163"/>
      <c r="AG703" s="163"/>
      <c r="AH703" s="163"/>
      <c r="AI703" s="163"/>
      <c r="AJ703" s="163"/>
      <c r="AK703" s="163"/>
    </row>
    <row r="704" spans="1:37" ht="15.75" thickBot="1">
      <c r="A704" s="8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W704" s="163"/>
      <c r="X704" s="163"/>
      <c r="Y704" s="163"/>
      <c r="Z704" s="163"/>
      <c r="AA704" s="163"/>
      <c r="AB704" s="163"/>
      <c r="AC704" s="163"/>
      <c r="AD704" s="163"/>
      <c r="AE704" s="163"/>
      <c r="AF704" s="163"/>
      <c r="AG704" s="163"/>
      <c r="AH704" s="163"/>
      <c r="AI704" s="163"/>
      <c r="AJ704" s="163"/>
      <c r="AK704" s="163"/>
    </row>
    <row r="705" spans="1:37" ht="15.75" thickBot="1">
      <c r="A705" s="8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W705" s="163"/>
      <c r="X705" s="163"/>
      <c r="Y705" s="163"/>
      <c r="Z705" s="163"/>
      <c r="AA705" s="163"/>
      <c r="AB705" s="163"/>
      <c r="AC705" s="163"/>
      <c r="AD705" s="163"/>
      <c r="AE705" s="163"/>
      <c r="AF705" s="163"/>
      <c r="AG705" s="163"/>
      <c r="AH705" s="163"/>
      <c r="AI705" s="163"/>
      <c r="AJ705" s="163"/>
      <c r="AK705" s="163"/>
    </row>
    <row r="706" spans="1:37" ht="15.75" thickBot="1">
      <c r="A706" s="8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W706" s="163"/>
      <c r="X706" s="163"/>
      <c r="Y706" s="163"/>
      <c r="Z706" s="163"/>
      <c r="AA706" s="163"/>
      <c r="AB706" s="163"/>
      <c r="AC706" s="163"/>
      <c r="AD706" s="163"/>
      <c r="AE706" s="163"/>
      <c r="AF706" s="163"/>
      <c r="AG706" s="163"/>
      <c r="AH706" s="163"/>
      <c r="AI706" s="163"/>
      <c r="AJ706" s="163"/>
      <c r="AK706" s="163"/>
    </row>
    <row r="707" spans="1:37" ht="15.75" thickBot="1">
      <c r="A707" s="8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W707" s="163"/>
      <c r="X707" s="163"/>
      <c r="Y707" s="163"/>
      <c r="Z707" s="163"/>
      <c r="AA707" s="163"/>
      <c r="AB707" s="163"/>
      <c r="AC707" s="163"/>
      <c r="AD707" s="163"/>
      <c r="AE707" s="163"/>
      <c r="AF707" s="163"/>
      <c r="AG707" s="163"/>
      <c r="AH707" s="163"/>
      <c r="AI707" s="163"/>
      <c r="AJ707" s="163"/>
      <c r="AK707" s="163"/>
    </row>
    <row r="708" spans="1:37" ht="15.75" thickBot="1">
      <c r="A708" s="8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W708" s="163"/>
      <c r="X708" s="163"/>
      <c r="Y708" s="163"/>
      <c r="Z708" s="163"/>
      <c r="AA708" s="163"/>
      <c r="AB708" s="163"/>
      <c r="AC708" s="163"/>
      <c r="AD708" s="163"/>
      <c r="AE708" s="163"/>
      <c r="AF708" s="163"/>
      <c r="AG708" s="163"/>
      <c r="AH708" s="163"/>
      <c r="AI708" s="163"/>
      <c r="AJ708" s="163"/>
      <c r="AK708" s="163"/>
    </row>
    <row r="709" spans="1:37" ht="15.75" thickBot="1">
      <c r="A709" s="8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W709" s="163"/>
      <c r="X709" s="163"/>
      <c r="Y709" s="163"/>
      <c r="Z709" s="163"/>
      <c r="AA709" s="163"/>
      <c r="AB709" s="163"/>
      <c r="AC709" s="163"/>
      <c r="AD709" s="163"/>
      <c r="AE709" s="163"/>
      <c r="AF709" s="163"/>
      <c r="AG709" s="163"/>
      <c r="AH709" s="163"/>
      <c r="AI709" s="163"/>
      <c r="AJ709" s="163"/>
      <c r="AK709" s="163"/>
    </row>
    <row r="710" spans="1:37" ht="15.75" thickBot="1">
      <c r="A710" s="8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W710" s="163"/>
      <c r="X710" s="163"/>
      <c r="Y710" s="163"/>
      <c r="Z710" s="163"/>
      <c r="AA710" s="163"/>
      <c r="AB710" s="163"/>
      <c r="AC710" s="163"/>
      <c r="AD710" s="163"/>
      <c r="AE710" s="163"/>
      <c r="AF710" s="163"/>
      <c r="AG710" s="163"/>
      <c r="AH710" s="163"/>
      <c r="AI710" s="163"/>
      <c r="AJ710" s="163"/>
      <c r="AK710" s="163"/>
    </row>
    <row r="711" spans="1:37" ht="15.75" thickBot="1">
      <c r="A711" s="8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W711" s="163"/>
      <c r="X711" s="163"/>
      <c r="Y711" s="163"/>
      <c r="Z711" s="163"/>
      <c r="AA711" s="163"/>
      <c r="AB711" s="163"/>
      <c r="AC711" s="163"/>
      <c r="AD711" s="163"/>
      <c r="AE711" s="163"/>
      <c r="AF711" s="163"/>
      <c r="AG711" s="163"/>
      <c r="AH711" s="163"/>
      <c r="AI711" s="163"/>
      <c r="AJ711" s="163"/>
      <c r="AK711" s="163"/>
    </row>
    <row r="712" spans="1:37" ht="15.75" thickBot="1">
      <c r="A712" s="8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  <c r="AI712" s="163"/>
      <c r="AJ712" s="163"/>
      <c r="AK712" s="163"/>
    </row>
    <row r="713" spans="1:37" ht="15.75" thickBot="1">
      <c r="A713" s="8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W713" s="163"/>
      <c r="X713" s="163"/>
      <c r="Y713" s="163"/>
      <c r="Z713" s="163"/>
      <c r="AA713" s="163"/>
      <c r="AB713" s="163"/>
      <c r="AC713" s="163"/>
      <c r="AD713" s="163"/>
      <c r="AE713" s="163"/>
      <c r="AF713" s="163"/>
      <c r="AG713" s="163"/>
      <c r="AH713" s="163"/>
      <c r="AI713" s="163"/>
      <c r="AJ713" s="163"/>
      <c r="AK713" s="163"/>
    </row>
    <row r="714" spans="1:37" ht="15.75" thickBot="1">
      <c r="A714" s="8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W714" s="163"/>
      <c r="X714" s="163"/>
      <c r="Y714" s="163"/>
      <c r="Z714" s="163"/>
      <c r="AA714" s="163"/>
      <c r="AB714" s="163"/>
      <c r="AC714" s="163"/>
      <c r="AD714" s="163"/>
      <c r="AE714" s="163"/>
      <c r="AF714" s="163"/>
      <c r="AG714" s="163"/>
      <c r="AH714" s="163"/>
      <c r="AI714" s="163"/>
      <c r="AJ714" s="163"/>
      <c r="AK714" s="163"/>
    </row>
    <row r="715" spans="1:37" ht="15.75" thickBot="1">
      <c r="A715" s="8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W715" s="163"/>
      <c r="X715" s="163"/>
      <c r="Y715" s="163"/>
      <c r="Z715" s="163"/>
      <c r="AA715" s="163"/>
      <c r="AB715" s="163"/>
      <c r="AC715" s="163"/>
      <c r="AD715" s="163"/>
      <c r="AE715" s="163"/>
      <c r="AF715" s="163"/>
      <c r="AG715" s="163"/>
      <c r="AH715" s="163"/>
      <c r="AI715" s="163"/>
      <c r="AJ715" s="163"/>
      <c r="AK715" s="163"/>
    </row>
    <row r="716" spans="1:37" ht="15.75" thickBot="1">
      <c r="A716" s="8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W716" s="163"/>
      <c r="X716" s="163"/>
      <c r="Y716" s="163"/>
      <c r="Z716" s="163"/>
      <c r="AA716" s="163"/>
      <c r="AB716" s="163"/>
      <c r="AC716" s="163"/>
      <c r="AD716" s="163"/>
      <c r="AE716" s="163"/>
      <c r="AF716" s="163"/>
      <c r="AG716" s="163"/>
      <c r="AH716" s="163"/>
      <c r="AI716" s="163"/>
      <c r="AJ716" s="163"/>
      <c r="AK716" s="163"/>
    </row>
    <row r="717" spans="1:37" ht="15.75" thickBot="1">
      <c r="A717" s="8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W717" s="163"/>
      <c r="X717" s="163"/>
      <c r="Y717" s="163"/>
      <c r="Z717" s="163"/>
      <c r="AA717" s="163"/>
      <c r="AB717" s="163"/>
      <c r="AC717" s="163"/>
      <c r="AD717" s="163"/>
      <c r="AE717" s="163"/>
      <c r="AF717" s="163"/>
      <c r="AG717" s="163"/>
      <c r="AH717" s="163"/>
      <c r="AI717" s="163"/>
      <c r="AJ717" s="163"/>
      <c r="AK717" s="163"/>
    </row>
    <row r="718" spans="1:37" ht="15.75" thickBot="1">
      <c r="A718" s="8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W718" s="163"/>
      <c r="X718" s="163"/>
      <c r="Y718" s="163"/>
      <c r="Z718" s="163"/>
      <c r="AA718" s="163"/>
      <c r="AB718" s="163"/>
      <c r="AC718" s="163"/>
      <c r="AD718" s="163"/>
      <c r="AE718" s="163"/>
      <c r="AF718" s="163"/>
      <c r="AG718" s="163"/>
      <c r="AH718" s="163"/>
      <c r="AI718" s="163"/>
      <c r="AJ718" s="163"/>
      <c r="AK718" s="163"/>
    </row>
    <row r="719" spans="1:37" ht="15.75" thickBot="1">
      <c r="A719" s="8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W719" s="163"/>
      <c r="X719" s="163"/>
      <c r="Y719" s="163"/>
      <c r="Z719" s="163"/>
      <c r="AA719" s="163"/>
      <c r="AB719" s="163"/>
      <c r="AC719" s="163"/>
      <c r="AD719" s="163"/>
      <c r="AE719" s="163"/>
      <c r="AF719" s="163"/>
      <c r="AG719" s="163"/>
      <c r="AH719" s="163"/>
      <c r="AI719" s="163"/>
      <c r="AJ719" s="163"/>
      <c r="AK719" s="163"/>
    </row>
    <row r="720" spans="1:37" ht="15.75" thickBot="1">
      <c r="A720" s="8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W720" s="163"/>
      <c r="X720" s="163"/>
      <c r="Y720" s="163"/>
      <c r="Z720" s="163"/>
      <c r="AA720" s="163"/>
      <c r="AB720" s="163"/>
      <c r="AC720" s="163"/>
      <c r="AD720" s="163"/>
      <c r="AE720" s="163"/>
      <c r="AF720" s="163"/>
      <c r="AG720" s="163"/>
      <c r="AH720" s="163"/>
      <c r="AI720" s="163"/>
      <c r="AJ720" s="163"/>
      <c r="AK720" s="163"/>
    </row>
    <row r="721" spans="1:37" ht="15.75" thickBot="1">
      <c r="A721" s="8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W721" s="163"/>
      <c r="X721" s="163"/>
      <c r="Y721" s="163"/>
      <c r="Z721" s="163"/>
      <c r="AA721" s="163"/>
      <c r="AB721" s="163"/>
      <c r="AC721" s="163"/>
      <c r="AD721" s="163"/>
      <c r="AE721" s="163"/>
      <c r="AF721" s="163"/>
      <c r="AG721" s="163"/>
      <c r="AH721" s="163"/>
      <c r="AI721" s="163"/>
      <c r="AJ721" s="163"/>
      <c r="AK721" s="163"/>
    </row>
    <row r="722" spans="1:37" ht="15.75" thickBot="1">
      <c r="A722" s="8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W722" s="163"/>
      <c r="X722" s="163"/>
      <c r="Y722" s="163"/>
      <c r="Z722" s="163"/>
      <c r="AA722" s="163"/>
      <c r="AB722" s="163"/>
      <c r="AC722" s="163"/>
      <c r="AD722" s="163"/>
      <c r="AE722" s="163"/>
      <c r="AF722" s="163"/>
      <c r="AG722" s="163"/>
      <c r="AH722" s="163"/>
      <c r="AI722" s="163"/>
      <c r="AJ722" s="163"/>
      <c r="AK722" s="163"/>
    </row>
    <row r="723" spans="1:37" ht="15.75" thickBot="1">
      <c r="A723" s="8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W723" s="163"/>
      <c r="X723" s="163"/>
      <c r="Y723" s="163"/>
      <c r="Z723" s="163"/>
      <c r="AA723" s="163"/>
      <c r="AB723" s="163"/>
      <c r="AC723" s="163"/>
      <c r="AD723" s="163"/>
      <c r="AE723" s="163"/>
      <c r="AF723" s="163"/>
      <c r="AG723" s="163"/>
      <c r="AH723" s="163"/>
      <c r="AI723" s="163"/>
      <c r="AJ723" s="163"/>
      <c r="AK723" s="163"/>
    </row>
    <row r="724" spans="1:37" ht="15.75" thickBot="1">
      <c r="A724" s="8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W724" s="163"/>
      <c r="X724" s="163"/>
      <c r="Y724" s="163"/>
      <c r="Z724" s="163"/>
      <c r="AA724" s="163"/>
      <c r="AB724" s="163"/>
      <c r="AC724" s="163"/>
      <c r="AD724" s="163"/>
      <c r="AE724" s="163"/>
      <c r="AF724" s="163"/>
      <c r="AG724" s="163"/>
      <c r="AH724" s="163"/>
      <c r="AI724" s="163"/>
      <c r="AJ724" s="163"/>
      <c r="AK724" s="163"/>
    </row>
    <row r="725" spans="1:37" ht="15.75" thickBot="1">
      <c r="A725" s="8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W725" s="163"/>
      <c r="X725" s="163"/>
      <c r="Y725" s="163"/>
      <c r="Z725" s="163"/>
      <c r="AA725" s="163"/>
      <c r="AB725" s="163"/>
      <c r="AC725" s="163"/>
      <c r="AD725" s="163"/>
      <c r="AE725" s="163"/>
      <c r="AF725" s="163"/>
      <c r="AG725" s="163"/>
      <c r="AH725" s="163"/>
      <c r="AI725" s="163"/>
      <c r="AJ725" s="163"/>
      <c r="AK725" s="163"/>
    </row>
    <row r="726" spans="1:37" ht="15.75" thickBot="1">
      <c r="A726" s="8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W726" s="163"/>
      <c r="X726" s="163"/>
      <c r="Y726" s="163"/>
      <c r="Z726" s="163"/>
      <c r="AA726" s="163"/>
      <c r="AB726" s="163"/>
      <c r="AC726" s="163"/>
      <c r="AD726" s="163"/>
      <c r="AE726" s="163"/>
      <c r="AF726" s="163"/>
      <c r="AG726" s="163"/>
      <c r="AH726" s="163"/>
      <c r="AI726" s="163"/>
      <c r="AJ726" s="163"/>
      <c r="AK726" s="163"/>
    </row>
    <row r="727" spans="1:37" ht="15.75" thickBot="1">
      <c r="A727" s="8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W727" s="163"/>
      <c r="X727" s="163"/>
      <c r="Y727" s="163"/>
      <c r="Z727" s="163"/>
      <c r="AA727" s="163"/>
      <c r="AB727" s="163"/>
      <c r="AC727" s="163"/>
      <c r="AD727" s="163"/>
      <c r="AE727" s="163"/>
      <c r="AF727" s="163"/>
      <c r="AG727" s="163"/>
      <c r="AH727" s="163"/>
      <c r="AI727" s="163"/>
      <c r="AJ727" s="163"/>
      <c r="AK727" s="163"/>
    </row>
    <row r="728" spans="1:37" ht="15.75" thickBot="1">
      <c r="A728" s="8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W728" s="163"/>
      <c r="X728" s="163"/>
      <c r="Y728" s="163"/>
      <c r="Z728" s="163"/>
      <c r="AA728" s="163"/>
      <c r="AB728" s="163"/>
      <c r="AC728" s="163"/>
      <c r="AD728" s="163"/>
      <c r="AE728" s="163"/>
      <c r="AF728" s="163"/>
      <c r="AG728" s="163"/>
      <c r="AH728" s="163"/>
      <c r="AI728" s="163"/>
      <c r="AJ728" s="163"/>
      <c r="AK728" s="163"/>
    </row>
    <row r="729" spans="1:37" ht="15.75" thickBot="1">
      <c r="A729" s="8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W729" s="163"/>
      <c r="X729" s="163"/>
      <c r="Y729" s="163"/>
      <c r="Z729" s="163"/>
      <c r="AA729" s="163"/>
      <c r="AB729" s="163"/>
      <c r="AC729" s="163"/>
      <c r="AD729" s="163"/>
      <c r="AE729" s="163"/>
      <c r="AF729" s="163"/>
      <c r="AG729" s="163"/>
      <c r="AH729" s="163"/>
      <c r="AI729" s="163"/>
      <c r="AJ729" s="163"/>
      <c r="AK729" s="163"/>
    </row>
    <row r="730" spans="1:37" ht="15.75" thickBot="1">
      <c r="A730" s="8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W730" s="163"/>
      <c r="X730" s="163"/>
      <c r="Y730" s="163"/>
      <c r="Z730" s="163"/>
      <c r="AA730" s="163"/>
      <c r="AB730" s="163"/>
      <c r="AC730" s="163"/>
      <c r="AD730" s="163"/>
      <c r="AE730" s="163"/>
      <c r="AF730" s="163"/>
      <c r="AG730" s="163"/>
      <c r="AH730" s="163"/>
      <c r="AI730" s="163"/>
      <c r="AJ730" s="163"/>
      <c r="AK730" s="163"/>
    </row>
    <row r="731" spans="1:37" ht="15.75" thickBot="1">
      <c r="A731" s="8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W731" s="163"/>
      <c r="X731" s="163"/>
      <c r="Y731" s="163"/>
      <c r="Z731" s="163"/>
      <c r="AA731" s="163"/>
      <c r="AB731" s="163"/>
      <c r="AC731" s="163"/>
      <c r="AD731" s="163"/>
      <c r="AE731" s="163"/>
      <c r="AF731" s="163"/>
      <c r="AG731" s="163"/>
      <c r="AH731" s="163"/>
      <c r="AI731" s="163"/>
      <c r="AJ731" s="163"/>
      <c r="AK731" s="163"/>
    </row>
    <row r="732" spans="1:37" ht="15.75" thickBot="1">
      <c r="A732" s="8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W732" s="163"/>
      <c r="X732" s="163"/>
      <c r="Y732" s="163"/>
      <c r="Z732" s="163"/>
      <c r="AA732" s="163"/>
      <c r="AB732" s="163"/>
      <c r="AC732" s="163"/>
      <c r="AD732" s="163"/>
      <c r="AE732" s="163"/>
      <c r="AF732" s="163"/>
      <c r="AG732" s="163"/>
      <c r="AH732" s="163"/>
      <c r="AI732" s="163"/>
      <c r="AJ732" s="163"/>
      <c r="AK732" s="163"/>
    </row>
    <row r="733" spans="1:37" ht="15.75" thickBot="1">
      <c r="A733" s="8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W733" s="163"/>
      <c r="X733" s="163"/>
      <c r="Y733" s="163"/>
      <c r="Z733" s="163"/>
      <c r="AA733" s="163"/>
      <c r="AB733" s="163"/>
      <c r="AC733" s="163"/>
      <c r="AD733" s="163"/>
      <c r="AE733" s="163"/>
      <c r="AF733" s="163"/>
      <c r="AG733" s="163"/>
      <c r="AH733" s="163"/>
      <c r="AI733" s="163"/>
      <c r="AJ733" s="163"/>
      <c r="AK733" s="163"/>
    </row>
    <row r="734" spans="1:37" ht="15.75" thickBot="1">
      <c r="A734" s="8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W734" s="163"/>
      <c r="X734" s="163"/>
      <c r="Y734" s="163"/>
      <c r="Z734" s="163"/>
      <c r="AA734" s="163"/>
      <c r="AB734" s="163"/>
      <c r="AC734" s="163"/>
      <c r="AD734" s="163"/>
      <c r="AE734" s="163"/>
      <c r="AF734" s="163"/>
      <c r="AG734" s="163"/>
      <c r="AH734" s="163"/>
      <c r="AI734" s="163"/>
      <c r="AJ734" s="163"/>
      <c r="AK734" s="163"/>
    </row>
    <row r="735" spans="1:37" ht="15.75" thickBot="1">
      <c r="A735" s="8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W735" s="163"/>
      <c r="X735" s="163"/>
      <c r="Y735" s="163"/>
      <c r="Z735" s="163"/>
      <c r="AA735" s="163"/>
      <c r="AB735" s="163"/>
      <c r="AC735" s="163"/>
      <c r="AD735" s="163"/>
      <c r="AE735" s="163"/>
      <c r="AF735" s="163"/>
      <c r="AG735" s="163"/>
      <c r="AH735" s="163"/>
      <c r="AI735" s="163"/>
      <c r="AJ735" s="163"/>
      <c r="AK735" s="163"/>
    </row>
    <row r="736" spans="1:37" ht="15.75" thickBot="1">
      <c r="A736" s="8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W736" s="163"/>
      <c r="X736" s="163"/>
      <c r="Y736" s="163"/>
      <c r="Z736" s="163"/>
      <c r="AA736" s="163"/>
      <c r="AB736" s="163"/>
      <c r="AC736" s="163"/>
      <c r="AD736" s="163"/>
      <c r="AE736" s="163"/>
      <c r="AF736" s="163"/>
      <c r="AG736" s="163"/>
      <c r="AH736" s="163"/>
      <c r="AI736" s="163"/>
      <c r="AJ736" s="163"/>
      <c r="AK736" s="163"/>
    </row>
    <row r="737" spans="1:37" ht="15.75" thickBot="1">
      <c r="A737" s="8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W737" s="163"/>
      <c r="X737" s="163"/>
      <c r="Y737" s="163"/>
      <c r="Z737" s="163"/>
      <c r="AA737" s="163"/>
      <c r="AB737" s="163"/>
      <c r="AC737" s="163"/>
      <c r="AD737" s="163"/>
      <c r="AE737" s="163"/>
      <c r="AF737" s="163"/>
      <c r="AG737" s="163"/>
      <c r="AH737" s="163"/>
      <c r="AI737" s="163"/>
      <c r="AJ737" s="163"/>
      <c r="AK737" s="163"/>
    </row>
    <row r="738" spans="1:37" ht="15.75" thickBot="1">
      <c r="A738" s="8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W738" s="163"/>
      <c r="X738" s="163"/>
      <c r="Y738" s="163"/>
      <c r="Z738" s="163"/>
      <c r="AA738" s="163"/>
      <c r="AB738" s="163"/>
      <c r="AC738" s="163"/>
      <c r="AD738" s="163"/>
      <c r="AE738" s="163"/>
      <c r="AF738" s="163"/>
      <c r="AG738" s="163"/>
      <c r="AH738" s="163"/>
      <c r="AI738" s="163"/>
      <c r="AJ738" s="163"/>
      <c r="AK738" s="163"/>
    </row>
    <row r="739" spans="1:37" ht="15.75" thickBot="1">
      <c r="A739" s="8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W739" s="163"/>
      <c r="X739" s="163"/>
      <c r="Y739" s="163"/>
      <c r="Z739" s="163"/>
      <c r="AA739" s="163"/>
      <c r="AB739" s="163"/>
      <c r="AC739" s="163"/>
      <c r="AD739" s="163"/>
      <c r="AE739" s="163"/>
      <c r="AF739" s="163"/>
      <c r="AG739" s="163"/>
      <c r="AH739" s="163"/>
      <c r="AI739" s="163"/>
      <c r="AJ739" s="163"/>
      <c r="AK739" s="163"/>
    </row>
    <row r="740" spans="1:37" ht="15.75" thickBot="1">
      <c r="A740" s="8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W740" s="163"/>
      <c r="X740" s="163"/>
      <c r="Y740" s="163"/>
      <c r="Z740" s="163"/>
      <c r="AA740" s="163"/>
      <c r="AB740" s="163"/>
      <c r="AC740" s="163"/>
      <c r="AD740" s="163"/>
      <c r="AE740" s="163"/>
      <c r="AF740" s="163"/>
      <c r="AG740" s="163"/>
      <c r="AH740" s="163"/>
      <c r="AI740" s="163"/>
      <c r="AJ740" s="163"/>
      <c r="AK740" s="163"/>
    </row>
    <row r="741" spans="1:37" ht="15.75" thickBot="1">
      <c r="A741" s="8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W741" s="163"/>
      <c r="X741" s="163"/>
      <c r="Y741" s="163"/>
      <c r="Z741" s="163"/>
      <c r="AA741" s="163"/>
      <c r="AB741" s="163"/>
      <c r="AC741" s="163"/>
      <c r="AD741" s="163"/>
      <c r="AE741" s="163"/>
      <c r="AF741" s="163"/>
      <c r="AG741" s="163"/>
      <c r="AH741" s="163"/>
      <c r="AI741" s="163"/>
      <c r="AJ741" s="163"/>
      <c r="AK741" s="163"/>
    </row>
    <row r="742" spans="1:37" ht="15.75" thickBot="1">
      <c r="A742" s="8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W742" s="163"/>
      <c r="X742" s="163"/>
      <c r="Y742" s="163"/>
      <c r="Z742" s="163"/>
      <c r="AA742" s="163"/>
      <c r="AB742" s="163"/>
      <c r="AC742" s="163"/>
      <c r="AD742" s="163"/>
      <c r="AE742" s="163"/>
      <c r="AF742" s="163"/>
      <c r="AG742" s="163"/>
      <c r="AH742" s="163"/>
      <c r="AI742" s="163"/>
      <c r="AJ742" s="163"/>
      <c r="AK742" s="163"/>
    </row>
    <row r="743" spans="1:37" ht="15.75" thickBot="1">
      <c r="A743" s="8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W743" s="163"/>
      <c r="X743" s="163"/>
      <c r="Y743" s="163"/>
      <c r="Z743" s="163"/>
      <c r="AA743" s="163"/>
      <c r="AB743" s="163"/>
      <c r="AC743" s="163"/>
      <c r="AD743" s="163"/>
      <c r="AE743" s="163"/>
      <c r="AF743" s="163"/>
      <c r="AG743" s="163"/>
      <c r="AH743" s="163"/>
      <c r="AI743" s="163"/>
      <c r="AJ743" s="163"/>
      <c r="AK743" s="163"/>
    </row>
    <row r="744" spans="1:37" ht="15.75" thickBot="1">
      <c r="A744" s="8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W744" s="163"/>
      <c r="X744" s="163"/>
      <c r="Y744" s="163"/>
      <c r="Z744" s="163"/>
      <c r="AA744" s="163"/>
      <c r="AB744" s="163"/>
      <c r="AC744" s="163"/>
      <c r="AD744" s="163"/>
      <c r="AE744" s="163"/>
      <c r="AF744" s="163"/>
      <c r="AG744" s="163"/>
      <c r="AH744" s="163"/>
      <c r="AI744" s="163"/>
      <c r="AJ744" s="163"/>
      <c r="AK744" s="163"/>
    </row>
    <row r="745" spans="1:37" ht="15.75" thickBot="1">
      <c r="A745" s="8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W745" s="163"/>
      <c r="X745" s="163"/>
      <c r="Y745" s="163"/>
      <c r="Z745" s="163"/>
      <c r="AA745" s="163"/>
      <c r="AB745" s="163"/>
      <c r="AC745" s="163"/>
      <c r="AD745" s="163"/>
      <c r="AE745" s="163"/>
      <c r="AF745" s="163"/>
      <c r="AG745" s="163"/>
      <c r="AH745" s="163"/>
      <c r="AI745" s="163"/>
      <c r="AJ745" s="163"/>
      <c r="AK745" s="163"/>
    </row>
    <row r="746" spans="1:37" ht="15.75" thickBot="1">
      <c r="A746" s="8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W746" s="163"/>
      <c r="X746" s="163"/>
      <c r="Y746" s="163"/>
      <c r="Z746" s="163"/>
      <c r="AA746" s="163"/>
      <c r="AB746" s="163"/>
      <c r="AC746" s="163"/>
      <c r="AD746" s="163"/>
      <c r="AE746" s="163"/>
      <c r="AF746" s="163"/>
      <c r="AG746" s="163"/>
      <c r="AH746" s="163"/>
      <c r="AI746" s="163"/>
      <c r="AJ746" s="163"/>
      <c r="AK746" s="163"/>
    </row>
    <row r="747" spans="1:37" ht="15.75" thickBot="1">
      <c r="A747" s="8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W747" s="163"/>
      <c r="X747" s="163"/>
      <c r="Y747" s="163"/>
      <c r="Z747" s="163"/>
      <c r="AA747" s="163"/>
      <c r="AB747" s="163"/>
      <c r="AC747" s="163"/>
      <c r="AD747" s="163"/>
      <c r="AE747" s="163"/>
      <c r="AF747" s="163"/>
      <c r="AG747" s="163"/>
      <c r="AH747" s="163"/>
      <c r="AI747" s="163"/>
      <c r="AJ747" s="163"/>
      <c r="AK747" s="163"/>
    </row>
    <row r="748" spans="1:37" ht="15.75" thickBot="1">
      <c r="A748" s="8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W748" s="163"/>
      <c r="X748" s="163"/>
      <c r="Y748" s="163"/>
      <c r="Z748" s="163"/>
      <c r="AA748" s="163"/>
      <c r="AB748" s="163"/>
      <c r="AC748" s="163"/>
      <c r="AD748" s="163"/>
      <c r="AE748" s="163"/>
      <c r="AF748" s="163"/>
      <c r="AG748" s="163"/>
      <c r="AH748" s="163"/>
      <c r="AI748" s="163"/>
      <c r="AJ748" s="163"/>
      <c r="AK748" s="163"/>
    </row>
    <row r="749" spans="1:37" ht="15.75" thickBot="1">
      <c r="A749" s="8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W749" s="163"/>
      <c r="X749" s="163"/>
      <c r="Y749" s="163"/>
      <c r="Z749" s="163"/>
      <c r="AA749" s="163"/>
      <c r="AB749" s="163"/>
      <c r="AC749" s="163"/>
      <c r="AD749" s="163"/>
      <c r="AE749" s="163"/>
      <c r="AF749" s="163"/>
      <c r="AG749" s="163"/>
      <c r="AH749" s="163"/>
      <c r="AI749" s="163"/>
      <c r="AJ749" s="163"/>
      <c r="AK749" s="163"/>
    </row>
    <row r="750" spans="1:37" ht="15.75" thickBot="1">
      <c r="A750" s="8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W750" s="163"/>
      <c r="X750" s="163"/>
      <c r="Y750" s="163"/>
      <c r="Z750" s="163"/>
      <c r="AA750" s="163"/>
      <c r="AB750" s="163"/>
      <c r="AC750" s="163"/>
      <c r="AD750" s="163"/>
      <c r="AE750" s="163"/>
      <c r="AF750" s="163"/>
      <c r="AG750" s="163"/>
      <c r="AH750" s="163"/>
      <c r="AI750" s="163"/>
      <c r="AJ750" s="163"/>
      <c r="AK750" s="163"/>
    </row>
    <row r="751" spans="1:37" ht="15.75" thickBot="1">
      <c r="A751" s="8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W751" s="163"/>
      <c r="X751" s="163"/>
      <c r="Y751" s="163"/>
      <c r="Z751" s="163"/>
      <c r="AA751" s="163"/>
      <c r="AB751" s="163"/>
      <c r="AC751" s="163"/>
      <c r="AD751" s="163"/>
      <c r="AE751" s="163"/>
      <c r="AF751" s="163"/>
      <c r="AG751" s="163"/>
      <c r="AH751" s="163"/>
      <c r="AI751" s="163"/>
      <c r="AJ751" s="163"/>
      <c r="AK751" s="163"/>
    </row>
    <row r="752" spans="1:37" ht="15.75" thickBot="1">
      <c r="A752" s="8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W752" s="163"/>
      <c r="X752" s="163"/>
      <c r="Y752" s="163"/>
      <c r="Z752" s="163"/>
      <c r="AA752" s="163"/>
      <c r="AB752" s="163"/>
      <c r="AC752" s="163"/>
      <c r="AD752" s="163"/>
      <c r="AE752" s="163"/>
      <c r="AF752" s="163"/>
      <c r="AG752" s="163"/>
      <c r="AH752" s="163"/>
      <c r="AI752" s="163"/>
      <c r="AJ752" s="163"/>
      <c r="AK752" s="163"/>
    </row>
    <row r="753" spans="1:37" ht="15.75" thickBot="1">
      <c r="A753" s="8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W753" s="163"/>
      <c r="X753" s="163"/>
      <c r="Y753" s="163"/>
      <c r="Z753" s="163"/>
      <c r="AA753" s="163"/>
      <c r="AB753" s="163"/>
      <c r="AC753" s="163"/>
      <c r="AD753" s="163"/>
      <c r="AE753" s="163"/>
      <c r="AF753" s="163"/>
      <c r="AG753" s="163"/>
      <c r="AH753" s="163"/>
      <c r="AI753" s="163"/>
      <c r="AJ753" s="163"/>
      <c r="AK753" s="163"/>
    </row>
    <row r="754" spans="1:37" ht="15.75" thickBot="1">
      <c r="A754" s="8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W754" s="163"/>
      <c r="X754" s="163"/>
      <c r="Y754" s="163"/>
      <c r="Z754" s="163"/>
      <c r="AA754" s="163"/>
      <c r="AB754" s="163"/>
      <c r="AC754" s="163"/>
      <c r="AD754" s="163"/>
      <c r="AE754" s="163"/>
      <c r="AF754" s="163"/>
      <c r="AG754" s="163"/>
      <c r="AH754" s="163"/>
      <c r="AI754" s="163"/>
      <c r="AJ754" s="163"/>
      <c r="AK754" s="163"/>
    </row>
    <row r="755" spans="1:37" ht="15.75" thickBot="1">
      <c r="A755" s="8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W755" s="163"/>
      <c r="X755" s="163"/>
      <c r="Y755" s="163"/>
      <c r="Z755" s="163"/>
      <c r="AA755" s="163"/>
      <c r="AB755" s="163"/>
      <c r="AC755" s="163"/>
      <c r="AD755" s="163"/>
      <c r="AE755" s="163"/>
      <c r="AF755" s="163"/>
      <c r="AG755" s="163"/>
      <c r="AH755" s="163"/>
      <c r="AI755" s="163"/>
      <c r="AJ755" s="163"/>
      <c r="AK755" s="163"/>
    </row>
    <row r="756" spans="1:37" ht="15.75" thickBot="1">
      <c r="A756" s="8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W756" s="163"/>
      <c r="X756" s="163"/>
      <c r="Y756" s="163"/>
      <c r="Z756" s="163"/>
      <c r="AA756" s="163"/>
      <c r="AB756" s="163"/>
      <c r="AC756" s="163"/>
      <c r="AD756" s="163"/>
      <c r="AE756" s="163"/>
      <c r="AF756" s="163"/>
      <c r="AG756" s="163"/>
      <c r="AH756" s="163"/>
      <c r="AI756" s="163"/>
      <c r="AJ756" s="163"/>
      <c r="AK756" s="163"/>
    </row>
    <row r="757" spans="1:37" ht="15.75" thickBot="1">
      <c r="A757" s="8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W757" s="163"/>
      <c r="X757" s="163"/>
      <c r="Y757" s="163"/>
      <c r="Z757" s="163"/>
      <c r="AA757" s="163"/>
      <c r="AB757" s="163"/>
      <c r="AC757" s="163"/>
      <c r="AD757" s="163"/>
      <c r="AE757" s="163"/>
      <c r="AF757" s="163"/>
      <c r="AG757" s="163"/>
      <c r="AH757" s="163"/>
      <c r="AI757" s="163"/>
      <c r="AJ757" s="163"/>
      <c r="AK757" s="163"/>
    </row>
    <row r="758" spans="1:37" ht="15.75" thickBot="1">
      <c r="A758" s="8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W758" s="163"/>
      <c r="X758" s="163"/>
      <c r="Y758" s="163"/>
      <c r="Z758" s="163"/>
      <c r="AA758" s="163"/>
      <c r="AB758" s="163"/>
      <c r="AC758" s="163"/>
      <c r="AD758" s="163"/>
      <c r="AE758" s="163"/>
      <c r="AF758" s="163"/>
      <c r="AG758" s="163"/>
      <c r="AH758" s="163"/>
      <c r="AI758" s="163"/>
      <c r="AJ758" s="163"/>
      <c r="AK758" s="163"/>
    </row>
    <row r="759" spans="1:37" ht="15.75" thickBot="1">
      <c r="A759" s="8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W759" s="163"/>
      <c r="X759" s="163"/>
      <c r="Y759" s="163"/>
      <c r="Z759" s="163"/>
      <c r="AA759" s="163"/>
      <c r="AB759" s="163"/>
      <c r="AC759" s="163"/>
      <c r="AD759" s="163"/>
      <c r="AE759" s="163"/>
      <c r="AF759" s="163"/>
      <c r="AG759" s="163"/>
      <c r="AH759" s="163"/>
      <c r="AI759" s="163"/>
      <c r="AJ759" s="163"/>
      <c r="AK759" s="163"/>
    </row>
    <row r="760" spans="1:37" ht="15.75" thickBot="1">
      <c r="A760" s="8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W760" s="163"/>
      <c r="X760" s="163"/>
      <c r="Y760" s="163"/>
      <c r="Z760" s="163"/>
      <c r="AA760" s="163"/>
      <c r="AB760" s="163"/>
      <c r="AC760" s="163"/>
      <c r="AD760" s="163"/>
      <c r="AE760" s="163"/>
      <c r="AF760" s="163"/>
      <c r="AG760" s="163"/>
      <c r="AH760" s="163"/>
      <c r="AI760" s="163"/>
      <c r="AJ760" s="163"/>
      <c r="AK760" s="163"/>
    </row>
    <row r="761" spans="1:37" ht="15.75" thickBot="1">
      <c r="A761" s="8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W761" s="163"/>
      <c r="X761" s="163"/>
      <c r="Y761" s="163"/>
      <c r="Z761" s="163"/>
      <c r="AA761" s="163"/>
      <c r="AB761" s="163"/>
      <c r="AC761" s="163"/>
      <c r="AD761" s="163"/>
      <c r="AE761" s="163"/>
      <c r="AF761" s="163"/>
      <c r="AG761" s="163"/>
      <c r="AH761" s="163"/>
      <c r="AI761" s="163"/>
      <c r="AJ761" s="163"/>
      <c r="AK761" s="163"/>
    </row>
    <row r="762" spans="1:37" ht="15.75" thickBot="1">
      <c r="A762" s="8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W762" s="163"/>
      <c r="X762" s="163"/>
      <c r="Y762" s="163"/>
      <c r="Z762" s="163"/>
      <c r="AA762" s="163"/>
      <c r="AB762" s="163"/>
      <c r="AC762" s="163"/>
      <c r="AD762" s="163"/>
      <c r="AE762" s="163"/>
      <c r="AF762" s="163"/>
      <c r="AG762" s="163"/>
      <c r="AH762" s="163"/>
      <c r="AI762" s="163"/>
      <c r="AJ762" s="163"/>
      <c r="AK762" s="163"/>
    </row>
    <row r="763" spans="1:37" ht="15.75" thickBot="1">
      <c r="A763" s="8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W763" s="163"/>
      <c r="X763" s="163"/>
      <c r="Y763" s="163"/>
      <c r="Z763" s="163"/>
      <c r="AA763" s="163"/>
      <c r="AB763" s="163"/>
      <c r="AC763" s="163"/>
      <c r="AD763" s="163"/>
      <c r="AE763" s="163"/>
      <c r="AF763" s="163"/>
      <c r="AG763" s="163"/>
      <c r="AH763" s="163"/>
      <c r="AI763" s="163"/>
      <c r="AJ763" s="163"/>
      <c r="AK763" s="163"/>
    </row>
    <row r="764" spans="1:37" ht="15.75" thickBot="1">
      <c r="A764" s="8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W764" s="163"/>
      <c r="X764" s="163"/>
      <c r="Y764" s="163"/>
      <c r="Z764" s="163"/>
      <c r="AA764" s="163"/>
      <c r="AB764" s="163"/>
      <c r="AC764" s="163"/>
      <c r="AD764" s="163"/>
      <c r="AE764" s="163"/>
      <c r="AF764" s="163"/>
      <c r="AG764" s="163"/>
      <c r="AH764" s="163"/>
      <c r="AI764" s="163"/>
      <c r="AJ764" s="163"/>
      <c r="AK764" s="163"/>
    </row>
    <row r="765" spans="1:37" ht="15.75" thickBot="1">
      <c r="A765" s="8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W765" s="163"/>
      <c r="X765" s="163"/>
      <c r="Y765" s="163"/>
      <c r="Z765" s="163"/>
      <c r="AA765" s="163"/>
      <c r="AB765" s="163"/>
      <c r="AC765" s="163"/>
      <c r="AD765" s="163"/>
      <c r="AE765" s="163"/>
      <c r="AF765" s="163"/>
      <c r="AG765" s="163"/>
      <c r="AH765" s="163"/>
      <c r="AI765" s="163"/>
      <c r="AJ765" s="163"/>
      <c r="AK765" s="163"/>
    </row>
    <row r="766" spans="1:37" ht="15.75" thickBot="1">
      <c r="A766" s="8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W766" s="163"/>
      <c r="X766" s="163"/>
      <c r="Y766" s="163"/>
      <c r="Z766" s="163"/>
      <c r="AA766" s="163"/>
      <c r="AB766" s="163"/>
      <c r="AC766" s="163"/>
      <c r="AD766" s="163"/>
      <c r="AE766" s="163"/>
      <c r="AF766" s="163"/>
      <c r="AG766" s="163"/>
      <c r="AH766" s="163"/>
      <c r="AI766" s="163"/>
      <c r="AJ766" s="163"/>
      <c r="AK766" s="163"/>
    </row>
    <row r="767" spans="1:37" ht="15.75" thickBot="1">
      <c r="A767" s="8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W767" s="163"/>
      <c r="X767" s="163"/>
      <c r="Y767" s="163"/>
      <c r="Z767" s="163"/>
      <c r="AA767" s="163"/>
      <c r="AB767" s="163"/>
      <c r="AC767" s="163"/>
      <c r="AD767" s="163"/>
      <c r="AE767" s="163"/>
      <c r="AF767" s="163"/>
      <c r="AG767" s="163"/>
      <c r="AH767" s="163"/>
      <c r="AI767" s="163"/>
      <c r="AJ767" s="163"/>
      <c r="AK767" s="163"/>
    </row>
    <row r="768" spans="1:37" ht="15.75" thickBot="1">
      <c r="A768" s="8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W768" s="163"/>
      <c r="X768" s="163"/>
      <c r="Y768" s="163"/>
      <c r="Z768" s="163"/>
      <c r="AA768" s="163"/>
      <c r="AB768" s="163"/>
      <c r="AC768" s="163"/>
      <c r="AD768" s="163"/>
      <c r="AE768" s="163"/>
      <c r="AF768" s="163"/>
      <c r="AG768" s="163"/>
      <c r="AH768" s="163"/>
      <c r="AI768" s="163"/>
      <c r="AJ768" s="163"/>
      <c r="AK768" s="163"/>
    </row>
    <row r="769" spans="1:37" ht="15.75" thickBot="1">
      <c r="A769" s="8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W769" s="163"/>
      <c r="X769" s="163"/>
      <c r="Y769" s="163"/>
      <c r="Z769" s="163"/>
      <c r="AA769" s="163"/>
      <c r="AB769" s="163"/>
      <c r="AC769" s="163"/>
      <c r="AD769" s="163"/>
      <c r="AE769" s="163"/>
      <c r="AF769" s="163"/>
      <c r="AG769" s="163"/>
      <c r="AH769" s="163"/>
      <c r="AI769" s="163"/>
      <c r="AJ769" s="163"/>
      <c r="AK769" s="163"/>
    </row>
    <row r="770" spans="1:37" ht="15.75" thickBot="1">
      <c r="A770" s="8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W770" s="163"/>
      <c r="X770" s="163"/>
      <c r="Y770" s="163"/>
      <c r="Z770" s="163"/>
      <c r="AA770" s="163"/>
      <c r="AB770" s="163"/>
      <c r="AC770" s="163"/>
      <c r="AD770" s="163"/>
      <c r="AE770" s="163"/>
      <c r="AF770" s="163"/>
      <c r="AG770" s="163"/>
      <c r="AH770" s="163"/>
      <c r="AI770" s="163"/>
      <c r="AJ770" s="163"/>
      <c r="AK770" s="163"/>
    </row>
    <row r="771" spans="1:37" ht="15.75" thickBot="1">
      <c r="A771" s="8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W771" s="163"/>
      <c r="X771" s="163"/>
      <c r="Y771" s="163"/>
      <c r="Z771" s="163"/>
      <c r="AA771" s="163"/>
      <c r="AB771" s="163"/>
      <c r="AC771" s="163"/>
      <c r="AD771" s="163"/>
      <c r="AE771" s="163"/>
      <c r="AF771" s="163"/>
      <c r="AG771" s="163"/>
      <c r="AH771" s="163"/>
      <c r="AI771" s="163"/>
      <c r="AJ771" s="163"/>
      <c r="AK771" s="163"/>
    </row>
    <row r="772" spans="1:37" ht="15.75" thickBot="1">
      <c r="A772" s="8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W772" s="163"/>
      <c r="X772" s="163"/>
      <c r="Y772" s="163"/>
      <c r="Z772" s="163"/>
      <c r="AA772" s="163"/>
      <c r="AB772" s="163"/>
      <c r="AC772" s="163"/>
      <c r="AD772" s="163"/>
      <c r="AE772" s="163"/>
      <c r="AF772" s="163"/>
      <c r="AG772" s="163"/>
      <c r="AH772" s="163"/>
      <c r="AI772" s="163"/>
      <c r="AJ772" s="163"/>
      <c r="AK772" s="163"/>
    </row>
    <row r="773" spans="1:37" ht="15.75" thickBot="1">
      <c r="A773" s="8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W773" s="163"/>
      <c r="X773" s="163"/>
      <c r="Y773" s="163"/>
      <c r="Z773" s="163"/>
      <c r="AA773" s="163"/>
      <c r="AB773" s="163"/>
      <c r="AC773" s="163"/>
      <c r="AD773" s="163"/>
      <c r="AE773" s="163"/>
      <c r="AF773" s="163"/>
      <c r="AG773" s="163"/>
      <c r="AH773" s="163"/>
      <c r="AI773" s="163"/>
      <c r="AJ773" s="163"/>
      <c r="AK773" s="163"/>
    </row>
    <row r="774" spans="1:37" ht="15.75" thickBot="1">
      <c r="A774" s="8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W774" s="163"/>
      <c r="X774" s="163"/>
      <c r="Y774" s="163"/>
      <c r="Z774" s="163"/>
      <c r="AA774" s="163"/>
      <c r="AB774" s="163"/>
      <c r="AC774" s="163"/>
      <c r="AD774" s="163"/>
      <c r="AE774" s="163"/>
      <c r="AF774" s="163"/>
      <c r="AG774" s="163"/>
      <c r="AH774" s="163"/>
      <c r="AI774" s="163"/>
      <c r="AJ774" s="163"/>
      <c r="AK774" s="163"/>
    </row>
    <row r="775" spans="1:37" ht="15.75" thickBot="1">
      <c r="A775" s="8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W775" s="163"/>
      <c r="X775" s="163"/>
      <c r="Y775" s="163"/>
      <c r="Z775" s="163"/>
      <c r="AA775" s="163"/>
      <c r="AB775" s="163"/>
      <c r="AC775" s="163"/>
      <c r="AD775" s="163"/>
      <c r="AE775" s="163"/>
      <c r="AF775" s="163"/>
      <c r="AG775" s="163"/>
      <c r="AH775" s="163"/>
      <c r="AI775" s="163"/>
      <c r="AJ775" s="163"/>
      <c r="AK775" s="163"/>
    </row>
    <row r="776" spans="1:37" ht="15.75" thickBot="1">
      <c r="A776" s="8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W776" s="163"/>
      <c r="X776" s="163"/>
      <c r="Y776" s="163"/>
      <c r="Z776" s="163"/>
      <c r="AA776" s="163"/>
      <c r="AB776" s="163"/>
      <c r="AC776" s="163"/>
      <c r="AD776" s="163"/>
      <c r="AE776" s="163"/>
      <c r="AF776" s="163"/>
      <c r="AG776" s="163"/>
      <c r="AH776" s="163"/>
      <c r="AI776" s="163"/>
      <c r="AJ776" s="163"/>
      <c r="AK776" s="163"/>
    </row>
    <row r="777" spans="1:37" ht="15.75" thickBot="1">
      <c r="A777" s="8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W777" s="163"/>
      <c r="X777" s="163"/>
      <c r="Y777" s="163"/>
      <c r="Z777" s="163"/>
      <c r="AA777" s="163"/>
      <c r="AB777" s="163"/>
      <c r="AC777" s="163"/>
      <c r="AD777" s="163"/>
      <c r="AE777" s="163"/>
      <c r="AF777" s="163"/>
      <c r="AG777" s="163"/>
      <c r="AH777" s="163"/>
      <c r="AI777" s="163"/>
      <c r="AJ777" s="163"/>
      <c r="AK777" s="163"/>
    </row>
    <row r="778" spans="1:37" ht="15.75" thickBot="1">
      <c r="A778" s="8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W778" s="163"/>
      <c r="X778" s="163"/>
      <c r="Y778" s="163"/>
      <c r="Z778" s="163"/>
      <c r="AA778" s="163"/>
      <c r="AB778" s="163"/>
      <c r="AC778" s="163"/>
      <c r="AD778" s="163"/>
      <c r="AE778" s="163"/>
      <c r="AF778" s="163"/>
      <c r="AG778" s="163"/>
      <c r="AH778" s="163"/>
      <c r="AI778" s="163"/>
      <c r="AJ778" s="163"/>
      <c r="AK778" s="163"/>
    </row>
    <row r="779" spans="1:37" ht="15.75" thickBot="1">
      <c r="A779" s="8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W779" s="163"/>
      <c r="X779" s="163"/>
      <c r="Y779" s="163"/>
      <c r="Z779" s="163"/>
      <c r="AA779" s="163"/>
      <c r="AB779" s="163"/>
      <c r="AC779" s="163"/>
      <c r="AD779" s="163"/>
      <c r="AE779" s="163"/>
      <c r="AF779" s="163"/>
      <c r="AG779" s="163"/>
      <c r="AH779" s="163"/>
      <c r="AI779" s="163"/>
      <c r="AJ779" s="163"/>
      <c r="AK779" s="163"/>
    </row>
    <row r="780" spans="1:37" ht="15.75" thickBot="1">
      <c r="A780" s="8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W780" s="163"/>
      <c r="X780" s="163"/>
      <c r="Y780" s="163"/>
      <c r="Z780" s="163"/>
      <c r="AA780" s="163"/>
      <c r="AB780" s="163"/>
      <c r="AC780" s="163"/>
      <c r="AD780" s="163"/>
      <c r="AE780" s="163"/>
      <c r="AF780" s="163"/>
      <c r="AG780" s="163"/>
      <c r="AH780" s="163"/>
      <c r="AI780" s="163"/>
      <c r="AJ780" s="163"/>
      <c r="AK780" s="163"/>
    </row>
    <row r="781" spans="1:37" ht="15.75" thickBot="1">
      <c r="A781" s="8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W781" s="163"/>
      <c r="X781" s="163"/>
      <c r="Y781" s="163"/>
      <c r="Z781" s="163"/>
      <c r="AA781" s="163"/>
      <c r="AB781" s="163"/>
      <c r="AC781" s="163"/>
      <c r="AD781" s="163"/>
      <c r="AE781" s="163"/>
      <c r="AF781" s="163"/>
      <c r="AG781" s="163"/>
      <c r="AH781" s="163"/>
      <c r="AI781" s="163"/>
      <c r="AJ781" s="163"/>
      <c r="AK781" s="163"/>
    </row>
    <row r="782" spans="1:37" ht="15.75" thickBot="1">
      <c r="A782" s="8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W782" s="163"/>
      <c r="X782" s="163"/>
      <c r="Y782" s="163"/>
      <c r="Z782" s="163"/>
      <c r="AA782" s="163"/>
      <c r="AB782" s="163"/>
      <c r="AC782" s="163"/>
      <c r="AD782" s="163"/>
      <c r="AE782" s="163"/>
      <c r="AF782" s="163"/>
      <c r="AG782" s="163"/>
      <c r="AH782" s="163"/>
      <c r="AI782" s="163"/>
      <c r="AJ782" s="163"/>
      <c r="AK782" s="163"/>
    </row>
    <row r="783" spans="1:37" ht="15.75" thickBot="1">
      <c r="A783" s="8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W783" s="163"/>
      <c r="X783" s="163"/>
      <c r="Y783" s="163"/>
      <c r="Z783" s="163"/>
      <c r="AA783" s="163"/>
      <c r="AB783" s="163"/>
      <c r="AC783" s="163"/>
      <c r="AD783" s="163"/>
      <c r="AE783" s="163"/>
      <c r="AF783" s="163"/>
      <c r="AG783" s="163"/>
      <c r="AH783" s="163"/>
      <c r="AI783" s="163"/>
      <c r="AJ783" s="163"/>
      <c r="AK783" s="163"/>
    </row>
    <row r="784" spans="1:37" ht="15.75" thickBot="1">
      <c r="A784" s="8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W784" s="163"/>
      <c r="X784" s="163"/>
      <c r="Y784" s="163"/>
      <c r="Z784" s="163"/>
      <c r="AA784" s="163"/>
      <c r="AB784" s="163"/>
      <c r="AC784" s="163"/>
      <c r="AD784" s="163"/>
      <c r="AE784" s="163"/>
      <c r="AF784" s="163"/>
      <c r="AG784" s="163"/>
      <c r="AH784" s="163"/>
      <c r="AI784" s="163"/>
      <c r="AJ784" s="163"/>
      <c r="AK784" s="163"/>
    </row>
    <row r="785" spans="1:37" ht="15.75" thickBot="1">
      <c r="A785" s="8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W785" s="163"/>
      <c r="X785" s="163"/>
      <c r="Y785" s="163"/>
      <c r="Z785" s="163"/>
      <c r="AA785" s="163"/>
      <c r="AB785" s="163"/>
      <c r="AC785" s="163"/>
      <c r="AD785" s="163"/>
      <c r="AE785" s="163"/>
      <c r="AF785" s="163"/>
      <c r="AG785" s="163"/>
      <c r="AH785" s="163"/>
      <c r="AI785" s="163"/>
      <c r="AJ785" s="163"/>
      <c r="AK785" s="163"/>
    </row>
    <row r="786" spans="1:37" ht="15.75" thickBot="1">
      <c r="A786" s="8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W786" s="163"/>
      <c r="X786" s="163"/>
      <c r="Y786" s="163"/>
      <c r="Z786" s="163"/>
      <c r="AA786" s="163"/>
      <c r="AB786" s="163"/>
      <c r="AC786" s="163"/>
      <c r="AD786" s="163"/>
      <c r="AE786" s="163"/>
      <c r="AF786" s="163"/>
      <c r="AG786" s="163"/>
      <c r="AH786" s="163"/>
      <c r="AI786" s="163"/>
      <c r="AJ786" s="163"/>
      <c r="AK786" s="163"/>
    </row>
    <row r="787" spans="1:37" ht="15.75" thickBot="1">
      <c r="A787" s="8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W787" s="163"/>
      <c r="X787" s="163"/>
      <c r="Y787" s="163"/>
      <c r="Z787" s="163"/>
      <c r="AA787" s="163"/>
      <c r="AB787" s="163"/>
      <c r="AC787" s="163"/>
      <c r="AD787" s="163"/>
      <c r="AE787" s="163"/>
      <c r="AF787" s="163"/>
      <c r="AG787" s="163"/>
      <c r="AH787" s="163"/>
      <c r="AI787" s="163"/>
      <c r="AJ787" s="163"/>
      <c r="AK787" s="163"/>
    </row>
    <row r="788" spans="1:37" ht="15.75" thickBot="1">
      <c r="A788" s="8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W788" s="163"/>
      <c r="X788" s="163"/>
      <c r="Y788" s="163"/>
      <c r="Z788" s="163"/>
      <c r="AA788" s="163"/>
      <c r="AB788" s="163"/>
      <c r="AC788" s="163"/>
      <c r="AD788" s="163"/>
      <c r="AE788" s="163"/>
      <c r="AF788" s="163"/>
      <c r="AG788" s="163"/>
      <c r="AH788" s="163"/>
      <c r="AI788" s="163"/>
      <c r="AJ788" s="163"/>
      <c r="AK788" s="163"/>
    </row>
    <row r="789" spans="1:37" ht="15.75" thickBot="1">
      <c r="A789" s="8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W789" s="163"/>
      <c r="X789" s="163"/>
      <c r="Y789" s="163"/>
      <c r="Z789" s="163"/>
      <c r="AA789" s="163"/>
      <c r="AB789" s="163"/>
      <c r="AC789" s="163"/>
      <c r="AD789" s="163"/>
      <c r="AE789" s="163"/>
      <c r="AF789" s="163"/>
      <c r="AG789" s="163"/>
      <c r="AH789" s="163"/>
      <c r="AI789" s="163"/>
      <c r="AJ789" s="163"/>
      <c r="AK789" s="163"/>
    </row>
    <row r="790" spans="1:37" ht="15.75" thickBot="1">
      <c r="A790" s="8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W790" s="163"/>
      <c r="X790" s="163"/>
      <c r="Y790" s="163"/>
      <c r="Z790" s="163"/>
      <c r="AA790" s="163"/>
      <c r="AB790" s="163"/>
      <c r="AC790" s="163"/>
      <c r="AD790" s="163"/>
      <c r="AE790" s="163"/>
      <c r="AF790" s="163"/>
      <c r="AG790" s="163"/>
      <c r="AH790" s="163"/>
      <c r="AI790" s="163"/>
      <c r="AJ790" s="163"/>
      <c r="AK790" s="163"/>
    </row>
    <row r="791" spans="1:37" ht="15.75" thickBot="1">
      <c r="A791" s="8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W791" s="163"/>
      <c r="X791" s="163"/>
      <c r="Y791" s="163"/>
      <c r="Z791" s="163"/>
      <c r="AA791" s="163"/>
      <c r="AB791" s="163"/>
      <c r="AC791" s="163"/>
      <c r="AD791" s="163"/>
      <c r="AE791" s="163"/>
      <c r="AF791" s="163"/>
      <c r="AG791" s="163"/>
      <c r="AH791" s="163"/>
      <c r="AI791" s="163"/>
      <c r="AJ791" s="163"/>
      <c r="AK791" s="163"/>
    </row>
    <row r="792" spans="1:37" ht="15.75" thickBot="1">
      <c r="A792" s="8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W792" s="163"/>
      <c r="X792" s="163"/>
      <c r="Y792" s="163"/>
      <c r="Z792" s="163"/>
      <c r="AA792" s="163"/>
      <c r="AB792" s="163"/>
      <c r="AC792" s="163"/>
      <c r="AD792" s="163"/>
      <c r="AE792" s="163"/>
      <c r="AF792" s="163"/>
      <c r="AG792" s="163"/>
      <c r="AH792" s="163"/>
      <c r="AI792" s="163"/>
      <c r="AJ792" s="163"/>
      <c r="AK792" s="163"/>
    </row>
    <row r="793" spans="1:37" ht="15.75" thickBot="1">
      <c r="A793" s="8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W793" s="163"/>
      <c r="X793" s="163"/>
      <c r="Y793" s="163"/>
      <c r="Z793" s="163"/>
      <c r="AA793" s="163"/>
      <c r="AB793" s="163"/>
      <c r="AC793" s="163"/>
      <c r="AD793" s="163"/>
      <c r="AE793" s="163"/>
      <c r="AF793" s="163"/>
      <c r="AG793" s="163"/>
      <c r="AH793" s="163"/>
      <c r="AI793" s="163"/>
      <c r="AJ793" s="163"/>
      <c r="AK793" s="163"/>
    </row>
    <row r="794" spans="1:37" ht="15.75" thickBot="1">
      <c r="A794" s="8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W794" s="163"/>
      <c r="X794" s="163"/>
      <c r="Y794" s="163"/>
      <c r="Z794" s="163"/>
      <c r="AA794" s="163"/>
      <c r="AB794" s="163"/>
      <c r="AC794" s="163"/>
      <c r="AD794" s="163"/>
      <c r="AE794" s="163"/>
      <c r="AF794" s="163"/>
      <c r="AG794" s="163"/>
      <c r="AH794" s="163"/>
      <c r="AI794" s="163"/>
      <c r="AJ794" s="163"/>
      <c r="AK794" s="163"/>
    </row>
    <row r="795" spans="1:37" ht="15.75" thickBot="1">
      <c r="A795" s="8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W795" s="163"/>
      <c r="X795" s="163"/>
      <c r="Y795" s="163"/>
      <c r="Z795" s="163"/>
      <c r="AA795" s="163"/>
      <c r="AB795" s="163"/>
      <c r="AC795" s="163"/>
      <c r="AD795" s="163"/>
      <c r="AE795" s="163"/>
      <c r="AF795" s="163"/>
      <c r="AG795" s="163"/>
      <c r="AH795" s="163"/>
      <c r="AI795" s="163"/>
      <c r="AJ795" s="163"/>
      <c r="AK795" s="163"/>
    </row>
    <row r="796" spans="1:37" ht="15.75" thickBot="1">
      <c r="A796" s="8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W796" s="163"/>
      <c r="X796" s="163"/>
      <c r="Y796" s="163"/>
      <c r="Z796" s="163"/>
      <c r="AA796" s="163"/>
      <c r="AB796" s="163"/>
      <c r="AC796" s="163"/>
      <c r="AD796" s="163"/>
      <c r="AE796" s="163"/>
      <c r="AF796" s="163"/>
      <c r="AG796" s="163"/>
      <c r="AH796" s="163"/>
      <c r="AI796" s="163"/>
      <c r="AJ796" s="163"/>
      <c r="AK796" s="163"/>
    </row>
    <row r="797" spans="1:37" ht="15.75" thickBot="1">
      <c r="A797" s="8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W797" s="163"/>
      <c r="X797" s="163"/>
      <c r="Y797" s="163"/>
      <c r="Z797" s="163"/>
      <c r="AA797" s="163"/>
      <c r="AB797" s="163"/>
      <c r="AC797" s="163"/>
      <c r="AD797" s="163"/>
      <c r="AE797" s="163"/>
      <c r="AF797" s="163"/>
      <c r="AG797" s="163"/>
      <c r="AH797" s="163"/>
      <c r="AI797" s="163"/>
      <c r="AJ797" s="163"/>
      <c r="AK797" s="163"/>
    </row>
    <row r="798" spans="1:37" ht="15.75" thickBot="1">
      <c r="A798" s="8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W798" s="163"/>
      <c r="X798" s="163"/>
      <c r="Y798" s="163"/>
      <c r="Z798" s="163"/>
      <c r="AA798" s="163"/>
      <c r="AB798" s="163"/>
      <c r="AC798" s="163"/>
      <c r="AD798" s="163"/>
      <c r="AE798" s="163"/>
      <c r="AF798" s="163"/>
      <c r="AG798" s="163"/>
      <c r="AH798" s="163"/>
      <c r="AI798" s="163"/>
      <c r="AJ798" s="163"/>
      <c r="AK798" s="163"/>
    </row>
    <row r="799" spans="1:37" ht="15.75" thickBot="1">
      <c r="A799" s="8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W799" s="163"/>
      <c r="X799" s="163"/>
      <c r="Y799" s="163"/>
      <c r="Z799" s="163"/>
      <c r="AA799" s="163"/>
      <c r="AB799" s="163"/>
      <c r="AC799" s="163"/>
      <c r="AD799" s="163"/>
      <c r="AE799" s="163"/>
      <c r="AF799" s="163"/>
      <c r="AG799" s="163"/>
      <c r="AH799" s="163"/>
      <c r="AI799" s="163"/>
      <c r="AJ799" s="163"/>
      <c r="AK799" s="163"/>
    </row>
    <row r="800" spans="1:37" ht="15.75" thickBot="1">
      <c r="A800" s="8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W800" s="163"/>
      <c r="X800" s="163"/>
      <c r="Y800" s="163"/>
      <c r="Z800" s="163"/>
      <c r="AA800" s="163"/>
      <c r="AB800" s="163"/>
      <c r="AC800" s="163"/>
      <c r="AD800" s="163"/>
      <c r="AE800" s="163"/>
      <c r="AF800" s="163"/>
      <c r="AG800" s="163"/>
      <c r="AH800" s="163"/>
      <c r="AI800" s="163"/>
      <c r="AJ800" s="163"/>
      <c r="AK800" s="163"/>
    </row>
    <row r="801" spans="1:37" ht="15.75" thickBot="1">
      <c r="A801" s="8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W801" s="163"/>
      <c r="X801" s="163"/>
      <c r="Y801" s="163"/>
      <c r="Z801" s="163"/>
      <c r="AA801" s="163"/>
      <c r="AB801" s="163"/>
      <c r="AC801" s="163"/>
      <c r="AD801" s="163"/>
      <c r="AE801" s="163"/>
      <c r="AF801" s="163"/>
      <c r="AG801" s="163"/>
      <c r="AH801" s="163"/>
      <c r="AI801" s="163"/>
      <c r="AJ801" s="163"/>
      <c r="AK801" s="163"/>
    </row>
    <row r="802" spans="1:37" ht="15.75" thickBot="1">
      <c r="A802" s="8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W802" s="163"/>
      <c r="X802" s="163"/>
      <c r="Y802" s="163"/>
      <c r="Z802" s="163"/>
      <c r="AA802" s="163"/>
      <c r="AB802" s="163"/>
      <c r="AC802" s="163"/>
      <c r="AD802" s="163"/>
      <c r="AE802" s="163"/>
      <c r="AF802" s="163"/>
      <c r="AG802" s="163"/>
      <c r="AH802" s="163"/>
      <c r="AI802" s="163"/>
      <c r="AJ802" s="163"/>
      <c r="AK802" s="163"/>
    </row>
    <row r="803" spans="1:37" ht="15.75" thickBot="1">
      <c r="A803" s="8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W803" s="163"/>
      <c r="X803" s="163"/>
      <c r="Y803" s="163"/>
      <c r="Z803" s="163"/>
      <c r="AA803" s="163"/>
      <c r="AB803" s="163"/>
      <c r="AC803" s="163"/>
      <c r="AD803" s="163"/>
      <c r="AE803" s="163"/>
      <c r="AF803" s="163"/>
      <c r="AG803" s="163"/>
      <c r="AH803" s="163"/>
      <c r="AI803" s="163"/>
      <c r="AJ803" s="163"/>
      <c r="AK803" s="163"/>
    </row>
    <row r="804" spans="1:37" ht="15.75" thickBot="1">
      <c r="A804" s="8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W804" s="163"/>
      <c r="X804" s="163"/>
      <c r="Y804" s="163"/>
      <c r="Z804" s="163"/>
      <c r="AA804" s="163"/>
      <c r="AB804" s="163"/>
      <c r="AC804" s="163"/>
      <c r="AD804" s="163"/>
      <c r="AE804" s="163"/>
      <c r="AF804" s="163"/>
      <c r="AG804" s="163"/>
      <c r="AH804" s="163"/>
      <c r="AI804" s="163"/>
      <c r="AJ804" s="163"/>
      <c r="AK804" s="163"/>
    </row>
    <row r="805" spans="1:37" ht="15.75" thickBot="1">
      <c r="A805" s="8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W805" s="163"/>
      <c r="X805" s="163"/>
      <c r="Y805" s="163"/>
      <c r="Z805" s="163"/>
      <c r="AA805" s="163"/>
      <c r="AB805" s="163"/>
      <c r="AC805" s="163"/>
      <c r="AD805" s="163"/>
      <c r="AE805" s="163"/>
      <c r="AF805" s="163"/>
      <c r="AG805" s="163"/>
      <c r="AH805" s="163"/>
      <c r="AI805" s="163"/>
      <c r="AJ805" s="163"/>
      <c r="AK805" s="163"/>
    </row>
    <row r="806" spans="1:37" ht="15.75" thickBot="1">
      <c r="A806" s="8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W806" s="163"/>
      <c r="X806" s="163"/>
      <c r="Y806" s="163"/>
      <c r="Z806" s="163"/>
      <c r="AA806" s="163"/>
      <c r="AB806" s="163"/>
      <c r="AC806" s="163"/>
      <c r="AD806" s="163"/>
      <c r="AE806" s="163"/>
      <c r="AF806" s="163"/>
      <c r="AG806" s="163"/>
      <c r="AH806" s="163"/>
      <c r="AI806" s="163"/>
      <c r="AJ806" s="163"/>
      <c r="AK806" s="163"/>
    </row>
    <row r="807" spans="1:37" ht="15.75" thickBot="1">
      <c r="A807" s="8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W807" s="163"/>
      <c r="X807" s="163"/>
      <c r="Y807" s="163"/>
      <c r="Z807" s="163"/>
      <c r="AA807" s="163"/>
      <c r="AB807" s="163"/>
      <c r="AC807" s="163"/>
      <c r="AD807" s="163"/>
      <c r="AE807" s="163"/>
      <c r="AF807" s="163"/>
      <c r="AG807" s="163"/>
      <c r="AH807" s="163"/>
      <c r="AI807" s="163"/>
      <c r="AJ807" s="163"/>
      <c r="AK807" s="163"/>
    </row>
    <row r="808" spans="1:37" ht="15.75" thickBot="1">
      <c r="A808" s="8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W808" s="163"/>
      <c r="X808" s="163"/>
      <c r="Y808" s="163"/>
      <c r="Z808" s="163"/>
      <c r="AA808" s="163"/>
      <c r="AB808" s="163"/>
      <c r="AC808" s="163"/>
      <c r="AD808" s="163"/>
      <c r="AE808" s="163"/>
      <c r="AF808" s="163"/>
      <c r="AG808" s="163"/>
      <c r="AH808" s="163"/>
      <c r="AI808" s="163"/>
      <c r="AJ808" s="163"/>
      <c r="AK808" s="163"/>
    </row>
    <row r="809" spans="1:37" ht="15.75" thickBot="1">
      <c r="A809" s="8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W809" s="163"/>
      <c r="X809" s="163"/>
      <c r="Y809" s="163"/>
      <c r="Z809" s="163"/>
      <c r="AA809" s="163"/>
      <c r="AB809" s="163"/>
      <c r="AC809" s="163"/>
      <c r="AD809" s="163"/>
      <c r="AE809" s="163"/>
      <c r="AF809" s="163"/>
      <c r="AG809" s="163"/>
      <c r="AH809" s="163"/>
      <c r="AI809" s="163"/>
      <c r="AJ809" s="163"/>
      <c r="AK809" s="163"/>
    </row>
    <row r="810" spans="1:37" ht="15.75" thickBot="1">
      <c r="A810" s="8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W810" s="163"/>
      <c r="X810" s="163"/>
      <c r="Y810" s="163"/>
      <c r="Z810" s="163"/>
      <c r="AA810" s="163"/>
      <c r="AB810" s="163"/>
      <c r="AC810" s="163"/>
      <c r="AD810" s="163"/>
      <c r="AE810" s="163"/>
      <c r="AF810" s="163"/>
      <c r="AG810" s="163"/>
      <c r="AH810" s="163"/>
      <c r="AI810" s="163"/>
      <c r="AJ810" s="163"/>
      <c r="AK810" s="163"/>
    </row>
    <row r="811" spans="1:37" ht="15.75" thickBot="1">
      <c r="A811" s="8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W811" s="163"/>
      <c r="X811" s="163"/>
      <c r="Y811" s="163"/>
      <c r="Z811" s="163"/>
      <c r="AA811" s="163"/>
      <c r="AB811" s="163"/>
      <c r="AC811" s="163"/>
      <c r="AD811" s="163"/>
      <c r="AE811" s="163"/>
      <c r="AF811" s="163"/>
      <c r="AG811" s="163"/>
      <c r="AH811" s="163"/>
      <c r="AI811" s="163"/>
      <c r="AJ811" s="163"/>
      <c r="AK811" s="163"/>
    </row>
    <row r="812" spans="1:37" ht="15.75" thickBot="1">
      <c r="A812" s="8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W812" s="163"/>
      <c r="X812" s="163"/>
      <c r="Y812" s="163"/>
      <c r="Z812" s="163"/>
      <c r="AA812" s="163"/>
      <c r="AB812" s="163"/>
      <c r="AC812" s="163"/>
      <c r="AD812" s="163"/>
      <c r="AE812" s="163"/>
      <c r="AF812" s="163"/>
      <c r="AG812" s="163"/>
      <c r="AH812" s="163"/>
      <c r="AI812" s="163"/>
      <c r="AJ812" s="163"/>
      <c r="AK812" s="163"/>
    </row>
    <row r="813" spans="1:37" ht="15.75" thickBot="1">
      <c r="A813" s="8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W813" s="163"/>
      <c r="X813" s="163"/>
      <c r="Y813" s="163"/>
      <c r="Z813" s="163"/>
      <c r="AA813" s="163"/>
      <c r="AB813" s="163"/>
      <c r="AC813" s="163"/>
      <c r="AD813" s="163"/>
      <c r="AE813" s="163"/>
      <c r="AF813" s="163"/>
      <c r="AG813" s="163"/>
      <c r="AH813" s="163"/>
      <c r="AI813" s="163"/>
      <c r="AJ813" s="163"/>
      <c r="AK813" s="163"/>
    </row>
    <row r="814" spans="1:37" ht="15.75" thickBot="1">
      <c r="A814" s="8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W814" s="163"/>
      <c r="X814" s="163"/>
      <c r="Y814" s="163"/>
      <c r="Z814" s="163"/>
      <c r="AA814" s="163"/>
      <c r="AB814" s="163"/>
      <c r="AC814" s="163"/>
      <c r="AD814" s="163"/>
      <c r="AE814" s="163"/>
      <c r="AF814" s="163"/>
      <c r="AG814" s="163"/>
      <c r="AH814" s="163"/>
      <c r="AI814" s="163"/>
      <c r="AJ814" s="163"/>
      <c r="AK814" s="163"/>
    </row>
    <row r="815" spans="1:37" ht="15.75" thickBot="1">
      <c r="A815" s="8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W815" s="163"/>
      <c r="X815" s="163"/>
      <c r="Y815" s="163"/>
      <c r="Z815" s="163"/>
      <c r="AA815" s="163"/>
      <c r="AB815" s="163"/>
      <c r="AC815" s="163"/>
      <c r="AD815" s="163"/>
      <c r="AE815" s="163"/>
      <c r="AF815" s="163"/>
      <c r="AG815" s="163"/>
      <c r="AH815" s="163"/>
      <c r="AI815" s="163"/>
      <c r="AJ815" s="163"/>
      <c r="AK815" s="163"/>
    </row>
    <row r="816" spans="1:37" ht="15.75" thickBot="1">
      <c r="A816" s="8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W816" s="163"/>
      <c r="X816" s="163"/>
      <c r="Y816" s="163"/>
      <c r="Z816" s="163"/>
      <c r="AA816" s="163"/>
      <c r="AB816" s="163"/>
      <c r="AC816" s="163"/>
      <c r="AD816" s="163"/>
      <c r="AE816" s="163"/>
      <c r="AF816" s="163"/>
      <c r="AG816" s="163"/>
      <c r="AH816" s="163"/>
      <c r="AI816" s="163"/>
      <c r="AJ816" s="163"/>
      <c r="AK816" s="163"/>
    </row>
    <row r="817" spans="1:37" ht="15.75" thickBot="1">
      <c r="A817" s="8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W817" s="163"/>
      <c r="X817" s="163"/>
      <c r="Y817" s="163"/>
      <c r="Z817" s="163"/>
      <c r="AA817" s="163"/>
      <c r="AB817" s="163"/>
      <c r="AC817" s="163"/>
      <c r="AD817" s="163"/>
      <c r="AE817" s="163"/>
      <c r="AF817" s="163"/>
      <c r="AG817" s="163"/>
      <c r="AH817" s="163"/>
      <c r="AI817" s="163"/>
      <c r="AJ817" s="163"/>
      <c r="AK817" s="163"/>
    </row>
    <row r="818" spans="1:37" ht="15.75" thickBot="1">
      <c r="A818" s="8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W818" s="163"/>
      <c r="X818" s="163"/>
      <c r="Y818" s="163"/>
      <c r="Z818" s="163"/>
      <c r="AA818" s="163"/>
      <c r="AB818" s="163"/>
      <c r="AC818" s="163"/>
      <c r="AD818" s="163"/>
      <c r="AE818" s="163"/>
      <c r="AF818" s="163"/>
      <c r="AG818" s="163"/>
      <c r="AH818" s="163"/>
      <c r="AI818" s="163"/>
      <c r="AJ818" s="163"/>
      <c r="AK818" s="163"/>
    </row>
    <row r="819" spans="1:37" ht="15.75" thickBot="1">
      <c r="A819" s="8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W819" s="163"/>
      <c r="X819" s="163"/>
      <c r="Y819" s="163"/>
      <c r="Z819" s="163"/>
      <c r="AA819" s="163"/>
      <c r="AB819" s="163"/>
      <c r="AC819" s="163"/>
      <c r="AD819" s="163"/>
      <c r="AE819" s="163"/>
      <c r="AF819" s="163"/>
      <c r="AG819" s="163"/>
      <c r="AH819" s="163"/>
      <c r="AI819" s="163"/>
      <c r="AJ819" s="163"/>
      <c r="AK819" s="163"/>
    </row>
    <row r="820" spans="1:37" ht="15.75" thickBot="1">
      <c r="A820" s="8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W820" s="163"/>
      <c r="X820" s="163"/>
      <c r="Y820" s="163"/>
      <c r="Z820" s="163"/>
      <c r="AA820" s="163"/>
      <c r="AB820" s="163"/>
      <c r="AC820" s="163"/>
      <c r="AD820" s="163"/>
      <c r="AE820" s="163"/>
      <c r="AF820" s="163"/>
      <c r="AG820" s="163"/>
      <c r="AH820" s="163"/>
      <c r="AI820" s="163"/>
      <c r="AJ820" s="163"/>
      <c r="AK820" s="163"/>
    </row>
    <row r="821" spans="1:37" ht="15.75" thickBot="1">
      <c r="A821" s="8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W821" s="163"/>
      <c r="X821" s="163"/>
      <c r="Y821" s="163"/>
      <c r="Z821" s="163"/>
      <c r="AA821" s="163"/>
      <c r="AB821" s="163"/>
      <c r="AC821" s="163"/>
      <c r="AD821" s="163"/>
      <c r="AE821" s="163"/>
      <c r="AF821" s="163"/>
      <c r="AG821" s="163"/>
      <c r="AH821" s="163"/>
      <c r="AI821" s="163"/>
      <c r="AJ821" s="163"/>
      <c r="AK821" s="163"/>
    </row>
    <row r="822" spans="1:37" ht="15.75" thickBot="1">
      <c r="A822" s="8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W822" s="163"/>
      <c r="X822" s="163"/>
      <c r="Y822" s="163"/>
      <c r="Z822" s="163"/>
      <c r="AA822" s="163"/>
      <c r="AB822" s="163"/>
      <c r="AC822" s="163"/>
      <c r="AD822" s="163"/>
      <c r="AE822" s="163"/>
      <c r="AF822" s="163"/>
      <c r="AG822" s="163"/>
      <c r="AH822" s="163"/>
      <c r="AI822" s="163"/>
      <c r="AJ822" s="163"/>
      <c r="AK822" s="163"/>
    </row>
    <row r="823" spans="1:37" ht="15.75" thickBot="1">
      <c r="A823" s="8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W823" s="163"/>
      <c r="X823" s="163"/>
      <c r="Y823" s="163"/>
      <c r="Z823" s="163"/>
      <c r="AA823" s="163"/>
      <c r="AB823" s="163"/>
      <c r="AC823" s="163"/>
      <c r="AD823" s="163"/>
      <c r="AE823" s="163"/>
      <c r="AF823" s="163"/>
      <c r="AG823" s="163"/>
      <c r="AH823" s="163"/>
      <c r="AI823" s="163"/>
      <c r="AJ823" s="163"/>
      <c r="AK823" s="163"/>
    </row>
    <row r="824" spans="1:37" ht="15.75" thickBot="1">
      <c r="A824" s="8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W824" s="163"/>
      <c r="X824" s="163"/>
      <c r="Y824" s="163"/>
      <c r="Z824" s="163"/>
      <c r="AA824" s="163"/>
      <c r="AB824" s="163"/>
      <c r="AC824" s="163"/>
      <c r="AD824" s="163"/>
      <c r="AE824" s="163"/>
      <c r="AF824" s="163"/>
      <c r="AG824" s="163"/>
      <c r="AH824" s="163"/>
      <c r="AI824" s="163"/>
      <c r="AJ824" s="163"/>
      <c r="AK824" s="163"/>
    </row>
    <row r="825" spans="1:37" ht="15.75" thickBot="1">
      <c r="A825" s="8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W825" s="163"/>
      <c r="X825" s="163"/>
      <c r="Y825" s="163"/>
      <c r="Z825" s="163"/>
      <c r="AA825" s="163"/>
      <c r="AB825" s="163"/>
      <c r="AC825" s="163"/>
      <c r="AD825" s="163"/>
      <c r="AE825" s="163"/>
      <c r="AF825" s="163"/>
      <c r="AG825" s="163"/>
      <c r="AH825" s="163"/>
      <c r="AI825" s="163"/>
      <c r="AJ825" s="163"/>
      <c r="AK825" s="163"/>
    </row>
    <row r="826" spans="1:37" ht="15.75" thickBot="1">
      <c r="A826" s="8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W826" s="163"/>
      <c r="X826" s="163"/>
      <c r="Y826" s="163"/>
      <c r="Z826" s="163"/>
      <c r="AA826" s="163"/>
      <c r="AB826" s="163"/>
      <c r="AC826" s="163"/>
      <c r="AD826" s="163"/>
      <c r="AE826" s="163"/>
      <c r="AF826" s="163"/>
      <c r="AG826" s="163"/>
      <c r="AH826" s="163"/>
      <c r="AI826" s="163"/>
      <c r="AJ826" s="163"/>
      <c r="AK826" s="163"/>
    </row>
    <row r="827" spans="1:37" ht="15.75" thickBot="1">
      <c r="A827" s="8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W827" s="163"/>
      <c r="X827" s="163"/>
      <c r="Y827" s="163"/>
      <c r="Z827" s="163"/>
      <c r="AA827" s="163"/>
      <c r="AB827" s="163"/>
      <c r="AC827" s="163"/>
      <c r="AD827" s="163"/>
      <c r="AE827" s="163"/>
      <c r="AF827" s="163"/>
      <c r="AG827" s="163"/>
      <c r="AH827" s="163"/>
      <c r="AI827" s="163"/>
      <c r="AJ827" s="163"/>
      <c r="AK827" s="163"/>
    </row>
    <row r="828" spans="1:37" ht="15.75" thickBot="1">
      <c r="A828" s="8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W828" s="163"/>
      <c r="X828" s="163"/>
      <c r="Y828" s="163"/>
      <c r="Z828" s="163"/>
      <c r="AA828" s="163"/>
      <c r="AB828" s="163"/>
      <c r="AC828" s="163"/>
      <c r="AD828" s="163"/>
      <c r="AE828" s="163"/>
      <c r="AF828" s="163"/>
      <c r="AG828" s="163"/>
      <c r="AH828" s="163"/>
      <c r="AI828" s="163"/>
      <c r="AJ828" s="163"/>
      <c r="AK828" s="163"/>
    </row>
    <row r="829" spans="1:37" ht="15.75" thickBot="1">
      <c r="A829" s="8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W829" s="163"/>
      <c r="X829" s="163"/>
      <c r="Y829" s="163"/>
      <c r="Z829" s="163"/>
      <c r="AA829" s="163"/>
      <c r="AB829" s="163"/>
      <c r="AC829" s="163"/>
      <c r="AD829" s="163"/>
      <c r="AE829" s="163"/>
      <c r="AF829" s="163"/>
      <c r="AG829" s="163"/>
      <c r="AH829" s="163"/>
      <c r="AI829" s="163"/>
      <c r="AJ829" s="163"/>
      <c r="AK829" s="163"/>
    </row>
    <row r="830" spans="1:37" ht="15.75" thickBot="1">
      <c r="A830" s="8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W830" s="163"/>
      <c r="X830" s="163"/>
      <c r="Y830" s="163"/>
      <c r="Z830" s="163"/>
      <c r="AA830" s="163"/>
      <c r="AB830" s="163"/>
      <c r="AC830" s="163"/>
      <c r="AD830" s="163"/>
      <c r="AE830" s="163"/>
      <c r="AF830" s="163"/>
      <c r="AG830" s="163"/>
      <c r="AH830" s="163"/>
      <c r="AI830" s="163"/>
      <c r="AJ830" s="163"/>
      <c r="AK830" s="163"/>
    </row>
    <row r="831" spans="1:37" ht="15.75" thickBot="1">
      <c r="A831" s="8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W831" s="163"/>
      <c r="X831" s="163"/>
      <c r="Y831" s="163"/>
      <c r="Z831" s="163"/>
      <c r="AA831" s="163"/>
      <c r="AB831" s="163"/>
      <c r="AC831" s="163"/>
      <c r="AD831" s="163"/>
      <c r="AE831" s="163"/>
      <c r="AF831" s="163"/>
      <c r="AG831" s="163"/>
      <c r="AH831" s="163"/>
      <c r="AI831" s="163"/>
      <c r="AJ831" s="163"/>
      <c r="AK831" s="163"/>
    </row>
    <row r="832" spans="1:37" ht="15.75" thickBot="1">
      <c r="A832" s="8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W832" s="163"/>
      <c r="X832" s="163"/>
      <c r="Y832" s="163"/>
      <c r="Z832" s="163"/>
      <c r="AA832" s="163"/>
      <c r="AB832" s="163"/>
      <c r="AC832" s="163"/>
      <c r="AD832" s="163"/>
      <c r="AE832" s="163"/>
      <c r="AF832" s="163"/>
      <c r="AG832" s="163"/>
      <c r="AH832" s="163"/>
      <c r="AI832" s="163"/>
      <c r="AJ832" s="163"/>
      <c r="AK832" s="163"/>
    </row>
    <row r="833" spans="1:37" ht="15.75" thickBot="1">
      <c r="A833" s="8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W833" s="163"/>
      <c r="X833" s="163"/>
      <c r="Y833" s="163"/>
      <c r="Z833" s="163"/>
      <c r="AA833" s="163"/>
      <c r="AB833" s="163"/>
      <c r="AC833" s="163"/>
      <c r="AD833" s="163"/>
      <c r="AE833" s="163"/>
      <c r="AF833" s="163"/>
      <c r="AG833" s="163"/>
      <c r="AH833" s="163"/>
      <c r="AI833" s="163"/>
      <c r="AJ833" s="163"/>
      <c r="AK833" s="163"/>
    </row>
    <row r="834" spans="1:37" ht="15.75" thickBot="1">
      <c r="A834" s="8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W834" s="163"/>
      <c r="X834" s="163"/>
      <c r="Y834" s="163"/>
      <c r="Z834" s="163"/>
      <c r="AA834" s="163"/>
      <c r="AB834" s="163"/>
      <c r="AC834" s="163"/>
      <c r="AD834" s="163"/>
      <c r="AE834" s="163"/>
      <c r="AF834" s="163"/>
      <c r="AG834" s="163"/>
      <c r="AH834" s="163"/>
      <c r="AI834" s="163"/>
      <c r="AJ834" s="163"/>
      <c r="AK834" s="163"/>
    </row>
    <row r="835" spans="1:37" ht="15.75" thickBot="1">
      <c r="A835" s="8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W835" s="163"/>
      <c r="X835" s="163"/>
      <c r="Y835" s="163"/>
      <c r="Z835" s="163"/>
      <c r="AA835" s="163"/>
      <c r="AB835" s="163"/>
      <c r="AC835" s="163"/>
      <c r="AD835" s="163"/>
      <c r="AE835" s="163"/>
      <c r="AF835" s="163"/>
      <c r="AG835" s="163"/>
      <c r="AH835" s="163"/>
      <c r="AI835" s="163"/>
      <c r="AJ835" s="163"/>
      <c r="AK835" s="163"/>
    </row>
    <row r="836" spans="1:37" ht="15.75" thickBot="1">
      <c r="A836" s="8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W836" s="163"/>
      <c r="X836" s="163"/>
      <c r="Y836" s="163"/>
      <c r="Z836" s="163"/>
      <c r="AA836" s="163"/>
      <c r="AB836" s="163"/>
      <c r="AC836" s="163"/>
      <c r="AD836" s="163"/>
      <c r="AE836" s="163"/>
      <c r="AF836" s="163"/>
      <c r="AG836" s="163"/>
      <c r="AH836" s="163"/>
      <c r="AI836" s="163"/>
      <c r="AJ836" s="163"/>
      <c r="AK836" s="163"/>
    </row>
    <row r="837" spans="1:37" ht="15.75" thickBot="1">
      <c r="A837" s="8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W837" s="163"/>
      <c r="X837" s="163"/>
      <c r="Y837" s="163"/>
      <c r="Z837" s="163"/>
      <c r="AA837" s="163"/>
      <c r="AB837" s="163"/>
      <c r="AC837" s="163"/>
      <c r="AD837" s="163"/>
      <c r="AE837" s="163"/>
      <c r="AF837" s="163"/>
      <c r="AG837" s="163"/>
      <c r="AH837" s="163"/>
      <c r="AI837" s="163"/>
      <c r="AJ837" s="163"/>
      <c r="AK837" s="163"/>
    </row>
    <row r="838" spans="1:37" ht="15.75" thickBot="1">
      <c r="A838" s="8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W838" s="163"/>
      <c r="X838" s="163"/>
      <c r="Y838" s="163"/>
      <c r="Z838" s="163"/>
      <c r="AA838" s="163"/>
      <c r="AB838" s="163"/>
      <c r="AC838" s="163"/>
      <c r="AD838" s="163"/>
      <c r="AE838" s="163"/>
      <c r="AF838" s="163"/>
      <c r="AG838" s="163"/>
      <c r="AH838" s="163"/>
      <c r="AI838" s="163"/>
      <c r="AJ838" s="163"/>
      <c r="AK838" s="163"/>
    </row>
    <row r="839" spans="1:37" ht="15.75" thickBot="1">
      <c r="A839" s="8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W839" s="163"/>
      <c r="X839" s="163"/>
      <c r="Y839" s="163"/>
      <c r="Z839" s="163"/>
      <c r="AA839" s="163"/>
      <c r="AB839" s="163"/>
      <c r="AC839" s="163"/>
      <c r="AD839" s="163"/>
      <c r="AE839" s="163"/>
      <c r="AF839" s="163"/>
      <c r="AG839" s="163"/>
      <c r="AH839" s="163"/>
      <c r="AI839" s="163"/>
      <c r="AJ839" s="163"/>
      <c r="AK839" s="163"/>
    </row>
    <row r="840" spans="1:37" ht="15.75" thickBot="1">
      <c r="A840" s="8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W840" s="163"/>
      <c r="X840" s="163"/>
      <c r="Y840" s="163"/>
      <c r="Z840" s="163"/>
      <c r="AA840" s="163"/>
      <c r="AB840" s="163"/>
      <c r="AC840" s="163"/>
      <c r="AD840" s="163"/>
      <c r="AE840" s="163"/>
      <c r="AF840" s="163"/>
      <c r="AG840" s="163"/>
      <c r="AH840" s="163"/>
      <c r="AI840" s="163"/>
      <c r="AJ840" s="163"/>
      <c r="AK840" s="163"/>
    </row>
    <row r="841" spans="1:37" ht="15.75" thickBot="1">
      <c r="A841" s="8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W841" s="163"/>
      <c r="X841" s="163"/>
      <c r="Y841" s="163"/>
      <c r="Z841" s="163"/>
      <c r="AA841" s="163"/>
      <c r="AB841" s="163"/>
      <c r="AC841" s="163"/>
      <c r="AD841" s="163"/>
      <c r="AE841" s="163"/>
      <c r="AF841" s="163"/>
      <c r="AG841" s="163"/>
      <c r="AH841" s="163"/>
      <c r="AI841" s="163"/>
      <c r="AJ841" s="163"/>
      <c r="AK841" s="163"/>
    </row>
    <row r="842" spans="1:37" ht="15.75" thickBot="1">
      <c r="A842" s="8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W842" s="163"/>
      <c r="X842" s="163"/>
      <c r="Y842" s="163"/>
      <c r="Z842" s="163"/>
      <c r="AA842" s="163"/>
      <c r="AB842" s="163"/>
      <c r="AC842" s="163"/>
      <c r="AD842" s="163"/>
      <c r="AE842" s="163"/>
      <c r="AF842" s="163"/>
      <c r="AG842" s="163"/>
      <c r="AH842" s="163"/>
      <c r="AI842" s="163"/>
      <c r="AJ842" s="163"/>
      <c r="AK842" s="163"/>
    </row>
    <row r="843" spans="1:37" ht="15.75" thickBot="1">
      <c r="A843" s="8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W843" s="163"/>
      <c r="X843" s="163"/>
      <c r="Y843" s="163"/>
      <c r="Z843" s="163"/>
      <c r="AA843" s="163"/>
      <c r="AB843" s="163"/>
      <c r="AC843" s="163"/>
      <c r="AD843" s="163"/>
      <c r="AE843" s="163"/>
      <c r="AF843" s="163"/>
      <c r="AG843" s="163"/>
      <c r="AH843" s="163"/>
      <c r="AI843" s="163"/>
      <c r="AJ843" s="163"/>
      <c r="AK843" s="163"/>
    </row>
    <row r="844" spans="1:37" ht="15.75" thickBot="1">
      <c r="A844" s="8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W844" s="163"/>
      <c r="X844" s="163"/>
      <c r="Y844" s="163"/>
      <c r="Z844" s="163"/>
      <c r="AA844" s="163"/>
      <c r="AB844" s="163"/>
      <c r="AC844" s="163"/>
      <c r="AD844" s="163"/>
      <c r="AE844" s="163"/>
      <c r="AF844" s="163"/>
      <c r="AG844" s="163"/>
      <c r="AH844" s="163"/>
      <c r="AI844" s="163"/>
      <c r="AJ844" s="163"/>
      <c r="AK844" s="163"/>
    </row>
    <row r="845" spans="1:37" ht="15.75" thickBot="1">
      <c r="A845" s="8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W845" s="163"/>
      <c r="X845" s="163"/>
      <c r="Y845" s="163"/>
      <c r="Z845" s="163"/>
      <c r="AA845" s="163"/>
      <c r="AB845" s="163"/>
      <c r="AC845" s="163"/>
      <c r="AD845" s="163"/>
      <c r="AE845" s="163"/>
      <c r="AF845" s="163"/>
      <c r="AG845" s="163"/>
      <c r="AH845" s="163"/>
      <c r="AI845" s="163"/>
      <c r="AJ845" s="163"/>
      <c r="AK845" s="163"/>
    </row>
    <row r="846" spans="1:37" ht="15.75" thickBot="1">
      <c r="A846" s="8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W846" s="163"/>
      <c r="X846" s="163"/>
      <c r="Y846" s="163"/>
      <c r="Z846" s="163"/>
      <c r="AA846" s="163"/>
      <c r="AB846" s="163"/>
      <c r="AC846" s="163"/>
      <c r="AD846" s="163"/>
      <c r="AE846" s="163"/>
      <c r="AF846" s="163"/>
      <c r="AG846" s="163"/>
      <c r="AH846" s="163"/>
      <c r="AI846" s="163"/>
      <c r="AJ846" s="163"/>
      <c r="AK846" s="163"/>
    </row>
    <row r="847" spans="1:37" ht="15.75" thickBot="1">
      <c r="A847" s="8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W847" s="163"/>
      <c r="X847" s="163"/>
      <c r="Y847" s="163"/>
      <c r="Z847" s="163"/>
      <c r="AA847" s="163"/>
      <c r="AB847" s="163"/>
      <c r="AC847" s="163"/>
      <c r="AD847" s="163"/>
      <c r="AE847" s="163"/>
      <c r="AF847" s="163"/>
      <c r="AG847" s="163"/>
      <c r="AH847" s="163"/>
      <c r="AI847" s="163"/>
      <c r="AJ847" s="163"/>
      <c r="AK847" s="163"/>
    </row>
    <row r="848" spans="1:37" ht="15.75" thickBot="1">
      <c r="A848" s="8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W848" s="163"/>
      <c r="X848" s="163"/>
      <c r="Y848" s="163"/>
      <c r="Z848" s="163"/>
      <c r="AA848" s="163"/>
      <c r="AB848" s="163"/>
      <c r="AC848" s="163"/>
      <c r="AD848" s="163"/>
      <c r="AE848" s="163"/>
      <c r="AF848" s="163"/>
      <c r="AG848" s="163"/>
      <c r="AH848" s="163"/>
      <c r="AI848" s="163"/>
      <c r="AJ848" s="163"/>
      <c r="AK848" s="163"/>
    </row>
    <row r="849" spans="1:37" ht="15.75" thickBot="1">
      <c r="A849" s="8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W849" s="163"/>
      <c r="X849" s="163"/>
      <c r="Y849" s="163"/>
      <c r="Z849" s="163"/>
      <c r="AA849" s="163"/>
      <c r="AB849" s="163"/>
      <c r="AC849" s="163"/>
      <c r="AD849" s="163"/>
      <c r="AE849" s="163"/>
      <c r="AF849" s="163"/>
      <c r="AG849" s="163"/>
      <c r="AH849" s="163"/>
      <c r="AI849" s="163"/>
      <c r="AJ849" s="163"/>
      <c r="AK849" s="163"/>
    </row>
    <row r="850" spans="1:37" ht="15.75" thickBot="1">
      <c r="A850" s="8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W850" s="163"/>
      <c r="X850" s="163"/>
      <c r="Y850" s="163"/>
      <c r="Z850" s="163"/>
      <c r="AA850" s="163"/>
      <c r="AB850" s="163"/>
      <c r="AC850" s="163"/>
      <c r="AD850" s="163"/>
      <c r="AE850" s="163"/>
      <c r="AF850" s="163"/>
      <c r="AG850" s="163"/>
      <c r="AH850" s="163"/>
      <c r="AI850" s="163"/>
      <c r="AJ850" s="163"/>
      <c r="AK850" s="163"/>
    </row>
    <row r="851" spans="1:37" ht="15.75" thickBot="1">
      <c r="A851" s="8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W851" s="163"/>
      <c r="X851" s="163"/>
      <c r="Y851" s="163"/>
      <c r="Z851" s="163"/>
      <c r="AA851" s="163"/>
      <c r="AB851" s="163"/>
      <c r="AC851" s="163"/>
      <c r="AD851" s="163"/>
      <c r="AE851" s="163"/>
      <c r="AF851" s="163"/>
      <c r="AG851" s="163"/>
      <c r="AH851" s="163"/>
      <c r="AI851" s="163"/>
      <c r="AJ851" s="163"/>
      <c r="AK851" s="163"/>
    </row>
    <row r="852" spans="1:37" ht="15.75" thickBot="1">
      <c r="A852" s="8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W852" s="163"/>
      <c r="X852" s="163"/>
      <c r="Y852" s="163"/>
      <c r="Z852" s="163"/>
      <c r="AA852" s="163"/>
      <c r="AB852" s="163"/>
      <c r="AC852" s="163"/>
      <c r="AD852" s="163"/>
      <c r="AE852" s="163"/>
      <c r="AF852" s="163"/>
      <c r="AG852" s="163"/>
      <c r="AH852" s="163"/>
      <c r="AI852" s="163"/>
      <c r="AJ852" s="163"/>
      <c r="AK852" s="163"/>
    </row>
    <row r="853" spans="1:37" ht="15.75" thickBot="1">
      <c r="A853" s="8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W853" s="163"/>
      <c r="X853" s="163"/>
      <c r="Y853" s="163"/>
      <c r="Z853" s="163"/>
      <c r="AA853" s="163"/>
      <c r="AB853" s="163"/>
      <c r="AC853" s="163"/>
      <c r="AD853" s="163"/>
      <c r="AE853" s="163"/>
      <c r="AF853" s="163"/>
      <c r="AG853" s="163"/>
      <c r="AH853" s="163"/>
      <c r="AI853" s="163"/>
      <c r="AJ853" s="163"/>
      <c r="AK853" s="163"/>
    </row>
    <row r="854" spans="1:37" ht="15.75" thickBot="1">
      <c r="A854" s="8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W854" s="163"/>
      <c r="X854" s="163"/>
      <c r="Y854" s="163"/>
      <c r="Z854" s="163"/>
      <c r="AA854" s="163"/>
      <c r="AB854" s="163"/>
      <c r="AC854" s="163"/>
      <c r="AD854" s="163"/>
      <c r="AE854" s="163"/>
      <c r="AF854" s="163"/>
      <c r="AG854" s="163"/>
      <c r="AH854" s="163"/>
      <c r="AI854" s="163"/>
      <c r="AJ854" s="163"/>
      <c r="AK854" s="163"/>
    </row>
    <row r="855" spans="1:37" ht="15.75" thickBot="1">
      <c r="A855" s="8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W855" s="163"/>
      <c r="X855" s="163"/>
      <c r="Y855" s="163"/>
      <c r="Z855" s="163"/>
      <c r="AA855" s="163"/>
      <c r="AB855" s="163"/>
      <c r="AC855" s="163"/>
      <c r="AD855" s="163"/>
      <c r="AE855" s="163"/>
      <c r="AF855" s="163"/>
      <c r="AG855" s="163"/>
      <c r="AH855" s="163"/>
      <c r="AI855" s="163"/>
      <c r="AJ855" s="163"/>
      <c r="AK855" s="163"/>
    </row>
    <row r="856" spans="1:37" ht="15.75" thickBot="1">
      <c r="A856" s="8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W856" s="163"/>
      <c r="X856" s="163"/>
      <c r="Y856" s="163"/>
      <c r="Z856" s="163"/>
      <c r="AA856" s="163"/>
      <c r="AB856" s="163"/>
      <c r="AC856" s="163"/>
      <c r="AD856" s="163"/>
      <c r="AE856" s="163"/>
      <c r="AF856" s="163"/>
      <c r="AG856" s="163"/>
      <c r="AH856" s="163"/>
      <c r="AI856" s="163"/>
      <c r="AJ856" s="163"/>
      <c r="AK856" s="163"/>
    </row>
    <row r="857" spans="1:37" ht="15.75" thickBot="1">
      <c r="A857" s="8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W857" s="163"/>
      <c r="X857" s="163"/>
      <c r="Y857" s="163"/>
      <c r="Z857" s="163"/>
      <c r="AA857" s="163"/>
      <c r="AB857" s="163"/>
      <c r="AC857" s="163"/>
      <c r="AD857" s="163"/>
      <c r="AE857" s="163"/>
      <c r="AF857" s="163"/>
      <c r="AG857" s="163"/>
      <c r="AH857" s="163"/>
      <c r="AI857" s="163"/>
      <c r="AJ857" s="163"/>
      <c r="AK857" s="163"/>
    </row>
    <row r="858" spans="1:37" ht="15.75" thickBot="1">
      <c r="A858" s="8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W858" s="163"/>
      <c r="X858" s="163"/>
      <c r="Y858" s="163"/>
      <c r="Z858" s="163"/>
      <c r="AA858" s="163"/>
      <c r="AB858" s="163"/>
      <c r="AC858" s="163"/>
      <c r="AD858" s="163"/>
      <c r="AE858" s="163"/>
      <c r="AF858" s="163"/>
      <c r="AG858" s="163"/>
      <c r="AH858" s="163"/>
      <c r="AI858" s="163"/>
      <c r="AJ858" s="163"/>
      <c r="AK858" s="163"/>
    </row>
    <row r="859" spans="1:37" ht="15.75" thickBot="1">
      <c r="A859" s="8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W859" s="163"/>
      <c r="X859" s="163"/>
      <c r="Y859" s="163"/>
      <c r="Z859" s="163"/>
      <c r="AA859" s="163"/>
      <c r="AB859" s="163"/>
      <c r="AC859" s="163"/>
      <c r="AD859" s="163"/>
      <c r="AE859" s="163"/>
      <c r="AF859" s="163"/>
      <c r="AG859" s="163"/>
      <c r="AH859" s="163"/>
      <c r="AI859" s="163"/>
      <c r="AJ859" s="163"/>
      <c r="AK859" s="163"/>
    </row>
    <row r="860" spans="1:37" ht="15.75" thickBot="1">
      <c r="A860" s="8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W860" s="163"/>
      <c r="X860" s="163"/>
      <c r="Y860" s="163"/>
      <c r="Z860" s="163"/>
      <c r="AA860" s="163"/>
      <c r="AB860" s="163"/>
      <c r="AC860" s="163"/>
      <c r="AD860" s="163"/>
      <c r="AE860" s="163"/>
      <c r="AF860" s="163"/>
      <c r="AG860" s="163"/>
      <c r="AH860" s="163"/>
      <c r="AI860" s="163"/>
      <c r="AJ860" s="163"/>
      <c r="AK860" s="163"/>
    </row>
    <row r="861" spans="1:37" ht="15.75" thickBot="1">
      <c r="A861" s="8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W861" s="163"/>
      <c r="X861" s="163"/>
      <c r="Y861" s="163"/>
      <c r="Z861" s="163"/>
      <c r="AA861" s="163"/>
      <c r="AB861" s="163"/>
      <c r="AC861" s="163"/>
      <c r="AD861" s="163"/>
      <c r="AE861" s="163"/>
      <c r="AF861" s="163"/>
      <c r="AG861" s="163"/>
      <c r="AH861" s="163"/>
      <c r="AI861" s="163"/>
      <c r="AJ861" s="163"/>
      <c r="AK861" s="163"/>
    </row>
    <row r="862" spans="1:37" ht="15.75" thickBot="1">
      <c r="A862" s="8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W862" s="163"/>
      <c r="X862" s="163"/>
      <c r="Y862" s="163"/>
      <c r="Z862" s="163"/>
      <c r="AA862" s="163"/>
      <c r="AB862" s="163"/>
      <c r="AC862" s="163"/>
      <c r="AD862" s="163"/>
      <c r="AE862" s="163"/>
      <c r="AF862" s="163"/>
      <c r="AG862" s="163"/>
      <c r="AH862" s="163"/>
      <c r="AI862" s="163"/>
      <c r="AJ862" s="163"/>
      <c r="AK862" s="163"/>
    </row>
    <row r="863" spans="1:37" ht="15.75" thickBot="1">
      <c r="A863" s="8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W863" s="163"/>
      <c r="X863" s="163"/>
      <c r="Y863" s="163"/>
      <c r="Z863" s="163"/>
      <c r="AA863" s="163"/>
      <c r="AB863" s="163"/>
      <c r="AC863" s="163"/>
      <c r="AD863" s="163"/>
      <c r="AE863" s="163"/>
      <c r="AF863" s="163"/>
      <c r="AG863" s="163"/>
      <c r="AH863" s="163"/>
      <c r="AI863" s="163"/>
      <c r="AJ863" s="163"/>
      <c r="AK863" s="163"/>
    </row>
    <row r="864" spans="1:37" ht="15.75" thickBot="1">
      <c r="A864" s="8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W864" s="163"/>
      <c r="X864" s="163"/>
      <c r="Y864" s="163"/>
      <c r="Z864" s="163"/>
      <c r="AA864" s="163"/>
      <c r="AB864" s="163"/>
      <c r="AC864" s="163"/>
      <c r="AD864" s="163"/>
      <c r="AE864" s="163"/>
      <c r="AF864" s="163"/>
      <c r="AG864" s="163"/>
      <c r="AH864" s="163"/>
      <c r="AI864" s="163"/>
      <c r="AJ864" s="163"/>
      <c r="AK864" s="163"/>
    </row>
    <row r="865" spans="1:37" ht="15.75" thickBot="1">
      <c r="A865" s="8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W865" s="163"/>
      <c r="X865" s="163"/>
      <c r="Y865" s="163"/>
      <c r="Z865" s="163"/>
      <c r="AA865" s="163"/>
      <c r="AB865" s="163"/>
      <c r="AC865" s="163"/>
      <c r="AD865" s="163"/>
      <c r="AE865" s="163"/>
      <c r="AF865" s="163"/>
      <c r="AG865" s="163"/>
      <c r="AH865" s="163"/>
      <c r="AI865" s="163"/>
      <c r="AJ865" s="163"/>
      <c r="AK865" s="163"/>
    </row>
    <row r="866" spans="1:37" ht="15.75" thickBot="1">
      <c r="A866" s="8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W866" s="163"/>
      <c r="X866" s="163"/>
      <c r="Y866" s="163"/>
      <c r="Z866" s="163"/>
      <c r="AA866" s="163"/>
      <c r="AB866" s="163"/>
      <c r="AC866" s="163"/>
      <c r="AD866" s="163"/>
      <c r="AE866" s="163"/>
      <c r="AF866" s="163"/>
      <c r="AG866" s="163"/>
      <c r="AH866" s="163"/>
      <c r="AI866" s="163"/>
      <c r="AJ866" s="163"/>
      <c r="AK866" s="163"/>
    </row>
    <row r="867" spans="1:37" ht="15.75" thickBot="1">
      <c r="A867" s="8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W867" s="163"/>
      <c r="X867" s="163"/>
      <c r="Y867" s="163"/>
      <c r="Z867" s="163"/>
      <c r="AA867" s="163"/>
      <c r="AB867" s="163"/>
      <c r="AC867" s="163"/>
      <c r="AD867" s="163"/>
      <c r="AE867" s="163"/>
      <c r="AF867" s="163"/>
      <c r="AG867" s="163"/>
      <c r="AH867" s="163"/>
      <c r="AI867" s="163"/>
      <c r="AJ867" s="163"/>
      <c r="AK867" s="163"/>
    </row>
    <row r="868" spans="1:37" ht="15.75" thickBot="1">
      <c r="A868" s="8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W868" s="163"/>
      <c r="X868" s="163"/>
      <c r="Y868" s="163"/>
      <c r="Z868" s="163"/>
      <c r="AA868" s="163"/>
      <c r="AB868" s="163"/>
      <c r="AC868" s="163"/>
      <c r="AD868" s="163"/>
      <c r="AE868" s="163"/>
      <c r="AF868" s="163"/>
      <c r="AG868" s="163"/>
      <c r="AH868" s="163"/>
      <c r="AI868" s="163"/>
      <c r="AJ868" s="163"/>
      <c r="AK868" s="163"/>
    </row>
    <row r="869" spans="1:37" ht="15.75" thickBot="1">
      <c r="A869" s="8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W869" s="163"/>
      <c r="X869" s="163"/>
      <c r="Y869" s="163"/>
      <c r="Z869" s="163"/>
      <c r="AA869" s="163"/>
      <c r="AB869" s="163"/>
      <c r="AC869" s="163"/>
      <c r="AD869" s="163"/>
      <c r="AE869" s="163"/>
      <c r="AF869" s="163"/>
      <c r="AG869" s="163"/>
      <c r="AH869" s="163"/>
      <c r="AI869" s="163"/>
      <c r="AJ869" s="163"/>
      <c r="AK869" s="163"/>
    </row>
    <row r="870" spans="1:37" ht="15.75" thickBot="1">
      <c r="A870" s="8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W870" s="163"/>
      <c r="X870" s="163"/>
      <c r="Y870" s="163"/>
      <c r="Z870" s="163"/>
      <c r="AA870" s="163"/>
      <c r="AB870" s="163"/>
      <c r="AC870" s="163"/>
      <c r="AD870" s="163"/>
      <c r="AE870" s="163"/>
      <c r="AF870" s="163"/>
      <c r="AG870" s="163"/>
      <c r="AH870" s="163"/>
      <c r="AI870" s="163"/>
      <c r="AJ870" s="163"/>
      <c r="AK870" s="163"/>
    </row>
    <row r="871" spans="1:37" ht="15.75" thickBot="1">
      <c r="A871" s="8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W871" s="163"/>
      <c r="X871" s="163"/>
      <c r="Y871" s="163"/>
      <c r="Z871" s="163"/>
      <c r="AA871" s="163"/>
      <c r="AB871" s="163"/>
      <c r="AC871" s="163"/>
      <c r="AD871" s="163"/>
      <c r="AE871" s="163"/>
      <c r="AF871" s="163"/>
      <c r="AG871" s="163"/>
      <c r="AH871" s="163"/>
      <c r="AI871" s="163"/>
      <c r="AJ871" s="163"/>
      <c r="AK871" s="163"/>
    </row>
    <row r="872" spans="1:37" ht="15.75" thickBot="1">
      <c r="A872" s="8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W872" s="163"/>
      <c r="X872" s="163"/>
      <c r="Y872" s="163"/>
      <c r="Z872" s="163"/>
      <c r="AA872" s="163"/>
      <c r="AB872" s="163"/>
      <c r="AC872" s="163"/>
      <c r="AD872" s="163"/>
      <c r="AE872" s="163"/>
      <c r="AF872" s="163"/>
      <c r="AG872" s="163"/>
      <c r="AH872" s="163"/>
      <c r="AI872" s="163"/>
      <c r="AJ872" s="163"/>
      <c r="AK872" s="163"/>
    </row>
    <row r="873" spans="1:37" ht="15.75" thickBot="1">
      <c r="A873" s="8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W873" s="163"/>
      <c r="X873" s="163"/>
      <c r="Y873" s="163"/>
      <c r="Z873" s="163"/>
      <c r="AA873" s="163"/>
      <c r="AB873" s="163"/>
      <c r="AC873" s="163"/>
      <c r="AD873" s="163"/>
      <c r="AE873" s="163"/>
      <c r="AF873" s="163"/>
      <c r="AG873" s="163"/>
      <c r="AH873" s="163"/>
      <c r="AI873" s="163"/>
      <c r="AJ873" s="163"/>
      <c r="AK873" s="163"/>
    </row>
    <row r="874" spans="1:37" ht="15.75" thickBot="1">
      <c r="A874" s="8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W874" s="163"/>
      <c r="X874" s="163"/>
      <c r="Y874" s="163"/>
      <c r="Z874" s="163"/>
      <c r="AA874" s="163"/>
      <c r="AB874" s="163"/>
      <c r="AC874" s="163"/>
      <c r="AD874" s="163"/>
      <c r="AE874" s="163"/>
      <c r="AF874" s="163"/>
      <c r="AG874" s="163"/>
      <c r="AH874" s="163"/>
      <c r="AI874" s="163"/>
      <c r="AJ874" s="163"/>
      <c r="AK874" s="163"/>
    </row>
    <row r="875" spans="1:37" ht="15.75" thickBot="1">
      <c r="A875" s="8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W875" s="163"/>
      <c r="X875" s="163"/>
      <c r="Y875" s="163"/>
      <c r="Z875" s="163"/>
      <c r="AA875" s="163"/>
      <c r="AB875" s="163"/>
      <c r="AC875" s="163"/>
      <c r="AD875" s="163"/>
      <c r="AE875" s="163"/>
      <c r="AF875" s="163"/>
      <c r="AG875" s="163"/>
      <c r="AH875" s="163"/>
      <c r="AI875" s="163"/>
      <c r="AJ875" s="163"/>
      <c r="AK875" s="163"/>
    </row>
    <row r="876" spans="1:37" ht="15.75" thickBot="1">
      <c r="A876" s="8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W876" s="163"/>
      <c r="X876" s="163"/>
      <c r="Y876" s="163"/>
      <c r="Z876" s="163"/>
      <c r="AA876" s="163"/>
      <c r="AB876" s="163"/>
      <c r="AC876" s="163"/>
      <c r="AD876" s="163"/>
      <c r="AE876" s="163"/>
      <c r="AF876" s="163"/>
      <c r="AG876" s="163"/>
      <c r="AH876" s="163"/>
      <c r="AI876" s="163"/>
      <c r="AJ876" s="163"/>
      <c r="AK876" s="163"/>
    </row>
    <row r="877" spans="1:37" ht="15.75" thickBot="1">
      <c r="A877" s="8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W877" s="163"/>
      <c r="X877" s="163"/>
      <c r="Y877" s="163"/>
      <c r="Z877" s="163"/>
      <c r="AA877" s="163"/>
      <c r="AB877" s="163"/>
      <c r="AC877" s="163"/>
      <c r="AD877" s="163"/>
      <c r="AE877" s="163"/>
      <c r="AF877" s="163"/>
      <c r="AG877" s="163"/>
      <c r="AH877" s="163"/>
      <c r="AI877" s="163"/>
      <c r="AJ877" s="163"/>
      <c r="AK877" s="163"/>
    </row>
    <row r="878" spans="1:37" ht="15.75" thickBot="1">
      <c r="A878" s="8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W878" s="163"/>
      <c r="X878" s="163"/>
      <c r="Y878" s="163"/>
      <c r="Z878" s="163"/>
      <c r="AA878" s="163"/>
      <c r="AB878" s="163"/>
      <c r="AC878" s="163"/>
      <c r="AD878" s="163"/>
      <c r="AE878" s="163"/>
      <c r="AF878" s="163"/>
      <c r="AG878" s="163"/>
      <c r="AH878" s="163"/>
      <c r="AI878" s="163"/>
      <c r="AJ878" s="163"/>
      <c r="AK878" s="163"/>
    </row>
    <row r="879" spans="1:37" ht="15.75" thickBot="1">
      <c r="A879" s="8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W879" s="163"/>
      <c r="X879" s="163"/>
      <c r="Y879" s="163"/>
      <c r="Z879" s="163"/>
      <c r="AA879" s="163"/>
      <c r="AB879" s="163"/>
      <c r="AC879" s="163"/>
      <c r="AD879" s="163"/>
      <c r="AE879" s="163"/>
      <c r="AF879" s="163"/>
      <c r="AG879" s="163"/>
      <c r="AH879" s="163"/>
      <c r="AI879" s="163"/>
      <c r="AJ879" s="163"/>
      <c r="AK879" s="163"/>
    </row>
    <row r="880" spans="1:37" ht="15.75" thickBot="1">
      <c r="A880" s="8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W880" s="163"/>
      <c r="X880" s="163"/>
      <c r="Y880" s="163"/>
      <c r="Z880" s="163"/>
      <c r="AA880" s="163"/>
      <c r="AB880" s="163"/>
      <c r="AC880" s="163"/>
      <c r="AD880" s="163"/>
      <c r="AE880" s="163"/>
      <c r="AF880" s="163"/>
      <c r="AG880" s="163"/>
      <c r="AH880" s="163"/>
      <c r="AI880" s="163"/>
      <c r="AJ880" s="163"/>
      <c r="AK880" s="163"/>
    </row>
    <row r="881" spans="1:37" ht="15.75" thickBot="1">
      <c r="A881" s="8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W881" s="163"/>
      <c r="X881" s="163"/>
      <c r="Y881" s="163"/>
      <c r="Z881" s="163"/>
      <c r="AA881" s="163"/>
      <c r="AB881" s="163"/>
      <c r="AC881" s="163"/>
      <c r="AD881" s="163"/>
      <c r="AE881" s="163"/>
      <c r="AF881" s="163"/>
      <c r="AG881" s="163"/>
      <c r="AH881" s="163"/>
      <c r="AI881" s="163"/>
      <c r="AJ881" s="163"/>
      <c r="AK881" s="163"/>
    </row>
    <row r="882" spans="1:37" ht="15.75" thickBot="1">
      <c r="A882" s="8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W882" s="163"/>
      <c r="X882" s="163"/>
      <c r="Y882" s="163"/>
      <c r="Z882" s="163"/>
      <c r="AA882" s="163"/>
      <c r="AB882" s="163"/>
      <c r="AC882" s="163"/>
      <c r="AD882" s="163"/>
      <c r="AE882" s="163"/>
      <c r="AF882" s="163"/>
      <c r="AG882" s="163"/>
      <c r="AH882" s="163"/>
      <c r="AI882" s="163"/>
      <c r="AJ882" s="163"/>
      <c r="AK882" s="163"/>
    </row>
    <row r="883" spans="1:37" ht="15.75" thickBot="1">
      <c r="A883" s="8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W883" s="163"/>
      <c r="X883" s="163"/>
      <c r="Y883" s="163"/>
      <c r="Z883" s="163"/>
      <c r="AA883" s="163"/>
      <c r="AB883" s="163"/>
      <c r="AC883" s="163"/>
      <c r="AD883" s="163"/>
      <c r="AE883" s="163"/>
      <c r="AF883" s="163"/>
      <c r="AG883" s="163"/>
      <c r="AH883" s="163"/>
      <c r="AI883" s="163"/>
      <c r="AJ883" s="163"/>
      <c r="AK883" s="163"/>
    </row>
    <row r="884" spans="1:37" ht="15.75" thickBot="1">
      <c r="A884" s="8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W884" s="163"/>
      <c r="X884" s="163"/>
      <c r="Y884" s="163"/>
      <c r="Z884" s="163"/>
      <c r="AA884" s="163"/>
      <c r="AB884" s="163"/>
      <c r="AC884" s="163"/>
      <c r="AD884" s="163"/>
      <c r="AE884" s="163"/>
      <c r="AF884" s="163"/>
      <c r="AG884" s="163"/>
      <c r="AH884" s="163"/>
      <c r="AI884" s="163"/>
      <c r="AJ884" s="163"/>
      <c r="AK884" s="163"/>
    </row>
    <row r="885" spans="1:37" ht="15.75" thickBot="1">
      <c r="A885" s="8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W885" s="163"/>
      <c r="X885" s="163"/>
      <c r="Y885" s="163"/>
      <c r="Z885" s="163"/>
      <c r="AA885" s="163"/>
      <c r="AB885" s="163"/>
      <c r="AC885" s="163"/>
      <c r="AD885" s="163"/>
      <c r="AE885" s="163"/>
      <c r="AF885" s="163"/>
      <c r="AG885" s="163"/>
      <c r="AH885" s="163"/>
      <c r="AI885" s="163"/>
      <c r="AJ885" s="163"/>
      <c r="AK885" s="163"/>
    </row>
    <row r="886" spans="1:37" ht="15.75" thickBot="1">
      <c r="A886" s="8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W886" s="163"/>
      <c r="X886" s="163"/>
      <c r="Y886" s="163"/>
      <c r="Z886" s="163"/>
      <c r="AA886" s="163"/>
      <c r="AB886" s="163"/>
      <c r="AC886" s="163"/>
      <c r="AD886" s="163"/>
      <c r="AE886" s="163"/>
      <c r="AF886" s="163"/>
      <c r="AG886" s="163"/>
      <c r="AH886" s="163"/>
      <c r="AI886" s="163"/>
      <c r="AJ886" s="163"/>
      <c r="AK886" s="163"/>
    </row>
    <row r="887" spans="1:37" ht="15.75" thickBot="1">
      <c r="A887" s="8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  <c r="AI887" s="163"/>
      <c r="AJ887" s="163"/>
      <c r="AK887" s="163"/>
    </row>
    <row r="888" spans="1:37" ht="15.75" thickBot="1">
      <c r="A888" s="8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W888" s="163"/>
      <c r="X888" s="163"/>
      <c r="Y888" s="163"/>
      <c r="Z888" s="163"/>
      <c r="AA888" s="163"/>
      <c r="AB888" s="163"/>
      <c r="AC888" s="163"/>
      <c r="AD888" s="163"/>
      <c r="AE888" s="163"/>
      <c r="AF888" s="163"/>
      <c r="AG888" s="163"/>
      <c r="AH888" s="163"/>
      <c r="AI888" s="163"/>
      <c r="AJ888" s="163"/>
      <c r="AK888" s="163"/>
    </row>
    <row r="889" spans="1:37" ht="15.75" thickBot="1">
      <c r="A889" s="8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W889" s="163"/>
      <c r="X889" s="163"/>
      <c r="Y889" s="163"/>
      <c r="Z889" s="163"/>
      <c r="AA889" s="163"/>
      <c r="AB889" s="163"/>
      <c r="AC889" s="163"/>
      <c r="AD889" s="163"/>
      <c r="AE889" s="163"/>
      <c r="AF889" s="163"/>
      <c r="AG889" s="163"/>
      <c r="AH889" s="163"/>
      <c r="AI889" s="163"/>
      <c r="AJ889" s="163"/>
      <c r="AK889" s="163"/>
    </row>
    <row r="890" spans="1:37" ht="15.75" thickBot="1">
      <c r="A890" s="8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W890" s="163"/>
      <c r="X890" s="163"/>
      <c r="Y890" s="163"/>
      <c r="Z890" s="163"/>
      <c r="AA890" s="163"/>
      <c r="AB890" s="163"/>
      <c r="AC890" s="163"/>
      <c r="AD890" s="163"/>
      <c r="AE890" s="163"/>
      <c r="AF890" s="163"/>
      <c r="AG890" s="163"/>
      <c r="AH890" s="163"/>
      <c r="AI890" s="163"/>
      <c r="AJ890" s="163"/>
      <c r="AK890" s="163"/>
    </row>
    <row r="891" spans="1:37" ht="15.75" thickBot="1">
      <c r="A891" s="8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W891" s="163"/>
      <c r="X891" s="163"/>
      <c r="Y891" s="163"/>
      <c r="Z891" s="163"/>
      <c r="AA891" s="163"/>
      <c r="AB891" s="163"/>
      <c r="AC891" s="163"/>
      <c r="AD891" s="163"/>
      <c r="AE891" s="163"/>
      <c r="AF891" s="163"/>
      <c r="AG891" s="163"/>
      <c r="AH891" s="163"/>
      <c r="AI891" s="163"/>
      <c r="AJ891" s="163"/>
      <c r="AK891" s="163"/>
    </row>
    <row r="892" spans="1:37" ht="15.75" thickBot="1">
      <c r="A892" s="8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W892" s="163"/>
      <c r="X892" s="163"/>
      <c r="Y892" s="163"/>
      <c r="Z892" s="163"/>
      <c r="AA892" s="163"/>
      <c r="AB892" s="163"/>
      <c r="AC892" s="163"/>
      <c r="AD892" s="163"/>
      <c r="AE892" s="163"/>
      <c r="AF892" s="163"/>
      <c r="AG892" s="163"/>
      <c r="AH892" s="163"/>
      <c r="AI892" s="163"/>
      <c r="AJ892" s="163"/>
      <c r="AK892" s="163"/>
    </row>
    <row r="893" spans="1:37" ht="15.75" thickBot="1">
      <c r="A893" s="8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W893" s="163"/>
      <c r="X893" s="163"/>
      <c r="Y893" s="163"/>
      <c r="Z893" s="163"/>
      <c r="AA893" s="163"/>
      <c r="AB893" s="163"/>
      <c r="AC893" s="163"/>
      <c r="AD893" s="163"/>
      <c r="AE893" s="163"/>
      <c r="AF893" s="163"/>
      <c r="AG893" s="163"/>
      <c r="AH893" s="163"/>
      <c r="AI893" s="163"/>
      <c r="AJ893" s="163"/>
      <c r="AK893" s="163"/>
    </row>
    <row r="894" spans="1:37" ht="15.75" thickBot="1">
      <c r="A894" s="8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W894" s="163"/>
      <c r="X894" s="163"/>
      <c r="Y894" s="163"/>
      <c r="Z894" s="163"/>
      <c r="AA894" s="163"/>
      <c r="AB894" s="163"/>
      <c r="AC894" s="163"/>
      <c r="AD894" s="163"/>
      <c r="AE894" s="163"/>
      <c r="AF894" s="163"/>
      <c r="AG894" s="163"/>
      <c r="AH894" s="163"/>
      <c r="AI894" s="163"/>
      <c r="AJ894" s="163"/>
      <c r="AK894" s="163"/>
    </row>
    <row r="895" spans="1:37" ht="15.75" thickBot="1">
      <c r="A895" s="8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W895" s="163"/>
      <c r="X895" s="163"/>
      <c r="Y895" s="163"/>
      <c r="Z895" s="163"/>
      <c r="AA895" s="163"/>
      <c r="AB895" s="163"/>
      <c r="AC895" s="163"/>
      <c r="AD895" s="163"/>
      <c r="AE895" s="163"/>
      <c r="AF895" s="163"/>
      <c r="AG895" s="163"/>
      <c r="AH895" s="163"/>
      <c r="AI895" s="163"/>
      <c r="AJ895" s="163"/>
      <c r="AK895" s="163"/>
    </row>
    <row r="896" spans="1:37" ht="15.75" thickBot="1">
      <c r="A896" s="8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W896" s="163"/>
      <c r="X896" s="163"/>
      <c r="Y896" s="163"/>
      <c r="Z896" s="163"/>
      <c r="AA896" s="163"/>
      <c r="AB896" s="163"/>
      <c r="AC896" s="163"/>
      <c r="AD896" s="163"/>
      <c r="AE896" s="163"/>
      <c r="AF896" s="163"/>
      <c r="AG896" s="163"/>
      <c r="AH896" s="163"/>
      <c r="AI896" s="163"/>
      <c r="AJ896" s="163"/>
      <c r="AK896" s="163"/>
    </row>
    <row r="897" spans="1:37" ht="15.75" thickBot="1">
      <c r="A897" s="8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W897" s="163"/>
      <c r="X897" s="163"/>
      <c r="Y897" s="163"/>
      <c r="Z897" s="163"/>
      <c r="AA897" s="163"/>
      <c r="AB897" s="163"/>
      <c r="AC897" s="163"/>
      <c r="AD897" s="163"/>
      <c r="AE897" s="163"/>
      <c r="AF897" s="163"/>
      <c r="AG897" s="163"/>
      <c r="AH897" s="163"/>
      <c r="AI897" s="163"/>
      <c r="AJ897" s="163"/>
      <c r="AK897" s="163"/>
    </row>
    <row r="898" spans="1:37" ht="15.75" thickBot="1">
      <c r="A898" s="8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W898" s="163"/>
      <c r="X898" s="163"/>
      <c r="Y898" s="163"/>
      <c r="Z898" s="163"/>
      <c r="AA898" s="163"/>
      <c r="AB898" s="163"/>
      <c r="AC898" s="163"/>
      <c r="AD898" s="163"/>
      <c r="AE898" s="163"/>
      <c r="AF898" s="163"/>
      <c r="AG898" s="163"/>
      <c r="AH898" s="163"/>
      <c r="AI898" s="163"/>
      <c r="AJ898" s="163"/>
      <c r="AK898" s="163"/>
    </row>
    <row r="899" spans="1:37" ht="15.75" thickBot="1">
      <c r="A899" s="8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W899" s="163"/>
      <c r="X899" s="163"/>
      <c r="Y899" s="163"/>
      <c r="Z899" s="163"/>
      <c r="AA899" s="163"/>
      <c r="AB899" s="163"/>
      <c r="AC899" s="163"/>
      <c r="AD899" s="163"/>
      <c r="AE899" s="163"/>
      <c r="AF899" s="163"/>
      <c r="AG899" s="163"/>
      <c r="AH899" s="163"/>
      <c r="AI899" s="163"/>
      <c r="AJ899" s="163"/>
      <c r="AK899" s="163"/>
    </row>
    <row r="900" spans="1:37" ht="15.75" thickBot="1">
      <c r="A900" s="8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W900" s="163"/>
      <c r="X900" s="163"/>
      <c r="Y900" s="163"/>
      <c r="Z900" s="163"/>
      <c r="AA900" s="163"/>
      <c r="AB900" s="163"/>
      <c r="AC900" s="163"/>
      <c r="AD900" s="163"/>
      <c r="AE900" s="163"/>
      <c r="AF900" s="163"/>
      <c r="AG900" s="163"/>
      <c r="AH900" s="163"/>
      <c r="AI900" s="163"/>
      <c r="AJ900" s="163"/>
      <c r="AK900" s="163"/>
    </row>
    <row r="901" spans="1:37" ht="15.75" thickBot="1">
      <c r="A901" s="8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W901" s="163"/>
      <c r="X901" s="163"/>
      <c r="Y901" s="163"/>
      <c r="Z901" s="163"/>
      <c r="AA901" s="163"/>
      <c r="AB901" s="163"/>
      <c r="AC901" s="163"/>
      <c r="AD901" s="163"/>
      <c r="AE901" s="163"/>
      <c r="AF901" s="163"/>
      <c r="AG901" s="163"/>
      <c r="AH901" s="163"/>
      <c r="AI901" s="163"/>
      <c r="AJ901" s="163"/>
      <c r="AK901" s="163"/>
    </row>
    <row r="902" spans="1:37" ht="15.75" thickBot="1">
      <c r="A902" s="8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W902" s="163"/>
      <c r="X902" s="163"/>
      <c r="Y902" s="163"/>
      <c r="Z902" s="163"/>
      <c r="AA902" s="163"/>
      <c r="AB902" s="163"/>
      <c r="AC902" s="163"/>
      <c r="AD902" s="163"/>
      <c r="AE902" s="163"/>
      <c r="AF902" s="163"/>
      <c r="AG902" s="163"/>
      <c r="AH902" s="163"/>
      <c r="AI902" s="163"/>
      <c r="AJ902" s="163"/>
      <c r="AK902" s="163"/>
    </row>
    <row r="903" spans="1:37" ht="15.75" thickBot="1">
      <c r="A903" s="8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W903" s="163"/>
      <c r="X903" s="163"/>
      <c r="Y903" s="163"/>
      <c r="Z903" s="163"/>
      <c r="AA903" s="163"/>
      <c r="AB903" s="163"/>
      <c r="AC903" s="163"/>
      <c r="AD903" s="163"/>
      <c r="AE903" s="163"/>
      <c r="AF903" s="163"/>
      <c r="AG903" s="163"/>
      <c r="AH903" s="163"/>
      <c r="AI903" s="163"/>
      <c r="AJ903" s="163"/>
      <c r="AK903" s="163"/>
    </row>
    <row r="904" spans="1:37" ht="15.75" thickBot="1">
      <c r="A904" s="8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W904" s="163"/>
      <c r="X904" s="163"/>
      <c r="Y904" s="163"/>
      <c r="Z904" s="163"/>
      <c r="AA904" s="163"/>
      <c r="AB904" s="163"/>
      <c r="AC904" s="163"/>
      <c r="AD904" s="163"/>
      <c r="AE904" s="163"/>
      <c r="AF904" s="163"/>
      <c r="AG904" s="163"/>
      <c r="AH904" s="163"/>
      <c r="AI904" s="163"/>
      <c r="AJ904" s="163"/>
      <c r="AK904" s="163"/>
    </row>
    <row r="905" spans="1:37" ht="15.75" thickBot="1">
      <c r="A905" s="8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W905" s="163"/>
      <c r="X905" s="163"/>
      <c r="Y905" s="163"/>
      <c r="Z905" s="163"/>
      <c r="AA905" s="163"/>
      <c r="AB905" s="163"/>
      <c r="AC905" s="163"/>
      <c r="AD905" s="163"/>
      <c r="AE905" s="163"/>
      <c r="AF905" s="163"/>
      <c r="AG905" s="163"/>
      <c r="AH905" s="163"/>
      <c r="AI905" s="163"/>
      <c r="AJ905" s="163"/>
      <c r="AK905" s="163"/>
    </row>
    <row r="906" spans="1:37" ht="15.75" thickBot="1">
      <c r="A906" s="8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W906" s="163"/>
      <c r="X906" s="163"/>
      <c r="Y906" s="163"/>
      <c r="Z906" s="163"/>
      <c r="AA906" s="163"/>
      <c r="AB906" s="163"/>
      <c r="AC906" s="163"/>
      <c r="AD906" s="163"/>
      <c r="AE906" s="163"/>
      <c r="AF906" s="163"/>
      <c r="AG906" s="163"/>
      <c r="AH906" s="163"/>
      <c r="AI906" s="163"/>
      <c r="AJ906" s="163"/>
      <c r="AK906" s="163"/>
    </row>
    <row r="907" spans="1:37" ht="15.75" thickBot="1">
      <c r="A907" s="8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W907" s="163"/>
      <c r="X907" s="163"/>
      <c r="Y907" s="163"/>
      <c r="Z907" s="163"/>
      <c r="AA907" s="163"/>
      <c r="AB907" s="163"/>
      <c r="AC907" s="163"/>
      <c r="AD907" s="163"/>
      <c r="AE907" s="163"/>
      <c r="AF907" s="163"/>
      <c r="AG907" s="163"/>
      <c r="AH907" s="163"/>
      <c r="AI907" s="163"/>
      <c r="AJ907" s="163"/>
      <c r="AK907" s="163"/>
    </row>
    <row r="908" spans="1:37" ht="15.75" thickBot="1">
      <c r="A908" s="8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W908" s="163"/>
      <c r="X908" s="163"/>
      <c r="Y908" s="163"/>
      <c r="Z908" s="163"/>
      <c r="AA908" s="163"/>
      <c r="AB908" s="163"/>
      <c r="AC908" s="163"/>
      <c r="AD908" s="163"/>
      <c r="AE908" s="163"/>
      <c r="AF908" s="163"/>
      <c r="AG908" s="163"/>
      <c r="AH908" s="163"/>
      <c r="AI908" s="163"/>
      <c r="AJ908" s="163"/>
      <c r="AK908" s="163"/>
    </row>
    <row r="909" spans="1:37" ht="15.75" thickBot="1">
      <c r="A909" s="8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W909" s="163"/>
      <c r="X909" s="163"/>
      <c r="Y909" s="163"/>
      <c r="Z909" s="163"/>
      <c r="AA909" s="163"/>
      <c r="AB909" s="163"/>
      <c r="AC909" s="163"/>
      <c r="AD909" s="163"/>
      <c r="AE909" s="163"/>
      <c r="AF909" s="163"/>
      <c r="AG909" s="163"/>
      <c r="AH909" s="163"/>
      <c r="AI909" s="163"/>
      <c r="AJ909" s="163"/>
      <c r="AK909" s="163"/>
    </row>
    <row r="910" spans="1:37" ht="15.75" thickBot="1">
      <c r="A910" s="8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W910" s="163"/>
      <c r="X910" s="163"/>
      <c r="Y910" s="163"/>
      <c r="Z910" s="163"/>
      <c r="AA910" s="163"/>
      <c r="AB910" s="163"/>
      <c r="AC910" s="163"/>
      <c r="AD910" s="163"/>
      <c r="AE910" s="163"/>
      <c r="AF910" s="163"/>
      <c r="AG910" s="163"/>
      <c r="AH910" s="163"/>
      <c r="AI910" s="163"/>
      <c r="AJ910" s="163"/>
      <c r="AK910" s="163"/>
    </row>
    <row r="911" spans="1:37" ht="15.75" thickBot="1">
      <c r="A911" s="8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W911" s="163"/>
      <c r="X911" s="163"/>
      <c r="Y911" s="163"/>
      <c r="Z911" s="163"/>
      <c r="AA911" s="163"/>
      <c r="AB911" s="163"/>
      <c r="AC911" s="163"/>
      <c r="AD911" s="163"/>
      <c r="AE911" s="163"/>
      <c r="AF911" s="163"/>
      <c r="AG911" s="163"/>
      <c r="AH911" s="163"/>
      <c r="AI911" s="163"/>
      <c r="AJ911" s="163"/>
      <c r="AK911" s="163"/>
    </row>
    <row r="912" spans="1:37" ht="15.75" thickBot="1">
      <c r="A912" s="8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W912" s="163"/>
      <c r="X912" s="163"/>
      <c r="Y912" s="163"/>
      <c r="Z912" s="163"/>
      <c r="AA912" s="163"/>
      <c r="AB912" s="163"/>
      <c r="AC912" s="163"/>
      <c r="AD912" s="163"/>
      <c r="AE912" s="163"/>
      <c r="AF912" s="163"/>
      <c r="AG912" s="163"/>
      <c r="AH912" s="163"/>
      <c r="AI912" s="163"/>
      <c r="AJ912" s="163"/>
      <c r="AK912" s="163"/>
    </row>
    <row r="913" spans="1:37" ht="15.75" thickBot="1">
      <c r="A913" s="8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W913" s="163"/>
      <c r="X913" s="163"/>
      <c r="Y913" s="163"/>
      <c r="Z913" s="163"/>
      <c r="AA913" s="163"/>
      <c r="AB913" s="163"/>
      <c r="AC913" s="163"/>
      <c r="AD913" s="163"/>
      <c r="AE913" s="163"/>
      <c r="AF913" s="163"/>
      <c r="AG913" s="163"/>
      <c r="AH913" s="163"/>
      <c r="AI913" s="163"/>
      <c r="AJ913" s="163"/>
      <c r="AK913" s="163"/>
    </row>
    <row r="914" spans="1:37" ht="15.75" thickBot="1">
      <c r="A914" s="8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W914" s="163"/>
      <c r="X914" s="163"/>
      <c r="Y914" s="163"/>
      <c r="Z914" s="163"/>
      <c r="AA914" s="163"/>
      <c r="AB914" s="163"/>
      <c r="AC914" s="163"/>
      <c r="AD914" s="163"/>
      <c r="AE914" s="163"/>
      <c r="AF914" s="163"/>
      <c r="AG914" s="163"/>
      <c r="AH914" s="163"/>
      <c r="AI914" s="163"/>
      <c r="AJ914" s="163"/>
      <c r="AK914" s="163"/>
    </row>
    <row r="915" spans="1:37" ht="15.75" thickBot="1">
      <c r="A915" s="8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W915" s="163"/>
      <c r="X915" s="163"/>
      <c r="Y915" s="163"/>
      <c r="Z915" s="163"/>
      <c r="AA915" s="163"/>
      <c r="AB915" s="163"/>
      <c r="AC915" s="163"/>
      <c r="AD915" s="163"/>
      <c r="AE915" s="163"/>
      <c r="AF915" s="163"/>
      <c r="AG915" s="163"/>
      <c r="AH915" s="163"/>
      <c r="AI915" s="163"/>
      <c r="AJ915" s="163"/>
      <c r="AK915" s="163"/>
    </row>
    <row r="916" spans="1:37" ht="15.75" thickBot="1">
      <c r="A916" s="8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W916" s="163"/>
      <c r="X916" s="163"/>
      <c r="Y916" s="163"/>
      <c r="Z916" s="163"/>
      <c r="AA916" s="163"/>
      <c r="AB916" s="163"/>
      <c r="AC916" s="163"/>
      <c r="AD916" s="163"/>
      <c r="AE916" s="163"/>
      <c r="AF916" s="163"/>
      <c r="AG916" s="163"/>
      <c r="AH916" s="163"/>
      <c r="AI916" s="163"/>
      <c r="AJ916" s="163"/>
      <c r="AK916" s="163"/>
    </row>
    <row r="917" spans="1:37" ht="15.75" thickBot="1">
      <c r="A917" s="8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W917" s="163"/>
      <c r="X917" s="163"/>
      <c r="Y917" s="163"/>
      <c r="Z917" s="163"/>
      <c r="AA917" s="163"/>
      <c r="AB917" s="163"/>
      <c r="AC917" s="163"/>
      <c r="AD917" s="163"/>
      <c r="AE917" s="163"/>
      <c r="AF917" s="163"/>
      <c r="AG917" s="163"/>
      <c r="AH917" s="163"/>
      <c r="AI917" s="163"/>
      <c r="AJ917" s="163"/>
      <c r="AK917" s="163"/>
    </row>
    <row r="918" spans="1:37" ht="15.75" thickBot="1">
      <c r="A918" s="8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W918" s="163"/>
      <c r="X918" s="163"/>
      <c r="Y918" s="163"/>
      <c r="Z918" s="163"/>
      <c r="AA918" s="163"/>
      <c r="AB918" s="163"/>
      <c r="AC918" s="163"/>
      <c r="AD918" s="163"/>
      <c r="AE918" s="163"/>
      <c r="AF918" s="163"/>
      <c r="AG918" s="163"/>
      <c r="AH918" s="163"/>
      <c r="AI918" s="163"/>
      <c r="AJ918" s="163"/>
      <c r="AK918" s="163"/>
    </row>
    <row r="919" spans="1:37" ht="15.75" thickBot="1">
      <c r="A919" s="8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W919" s="163"/>
      <c r="X919" s="163"/>
      <c r="Y919" s="163"/>
      <c r="Z919" s="163"/>
      <c r="AA919" s="163"/>
      <c r="AB919" s="163"/>
      <c r="AC919" s="163"/>
      <c r="AD919" s="163"/>
      <c r="AE919" s="163"/>
      <c r="AF919" s="163"/>
      <c r="AG919" s="163"/>
      <c r="AH919" s="163"/>
      <c r="AI919" s="163"/>
      <c r="AJ919" s="163"/>
      <c r="AK919" s="163"/>
    </row>
    <row r="920" spans="1:37" ht="15.75" thickBot="1">
      <c r="A920" s="8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W920" s="163"/>
      <c r="X920" s="163"/>
      <c r="Y920" s="163"/>
      <c r="Z920" s="163"/>
      <c r="AA920" s="163"/>
      <c r="AB920" s="163"/>
      <c r="AC920" s="163"/>
      <c r="AD920" s="163"/>
      <c r="AE920" s="163"/>
      <c r="AF920" s="163"/>
      <c r="AG920" s="163"/>
      <c r="AH920" s="163"/>
      <c r="AI920" s="163"/>
      <c r="AJ920" s="163"/>
      <c r="AK920" s="163"/>
    </row>
    <row r="921" spans="1:37" ht="15.75" thickBot="1">
      <c r="A921" s="8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W921" s="163"/>
      <c r="X921" s="163"/>
      <c r="Y921" s="163"/>
      <c r="Z921" s="163"/>
      <c r="AA921" s="163"/>
      <c r="AB921" s="163"/>
      <c r="AC921" s="163"/>
      <c r="AD921" s="163"/>
      <c r="AE921" s="163"/>
      <c r="AF921" s="163"/>
      <c r="AG921" s="163"/>
      <c r="AH921" s="163"/>
      <c r="AI921" s="163"/>
      <c r="AJ921" s="163"/>
      <c r="AK921" s="163"/>
    </row>
    <row r="922" spans="1:37" ht="15.75" thickBot="1">
      <c r="A922" s="8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W922" s="163"/>
      <c r="X922" s="163"/>
      <c r="Y922" s="163"/>
      <c r="Z922" s="163"/>
      <c r="AA922" s="163"/>
      <c r="AB922" s="163"/>
      <c r="AC922" s="163"/>
      <c r="AD922" s="163"/>
      <c r="AE922" s="163"/>
      <c r="AF922" s="163"/>
      <c r="AG922" s="163"/>
      <c r="AH922" s="163"/>
      <c r="AI922" s="163"/>
      <c r="AJ922" s="163"/>
      <c r="AK922" s="163"/>
    </row>
    <row r="923" spans="1:37" ht="15.75" thickBot="1">
      <c r="A923" s="8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W923" s="163"/>
      <c r="X923" s="163"/>
      <c r="Y923" s="163"/>
      <c r="Z923" s="163"/>
      <c r="AA923" s="163"/>
      <c r="AB923" s="163"/>
      <c r="AC923" s="163"/>
      <c r="AD923" s="163"/>
      <c r="AE923" s="163"/>
      <c r="AF923" s="163"/>
      <c r="AG923" s="163"/>
      <c r="AH923" s="163"/>
      <c r="AI923" s="163"/>
      <c r="AJ923" s="163"/>
      <c r="AK923" s="163"/>
    </row>
    <row r="924" spans="1:37" ht="15.75" thickBot="1">
      <c r="A924" s="8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W924" s="163"/>
      <c r="X924" s="163"/>
      <c r="Y924" s="163"/>
      <c r="Z924" s="163"/>
      <c r="AA924" s="163"/>
      <c r="AB924" s="163"/>
      <c r="AC924" s="163"/>
      <c r="AD924" s="163"/>
      <c r="AE924" s="163"/>
      <c r="AF924" s="163"/>
      <c r="AG924" s="163"/>
      <c r="AH924" s="163"/>
      <c r="AI924" s="163"/>
      <c r="AJ924" s="163"/>
      <c r="AK924" s="163"/>
    </row>
    <row r="925" spans="1:37" ht="15.75" thickBot="1">
      <c r="A925" s="8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W925" s="163"/>
      <c r="X925" s="163"/>
      <c r="Y925" s="163"/>
      <c r="Z925" s="163"/>
      <c r="AA925" s="163"/>
      <c r="AB925" s="163"/>
      <c r="AC925" s="163"/>
      <c r="AD925" s="163"/>
      <c r="AE925" s="163"/>
      <c r="AF925" s="163"/>
      <c r="AG925" s="163"/>
      <c r="AH925" s="163"/>
      <c r="AI925" s="163"/>
      <c r="AJ925" s="163"/>
      <c r="AK925" s="163"/>
    </row>
    <row r="926" spans="1:37" ht="15.75" thickBot="1">
      <c r="A926" s="8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W926" s="163"/>
      <c r="X926" s="163"/>
      <c r="Y926" s="163"/>
      <c r="Z926" s="163"/>
      <c r="AA926" s="163"/>
      <c r="AB926" s="163"/>
      <c r="AC926" s="163"/>
      <c r="AD926" s="163"/>
      <c r="AE926" s="163"/>
      <c r="AF926" s="163"/>
      <c r="AG926" s="163"/>
      <c r="AH926" s="163"/>
      <c r="AI926" s="163"/>
      <c r="AJ926" s="163"/>
      <c r="AK926" s="163"/>
    </row>
    <row r="927" spans="1:37" ht="15.75" thickBot="1">
      <c r="A927" s="8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W927" s="163"/>
      <c r="X927" s="163"/>
      <c r="Y927" s="163"/>
      <c r="Z927" s="163"/>
      <c r="AA927" s="163"/>
      <c r="AB927" s="163"/>
      <c r="AC927" s="163"/>
      <c r="AD927" s="163"/>
      <c r="AE927" s="163"/>
      <c r="AF927" s="163"/>
      <c r="AG927" s="163"/>
      <c r="AH927" s="163"/>
      <c r="AI927" s="163"/>
      <c r="AJ927" s="163"/>
      <c r="AK927" s="163"/>
    </row>
    <row r="928" spans="1:37" ht="15.75" thickBot="1">
      <c r="A928" s="8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W928" s="163"/>
      <c r="X928" s="163"/>
      <c r="Y928" s="163"/>
      <c r="Z928" s="163"/>
      <c r="AA928" s="163"/>
      <c r="AB928" s="163"/>
      <c r="AC928" s="163"/>
      <c r="AD928" s="163"/>
      <c r="AE928" s="163"/>
      <c r="AF928" s="163"/>
      <c r="AG928" s="163"/>
      <c r="AH928" s="163"/>
      <c r="AI928" s="163"/>
      <c r="AJ928" s="163"/>
      <c r="AK928" s="163"/>
    </row>
    <row r="929" spans="1:37" ht="15.75" thickBot="1">
      <c r="A929" s="8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W929" s="163"/>
      <c r="X929" s="163"/>
      <c r="Y929" s="163"/>
      <c r="Z929" s="163"/>
      <c r="AA929" s="163"/>
      <c r="AB929" s="163"/>
      <c r="AC929" s="163"/>
      <c r="AD929" s="163"/>
      <c r="AE929" s="163"/>
      <c r="AF929" s="163"/>
      <c r="AG929" s="163"/>
      <c r="AH929" s="163"/>
      <c r="AI929" s="163"/>
      <c r="AJ929" s="163"/>
      <c r="AK929" s="163"/>
    </row>
    <row r="930" spans="1:37" ht="15.75" thickBot="1">
      <c r="A930" s="8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W930" s="163"/>
      <c r="X930" s="163"/>
      <c r="Y930" s="163"/>
      <c r="Z930" s="163"/>
      <c r="AA930" s="163"/>
      <c r="AB930" s="163"/>
      <c r="AC930" s="163"/>
      <c r="AD930" s="163"/>
      <c r="AE930" s="163"/>
      <c r="AF930" s="163"/>
      <c r="AG930" s="163"/>
      <c r="AH930" s="163"/>
      <c r="AI930" s="163"/>
      <c r="AJ930" s="163"/>
      <c r="AK930" s="163"/>
    </row>
    <row r="931" spans="1:37" ht="15.75" thickBot="1">
      <c r="A931" s="8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W931" s="163"/>
      <c r="X931" s="163"/>
      <c r="Y931" s="163"/>
      <c r="Z931" s="163"/>
      <c r="AA931" s="163"/>
      <c r="AB931" s="163"/>
      <c r="AC931" s="163"/>
      <c r="AD931" s="163"/>
      <c r="AE931" s="163"/>
      <c r="AF931" s="163"/>
      <c r="AG931" s="163"/>
      <c r="AH931" s="163"/>
      <c r="AI931" s="163"/>
      <c r="AJ931" s="163"/>
      <c r="AK931" s="163"/>
    </row>
    <row r="932" spans="1:37" ht="15.75" thickBot="1">
      <c r="A932" s="8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W932" s="163"/>
      <c r="X932" s="163"/>
      <c r="Y932" s="163"/>
      <c r="Z932" s="163"/>
      <c r="AA932" s="163"/>
      <c r="AB932" s="163"/>
      <c r="AC932" s="163"/>
      <c r="AD932" s="163"/>
      <c r="AE932" s="163"/>
      <c r="AF932" s="163"/>
      <c r="AG932" s="163"/>
      <c r="AH932" s="163"/>
      <c r="AI932" s="163"/>
      <c r="AJ932" s="163"/>
      <c r="AK932" s="163"/>
    </row>
    <row r="933" spans="1:37" ht="15.75" thickBot="1">
      <c r="A933" s="8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W933" s="163"/>
      <c r="X933" s="163"/>
      <c r="Y933" s="163"/>
      <c r="Z933" s="163"/>
      <c r="AA933" s="163"/>
      <c r="AB933" s="163"/>
      <c r="AC933" s="163"/>
      <c r="AD933" s="163"/>
      <c r="AE933" s="163"/>
      <c r="AF933" s="163"/>
      <c r="AG933" s="163"/>
      <c r="AH933" s="163"/>
      <c r="AI933" s="163"/>
      <c r="AJ933" s="163"/>
      <c r="AK933" s="163"/>
    </row>
    <row r="934" spans="1:37" ht="15.75" thickBot="1">
      <c r="A934" s="8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W934" s="163"/>
      <c r="X934" s="163"/>
      <c r="Y934" s="163"/>
      <c r="Z934" s="163"/>
      <c r="AA934" s="163"/>
      <c r="AB934" s="163"/>
      <c r="AC934" s="163"/>
      <c r="AD934" s="163"/>
      <c r="AE934" s="163"/>
      <c r="AF934" s="163"/>
      <c r="AG934" s="163"/>
      <c r="AH934" s="163"/>
      <c r="AI934" s="163"/>
      <c r="AJ934" s="163"/>
      <c r="AK934" s="163"/>
    </row>
    <row r="935" spans="1:37" ht="15.75" thickBot="1">
      <c r="A935" s="8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W935" s="163"/>
      <c r="X935" s="163"/>
      <c r="Y935" s="163"/>
      <c r="Z935" s="163"/>
      <c r="AA935" s="163"/>
      <c r="AB935" s="163"/>
      <c r="AC935" s="163"/>
      <c r="AD935" s="163"/>
      <c r="AE935" s="163"/>
      <c r="AF935" s="163"/>
      <c r="AG935" s="163"/>
      <c r="AH935" s="163"/>
      <c r="AI935" s="163"/>
      <c r="AJ935" s="163"/>
      <c r="AK935" s="163"/>
    </row>
    <row r="936" spans="1:37" ht="15.75" thickBot="1">
      <c r="A936" s="8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W936" s="163"/>
      <c r="X936" s="163"/>
      <c r="Y936" s="163"/>
      <c r="Z936" s="163"/>
      <c r="AA936" s="163"/>
      <c r="AB936" s="163"/>
      <c r="AC936" s="163"/>
      <c r="AD936" s="163"/>
      <c r="AE936" s="163"/>
      <c r="AF936" s="163"/>
      <c r="AG936" s="163"/>
      <c r="AH936" s="163"/>
      <c r="AI936" s="163"/>
      <c r="AJ936" s="163"/>
      <c r="AK936" s="163"/>
    </row>
    <row r="937" spans="1:37" ht="15.75" thickBot="1">
      <c r="A937" s="8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W937" s="163"/>
      <c r="X937" s="163"/>
      <c r="Y937" s="163"/>
      <c r="Z937" s="163"/>
      <c r="AA937" s="163"/>
      <c r="AB937" s="163"/>
      <c r="AC937" s="163"/>
      <c r="AD937" s="163"/>
      <c r="AE937" s="163"/>
      <c r="AF937" s="163"/>
      <c r="AG937" s="163"/>
      <c r="AH937" s="163"/>
      <c r="AI937" s="163"/>
      <c r="AJ937" s="163"/>
      <c r="AK937" s="163"/>
    </row>
    <row r="938" spans="1:37" ht="15.75" thickBot="1">
      <c r="A938" s="8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W938" s="163"/>
      <c r="X938" s="163"/>
      <c r="Y938" s="163"/>
      <c r="Z938" s="163"/>
      <c r="AA938" s="163"/>
      <c r="AB938" s="163"/>
      <c r="AC938" s="163"/>
      <c r="AD938" s="163"/>
      <c r="AE938" s="163"/>
      <c r="AF938" s="163"/>
      <c r="AG938" s="163"/>
      <c r="AH938" s="163"/>
      <c r="AI938" s="163"/>
      <c r="AJ938" s="163"/>
      <c r="AK938" s="163"/>
    </row>
    <row r="939" spans="1:37" ht="15.75" thickBot="1">
      <c r="A939" s="8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W939" s="163"/>
      <c r="X939" s="163"/>
      <c r="Y939" s="163"/>
      <c r="Z939" s="163"/>
      <c r="AA939" s="163"/>
      <c r="AB939" s="163"/>
      <c r="AC939" s="163"/>
      <c r="AD939" s="163"/>
      <c r="AE939" s="163"/>
      <c r="AF939" s="163"/>
      <c r="AG939" s="163"/>
      <c r="AH939" s="163"/>
      <c r="AI939" s="163"/>
      <c r="AJ939" s="163"/>
      <c r="AK939" s="163"/>
    </row>
    <row r="940" spans="1:37" ht="15.75" thickBot="1">
      <c r="A940" s="8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W940" s="163"/>
      <c r="X940" s="163"/>
      <c r="Y940" s="163"/>
      <c r="Z940" s="163"/>
      <c r="AA940" s="163"/>
      <c r="AB940" s="163"/>
      <c r="AC940" s="163"/>
      <c r="AD940" s="163"/>
      <c r="AE940" s="163"/>
      <c r="AF940" s="163"/>
      <c r="AG940" s="163"/>
      <c r="AH940" s="163"/>
      <c r="AI940" s="163"/>
      <c r="AJ940" s="163"/>
      <c r="AK940" s="163"/>
    </row>
    <row r="941" spans="1:37" ht="15.75" thickBot="1">
      <c r="A941" s="8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W941" s="163"/>
      <c r="X941" s="163"/>
      <c r="Y941" s="163"/>
      <c r="Z941" s="163"/>
      <c r="AA941" s="163"/>
      <c r="AB941" s="163"/>
      <c r="AC941" s="163"/>
      <c r="AD941" s="163"/>
      <c r="AE941" s="163"/>
      <c r="AF941" s="163"/>
      <c r="AG941" s="163"/>
      <c r="AH941" s="163"/>
      <c r="AI941" s="163"/>
      <c r="AJ941" s="163"/>
      <c r="AK941" s="163"/>
    </row>
    <row r="942" spans="1:37" ht="15.75" thickBot="1">
      <c r="A942" s="8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W942" s="163"/>
      <c r="X942" s="163"/>
      <c r="Y942" s="163"/>
      <c r="Z942" s="163"/>
      <c r="AA942" s="163"/>
      <c r="AB942" s="163"/>
      <c r="AC942" s="163"/>
      <c r="AD942" s="163"/>
      <c r="AE942" s="163"/>
      <c r="AF942" s="163"/>
      <c r="AG942" s="163"/>
      <c r="AH942" s="163"/>
      <c r="AI942" s="163"/>
      <c r="AJ942" s="163"/>
      <c r="AK942" s="163"/>
    </row>
    <row r="943" spans="1:37" ht="15.75" thickBot="1">
      <c r="A943" s="8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W943" s="163"/>
      <c r="X943" s="163"/>
      <c r="Y943" s="163"/>
      <c r="Z943" s="163"/>
      <c r="AA943" s="163"/>
      <c r="AB943" s="163"/>
      <c r="AC943" s="163"/>
      <c r="AD943" s="163"/>
      <c r="AE943" s="163"/>
      <c r="AF943" s="163"/>
      <c r="AG943" s="163"/>
      <c r="AH943" s="163"/>
      <c r="AI943" s="163"/>
      <c r="AJ943" s="163"/>
      <c r="AK943" s="163"/>
    </row>
    <row r="944" spans="1:37" ht="15.75" thickBot="1">
      <c r="A944" s="8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W944" s="163"/>
      <c r="X944" s="163"/>
      <c r="Y944" s="163"/>
      <c r="Z944" s="163"/>
      <c r="AA944" s="163"/>
      <c r="AB944" s="163"/>
      <c r="AC944" s="163"/>
      <c r="AD944" s="163"/>
      <c r="AE944" s="163"/>
      <c r="AF944" s="163"/>
      <c r="AG944" s="163"/>
      <c r="AH944" s="163"/>
      <c r="AI944" s="163"/>
      <c r="AJ944" s="163"/>
      <c r="AK944" s="163"/>
    </row>
    <row r="945" spans="1:37" ht="15.75" thickBot="1">
      <c r="A945" s="8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W945" s="163"/>
      <c r="X945" s="163"/>
      <c r="Y945" s="163"/>
      <c r="Z945" s="163"/>
      <c r="AA945" s="163"/>
      <c r="AB945" s="163"/>
      <c r="AC945" s="163"/>
      <c r="AD945" s="163"/>
      <c r="AE945" s="163"/>
      <c r="AF945" s="163"/>
      <c r="AG945" s="163"/>
      <c r="AH945" s="163"/>
      <c r="AI945" s="163"/>
      <c r="AJ945" s="163"/>
      <c r="AK945" s="163"/>
    </row>
    <row r="946" spans="1:37" ht="15.75" thickBot="1">
      <c r="A946" s="8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W946" s="163"/>
      <c r="X946" s="163"/>
      <c r="Y946" s="163"/>
      <c r="Z946" s="163"/>
      <c r="AA946" s="163"/>
      <c r="AB946" s="163"/>
      <c r="AC946" s="163"/>
      <c r="AD946" s="163"/>
      <c r="AE946" s="163"/>
      <c r="AF946" s="163"/>
      <c r="AG946" s="163"/>
      <c r="AH946" s="163"/>
      <c r="AI946" s="163"/>
      <c r="AJ946" s="163"/>
      <c r="AK946" s="163"/>
    </row>
    <row r="947" spans="1:37" ht="15.75" thickBot="1">
      <c r="A947" s="8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W947" s="163"/>
      <c r="X947" s="163"/>
      <c r="Y947" s="163"/>
      <c r="Z947" s="163"/>
      <c r="AA947" s="163"/>
      <c r="AB947" s="163"/>
      <c r="AC947" s="163"/>
      <c r="AD947" s="163"/>
      <c r="AE947" s="163"/>
      <c r="AF947" s="163"/>
      <c r="AG947" s="163"/>
      <c r="AH947" s="163"/>
      <c r="AI947" s="163"/>
      <c r="AJ947" s="163"/>
      <c r="AK947" s="163"/>
    </row>
    <row r="948" spans="1:37" ht="15.75" thickBot="1">
      <c r="A948" s="8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W948" s="163"/>
      <c r="X948" s="163"/>
      <c r="Y948" s="163"/>
      <c r="Z948" s="163"/>
      <c r="AA948" s="163"/>
      <c r="AB948" s="163"/>
      <c r="AC948" s="163"/>
      <c r="AD948" s="163"/>
      <c r="AE948" s="163"/>
      <c r="AF948" s="163"/>
      <c r="AG948" s="163"/>
      <c r="AH948" s="163"/>
      <c r="AI948" s="163"/>
      <c r="AJ948" s="163"/>
      <c r="AK948" s="163"/>
    </row>
    <row r="949" spans="1:37" ht="15.75" thickBot="1">
      <c r="A949" s="8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W949" s="163"/>
      <c r="X949" s="163"/>
      <c r="Y949" s="163"/>
      <c r="Z949" s="163"/>
      <c r="AA949" s="163"/>
      <c r="AB949" s="163"/>
      <c r="AC949" s="163"/>
      <c r="AD949" s="163"/>
      <c r="AE949" s="163"/>
      <c r="AF949" s="163"/>
      <c r="AG949" s="163"/>
      <c r="AH949" s="163"/>
      <c r="AI949" s="163"/>
      <c r="AJ949" s="163"/>
      <c r="AK949" s="163"/>
    </row>
    <row r="950" spans="1:37" ht="15.75" thickBot="1">
      <c r="A950" s="8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W950" s="163"/>
      <c r="X950" s="163"/>
      <c r="Y950" s="163"/>
      <c r="Z950" s="163"/>
      <c r="AA950" s="163"/>
      <c r="AB950" s="163"/>
      <c r="AC950" s="163"/>
      <c r="AD950" s="163"/>
      <c r="AE950" s="163"/>
      <c r="AF950" s="163"/>
      <c r="AG950" s="163"/>
      <c r="AH950" s="163"/>
      <c r="AI950" s="163"/>
      <c r="AJ950" s="163"/>
      <c r="AK950" s="163"/>
    </row>
    <row r="951" spans="1:37" ht="15.75" thickBot="1">
      <c r="A951" s="8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W951" s="163"/>
      <c r="X951" s="163"/>
      <c r="Y951" s="163"/>
      <c r="Z951" s="163"/>
      <c r="AA951" s="163"/>
      <c r="AB951" s="163"/>
      <c r="AC951" s="163"/>
      <c r="AD951" s="163"/>
      <c r="AE951" s="163"/>
      <c r="AF951" s="163"/>
      <c r="AG951" s="163"/>
      <c r="AH951" s="163"/>
      <c r="AI951" s="163"/>
      <c r="AJ951" s="163"/>
      <c r="AK951" s="163"/>
    </row>
    <row r="952" spans="1:37" ht="15.75" thickBot="1">
      <c r="A952" s="8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W952" s="163"/>
      <c r="X952" s="163"/>
      <c r="Y952" s="163"/>
      <c r="Z952" s="163"/>
      <c r="AA952" s="163"/>
      <c r="AB952" s="163"/>
      <c r="AC952" s="163"/>
      <c r="AD952" s="163"/>
      <c r="AE952" s="163"/>
      <c r="AF952" s="163"/>
      <c r="AG952" s="163"/>
      <c r="AH952" s="163"/>
      <c r="AI952" s="163"/>
      <c r="AJ952" s="163"/>
      <c r="AK952" s="163"/>
    </row>
    <row r="953" spans="1:37" ht="15.75" thickBot="1">
      <c r="A953" s="8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W953" s="163"/>
      <c r="X953" s="163"/>
      <c r="Y953" s="163"/>
      <c r="Z953" s="163"/>
      <c r="AA953" s="163"/>
      <c r="AB953" s="163"/>
      <c r="AC953" s="163"/>
      <c r="AD953" s="163"/>
      <c r="AE953" s="163"/>
      <c r="AF953" s="163"/>
      <c r="AG953" s="163"/>
      <c r="AH953" s="163"/>
      <c r="AI953" s="163"/>
      <c r="AJ953" s="163"/>
      <c r="AK953" s="163"/>
    </row>
    <row r="954" spans="1:37" ht="15.75" thickBot="1">
      <c r="A954" s="8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W954" s="163"/>
      <c r="X954" s="163"/>
      <c r="Y954" s="163"/>
      <c r="Z954" s="163"/>
      <c r="AA954" s="163"/>
      <c r="AB954" s="163"/>
      <c r="AC954" s="163"/>
      <c r="AD954" s="163"/>
      <c r="AE954" s="163"/>
      <c r="AF954" s="163"/>
      <c r="AG954" s="163"/>
      <c r="AH954" s="163"/>
      <c r="AI954" s="163"/>
      <c r="AJ954" s="163"/>
      <c r="AK954" s="163"/>
    </row>
    <row r="955" spans="1:37" ht="15.75" thickBot="1">
      <c r="A955" s="8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W955" s="163"/>
      <c r="X955" s="163"/>
      <c r="Y955" s="163"/>
      <c r="Z955" s="163"/>
      <c r="AA955" s="163"/>
      <c r="AB955" s="163"/>
      <c r="AC955" s="163"/>
      <c r="AD955" s="163"/>
      <c r="AE955" s="163"/>
      <c r="AF955" s="163"/>
      <c r="AG955" s="163"/>
      <c r="AH955" s="163"/>
      <c r="AI955" s="163"/>
      <c r="AJ955" s="163"/>
      <c r="AK955" s="163"/>
    </row>
    <row r="956" spans="1:37" ht="15.75" thickBot="1">
      <c r="A956" s="8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W956" s="163"/>
      <c r="X956" s="163"/>
      <c r="Y956" s="163"/>
      <c r="Z956" s="163"/>
      <c r="AA956" s="163"/>
      <c r="AB956" s="163"/>
      <c r="AC956" s="163"/>
      <c r="AD956" s="163"/>
      <c r="AE956" s="163"/>
      <c r="AF956" s="163"/>
      <c r="AG956" s="163"/>
      <c r="AH956" s="163"/>
      <c r="AI956" s="163"/>
      <c r="AJ956" s="163"/>
      <c r="AK956" s="163"/>
    </row>
    <row r="957" spans="1:37" ht="15.75" thickBot="1">
      <c r="A957" s="8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W957" s="163"/>
      <c r="X957" s="163"/>
      <c r="Y957" s="163"/>
      <c r="Z957" s="163"/>
      <c r="AA957" s="163"/>
      <c r="AB957" s="163"/>
      <c r="AC957" s="163"/>
      <c r="AD957" s="163"/>
      <c r="AE957" s="163"/>
      <c r="AF957" s="163"/>
      <c r="AG957" s="163"/>
      <c r="AH957" s="163"/>
      <c r="AI957" s="163"/>
      <c r="AJ957" s="163"/>
      <c r="AK957" s="163"/>
    </row>
    <row r="958" spans="1:37" ht="15.75" thickBot="1">
      <c r="A958" s="8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W958" s="163"/>
      <c r="X958" s="163"/>
      <c r="Y958" s="163"/>
      <c r="Z958" s="163"/>
      <c r="AA958" s="163"/>
      <c r="AB958" s="163"/>
      <c r="AC958" s="163"/>
      <c r="AD958" s="163"/>
      <c r="AE958" s="163"/>
      <c r="AF958" s="163"/>
      <c r="AG958" s="163"/>
      <c r="AH958" s="163"/>
      <c r="AI958" s="163"/>
      <c r="AJ958" s="163"/>
      <c r="AK958" s="163"/>
    </row>
    <row r="959" spans="1:37" ht="15.75" thickBot="1">
      <c r="A959" s="8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W959" s="163"/>
      <c r="X959" s="163"/>
      <c r="Y959" s="163"/>
      <c r="Z959" s="163"/>
      <c r="AA959" s="163"/>
      <c r="AB959" s="163"/>
      <c r="AC959" s="163"/>
      <c r="AD959" s="163"/>
      <c r="AE959" s="163"/>
      <c r="AF959" s="163"/>
      <c r="AG959" s="163"/>
      <c r="AH959" s="163"/>
      <c r="AI959" s="163"/>
      <c r="AJ959" s="163"/>
      <c r="AK959" s="163"/>
    </row>
    <row r="960" spans="1:37" ht="15.75" thickBot="1">
      <c r="A960" s="8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W960" s="163"/>
      <c r="X960" s="163"/>
      <c r="Y960" s="163"/>
      <c r="Z960" s="163"/>
      <c r="AA960" s="163"/>
      <c r="AB960" s="163"/>
      <c r="AC960" s="163"/>
      <c r="AD960" s="163"/>
      <c r="AE960" s="163"/>
      <c r="AF960" s="163"/>
      <c r="AG960" s="163"/>
      <c r="AH960" s="163"/>
      <c r="AI960" s="163"/>
      <c r="AJ960" s="163"/>
      <c r="AK960" s="163"/>
    </row>
    <row r="961" spans="1:37" ht="15.75" thickBot="1">
      <c r="A961" s="8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W961" s="163"/>
      <c r="X961" s="163"/>
      <c r="Y961" s="163"/>
      <c r="Z961" s="163"/>
      <c r="AA961" s="163"/>
      <c r="AB961" s="163"/>
      <c r="AC961" s="163"/>
      <c r="AD961" s="163"/>
      <c r="AE961" s="163"/>
      <c r="AF961" s="163"/>
      <c r="AG961" s="163"/>
      <c r="AH961" s="163"/>
      <c r="AI961" s="163"/>
      <c r="AJ961" s="163"/>
      <c r="AK961" s="163"/>
    </row>
    <row r="962" spans="1:37" ht="15.75" thickBot="1">
      <c r="A962" s="8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W962" s="163"/>
      <c r="X962" s="163"/>
      <c r="Y962" s="163"/>
      <c r="Z962" s="163"/>
      <c r="AA962" s="163"/>
      <c r="AB962" s="163"/>
      <c r="AC962" s="163"/>
      <c r="AD962" s="163"/>
      <c r="AE962" s="163"/>
      <c r="AF962" s="163"/>
      <c r="AG962" s="163"/>
      <c r="AH962" s="163"/>
      <c r="AI962" s="163"/>
      <c r="AJ962" s="163"/>
      <c r="AK962" s="163"/>
    </row>
    <row r="963" spans="1:37" ht="15.75" thickBot="1">
      <c r="A963" s="8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W963" s="163"/>
      <c r="X963" s="163"/>
      <c r="Y963" s="163"/>
      <c r="Z963" s="163"/>
      <c r="AA963" s="163"/>
      <c r="AB963" s="163"/>
      <c r="AC963" s="163"/>
      <c r="AD963" s="163"/>
      <c r="AE963" s="163"/>
      <c r="AF963" s="163"/>
      <c r="AG963" s="163"/>
      <c r="AH963" s="163"/>
      <c r="AI963" s="163"/>
      <c r="AJ963" s="163"/>
      <c r="AK963" s="163"/>
    </row>
    <row r="964" spans="1:37" ht="15.75" thickBot="1">
      <c r="A964" s="8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W964" s="163"/>
      <c r="X964" s="163"/>
      <c r="Y964" s="163"/>
      <c r="Z964" s="163"/>
      <c r="AA964" s="163"/>
      <c r="AB964" s="163"/>
      <c r="AC964" s="163"/>
      <c r="AD964" s="163"/>
      <c r="AE964" s="163"/>
      <c r="AF964" s="163"/>
      <c r="AG964" s="163"/>
      <c r="AH964" s="163"/>
      <c r="AI964" s="163"/>
      <c r="AJ964" s="163"/>
      <c r="AK964" s="163"/>
    </row>
    <row r="965" spans="1:37" ht="15.75" thickBot="1">
      <c r="A965" s="8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W965" s="163"/>
      <c r="X965" s="163"/>
      <c r="Y965" s="163"/>
      <c r="Z965" s="163"/>
      <c r="AA965" s="163"/>
      <c r="AB965" s="163"/>
      <c r="AC965" s="163"/>
      <c r="AD965" s="163"/>
      <c r="AE965" s="163"/>
      <c r="AF965" s="163"/>
      <c r="AG965" s="163"/>
      <c r="AH965" s="163"/>
      <c r="AI965" s="163"/>
      <c r="AJ965" s="163"/>
      <c r="AK965" s="163"/>
    </row>
    <row r="966" spans="1:37" ht="15.75" thickBot="1">
      <c r="A966" s="8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W966" s="163"/>
      <c r="X966" s="163"/>
      <c r="Y966" s="163"/>
      <c r="Z966" s="163"/>
      <c r="AA966" s="163"/>
      <c r="AB966" s="163"/>
      <c r="AC966" s="163"/>
      <c r="AD966" s="163"/>
      <c r="AE966" s="163"/>
      <c r="AF966" s="163"/>
      <c r="AG966" s="163"/>
      <c r="AH966" s="163"/>
      <c r="AI966" s="163"/>
      <c r="AJ966" s="163"/>
      <c r="AK966" s="163"/>
    </row>
    <row r="967" spans="1:37" ht="15.75" thickBot="1">
      <c r="A967" s="8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W967" s="163"/>
      <c r="X967" s="163"/>
      <c r="Y967" s="163"/>
      <c r="Z967" s="163"/>
      <c r="AA967" s="163"/>
      <c r="AB967" s="163"/>
      <c r="AC967" s="163"/>
      <c r="AD967" s="163"/>
      <c r="AE967" s="163"/>
      <c r="AF967" s="163"/>
      <c r="AG967" s="163"/>
      <c r="AH967" s="163"/>
      <c r="AI967" s="163"/>
      <c r="AJ967" s="163"/>
      <c r="AK967" s="163"/>
    </row>
    <row r="968" spans="1:37" ht="15.75" thickBot="1">
      <c r="A968" s="8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W968" s="163"/>
      <c r="X968" s="163"/>
      <c r="Y968" s="163"/>
      <c r="Z968" s="163"/>
      <c r="AA968" s="163"/>
      <c r="AB968" s="163"/>
      <c r="AC968" s="163"/>
      <c r="AD968" s="163"/>
      <c r="AE968" s="163"/>
      <c r="AF968" s="163"/>
      <c r="AG968" s="163"/>
      <c r="AH968" s="163"/>
      <c r="AI968" s="163"/>
      <c r="AJ968" s="163"/>
      <c r="AK968" s="163"/>
    </row>
    <row r="969" spans="1:37" ht="15.75" thickBot="1">
      <c r="A969" s="8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W969" s="163"/>
      <c r="X969" s="163"/>
      <c r="Y969" s="163"/>
      <c r="Z969" s="163"/>
      <c r="AA969" s="163"/>
      <c r="AB969" s="163"/>
      <c r="AC969" s="163"/>
      <c r="AD969" s="163"/>
      <c r="AE969" s="163"/>
      <c r="AF969" s="163"/>
      <c r="AG969" s="163"/>
      <c r="AH969" s="163"/>
      <c r="AI969" s="163"/>
      <c r="AJ969" s="163"/>
      <c r="AK969" s="163"/>
    </row>
    <row r="970" spans="1:37" ht="15.75" thickBot="1">
      <c r="A970" s="8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W970" s="163"/>
      <c r="X970" s="163"/>
      <c r="Y970" s="163"/>
      <c r="Z970" s="163"/>
      <c r="AA970" s="163"/>
      <c r="AB970" s="163"/>
      <c r="AC970" s="163"/>
      <c r="AD970" s="163"/>
      <c r="AE970" s="163"/>
      <c r="AF970" s="163"/>
      <c r="AG970" s="163"/>
      <c r="AH970" s="163"/>
      <c r="AI970" s="163"/>
      <c r="AJ970" s="163"/>
      <c r="AK970" s="163"/>
    </row>
    <row r="971" spans="1:37" ht="15.75" thickBot="1">
      <c r="A971" s="8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W971" s="163"/>
      <c r="X971" s="163"/>
      <c r="Y971" s="163"/>
      <c r="Z971" s="163"/>
      <c r="AA971" s="163"/>
      <c r="AB971" s="163"/>
      <c r="AC971" s="163"/>
      <c r="AD971" s="163"/>
      <c r="AE971" s="163"/>
      <c r="AF971" s="163"/>
      <c r="AG971" s="163"/>
      <c r="AH971" s="163"/>
      <c r="AI971" s="163"/>
      <c r="AJ971" s="163"/>
      <c r="AK971" s="163"/>
    </row>
    <row r="972" spans="1:37" ht="15.75" thickBot="1">
      <c r="A972" s="8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W972" s="163"/>
      <c r="X972" s="163"/>
      <c r="Y972" s="163"/>
      <c r="Z972" s="163"/>
      <c r="AA972" s="163"/>
      <c r="AB972" s="163"/>
      <c r="AC972" s="163"/>
      <c r="AD972" s="163"/>
      <c r="AE972" s="163"/>
      <c r="AF972" s="163"/>
      <c r="AG972" s="163"/>
      <c r="AH972" s="163"/>
      <c r="AI972" s="163"/>
      <c r="AJ972" s="163"/>
      <c r="AK972" s="163"/>
    </row>
    <row r="973" spans="1:37" ht="15.75" thickBot="1">
      <c r="A973" s="8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W973" s="163"/>
      <c r="X973" s="163"/>
      <c r="Y973" s="163"/>
      <c r="Z973" s="163"/>
      <c r="AA973" s="163"/>
      <c r="AB973" s="163"/>
      <c r="AC973" s="163"/>
      <c r="AD973" s="163"/>
      <c r="AE973" s="163"/>
      <c r="AF973" s="163"/>
      <c r="AG973" s="163"/>
      <c r="AH973" s="163"/>
      <c r="AI973" s="163"/>
      <c r="AJ973" s="163"/>
      <c r="AK973" s="163"/>
    </row>
    <row r="974" spans="1:37" ht="15.75" thickBot="1">
      <c r="A974" s="8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W974" s="163"/>
      <c r="X974" s="163"/>
      <c r="Y974" s="163"/>
      <c r="Z974" s="163"/>
      <c r="AA974" s="163"/>
      <c r="AB974" s="163"/>
      <c r="AC974" s="163"/>
      <c r="AD974" s="163"/>
      <c r="AE974" s="163"/>
      <c r="AF974" s="163"/>
      <c r="AG974" s="163"/>
      <c r="AH974" s="163"/>
      <c r="AI974" s="163"/>
      <c r="AJ974" s="163"/>
      <c r="AK974" s="163"/>
    </row>
    <row r="975" spans="1:37" ht="15.75" thickBot="1">
      <c r="A975" s="8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W975" s="163"/>
      <c r="X975" s="163"/>
      <c r="Y975" s="163"/>
      <c r="Z975" s="163"/>
      <c r="AA975" s="163"/>
      <c r="AB975" s="163"/>
      <c r="AC975" s="163"/>
      <c r="AD975" s="163"/>
      <c r="AE975" s="163"/>
      <c r="AF975" s="163"/>
      <c r="AG975" s="163"/>
      <c r="AH975" s="163"/>
      <c r="AI975" s="163"/>
      <c r="AJ975" s="163"/>
      <c r="AK975" s="163"/>
    </row>
    <row r="976" spans="1:37" ht="15.75" thickBot="1">
      <c r="A976" s="8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W976" s="163"/>
      <c r="X976" s="163"/>
      <c r="Y976" s="163"/>
      <c r="Z976" s="163"/>
      <c r="AA976" s="163"/>
      <c r="AB976" s="163"/>
      <c r="AC976" s="163"/>
      <c r="AD976" s="163"/>
      <c r="AE976" s="163"/>
      <c r="AF976" s="163"/>
      <c r="AG976" s="163"/>
      <c r="AH976" s="163"/>
      <c r="AI976" s="163"/>
      <c r="AJ976" s="163"/>
      <c r="AK976" s="163"/>
    </row>
    <row r="977" spans="1:37" ht="15.75" thickBot="1">
      <c r="A977" s="8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W977" s="163"/>
      <c r="X977" s="163"/>
      <c r="Y977" s="163"/>
      <c r="Z977" s="163"/>
      <c r="AA977" s="163"/>
      <c r="AB977" s="163"/>
      <c r="AC977" s="163"/>
      <c r="AD977" s="163"/>
      <c r="AE977" s="163"/>
      <c r="AF977" s="163"/>
      <c r="AG977" s="163"/>
      <c r="AH977" s="163"/>
      <c r="AI977" s="163"/>
      <c r="AJ977" s="163"/>
      <c r="AK977" s="163"/>
    </row>
    <row r="978" spans="1:37" ht="15.75" thickBot="1">
      <c r="A978" s="8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W978" s="163"/>
      <c r="X978" s="163"/>
      <c r="Y978" s="163"/>
      <c r="Z978" s="163"/>
      <c r="AA978" s="163"/>
      <c r="AB978" s="163"/>
      <c r="AC978" s="163"/>
      <c r="AD978" s="163"/>
      <c r="AE978" s="163"/>
      <c r="AF978" s="163"/>
      <c r="AG978" s="163"/>
      <c r="AH978" s="163"/>
      <c r="AI978" s="163"/>
      <c r="AJ978" s="163"/>
      <c r="AK978" s="163"/>
    </row>
    <row r="979" spans="1:37" ht="15.75" thickBot="1">
      <c r="A979" s="8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W979" s="163"/>
      <c r="X979" s="163"/>
      <c r="Y979" s="163"/>
      <c r="Z979" s="163"/>
      <c r="AA979" s="163"/>
      <c r="AB979" s="163"/>
      <c r="AC979" s="163"/>
      <c r="AD979" s="163"/>
      <c r="AE979" s="163"/>
      <c r="AF979" s="163"/>
      <c r="AG979" s="163"/>
      <c r="AH979" s="163"/>
      <c r="AI979" s="163"/>
      <c r="AJ979" s="163"/>
      <c r="AK979" s="163"/>
    </row>
    <row r="980" spans="1:37" ht="15.75" thickBot="1">
      <c r="A980" s="8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W980" s="163"/>
      <c r="X980" s="163"/>
      <c r="Y980" s="163"/>
      <c r="Z980" s="163"/>
      <c r="AA980" s="163"/>
      <c r="AB980" s="163"/>
      <c r="AC980" s="163"/>
      <c r="AD980" s="163"/>
      <c r="AE980" s="163"/>
      <c r="AF980" s="163"/>
      <c r="AG980" s="163"/>
      <c r="AH980" s="163"/>
      <c r="AI980" s="163"/>
      <c r="AJ980" s="163"/>
      <c r="AK980" s="163"/>
    </row>
    <row r="981" spans="1:37" ht="15.75" thickBot="1">
      <c r="A981" s="8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W981" s="163"/>
      <c r="X981" s="163"/>
      <c r="Y981" s="163"/>
      <c r="Z981" s="163"/>
      <c r="AA981" s="163"/>
      <c r="AB981" s="163"/>
      <c r="AC981" s="163"/>
      <c r="AD981" s="163"/>
      <c r="AE981" s="163"/>
      <c r="AF981" s="163"/>
      <c r="AG981" s="163"/>
      <c r="AH981" s="163"/>
      <c r="AI981" s="163"/>
      <c r="AJ981" s="163"/>
      <c r="AK981" s="163"/>
    </row>
    <row r="982" spans="1:37" ht="15.75" thickBot="1">
      <c r="A982" s="8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W982" s="163"/>
      <c r="X982" s="163"/>
      <c r="Y982" s="163"/>
      <c r="Z982" s="163"/>
      <c r="AA982" s="163"/>
      <c r="AB982" s="163"/>
      <c r="AC982" s="163"/>
      <c r="AD982" s="163"/>
      <c r="AE982" s="163"/>
      <c r="AF982" s="163"/>
      <c r="AG982" s="163"/>
      <c r="AH982" s="163"/>
      <c r="AI982" s="163"/>
      <c r="AJ982" s="163"/>
      <c r="AK982" s="163"/>
    </row>
    <row r="983" spans="1:37" ht="15.75" thickBot="1">
      <c r="A983" s="8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W983" s="163"/>
      <c r="X983" s="163"/>
      <c r="Y983" s="163"/>
      <c r="Z983" s="163"/>
      <c r="AA983" s="163"/>
      <c r="AB983" s="163"/>
      <c r="AC983" s="163"/>
      <c r="AD983" s="163"/>
      <c r="AE983" s="163"/>
      <c r="AF983" s="163"/>
      <c r="AG983" s="163"/>
      <c r="AH983" s="163"/>
      <c r="AI983" s="163"/>
      <c r="AJ983" s="163"/>
      <c r="AK983" s="163"/>
    </row>
    <row r="984" spans="1:37" ht="15.75" thickBot="1">
      <c r="A984" s="8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W984" s="163"/>
      <c r="X984" s="163"/>
      <c r="Y984" s="163"/>
      <c r="Z984" s="163"/>
      <c r="AA984" s="163"/>
      <c r="AB984" s="163"/>
      <c r="AC984" s="163"/>
      <c r="AD984" s="163"/>
      <c r="AE984" s="163"/>
      <c r="AF984" s="163"/>
      <c r="AG984" s="163"/>
      <c r="AH984" s="163"/>
      <c r="AI984" s="163"/>
      <c r="AJ984" s="163"/>
      <c r="AK984" s="163"/>
    </row>
    <row r="985" spans="1:37" ht="15.75" thickBot="1">
      <c r="A985" s="8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W985" s="163"/>
      <c r="X985" s="163"/>
      <c r="Y985" s="163"/>
      <c r="Z985" s="163"/>
      <c r="AA985" s="163"/>
      <c r="AB985" s="163"/>
      <c r="AC985" s="163"/>
      <c r="AD985" s="163"/>
      <c r="AE985" s="163"/>
      <c r="AF985" s="163"/>
      <c r="AG985" s="163"/>
      <c r="AH985" s="163"/>
      <c r="AI985" s="163"/>
      <c r="AJ985" s="163"/>
      <c r="AK985" s="163"/>
    </row>
    <row r="986" spans="1:37" ht="15.75" thickBot="1">
      <c r="A986" s="8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W986" s="163"/>
      <c r="X986" s="163"/>
      <c r="Y986" s="163"/>
      <c r="Z986" s="163"/>
      <c r="AA986" s="163"/>
      <c r="AB986" s="163"/>
      <c r="AC986" s="163"/>
      <c r="AD986" s="163"/>
      <c r="AE986" s="163"/>
      <c r="AF986" s="163"/>
      <c r="AG986" s="163"/>
      <c r="AH986" s="163"/>
      <c r="AI986" s="163"/>
      <c r="AJ986" s="163"/>
      <c r="AK986" s="163"/>
    </row>
    <row r="987" spans="1:37" ht="15.75" thickBot="1">
      <c r="A987" s="8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W987" s="163"/>
      <c r="X987" s="163"/>
      <c r="Y987" s="163"/>
      <c r="Z987" s="163"/>
      <c r="AA987" s="163"/>
      <c r="AB987" s="163"/>
      <c r="AC987" s="163"/>
      <c r="AD987" s="163"/>
      <c r="AE987" s="163"/>
      <c r="AF987" s="163"/>
      <c r="AG987" s="163"/>
      <c r="AH987" s="163"/>
      <c r="AI987" s="163"/>
      <c r="AJ987" s="163"/>
      <c r="AK987" s="163"/>
    </row>
    <row r="988" spans="1:37" ht="15.75" thickBot="1">
      <c r="A988" s="8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W988" s="163"/>
      <c r="X988" s="163"/>
      <c r="Y988" s="163"/>
      <c r="Z988" s="163"/>
      <c r="AA988" s="163"/>
      <c r="AB988" s="163"/>
      <c r="AC988" s="163"/>
      <c r="AD988" s="163"/>
      <c r="AE988" s="163"/>
      <c r="AF988" s="163"/>
      <c r="AG988" s="163"/>
      <c r="AH988" s="163"/>
      <c r="AI988" s="163"/>
      <c r="AJ988" s="163"/>
      <c r="AK988" s="163"/>
    </row>
    <row r="989" spans="1:37" ht="15.75" thickBot="1">
      <c r="A989" s="8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W989" s="163"/>
      <c r="X989" s="163"/>
      <c r="Y989" s="163"/>
      <c r="Z989" s="163"/>
      <c r="AA989" s="163"/>
      <c r="AB989" s="163"/>
      <c r="AC989" s="163"/>
      <c r="AD989" s="163"/>
      <c r="AE989" s="163"/>
      <c r="AF989" s="163"/>
      <c r="AG989" s="163"/>
      <c r="AH989" s="163"/>
      <c r="AI989" s="163"/>
      <c r="AJ989" s="163"/>
      <c r="AK989" s="163"/>
    </row>
    <row r="990" spans="1:37" ht="15.75" thickBot="1">
      <c r="A990" s="8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W990" s="163"/>
      <c r="X990" s="163"/>
      <c r="Y990" s="163"/>
      <c r="Z990" s="163"/>
      <c r="AA990" s="163"/>
      <c r="AB990" s="163"/>
      <c r="AC990" s="163"/>
      <c r="AD990" s="163"/>
      <c r="AE990" s="163"/>
      <c r="AF990" s="163"/>
      <c r="AG990" s="163"/>
      <c r="AH990" s="163"/>
      <c r="AI990" s="163"/>
      <c r="AJ990" s="163"/>
      <c r="AK990" s="163"/>
    </row>
    <row r="991" spans="1:37" ht="15.75" thickBot="1">
      <c r="A991" s="8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W991" s="163"/>
      <c r="X991" s="163"/>
      <c r="Y991" s="163"/>
      <c r="Z991" s="163"/>
      <c r="AA991" s="163"/>
      <c r="AB991" s="163"/>
      <c r="AC991" s="163"/>
      <c r="AD991" s="163"/>
      <c r="AE991" s="163"/>
      <c r="AF991" s="163"/>
      <c r="AG991" s="163"/>
      <c r="AH991" s="163"/>
      <c r="AI991" s="163"/>
      <c r="AJ991" s="163"/>
      <c r="AK991" s="163"/>
    </row>
    <row r="992" spans="1:37" ht="15.75" thickBot="1">
      <c r="A992" s="8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W992" s="163"/>
      <c r="X992" s="163"/>
      <c r="Y992" s="163"/>
      <c r="Z992" s="163"/>
      <c r="AA992" s="163"/>
      <c r="AB992" s="163"/>
      <c r="AC992" s="163"/>
      <c r="AD992" s="163"/>
      <c r="AE992" s="163"/>
      <c r="AF992" s="163"/>
      <c r="AG992" s="163"/>
      <c r="AH992" s="163"/>
      <c r="AI992" s="163"/>
      <c r="AJ992" s="163"/>
      <c r="AK992" s="163"/>
    </row>
    <row r="993" spans="1:37" ht="15.75" thickBot="1">
      <c r="A993" s="8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W993" s="163"/>
      <c r="X993" s="163"/>
      <c r="Y993" s="163"/>
      <c r="Z993" s="163"/>
      <c r="AA993" s="163"/>
      <c r="AB993" s="163"/>
      <c r="AC993" s="163"/>
      <c r="AD993" s="163"/>
      <c r="AE993" s="163"/>
      <c r="AF993" s="163"/>
      <c r="AG993" s="163"/>
      <c r="AH993" s="163"/>
      <c r="AI993" s="163"/>
      <c r="AJ993" s="163"/>
      <c r="AK993" s="163"/>
    </row>
    <row r="994" spans="1:37" ht="15.75" thickBot="1">
      <c r="A994" s="8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W994" s="163"/>
      <c r="X994" s="163"/>
      <c r="Y994" s="163"/>
      <c r="Z994" s="163"/>
      <c r="AA994" s="163"/>
      <c r="AB994" s="163"/>
      <c r="AC994" s="163"/>
      <c r="AD994" s="163"/>
      <c r="AE994" s="163"/>
      <c r="AF994" s="163"/>
      <c r="AG994" s="163"/>
      <c r="AH994" s="163"/>
      <c r="AI994" s="163"/>
      <c r="AJ994" s="163"/>
      <c r="AK994" s="163"/>
    </row>
    <row r="995" spans="1:37" ht="15.75" thickBot="1">
      <c r="A995" s="8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W995" s="163"/>
      <c r="X995" s="163"/>
      <c r="Y995" s="163"/>
      <c r="Z995" s="163"/>
      <c r="AA995" s="163"/>
      <c r="AB995" s="163"/>
      <c r="AC995" s="163"/>
      <c r="AD995" s="163"/>
      <c r="AE995" s="163"/>
      <c r="AF995" s="163"/>
      <c r="AG995" s="163"/>
      <c r="AH995" s="163"/>
      <c r="AI995" s="163"/>
      <c r="AJ995" s="163"/>
      <c r="AK995" s="163"/>
    </row>
    <row r="996" spans="1:37" ht="15.75" thickBot="1">
      <c r="A996" s="8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W996" s="163"/>
      <c r="X996" s="163"/>
      <c r="Y996" s="163"/>
      <c r="Z996" s="163"/>
      <c r="AA996" s="163"/>
      <c r="AB996" s="163"/>
      <c r="AC996" s="163"/>
      <c r="AD996" s="163"/>
      <c r="AE996" s="163"/>
      <c r="AF996" s="163"/>
      <c r="AG996" s="163"/>
      <c r="AH996" s="163"/>
      <c r="AI996" s="163"/>
      <c r="AJ996" s="163"/>
      <c r="AK996" s="163"/>
    </row>
    <row r="997" spans="1:37" ht="15.75" thickBot="1">
      <c r="A997" s="8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W997" s="163"/>
      <c r="X997" s="163"/>
      <c r="Y997" s="163"/>
      <c r="Z997" s="163"/>
      <c r="AA997" s="163"/>
      <c r="AB997" s="163"/>
      <c r="AC997" s="163"/>
      <c r="AD997" s="163"/>
      <c r="AE997" s="163"/>
      <c r="AF997" s="163"/>
      <c r="AG997" s="163"/>
      <c r="AH997" s="163"/>
      <c r="AI997" s="163"/>
      <c r="AJ997" s="163"/>
      <c r="AK997" s="163"/>
    </row>
    <row r="998" spans="1:37" ht="15.75" thickBot="1">
      <c r="A998" s="8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W998" s="163"/>
      <c r="X998" s="163"/>
      <c r="Y998" s="163"/>
      <c r="Z998" s="163"/>
      <c r="AA998" s="163"/>
      <c r="AB998" s="163"/>
      <c r="AC998" s="163"/>
      <c r="AD998" s="163"/>
      <c r="AE998" s="163"/>
      <c r="AF998" s="163"/>
      <c r="AG998" s="163"/>
      <c r="AH998" s="163"/>
      <c r="AI998" s="163"/>
      <c r="AJ998" s="163"/>
      <c r="AK998" s="163"/>
    </row>
    <row r="999" spans="1:37" ht="15.75" thickBot="1">
      <c r="A999" s="8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W999" s="163"/>
      <c r="X999" s="163"/>
      <c r="Y999" s="163"/>
      <c r="Z999" s="163"/>
      <c r="AA999" s="163"/>
      <c r="AB999" s="163"/>
      <c r="AC999" s="163"/>
      <c r="AD999" s="163"/>
      <c r="AE999" s="163"/>
      <c r="AF999" s="163"/>
      <c r="AG999" s="163"/>
      <c r="AH999" s="163"/>
      <c r="AI999" s="163"/>
      <c r="AJ999" s="163"/>
      <c r="AK999" s="163"/>
    </row>
    <row r="1000" spans="1:37" ht="15.75" thickBot="1">
      <c r="A1000" s="8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W1000" s="163"/>
      <c r="X1000" s="163"/>
      <c r="Y1000" s="163"/>
      <c r="Z1000" s="163"/>
      <c r="AA1000" s="163"/>
      <c r="AB1000" s="163"/>
      <c r="AC1000" s="163"/>
      <c r="AD1000" s="163"/>
      <c r="AE1000" s="163"/>
      <c r="AF1000" s="163"/>
      <c r="AG1000" s="163"/>
      <c r="AH1000" s="163"/>
      <c r="AI1000" s="163"/>
      <c r="AJ1000" s="163"/>
      <c r="AK1000" s="163"/>
    </row>
    <row r="1001" spans="1:37" ht="15.75" thickBot="1">
      <c r="A1001" s="8"/>
      <c r="B1001" s="12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W1001" s="163"/>
      <c r="X1001" s="163"/>
      <c r="Y1001" s="163"/>
      <c r="Z1001" s="163"/>
      <c r="AA1001" s="163"/>
      <c r="AB1001" s="163"/>
      <c r="AC1001" s="163"/>
      <c r="AD1001" s="163"/>
      <c r="AE1001" s="163"/>
      <c r="AF1001" s="163"/>
      <c r="AG1001" s="163"/>
      <c r="AH1001" s="163"/>
      <c r="AI1001" s="163"/>
      <c r="AJ1001" s="163"/>
      <c r="AK1001" s="163"/>
    </row>
    <row r="1002" spans="1:37" ht="15.75" thickBot="1">
      <c r="A1002" s="8"/>
      <c r="B1002" s="12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W1002" s="163"/>
      <c r="X1002" s="163"/>
      <c r="Y1002" s="163"/>
      <c r="Z1002" s="163"/>
      <c r="AA1002" s="163"/>
      <c r="AB1002" s="163"/>
      <c r="AC1002" s="163"/>
      <c r="AD1002" s="163"/>
      <c r="AE1002" s="163"/>
      <c r="AF1002" s="163"/>
      <c r="AG1002" s="163"/>
      <c r="AH1002" s="163"/>
      <c r="AI1002" s="163"/>
      <c r="AJ1002" s="163"/>
      <c r="AK1002" s="163"/>
    </row>
    <row r="1003" spans="1:37" ht="15.75" thickBot="1">
      <c r="A1003" s="8"/>
      <c r="B1003" s="12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W1003" s="163"/>
      <c r="X1003" s="163"/>
      <c r="Y1003" s="163"/>
      <c r="Z1003" s="163"/>
      <c r="AA1003" s="163"/>
      <c r="AB1003" s="163"/>
      <c r="AC1003" s="163"/>
      <c r="AD1003" s="163"/>
      <c r="AE1003" s="163"/>
      <c r="AF1003" s="163"/>
      <c r="AG1003" s="163"/>
      <c r="AH1003" s="163"/>
      <c r="AI1003" s="163"/>
      <c r="AJ1003" s="163"/>
      <c r="AK1003" s="163"/>
    </row>
    <row r="1004" spans="1:37" ht="15.75" thickBot="1">
      <c r="A1004" s="8"/>
      <c r="B1004" s="12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W1004" s="163"/>
      <c r="X1004" s="163"/>
      <c r="Y1004" s="163"/>
      <c r="Z1004" s="163"/>
      <c r="AA1004" s="163"/>
      <c r="AB1004" s="163"/>
      <c r="AC1004" s="163"/>
      <c r="AD1004" s="163"/>
      <c r="AE1004" s="163"/>
      <c r="AF1004" s="163"/>
      <c r="AG1004" s="163"/>
      <c r="AH1004" s="163"/>
      <c r="AI1004" s="163"/>
      <c r="AJ1004" s="163"/>
      <c r="AK1004" s="163"/>
    </row>
    <row r="1005" spans="1:37" ht="15.75" thickBot="1">
      <c r="A1005" s="8"/>
      <c r="B1005" s="12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W1005" s="163"/>
      <c r="X1005" s="163"/>
      <c r="Y1005" s="163"/>
      <c r="Z1005" s="163"/>
      <c r="AA1005" s="163"/>
      <c r="AB1005" s="163"/>
      <c r="AC1005" s="163"/>
      <c r="AD1005" s="163"/>
      <c r="AE1005" s="163"/>
      <c r="AF1005" s="163"/>
      <c r="AG1005" s="163"/>
      <c r="AH1005" s="163"/>
      <c r="AI1005" s="163"/>
      <c r="AJ1005" s="163"/>
      <c r="AK1005" s="163"/>
    </row>
    <row r="1006" spans="1:37" ht="15.75" thickBot="1">
      <c r="A1006" s="8"/>
      <c r="B1006" s="12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W1006" s="163"/>
      <c r="X1006" s="163"/>
      <c r="Y1006" s="163"/>
      <c r="Z1006" s="163"/>
      <c r="AA1006" s="163"/>
      <c r="AB1006" s="163"/>
      <c r="AC1006" s="163"/>
      <c r="AD1006" s="163"/>
      <c r="AE1006" s="163"/>
      <c r="AF1006" s="163"/>
      <c r="AG1006" s="163"/>
      <c r="AH1006" s="163"/>
      <c r="AI1006" s="163"/>
      <c r="AJ1006" s="163"/>
      <c r="AK1006" s="163"/>
    </row>
    <row r="1007" spans="1:37" ht="15.75" thickBot="1">
      <c r="A1007" s="8"/>
      <c r="B1007" s="12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W1007" s="163"/>
      <c r="X1007" s="163"/>
      <c r="Y1007" s="163"/>
      <c r="Z1007" s="163"/>
      <c r="AA1007" s="163"/>
      <c r="AB1007" s="163"/>
      <c r="AC1007" s="163"/>
      <c r="AD1007" s="163"/>
      <c r="AE1007" s="163"/>
      <c r="AF1007" s="163"/>
      <c r="AG1007" s="163"/>
      <c r="AH1007" s="163"/>
      <c r="AI1007" s="163"/>
      <c r="AJ1007" s="163"/>
      <c r="AK1007" s="163"/>
    </row>
    <row r="1008" spans="1:37" ht="15.75" thickBot="1">
      <c r="A1008" s="8"/>
      <c r="B1008" s="12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W1008" s="163"/>
      <c r="X1008" s="163"/>
      <c r="Y1008" s="163"/>
      <c r="Z1008" s="163"/>
      <c r="AA1008" s="163"/>
      <c r="AB1008" s="163"/>
      <c r="AC1008" s="163"/>
      <c r="AD1008" s="163"/>
      <c r="AE1008" s="163"/>
      <c r="AF1008" s="163"/>
      <c r="AG1008" s="163"/>
      <c r="AH1008" s="163"/>
      <c r="AI1008" s="163"/>
      <c r="AJ1008" s="163"/>
      <c r="AK1008" s="163"/>
    </row>
    <row r="1009" spans="1:37" ht="15.75" thickBot="1">
      <c r="A1009" s="8"/>
      <c r="B1009" s="12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W1009" s="163"/>
      <c r="X1009" s="163"/>
      <c r="Y1009" s="163"/>
      <c r="Z1009" s="163"/>
      <c r="AA1009" s="163"/>
      <c r="AB1009" s="163"/>
      <c r="AC1009" s="163"/>
      <c r="AD1009" s="163"/>
      <c r="AE1009" s="163"/>
      <c r="AF1009" s="163"/>
      <c r="AG1009" s="163"/>
      <c r="AH1009" s="163"/>
      <c r="AI1009" s="163"/>
      <c r="AJ1009" s="163"/>
      <c r="AK1009" s="163"/>
    </row>
    <row r="1010" spans="1:37" ht="15.75" thickBot="1">
      <c r="A1010" s="8"/>
      <c r="B1010" s="12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W1010" s="163"/>
      <c r="X1010" s="163"/>
      <c r="Y1010" s="163"/>
      <c r="Z1010" s="163"/>
      <c r="AA1010" s="163"/>
      <c r="AB1010" s="163"/>
      <c r="AC1010" s="163"/>
      <c r="AD1010" s="163"/>
      <c r="AE1010" s="163"/>
      <c r="AF1010" s="163"/>
      <c r="AG1010" s="163"/>
      <c r="AH1010" s="163"/>
      <c r="AI1010" s="163"/>
      <c r="AJ1010" s="163"/>
      <c r="AK1010" s="163"/>
    </row>
    <row r="1011" spans="1:37" ht="15.75" thickBot="1">
      <c r="A1011" s="8"/>
      <c r="B1011" s="12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W1011" s="163"/>
      <c r="X1011" s="163"/>
      <c r="Y1011" s="163"/>
      <c r="Z1011" s="163"/>
      <c r="AA1011" s="163"/>
      <c r="AB1011" s="163"/>
      <c r="AC1011" s="163"/>
      <c r="AD1011" s="163"/>
      <c r="AE1011" s="163"/>
      <c r="AF1011" s="163"/>
      <c r="AG1011" s="163"/>
      <c r="AH1011" s="163"/>
      <c r="AI1011" s="163"/>
      <c r="AJ1011" s="163"/>
      <c r="AK1011" s="163"/>
    </row>
    <row r="1012" spans="1:37" ht="15.75" thickBot="1">
      <c r="A1012" s="8"/>
      <c r="B1012" s="12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W1012" s="163"/>
      <c r="X1012" s="163"/>
      <c r="Y1012" s="163"/>
      <c r="Z1012" s="163"/>
      <c r="AA1012" s="163"/>
      <c r="AB1012" s="163"/>
      <c r="AC1012" s="163"/>
      <c r="AD1012" s="163"/>
      <c r="AE1012" s="163"/>
      <c r="AF1012" s="163"/>
      <c r="AG1012" s="163"/>
      <c r="AH1012" s="163"/>
      <c r="AI1012" s="163"/>
      <c r="AJ1012" s="163"/>
      <c r="AK1012" s="163"/>
    </row>
    <row r="1013" spans="1:37" ht="15.75" thickBot="1">
      <c r="A1013" s="8"/>
      <c r="B1013" s="12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W1013" s="163"/>
      <c r="X1013" s="163"/>
      <c r="Y1013" s="163"/>
      <c r="Z1013" s="163"/>
      <c r="AA1013" s="163"/>
      <c r="AB1013" s="163"/>
      <c r="AC1013" s="163"/>
      <c r="AD1013" s="163"/>
      <c r="AE1013" s="163"/>
      <c r="AF1013" s="163"/>
      <c r="AG1013" s="163"/>
      <c r="AH1013" s="163"/>
      <c r="AI1013" s="163"/>
      <c r="AJ1013" s="163"/>
      <c r="AK1013" s="163"/>
    </row>
    <row r="1014" spans="1:37" ht="15.75" thickBot="1">
      <c r="A1014" s="8"/>
      <c r="B1014" s="12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W1014" s="163"/>
      <c r="X1014" s="163"/>
      <c r="Y1014" s="163"/>
      <c r="Z1014" s="163"/>
      <c r="AA1014" s="163"/>
      <c r="AB1014" s="163"/>
      <c r="AC1014" s="163"/>
      <c r="AD1014" s="163"/>
      <c r="AE1014" s="163"/>
      <c r="AF1014" s="163"/>
      <c r="AG1014" s="163"/>
      <c r="AH1014" s="163"/>
      <c r="AI1014" s="163"/>
      <c r="AJ1014" s="163"/>
      <c r="AK1014" s="163"/>
    </row>
    <row r="1015" spans="1:37" ht="15.75" thickBot="1">
      <c r="A1015" s="8"/>
      <c r="B1015" s="12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W1015" s="163"/>
      <c r="X1015" s="163"/>
      <c r="Y1015" s="163"/>
      <c r="Z1015" s="163"/>
      <c r="AA1015" s="163"/>
      <c r="AB1015" s="163"/>
      <c r="AC1015" s="163"/>
      <c r="AD1015" s="163"/>
      <c r="AE1015" s="163"/>
      <c r="AF1015" s="163"/>
      <c r="AG1015" s="163"/>
      <c r="AH1015" s="163"/>
      <c r="AI1015" s="163"/>
      <c r="AJ1015" s="163"/>
      <c r="AK1015" s="163"/>
    </row>
    <row r="1016" spans="1:37" ht="15.75" thickBot="1">
      <c r="A1016" s="8"/>
      <c r="B1016" s="12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W1016" s="163"/>
      <c r="X1016" s="163"/>
      <c r="Y1016" s="163"/>
      <c r="Z1016" s="163"/>
      <c r="AA1016" s="163"/>
      <c r="AB1016" s="163"/>
      <c r="AC1016" s="163"/>
      <c r="AD1016" s="163"/>
      <c r="AE1016" s="163"/>
      <c r="AF1016" s="163"/>
      <c r="AG1016" s="163"/>
      <c r="AH1016" s="163"/>
      <c r="AI1016" s="163"/>
      <c r="AJ1016" s="163"/>
      <c r="AK1016" s="163"/>
    </row>
    <row r="1017" spans="1:37" ht="15.75" thickBot="1">
      <c r="A1017" s="8"/>
      <c r="B1017" s="12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W1017" s="163"/>
      <c r="X1017" s="163"/>
      <c r="Y1017" s="163"/>
      <c r="Z1017" s="163"/>
      <c r="AA1017" s="163"/>
      <c r="AB1017" s="163"/>
      <c r="AC1017" s="163"/>
      <c r="AD1017" s="163"/>
      <c r="AE1017" s="163"/>
      <c r="AF1017" s="163"/>
      <c r="AG1017" s="163"/>
      <c r="AH1017" s="163"/>
      <c r="AI1017" s="163"/>
      <c r="AJ1017" s="163"/>
      <c r="AK1017" s="163"/>
    </row>
    <row r="1018" spans="1:37" ht="15.75" thickBot="1">
      <c r="A1018" s="8"/>
      <c r="B1018" s="12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W1018" s="163"/>
      <c r="X1018" s="163"/>
      <c r="Y1018" s="163"/>
      <c r="Z1018" s="163"/>
      <c r="AA1018" s="163"/>
      <c r="AB1018" s="163"/>
      <c r="AC1018" s="163"/>
      <c r="AD1018" s="163"/>
      <c r="AE1018" s="163"/>
      <c r="AF1018" s="163"/>
      <c r="AG1018" s="163"/>
      <c r="AH1018" s="163"/>
      <c r="AI1018" s="163"/>
      <c r="AJ1018" s="163"/>
      <c r="AK1018" s="163"/>
    </row>
    <row r="1019" spans="1:37" ht="15.75" thickBot="1">
      <c r="A1019" s="8"/>
      <c r="B1019" s="12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W1019" s="163"/>
      <c r="X1019" s="163"/>
      <c r="Y1019" s="163"/>
      <c r="Z1019" s="163"/>
      <c r="AA1019" s="163"/>
      <c r="AB1019" s="163"/>
      <c r="AC1019" s="163"/>
      <c r="AD1019" s="163"/>
      <c r="AE1019" s="163"/>
      <c r="AF1019" s="163"/>
      <c r="AG1019" s="163"/>
      <c r="AH1019" s="163"/>
      <c r="AI1019" s="163"/>
      <c r="AJ1019" s="163"/>
      <c r="AK1019" s="163"/>
    </row>
    <row r="1020" spans="1:37" ht="15.75" thickBot="1">
      <c r="A1020" s="8"/>
      <c r="B1020" s="12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W1020" s="163"/>
      <c r="X1020" s="163"/>
      <c r="Y1020" s="163"/>
      <c r="Z1020" s="163"/>
      <c r="AA1020" s="163"/>
      <c r="AB1020" s="163"/>
      <c r="AC1020" s="163"/>
      <c r="AD1020" s="163"/>
      <c r="AE1020" s="163"/>
      <c r="AF1020" s="163"/>
      <c r="AG1020" s="163"/>
      <c r="AH1020" s="163"/>
      <c r="AI1020" s="163"/>
      <c r="AJ1020" s="163"/>
      <c r="AK1020" s="163"/>
    </row>
    <row r="1021" spans="1:37" ht="15.75" thickBot="1">
      <c r="A1021" s="8"/>
      <c r="B1021" s="12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W1021" s="163"/>
      <c r="X1021" s="163"/>
      <c r="Y1021" s="163"/>
      <c r="Z1021" s="163"/>
      <c r="AA1021" s="163"/>
      <c r="AB1021" s="163"/>
      <c r="AC1021" s="163"/>
      <c r="AD1021" s="163"/>
      <c r="AE1021" s="163"/>
      <c r="AF1021" s="163"/>
      <c r="AG1021" s="163"/>
      <c r="AH1021" s="163"/>
      <c r="AI1021" s="163"/>
      <c r="AJ1021" s="163"/>
      <c r="AK1021" s="163"/>
    </row>
    <row r="1022" spans="1:37" ht="15.75" thickBot="1">
      <c r="A1022" s="8"/>
      <c r="B1022" s="12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W1022" s="163"/>
      <c r="X1022" s="163"/>
      <c r="Y1022" s="163"/>
      <c r="Z1022" s="163"/>
      <c r="AA1022" s="163"/>
      <c r="AB1022" s="163"/>
      <c r="AC1022" s="163"/>
      <c r="AD1022" s="163"/>
      <c r="AE1022" s="163"/>
      <c r="AF1022" s="163"/>
      <c r="AG1022" s="163"/>
      <c r="AH1022" s="163"/>
      <c r="AI1022" s="163"/>
      <c r="AJ1022" s="163"/>
      <c r="AK1022" s="163"/>
    </row>
    <row r="1023" spans="1:37" ht="15.75" thickBot="1">
      <c r="A1023" s="8"/>
      <c r="B1023" s="12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W1023" s="163"/>
      <c r="X1023" s="163"/>
      <c r="Y1023" s="163"/>
      <c r="Z1023" s="163"/>
      <c r="AA1023" s="163"/>
      <c r="AB1023" s="163"/>
      <c r="AC1023" s="163"/>
      <c r="AD1023" s="163"/>
      <c r="AE1023" s="163"/>
      <c r="AF1023" s="163"/>
      <c r="AG1023" s="163"/>
      <c r="AH1023" s="163"/>
      <c r="AI1023" s="163"/>
      <c r="AJ1023" s="163"/>
      <c r="AK1023" s="163"/>
    </row>
    <row r="1024" spans="1:37" ht="15.75" thickBot="1">
      <c r="A1024" s="8"/>
      <c r="B1024" s="12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W1024" s="163"/>
      <c r="X1024" s="163"/>
      <c r="Y1024" s="163"/>
      <c r="Z1024" s="163"/>
      <c r="AA1024" s="163"/>
      <c r="AB1024" s="163"/>
      <c r="AC1024" s="163"/>
      <c r="AD1024" s="163"/>
      <c r="AE1024" s="163"/>
      <c r="AF1024" s="163"/>
      <c r="AG1024" s="163"/>
      <c r="AH1024" s="163"/>
      <c r="AI1024" s="163"/>
      <c r="AJ1024" s="163"/>
      <c r="AK1024" s="163"/>
    </row>
    <row r="1025" spans="1:37" ht="15.75" thickBot="1">
      <c r="A1025" s="8"/>
      <c r="B1025" s="12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W1025" s="163"/>
      <c r="X1025" s="163"/>
      <c r="Y1025" s="163"/>
      <c r="Z1025" s="163"/>
      <c r="AA1025" s="163"/>
      <c r="AB1025" s="163"/>
      <c r="AC1025" s="163"/>
      <c r="AD1025" s="163"/>
      <c r="AE1025" s="163"/>
      <c r="AF1025" s="163"/>
      <c r="AG1025" s="163"/>
      <c r="AH1025" s="163"/>
      <c r="AI1025" s="163"/>
      <c r="AJ1025" s="163"/>
      <c r="AK1025" s="163"/>
    </row>
    <row r="1026" spans="1:37" ht="15.75" thickBot="1">
      <c r="A1026" s="8"/>
      <c r="B1026" s="12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W1026" s="163"/>
      <c r="X1026" s="163"/>
      <c r="Y1026" s="163"/>
      <c r="Z1026" s="163"/>
      <c r="AA1026" s="163"/>
      <c r="AB1026" s="163"/>
      <c r="AC1026" s="163"/>
      <c r="AD1026" s="163"/>
      <c r="AE1026" s="163"/>
      <c r="AF1026" s="163"/>
      <c r="AG1026" s="163"/>
      <c r="AH1026" s="163"/>
      <c r="AI1026" s="163"/>
      <c r="AJ1026" s="163"/>
      <c r="AK1026" s="163"/>
    </row>
    <row r="1027" spans="1:37" ht="15.75" thickBot="1">
      <c r="A1027" s="8"/>
      <c r="B1027" s="12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W1027" s="163"/>
      <c r="X1027" s="163"/>
      <c r="Y1027" s="163"/>
      <c r="Z1027" s="163"/>
      <c r="AA1027" s="163"/>
      <c r="AB1027" s="163"/>
      <c r="AC1027" s="163"/>
      <c r="AD1027" s="163"/>
      <c r="AE1027" s="163"/>
      <c r="AF1027" s="163"/>
      <c r="AG1027" s="163"/>
      <c r="AH1027" s="163"/>
      <c r="AI1027" s="163"/>
      <c r="AJ1027" s="163"/>
      <c r="AK1027" s="163"/>
    </row>
    <row r="1028" spans="1:37" ht="15.75" thickBot="1">
      <c r="A1028" s="8"/>
      <c r="B1028" s="12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W1028" s="163"/>
      <c r="X1028" s="163"/>
      <c r="Y1028" s="163"/>
      <c r="Z1028" s="163"/>
      <c r="AA1028" s="163"/>
      <c r="AB1028" s="163"/>
      <c r="AC1028" s="163"/>
      <c r="AD1028" s="163"/>
      <c r="AE1028" s="163"/>
      <c r="AF1028" s="163"/>
      <c r="AG1028" s="163"/>
      <c r="AH1028" s="163"/>
      <c r="AI1028" s="163"/>
      <c r="AJ1028" s="163"/>
      <c r="AK1028" s="163"/>
    </row>
    <row r="1029" spans="1:37" ht="15.75" thickBot="1">
      <c r="A1029" s="8"/>
      <c r="B1029" s="12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W1029" s="163"/>
      <c r="X1029" s="163"/>
      <c r="Y1029" s="163"/>
      <c r="Z1029" s="163"/>
      <c r="AA1029" s="163"/>
      <c r="AB1029" s="163"/>
      <c r="AC1029" s="163"/>
      <c r="AD1029" s="163"/>
      <c r="AE1029" s="163"/>
      <c r="AF1029" s="163"/>
      <c r="AG1029" s="163"/>
      <c r="AH1029" s="163"/>
      <c r="AI1029" s="163"/>
      <c r="AJ1029" s="163"/>
      <c r="AK1029" s="163"/>
    </row>
    <row r="1030" spans="1:37" ht="15.75" thickBot="1">
      <c r="A1030" s="8"/>
      <c r="B1030" s="12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W1030" s="163"/>
      <c r="X1030" s="163"/>
      <c r="Y1030" s="163"/>
      <c r="Z1030" s="163"/>
      <c r="AA1030" s="163"/>
      <c r="AB1030" s="163"/>
      <c r="AC1030" s="163"/>
      <c r="AD1030" s="163"/>
      <c r="AE1030" s="163"/>
      <c r="AF1030" s="163"/>
      <c r="AG1030" s="163"/>
      <c r="AH1030" s="163"/>
      <c r="AI1030" s="163"/>
      <c r="AJ1030" s="163"/>
      <c r="AK1030" s="163"/>
    </row>
    <row r="1031" spans="1:37" ht="15.75" thickBot="1">
      <c r="A1031" s="8"/>
      <c r="B1031" s="12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W1031" s="163"/>
      <c r="X1031" s="163"/>
      <c r="Y1031" s="163"/>
      <c r="Z1031" s="163"/>
      <c r="AA1031" s="163"/>
      <c r="AB1031" s="163"/>
      <c r="AC1031" s="163"/>
      <c r="AD1031" s="163"/>
      <c r="AE1031" s="163"/>
      <c r="AF1031" s="163"/>
      <c r="AG1031" s="163"/>
      <c r="AH1031" s="163"/>
      <c r="AI1031" s="163"/>
      <c r="AJ1031" s="163"/>
      <c r="AK1031" s="163"/>
    </row>
    <row r="1032" spans="1:37" ht="15.75" thickBot="1">
      <c r="A1032" s="8"/>
      <c r="B1032" s="12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W1032" s="163"/>
      <c r="X1032" s="163"/>
      <c r="Y1032" s="163"/>
      <c r="Z1032" s="163"/>
      <c r="AA1032" s="163"/>
      <c r="AB1032" s="163"/>
      <c r="AC1032" s="163"/>
      <c r="AD1032" s="163"/>
      <c r="AE1032" s="163"/>
      <c r="AF1032" s="163"/>
      <c r="AG1032" s="163"/>
      <c r="AH1032" s="163"/>
      <c r="AI1032" s="163"/>
      <c r="AJ1032" s="163"/>
      <c r="AK1032" s="163"/>
    </row>
    <row r="1033" spans="1:37" ht="15.75" thickBot="1">
      <c r="A1033" s="8"/>
      <c r="B1033" s="12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W1033" s="163"/>
      <c r="X1033" s="163"/>
      <c r="Y1033" s="163"/>
      <c r="Z1033" s="163"/>
      <c r="AA1033" s="163"/>
      <c r="AB1033" s="163"/>
      <c r="AC1033" s="163"/>
      <c r="AD1033" s="163"/>
      <c r="AE1033" s="163"/>
      <c r="AF1033" s="163"/>
      <c r="AG1033" s="163"/>
      <c r="AH1033" s="163"/>
      <c r="AI1033" s="163"/>
      <c r="AJ1033" s="163"/>
      <c r="AK1033" s="163"/>
    </row>
    <row r="1034" spans="1:37" ht="15.75" thickBot="1">
      <c r="A1034" s="8"/>
      <c r="B1034" s="12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W1034" s="163"/>
      <c r="X1034" s="163"/>
      <c r="Y1034" s="163"/>
      <c r="Z1034" s="163"/>
      <c r="AA1034" s="163"/>
      <c r="AB1034" s="163"/>
      <c r="AC1034" s="163"/>
      <c r="AD1034" s="163"/>
      <c r="AE1034" s="163"/>
      <c r="AF1034" s="163"/>
      <c r="AG1034" s="163"/>
      <c r="AH1034" s="163"/>
      <c r="AI1034" s="163"/>
      <c r="AJ1034" s="163"/>
      <c r="AK1034" s="163"/>
    </row>
    <row r="1035" spans="1:37" ht="15.75" thickBot="1">
      <c r="A1035" s="8"/>
      <c r="B1035" s="12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W1035" s="163"/>
      <c r="X1035" s="163"/>
      <c r="Y1035" s="163"/>
      <c r="Z1035" s="163"/>
      <c r="AA1035" s="163"/>
      <c r="AB1035" s="163"/>
      <c r="AC1035" s="163"/>
      <c r="AD1035" s="163"/>
      <c r="AE1035" s="163"/>
      <c r="AF1035" s="163"/>
      <c r="AG1035" s="163"/>
      <c r="AH1035" s="163"/>
      <c r="AI1035" s="163"/>
      <c r="AJ1035" s="163"/>
      <c r="AK1035" s="163"/>
    </row>
    <row r="1036" spans="1:37" ht="15.75" thickBot="1">
      <c r="A1036" s="8"/>
      <c r="B1036" s="12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W1036" s="163"/>
      <c r="X1036" s="163"/>
      <c r="Y1036" s="163"/>
      <c r="Z1036" s="163"/>
      <c r="AA1036" s="163"/>
      <c r="AB1036" s="163"/>
      <c r="AC1036" s="163"/>
      <c r="AD1036" s="163"/>
      <c r="AE1036" s="163"/>
      <c r="AF1036" s="163"/>
      <c r="AG1036" s="163"/>
      <c r="AH1036" s="163"/>
      <c r="AI1036" s="163"/>
      <c r="AJ1036" s="163"/>
      <c r="AK1036" s="163"/>
    </row>
    <row r="1037" spans="1:37" ht="15.75" thickBot="1">
      <c r="A1037" s="8"/>
      <c r="B1037" s="12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W1037" s="163"/>
      <c r="X1037" s="163"/>
      <c r="Y1037" s="163"/>
      <c r="Z1037" s="163"/>
      <c r="AA1037" s="163"/>
      <c r="AB1037" s="163"/>
      <c r="AC1037" s="163"/>
      <c r="AD1037" s="163"/>
      <c r="AE1037" s="163"/>
      <c r="AF1037" s="163"/>
      <c r="AG1037" s="163"/>
      <c r="AH1037" s="163"/>
      <c r="AI1037" s="163"/>
      <c r="AJ1037" s="163"/>
      <c r="AK1037" s="163"/>
    </row>
    <row r="1038" spans="1:37" ht="15.75" thickBot="1">
      <c r="A1038" s="8"/>
      <c r="B1038" s="12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W1038" s="163"/>
      <c r="X1038" s="163"/>
      <c r="Y1038" s="163"/>
      <c r="Z1038" s="163"/>
      <c r="AA1038" s="163"/>
      <c r="AB1038" s="163"/>
      <c r="AC1038" s="163"/>
      <c r="AD1038" s="163"/>
      <c r="AE1038" s="163"/>
      <c r="AF1038" s="163"/>
      <c r="AG1038" s="163"/>
      <c r="AH1038" s="163"/>
      <c r="AI1038" s="163"/>
      <c r="AJ1038" s="163"/>
      <c r="AK1038" s="163"/>
    </row>
    <row r="1039" spans="1:37" ht="15.75" thickBot="1">
      <c r="A1039" s="8"/>
      <c r="B1039" s="12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W1039" s="163"/>
      <c r="X1039" s="163"/>
      <c r="Y1039" s="163"/>
      <c r="Z1039" s="163"/>
      <c r="AA1039" s="163"/>
      <c r="AB1039" s="163"/>
      <c r="AC1039" s="163"/>
      <c r="AD1039" s="163"/>
      <c r="AE1039" s="163"/>
      <c r="AF1039" s="163"/>
      <c r="AG1039" s="163"/>
      <c r="AH1039" s="163"/>
      <c r="AI1039" s="163"/>
      <c r="AJ1039" s="163"/>
      <c r="AK1039" s="163"/>
    </row>
    <row r="1040" spans="1:37" ht="15.75" thickBot="1">
      <c r="A1040" s="8"/>
      <c r="B1040" s="12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W1040" s="163"/>
      <c r="X1040" s="163"/>
      <c r="Y1040" s="163"/>
      <c r="Z1040" s="163"/>
      <c r="AA1040" s="163"/>
      <c r="AB1040" s="163"/>
      <c r="AC1040" s="163"/>
      <c r="AD1040" s="163"/>
      <c r="AE1040" s="163"/>
      <c r="AF1040" s="163"/>
      <c r="AG1040" s="163"/>
      <c r="AH1040" s="163"/>
      <c r="AI1040" s="163"/>
      <c r="AJ1040" s="163"/>
      <c r="AK1040" s="163"/>
    </row>
    <row r="1041" spans="1:37" ht="15.75" thickBot="1">
      <c r="A1041" s="8"/>
      <c r="B1041" s="12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W1041" s="163"/>
      <c r="X1041" s="163"/>
      <c r="Y1041" s="163"/>
      <c r="Z1041" s="163"/>
      <c r="AA1041" s="163"/>
      <c r="AB1041" s="163"/>
      <c r="AC1041" s="163"/>
      <c r="AD1041" s="163"/>
      <c r="AE1041" s="163"/>
      <c r="AF1041" s="163"/>
      <c r="AG1041" s="163"/>
      <c r="AH1041" s="163"/>
      <c r="AI1041" s="163"/>
      <c r="AJ1041" s="163"/>
      <c r="AK1041" s="163"/>
    </row>
    <row r="1042" spans="1:37" ht="15.75" thickBot="1">
      <c r="A1042" s="8"/>
      <c r="B1042" s="12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W1042" s="163"/>
      <c r="X1042" s="163"/>
      <c r="Y1042" s="163"/>
      <c r="Z1042" s="163"/>
      <c r="AA1042" s="163"/>
      <c r="AB1042" s="163"/>
      <c r="AC1042" s="163"/>
      <c r="AD1042" s="163"/>
      <c r="AE1042" s="163"/>
      <c r="AF1042" s="163"/>
      <c r="AG1042" s="163"/>
      <c r="AH1042" s="163"/>
      <c r="AI1042" s="163"/>
      <c r="AJ1042" s="163"/>
      <c r="AK1042" s="163"/>
    </row>
    <row r="1043" spans="1:37" ht="15.75" thickBot="1">
      <c r="A1043" s="8"/>
      <c r="B1043" s="12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W1043" s="163"/>
      <c r="X1043" s="163"/>
      <c r="Y1043" s="163"/>
      <c r="Z1043" s="163"/>
      <c r="AA1043" s="163"/>
      <c r="AB1043" s="163"/>
      <c r="AC1043" s="163"/>
      <c r="AD1043" s="163"/>
      <c r="AE1043" s="163"/>
      <c r="AF1043" s="163"/>
      <c r="AG1043" s="163"/>
      <c r="AH1043" s="163"/>
      <c r="AI1043" s="163"/>
      <c r="AJ1043" s="163"/>
      <c r="AK1043" s="163"/>
    </row>
    <row r="1044" spans="1:37" ht="15.75" thickBot="1">
      <c r="A1044" s="8"/>
      <c r="B1044" s="12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W1044" s="163"/>
      <c r="X1044" s="163"/>
      <c r="Y1044" s="163"/>
      <c r="Z1044" s="163"/>
      <c r="AA1044" s="163"/>
      <c r="AB1044" s="163"/>
      <c r="AC1044" s="163"/>
      <c r="AD1044" s="163"/>
      <c r="AE1044" s="163"/>
      <c r="AF1044" s="163"/>
      <c r="AG1044" s="163"/>
      <c r="AH1044" s="163"/>
      <c r="AI1044" s="163"/>
      <c r="AJ1044" s="163"/>
      <c r="AK1044" s="163"/>
    </row>
    <row r="1045" spans="1:37" ht="15.75" thickBot="1">
      <c r="A1045" s="8"/>
      <c r="B1045" s="12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W1045" s="163"/>
      <c r="X1045" s="163"/>
      <c r="Y1045" s="163"/>
      <c r="Z1045" s="163"/>
      <c r="AA1045" s="163"/>
      <c r="AB1045" s="163"/>
      <c r="AC1045" s="163"/>
      <c r="AD1045" s="163"/>
      <c r="AE1045" s="163"/>
      <c r="AF1045" s="163"/>
      <c r="AG1045" s="163"/>
      <c r="AH1045" s="163"/>
      <c r="AI1045" s="163"/>
      <c r="AJ1045" s="163"/>
      <c r="AK1045" s="163"/>
    </row>
    <row r="1046" spans="1:37" ht="15.75" thickBot="1">
      <c r="A1046" s="8"/>
      <c r="B1046" s="12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W1046" s="163"/>
      <c r="X1046" s="163"/>
      <c r="Y1046" s="163"/>
      <c r="Z1046" s="163"/>
      <c r="AA1046" s="163"/>
      <c r="AB1046" s="163"/>
      <c r="AC1046" s="163"/>
      <c r="AD1046" s="163"/>
      <c r="AE1046" s="163"/>
      <c r="AF1046" s="163"/>
      <c r="AG1046" s="163"/>
      <c r="AH1046" s="163"/>
      <c r="AI1046" s="163"/>
      <c r="AJ1046" s="163"/>
      <c r="AK1046" s="163"/>
    </row>
    <row r="1047" spans="1:37" ht="15.75" thickBot="1">
      <c r="A1047" s="8"/>
      <c r="B1047" s="12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W1047" s="163"/>
      <c r="X1047" s="163"/>
      <c r="Y1047" s="163"/>
      <c r="Z1047" s="163"/>
      <c r="AA1047" s="163"/>
      <c r="AB1047" s="163"/>
      <c r="AC1047" s="163"/>
      <c r="AD1047" s="163"/>
      <c r="AE1047" s="163"/>
      <c r="AF1047" s="163"/>
      <c r="AG1047" s="163"/>
      <c r="AH1047" s="163"/>
      <c r="AI1047" s="163"/>
      <c r="AJ1047" s="163"/>
      <c r="AK1047" s="163"/>
    </row>
    <row r="1048" spans="1:37" ht="15.75" thickBot="1">
      <c r="A1048" s="8"/>
      <c r="B1048" s="12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W1048" s="163"/>
      <c r="X1048" s="163"/>
      <c r="Y1048" s="163"/>
      <c r="Z1048" s="163"/>
      <c r="AA1048" s="163"/>
      <c r="AB1048" s="163"/>
      <c r="AC1048" s="163"/>
      <c r="AD1048" s="163"/>
      <c r="AE1048" s="163"/>
      <c r="AF1048" s="163"/>
      <c r="AG1048" s="163"/>
      <c r="AH1048" s="163"/>
      <c r="AI1048" s="163"/>
      <c r="AJ1048" s="163"/>
      <c r="AK1048" s="163"/>
    </row>
    <row r="1049" spans="1:37" ht="15.75" thickBot="1">
      <c r="A1049" s="8"/>
      <c r="B1049" s="12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W1049" s="163"/>
      <c r="X1049" s="163"/>
      <c r="Y1049" s="163"/>
      <c r="Z1049" s="163"/>
      <c r="AA1049" s="163"/>
      <c r="AB1049" s="163"/>
      <c r="AC1049" s="163"/>
      <c r="AD1049" s="163"/>
      <c r="AE1049" s="163"/>
      <c r="AF1049" s="163"/>
      <c r="AG1049" s="163"/>
      <c r="AH1049" s="163"/>
      <c r="AI1049" s="163"/>
      <c r="AJ1049" s="163"/>
      <c r="AK1049" s="163"/>
    </row>
    <row r="1050" spans="1:37" ht="15.75" thickBot="1">
      <c r="A1050" s="8"/>
      <c r="B1050" s="12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W1050" s="163"/>
      <c r="X1050" s="163"/>
      <c r="Y1050" s="163"/>
      <c r="Z1050" s="163"/>
      <c r="AA1050" s="163"/>
      <c r="AB1050" s="163"/>
      <c r="AC1050" s="163"/>
      <c r="AD1050" s="163"/>
      <c r="AE1050" s="163"/>
      <c r="AF1050" s="163"/>
      <c r="AG1050" s="163"/>
      <c r="AH1050" s="163"/>
      <c r="AI1050" s="163"/>
      <c r="AJ1050" s="163"/>
      <c r="AK1050" s="163"/>
    </row>
    <row r="1051" spans="1:37" ht="15.75" thickBot="1">
      <c r="A1051" s="8"/>
      <c r="B1051" s="12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W1051" s="163"/>
      <c r="X1051" s="163"/>
      <c r="Y1051" s="163"/>
      <c r="Z1051" s="163"/>
      <c r="AA1051" s="163"/>
      <c r="AB1051" s="163"/>
      <c r="AC1051" s="163"/>
      <c r="AD1051" s="163"/>
      <c r="AE1051" s="163"/>
      <c r="AF1051" s="163"/>
      <c r="AG1051" s="163"/>
      <c r="AH1051" s="163"/>
      <c r="AI1051" s="163"/>
      <c r="AJ1051" s="163"/>
      <c r="AK1051" s="163"/>
    </row>
    <row r="1052" spans="1:37" ht="15.75" thickBot="1">
      <c r="A1052" s="8"/>
      <c r="B1052" s="12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W1052" s="163"/>
      <c r="X1052" s="163"/>
      <c r="Y1052" s="163"/>
      <c r="Z1052" s="163"/>
      <c r="AA1052" s="163"/>
      <c r="AB1052" s="163"/>
      <c r="AC1052" s="163"/>
      <c r="AD1052" s="163"/>
      <c r="AE1052" s="163"/>
      <c r="AF1052" s="163"/>
      <c r="AG1052" s="163"/>
      <c r="AH1052" s="163"/>
      <c r="AI1052" s="163"/>
      <c r="AJ1052" s="163"/>
      <c r="AK1052" s="163"/>
    </row>
    <row r="1053" spans="1:37" ht="15.75" thickBot="1">
      <c r="A1053" s="8"/>
      <c r="B1053" s="12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W1053" s="163"/>
      <c r="X1053" s="163"/>
      <c r="Y1053" s="163"/>
      <c r="Z1053" s="163"/>
      <c r="AA1053" s="163"/>
      <c r="AB1053" s="163"/>
      <c r="AC1053" s="163"/>
      <c r="AD1053" s="163"/>
      <c r="AE1053" s="163"/>
      <c r="AF1053" s="163"/>
      <c r="AG1053" s="163"/>
      <c r="AH1053" s="163"/>
      <c r="AI1053" s="163"/>
      <c r="AJ1053" s="163"/>
      <c r="AK1053" s="163"/>
    </row>
    <row r="1054" spans="1:37" ht="15.75" thickBot="1">
      <c r="A1054" s="8"/>
      <c r="B1054" s="12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W1054" s="163"/>
      <c r="X1054" s="163"/>
      <c r="Y1054" s="163"/>
      <c r="Z1054" s="163"/>
      <c r="AA1054" s="163"/>
      <c r="AB1054" s="163"/>
      <c r="AC1054" s="163"/>
      <c r="AD1054" s="163"/>
      <c r="AE1054" s="163"/>
      <c r="AF1054" s="163"/>
      <c r="AG1054" s="163"/>
      <c r="AH1054" s="163"/>
      <c r="AI1054" s="163"/>
      <c r="AJ1054" s="163"/>
      <c r="AK1054" s="163"/>
    </row>
    <row r="1055" spans="1:37" ht="15.75" thickBot="1">
      <c r="A1055" s="8"/>
      <c r="B1055" s="12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W1055" s="163"/>
      <c r="X1055" s="163"/>
      <c r="Y1055" s="163"/>
      <c r="Z1055" s="163"/>
      <c r="AA1055" s="163"/>
      <c r="AB1055" s="163"/>
      <c r="AC1055" s="163"/>
      <c r="AD1055" s="163"/>
      <c r="AE1055" s="163"/>
      <c r="AF1055" s="163"/>
      <c r="AG1055" s="163"/>
      <c r="AH1055" s="163"/>
      <c r="AI1055" s="163"/>
      <c r="AJ1055" s="163"/>
      <c r="AK1055" s="163"/>
    </row>
    <row r="1056" spans="1:37" ht="15.75" thickBot="1">
      <c r="A1056" s="8"/>
      <c r="B1056" s="12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W1056" s="163"/>
      <c r="X1056" s="163"/>
      <c r="Y1056" s="163"/>
      <c r="Z1056" s="163"/>
      <c r="AA1056" s="163"/>
      <c r="AB1056" s="163"/>
      <c r="AC1056" s="163"/>
      <c r="AD1056" s="163"/>
      <c r="AE1056" s="163"/>
      <c r="AF1056" s="163"/>
      <c r="AG1056" s="163"/>
      <c r="AH1056" s="163"/>
      <c r="AI1056" s="163"/>
      <c r="AJ1056" s="163"/>
      <c r="AK1056" s="163"/>
    </row>
    <row r="1057" spans="1:37" ht="15.75" thickBot="1">
      <c r="A1057" s="8"/>
      <c r="B1057" s="12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W1057" s="163"/>
      <c r="X1057" s="163"/>
      <c r="Y1057" s="163"/>
      <c r="Z1057" s="163"/>
      <c r="AA1057" s="163"/>
      <c r="AB1057" s="163"/>
      <c r="AC1057" s="163"/>
      <c r="AD1057" s="163"/>
      <c r="AE1057" s="163"/>
      <c r="AF1057" s="163"/>
      <c r="AG1057" s="163"/>
      <c r="AH1057" s="163"/>
      <c r="AI1057" s="163"/>
      <c r="AJ1057" s="163"/>
      <c r="AK1057" s="163"/>
    </row>
    <row r="1058" spans="1:37" ht="15.75" thickBot="1">
      <c r="A1058" s="8"/>
      <c r="B1058" s="12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W1058" s="163"/>
      <c r="X1058" s="163"/>
      <c r="Y1058" s="163"/>
      <c r="Z1058" s="163"/>
      <c r="AA1058" s="163"/>
      <c r="AB1058" s="163"/>
      <c r="AC1058" s="163"/>
      <c r="AD1058" s="163"/>
      <c r="AE1058" s="163"/>
      <c r="AF1058" s="163"/>
      <c r="AG1058" s="163"/>
      <c r="AH1058" s="163"/>
      <c r="AI1058" s="163"/>
      <c r="AJ1058" s="163"/>
      <c r="AK1058" s="163"/>
    </row>
    <row r="1059" spans="1:37" ht="15.75" thickBot="1">
      <c r="A1059" s="8"/>
      <c r="B1059" s="12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W1059" s="163"/>
      <c r="X1059" s="163"/>
      <c r="Y1059" s="163"/>
      <c r="Z1059" s="163"/>
      <c r="AA1059" s="163"/>
      <c r="AB1059" s="163"/>
      <c r="AC1059" s="163"/>
      <c r="AD1059" s="163"/>
      <c r="AE1059" s="163"/>
      <c r="AF1059" s="163"/>
      <c r="AG1059" s="163"/>
      <c r="AH1059" s="163"/>
      <c r="AI1059" s="163"/>
      <c r="AJ1059" s="163"/>
      <c r="AK1059" s="163"/>
    </row>
    <row r="1060" spans="1:37" ht="15.75" thickBot="1">
      <c r="A1060" s="8"/>
      <c r="B1060" s="12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W1060" s="163"/>
      <c r="X1060" s="163"/>
      <c r="Y1060" s="163"/>
      <c r="Z1060" s="163"/>
      <c r="AA1060" s="163"/>
      <c r="AB1060" s="163"/>
      <c r="AC1060" s="163"/>
      <c r="AD1060" s="163"/>
      <c r="AE1060" s="163"/>
      <c r="AF1060" s="163"/>
      <c r="AG1060" s="163"/>
      <c r="AH1060" s="163"/>
      <c r="AI1060" s="163"/>
      <c r="AJ1060" s="163"/>
      <c r="AK1060" s="163"/>
    </row>
    <row r="1061" spans="1:37" ht="15.75" thickBot="1">
      <c r="A1061" s="8"/>
      <c r="B1061" s="12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W1061" s="163"/>
      <c r="X1061" s="163"/>
      <c r="Y1061" s="163"/>
      <c r="Z1061" s="163"/>
      <c r="AA1061" s="163"/>
      <c r="AB1061" s="163"/>
      <c r="AC1061" s="163"/>
      <c r="AD1061" s="163"/>
      <c r="AE1061" s="163"/>
      <c r="AF1061" s="163"/>
      <c r="AG1061" s="163"/>
      <c r="AH1061" s="163"/>
      <c r="AI1061" s="163"/>
      <c r="AJ1061" s="163"/>
      <c r="AK1061" s="163"/>
    </row>
    <row r="1062" spans="1:37" ht="15.75" thickBot="1">
      <c r="A1062" s="8"/>
      <c r="B1062" s="12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W1062" s="163"/>
      <c r="X1062" s="163"/>
      <c r="Y1062" s="163"/>
      <c r="Z1062" s="163"/>
      <c r="AA1062" s="163"/>
      <c r="AB1062" s="163"/>
      <c r="AC1062" s="163"/>
      <c r="AD1062" s="163"/>
      <c r="AE1062" s="163"/>
      <c r="AF1062" s="163"/>
      <c r="AG1062" s="163"/>
      <c r="AH1062" s="163"/>
      <c r="AI1062" s="163"/>
      <c r="AJ1062" s="163"/>
      <c r="AK1062" s="163"/>
    </row>
    <row r="1063" spans="1:37" ht="15.75" thickBot="1">
      <c r="A1063" s="8"/>
      <c r="B1063" s="12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W1063" s="163"/>
      <c r="X1063" s="163"/>
      <c r="Y1063" s="163"/>
      <c r="Z1063" s="163"/>
      <c r="AA1063" s="163"/>
      <c r="AB1063" s="163"/>
      <c r="AC1063" s="163"/>
      <c r="AD1063" s="163"/>
      <c r="AE1063" s="163"/>
      <c r="AF1063" s="163"/>
      <c r="AG1063" s="163"/>
      <c r="AH1063" s="163"/>
      <c r="AI1063" s="163"/>
      <c r="AJ1063" s="163"/>
      <c r="AK1063" s="163"/>
    </row>
    <row r="1064" spans="1:37" ht="15.75" thickBot="1">
      <c r="A1064" s="8"/>
      <c r="B1064" s="12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W1064" s="163"/>
      <c r="X1064" s="163"/>
      <c r="Y1064" s="163"/>
      <c r="Z1064" s="163"/>
      <c r="AA1064" s="163"/>
      <c r="AB1064" s="163"/>
      <c r="AC1064" s="163"/>
      <c r="AD1064" s="163"/>
      <c r="AE1064" s="163"/>
      <c r="AF1064" s="163"/>
      <c r="AG1064" s="163"/>
      <c r="AH1064" s="163"/>
      <c r="AI1064" s="163"/>
      <c r="AJ1064" s="163"/>
      <c r="AK1064" s="163"/>
    </row>
    <row r="1065" spans="1:37" ht="15.75" thickBot="1">
      <c r="A1065" s="8"/>
      <c r="B1065" s="12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W1065" s="163"/>
      <c r="X1065" s="163"/>
      <c r="Y1065" s="163"/>
      <c r="Z1065" s="163"/>
      <c r="AA1065" s="163"/>
      <c r="AB1065" s="163"/>
      <c r="AC1065" s="163"/>
      <c r="AD1065" s="163"/>
      <c r="AE1065" s="163"/>
      <c r="AF1065" s="163"/>
      <c r="AG1065" s="163"/>
      <c r="AH1065" s="163"/>
      <c r="AI1065" s="163"/>
      <c r="AJ1065" s="163"/>
      <c r="AK1065" s="163"/>
    </row>
    <row r="1066" spans="1:37" ht="15.75" thickBot="1">
      <c r="A1066" s="8"/>
      <c r="B1066" s="12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W1066" s="163"/>
      <c r="X1066" s="163"/>
      <c r="Y1066" s="163"/>
      <c r="Z1066" s="163"/>
      <c r="AA1066" s="163"/>
      <c r="AB1066" s="163"/>
      <c r="AC1066" s="163"/>
      <c r="AD1066" s="163"/>
      <c r="AE1066" s="163"/>
      <c r="AF1066" s="163"/>
      <c r="AG1066" s="163"/>
      <c r="AH1066" s="163"/>
      <c r="AI1066" s="163"/>
      <c r="AJ1066" s="163"/>
      <c r="AK1066" s="163"/>
    </row>
    <row r="1067" spans="1:37" ht="15.75" thickBot="1">
      <c r="A1067" s="8"/>
      <c r="B1067" s="12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W1067" s="163"/>
      <c r="X1067" s="163"/>
      <c r="Y1067" s="163"/>
      <c r="Z1067" s="163"/>
      <c r="AA1067" s="163"/>
      <c r="AB1067" s="163"/>
      <c r="AC1067" s="163"/>
      <c r="AD1067" s="163"/>
      <c r="AE1067" s="163"/>
      <c r="AF1067" s="163"/>
      <c r="AG1067" s="163"/>
      <c r="AH1067" s="163"/>
      <c r="AI1067" s="163"/>
      <c r="AJ1067" s="163"/>
      <c r="AK1067" s="163"/>
    </row>
    <row r="1068" spans="1:37" ht="15.75" thickBot="1">
      <c r="A1068" s="8"/>
      <c r="B1068" s="12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W1068" s="163"/>
      <c r="X1068" s="163"/>
      <c r="Y1068" s="163"/>
      <c r="Z1068" s="163"/>
      <c r="AA1068" s="163"/>
      <c r="AB1068" s="163"/>
      <c r="AC1068" s="163"/>
      <c r="AD1068" s="163"/>
      <c r="AE1068" s="163"/>
      <c r="AF1068" s="163"/>
      <c r="AG1068" s="163"/>
      <c r="AH1068" s="163"/>
      <c r="AI1068" s="163"/>
      <c r="AJ1068" s="163"/>
      <c r="AK1068" s="163"/>
    </row>
    <row r="1069" spans="1:37" ht="15.75" thickBot="1">
      <c r="A1069" s="8"/>
      <c r="B1069" s="12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W1069" s="163"/>
      <c r="X1069" s="163"/>
      <c r="Y1069" s="163"/>
      <c r="Z1069" s="163"/>
      <c r="AA1069" s="163"/>
      <c r="AB1069" s="163"/>
      <c r="AC1069" s="163"/>
      <c r="AD1069" s="163"/>
      <c r="AE1069" s="163"/>
      <c r="AF1069" s="163"/>
      <c r="AG1069" s="163"/>
      <c r="AH1069" s="163"/>
      <c r="AI1069" s="163"/>
      <c r="AJ1069" s="163"/>
      <c r="AK1069" s="163"/>
    </row>
    <row r="1070" spans="1:37" ht="15.75" thickBot="1">
      <c r="A1070" s="8"/>
      <c r="B1070" s="12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W1070" s="163"/>
      <c r="X1070" s="163"/>
      <c r="Y1070" s="163"/>
      <c r="Z1070" s="163"/>
      <c r="AA1070" s="163"/>
      <c r="AB1070" s="163"/>
      <c r="AC1070" s="163"/>
      <c r="AD1070" s="163"/>
      <c r="AE1070" s="163"/>
      <c r="AF1070" s="163"/>
      <c r="AG1070" s="163"/>
      <c r="AH1070" s="163"/>
      <c r="AI1070" s="163"/>
      <c r="AJ1070" s="163"/>
      <c r="AK1070" s="163"/>
    </row>
    <row r="1071" spans="1:37" ht="15.75" thickBot="1">
      <c r="A1071" s="8"/>
      <c r="B1071" s="12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W1071" s="163"/>
      <c r="X1071" s="163"/>
      <c r="Y1071" s="163"/>
      <c r="Z1071" s="163"/>
      <c r="AA1071" s="163"/>
      <c r="AB1071" s="163"/>
      <c r="AC1071" s="163"/>
      <c r="AD1071" s="163"/>
      <c r="AE1071" s="163"/>
      <c r="AF1071" s="163"/>
      <c r="AG1071" s="163"/>
      <c r="AH1071" s="163"/>
      <c r="AI1071" s="163"/>
      <c r="AJ1071" s="163"/>
      <c r="AK1071" s="163"/>
    </row>
    <row r="1072" spans="1:37" ht="15.75" thickBot="1">
      <c r="A1072" s="8"/>
      <c r="B1072" s="12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W1072" s="163"/>
      <c r="X1072" s="163"/>
      <c r="Y1072" s="163"/>
      <c r="Z1072" s="163"/>
      <c r="AA1072" s="163"/>
      <c r="AB1072" s="163"/>
      <c r="AC1072" s="163"/>
      <c r="AD1072" s="163"/>
      <c r="AE1072" s="163"/>
      <c r="AF1072" s="163"/>
      <c r="AG1072" s="163"/>
      <c r="AH1072" s="163"/>
      <c r="AI1072" s="163"/>
      <c r="AJ1072" s="163"/>
      <c r="AK1072" s="163"/>
    </row>
    <row r="1073" spans="1:37" ht="15.75" thickBot="1">
      <c r="A1073" s="8"/>
      <c r="B1073" s="12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W1073" s="163"/>
      <c r="X1073" s="163"/>
      <c r="Y1073" s="163"/>
      <c r="Z1073" s="163"/>
      <c r="AA1073" s="163"/>
      <c r="AB1073" s="163"/>
      <c r="AC1073" s="163"/>
      <c r="AD1073" s="163"/>
      <c r="AE1073" s="163"/>
      <c r="AF1073" s="163"/>
      <c r="AG1073" s="163"/>
      <c r="AH1073" s="163"/>
      <c r="AI1073" s="163"/>
      <c r="AJ1073" s="163"/>
      <c r="AK1073" s="163"/>
    </row>
    <row r="1074" spans="1:37" ht="15.75" thickBot="1">
      <c r="A1074" s="8"/>
      <c r="B1074" s="12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W1074" s="163"/>
      <c r="X1074" s="163"/>
      <c r="Y1074" s="163"/>
      <c r="Z1074" s="163"/>
      <c r="AA1074" s="163"/>
      <c r="AB1074" s="163"/>
      <c r="AC1074" s="163"/>
      <c r="AD1074" s="163"/>
      <c r="AE1074" s="163"/>
      <c r="AF1074" s="163"/>
      <c r="AG1074" s="163"/>
      <c r="AH1074" s="163"/>
      <c r="AI1074" s="163"/>
      <c r="AJ1074" s="163"/>
      <c r="AK1074" s="163"/>
    </row>
    <row r="1075" spans="1:37" ht="15.75" thickBot="1">
      <c r="A1075" s="8"/>
      <c r="B1075" s="12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W1075" s="163"/>
      <c r="X1075" s="163"/>
      <c r="Y1075" s="163"/>
      <c r="Z1075" s="163"/>
      <c r="AA1075" s="163"/>
      <c r="AB1075" s="163"/>
      <c r="AC1075" s="163"/>
      <c r="AD1075" s="163"/>
      <c r="AE1075" s="163"/>
      <c r="AF1075" s="163"/>
      <c r="AG1075" s="163"/>
      <c r="AH1075" s="163"/>
      <c r="AI1075" s="163"/>
      <c r="AJ1075" s="163"/>
      <c r="AK1075" s="163"/>
    </row>
    <row r="1076" spans="1:37" ht="15.75" thickBot="1">
      <c r="A1076" s="8"/>
      <c r="B1076" s="12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W1076" s="163"/>
      <c r="X1076" s="163"/>
      <c r="Y1076" s="163"/>
      <c r="Z1076" s="163"/>
      <c r="AA1076" s="163"/>
      <c r="AB1076" s="163"/>
      <c r="AC1076" s="163"/>
      <c r="AD1076" s="163"/>
      <c r="AE1076" s="163"/>
      <c r="AF1076" s="163"/>
      <c r="AG1076" s="163"/>
      <c r="AH1076" s="163"/>
      <c r="AI1076" s="163"/>
      <c r="AJ1076" s="163"/>
      <c r="AK1076" s="163"/>
    </row>
    <row r="1077" spans="1:37" ht="15.75" thickBot="1">
      <c r="A1077" s="8"/>
      <c r="B1077" s="12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W1077" s="163"/>
      <c r="X1077" s="163"/>
      <c r="Y1077" s="163"/>
      <c r="Z1077" s="163"/>
      <c r="AA1077" s="163"/>
      <c r="AB1077" s="163"/>
      <c r="AC1077" s="163"/>
      <c r="AD1077" s="163"/>
      <c r="AE1077" s="163"/>
      <c r="AF1077" s="163"/>
      <c r="AG1077" s="163"/>
      <c r="AH1077" s="163"/>
      <c r="AI1077" s="163"/>
      <c r="AJ1077" s="163"/>
      <c r="AK1077" s="163"/>
    </row>
    <row r="1078" spans="1:37" ht="15.75" thickBot="1">
      <c r="A1078" s="8"/>
      <c r="B1078" s="12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W1078" s="163"/>
      <c r="X1078" s="163"/>
      <c r="Y1078" s="163"/>
      <c r="Z1078" s="163"/>
      <c r="AA1078" s="163"/>
      <c r="AB1078" s="163"/>
      <c r="AC1078" s="163"/>
      <c r="AD1078" s="163"/>
      <c r="AE1078" s="163"/>
      <c r="AF1078" s="163"/>
      <c r="AG1078" s="163"/>
      <c r="AH1078" s="163"/>
      <c r="AI1078" s="163"/>
      <c r="AJ1078" s="163"/>
      <c r="AK1078" s="163"/>
    </row>
    <row r="1079" spans="1:37" ht="15.75" thickBot="1">
      <c r="A1079" s="8"/>
      <c r="B1079" s="12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W1079" s="163"/>
      <c r="X1079" s="163"/>
      <c r="Y1079" s="163"/>
      <c r="Z1079" s="163"/>
      <c r="AA1079" s="163"/>
      <c r="AB1079" s="163"/>
      <c r="AC1079" s="163"/>
      <c r="AD1079" s="163"/>
      <c r="AE1079" s="163"/>
      <c r="AF1079" s="163"/>
      <c r="AG1079" s="163"/>
      <c r="AH1079" s="163"/>
      <c r="AI1079" s="163"/>
      <c r="AJ1079" s="163"/>
      <c r="AK1079" s="163"/>
    </row>
    <row r="1080" spans="1:37" ht="15.75" thickBot="1">
      <c r="A1080" s="8"/>
      <c r="B1080" s="12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W1080" s="163"/>
      <c r="X1080" s="163"/>
      <c r="Y1080" s="163"/>
      <c r="Z1080" s="163"/>
      <c r="AA1080" s="163"/>
      <c r="AB1080" s="163"/>
      <c r="AC1080" s="163"/>
      <c r="AD1080" s="163"/>
      <c r="AE1080" s="163"/>
      <c r="AF1080" s="163"/>
      <c r="AG1080" s="163"/>
      <c r="AH1080" s="163"/>
      <c r="AI1080" s="163"/>
      <c r="AJ1080" s="163"/>
      <c r="AK1080" s="163"/>
    </row>
    <row r="1081" spans="1:37" ht="15.75" thickBot="1">
      <c r="A1081" s="8"/>
      <c r="B1081" s="12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W1081" s="163"/>
      <c r="X1081" s="163"/>
      <c r="Y1081" s="163"/>
      <c r="Z1081" s="163"/>
      <c r="AA1081" s="163"/>
      <c r="AB1081" s="163"/>
      <c r="AC1081" s="163"/>
      <c r="AD1081" s="163"/>
      <c r="AE1081" s="163"/>
      <c r="AF1081" s="163"/>
      <c r="AG1081" s="163"/>
      <c r="AH1081" s="163"/>
      <c r="AI1081" s="163"/>
      <c r="AJ1081" s="163"/>
      <c r="AK1081" s="163"/>
    </row>
    <row r="1082" spans="1:37" ht="15.75" thickBot="1">
      <c r="A1082" s="8"/>
      <c r="B1082" s="12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W1082" s="163"/>
      <c r="X1082" s="163"/>
      <c r="Y1082" s="163"/>
      <c r="Z1082" s="163"/>
      <c r="AA1082" s="163"/>
      <c r="AB1082" s="163"/>
      <c r="AC1082" s="163"/>
      <c r="AD1082" s="163"/>
      <c r="AE1082" s="163"/>
      <c r="AF1082" s="163"/>
      <c r="AG1082" s="163"/>
      <c r="AH1082" s="163"/>
      <c r="AI1082" s="163"/>
      <c r="AJ1082" s="163"/>
      <c r="AK1082" s="163"/>
    </row>
    <row r="1083" spans="1:37" ht="15.75" thickBot="1">
      <c r="A1083" s="8"/>
      <c r="B1083" s="12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W1083" s="163"/>
      <c r="X1083" s="163"/>
      <c r="Y1083" s="163"/>
      <c r="Z1083" s="163"/>
      <c r="AA1083" s="163"/>
      <c r="AB1083" s="163"/>
      <c r="AC1083" s="163"/>
      <c r="AD1083" s="163"/>
      <c r="AE1083" s="163"/>
      <c r="AF1083" s="163"/>
      <c r="AG1083" s="163"/>
      <c r="AH1083" s="163"/>
      <c r="AI1083" s="163"/>
      <c r="AJ1083" s="163"/>
      <c r="AK1083" s="163"/>
    </row>
    <row r="1084" spans="1:37" ht="15.75" thickBot="1">
      <c r="A1084" s="8"/>
      <c r="B1084" s="12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W1084" s="163"/>
      <c r="X1084" s="163"/>
      <c r="Y1084" s="163"/>
      <c r="Z1084" s="163"/>
      <c r="AA1084" s="163"/>
      <c r="AB1084" s="163"/>
      <c r="AC1084" s="163"/>
      <c r="AD1084" s="163"/>
      <c r="AE1084" s="163"/>
      <c r="AF1084" s="163"/>
      <c r="AG1084" s="163"/>
      <c r="AH1084" s="163"/>
      <c r="AI1084" s="163"/>
      <c r="AJ1084" s="163"/>
      <c r="AK1084" s="163"/>
    </row>
    <row r="1085" spans="1:37" ht="15.75" thickBot="1">
      <c r="A1085" s="8"/>
      <c r="B1085" s="12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W1085" s="163"/>
      <c r="X1085" s="163"/>
      <c r="Y1085" s="163"/>
      <c r="Z1085" s="163"/>
      <c r="AA1085" s="163"/>
      <c r="AB1085" s="163"/>
      <c r="AC1085" s="163"/>
      <c r="AD1085" s="163"/>
      <c r="AE1085" s="163"/>
      <c r="AF1085" s="163"/>
      <c r="AG1085" s="163"/>
      <c r="AH1085" s="163"/>
      <c r="AI1085" s="163"/>
      <c r="AJ1085" s="163"/>
      <c r="AK1085" s="163"/>
    </row>
    <row r="1086" spans="1:37" ht="15.75" thickBot="1">
      <c r="A1086" s="8"/>
      <c r="B1086" s="12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W1086" s="163"/>
      <c r="X1086" s="163"/>
      <c r="Y1086" s="163"/>
      <c r="Z1086" s="163"/>
      <c r="AA1086" s="163"/>
      <c r="AB1086" s="163"/>
      <c r="AC1086" s="163"/>
      <c r="AD1086" s="163"/>
      <c r="AE1086" s="163"/>
      <c r="AF1086" s="163"/>
      <c r="AG1086" s="163"/>
      <c r="AH1086" s="163"/>
      <c r="AI1086" s="163"/>
      <c r="AJ1086" s="163"/>
      <c r="AK1086" s="163"/>
    </row>
    <row r="1087" spans="1:37" ht="15.75" thickBot="1">
      <c r="A1087" s="8"/>
      <c r="B1087" s="12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W1087" s="163"/>
      <c r="X1087" s="163"/>
      <c r="Y1087" s="163"/>
      <c r="Z1087" s="163"/>
      <c r="AA1087" s="163"/>
      <c r="AB1087" s="163"/>
      <c r="AC1087" s="163"/>
      <c r="AD1087" s="163"/>
      <c r="AE1087" s="163"/>
      <c r="AF1087" s="163"/>
      <c r="AG1087" s="163"/>
      <c r="AH1087" s="163"/>
      <c r="AI1087" s="163"/>
      <c r="AJ1087" s="163"/>
      <c r="AK1087" s="163"/>
    </row>
    <row r="1088" spans="1:37" ht="15.75" thickBot="1">
      <c r="A1088" s="8"/>
      <c r="B1088" s="12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W1088" s="163"/>
      <c r="X1088" s="163"/>
      <c r="Y1088" s="163"/>
      <c r="Z1088" s="163"/>
      <c r="AA1088" s="163"/>
      <c r="AB1088" s="163"/>
      <c r="AC1088" s="163"/>
      <c r="AD1088" s="163"/>
      <c r="AE1088" s="163"/>
      <c r="AF1088" s="163"/>
      <c r="AG1088" s="163"/>
      <c r="AH1088" s="163"/>
      <c r="AI1088" s="163"/>
      <c r="AJ1088" s="163"/>
      <c r="AK1088" s="163"/>
    </row>
    <row r="1089" spans="1:37" ht="15.75" thickBot="1">
      <c r="A1089" s="8"/>
      <c r="B1089" s="12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W1089" s="163"/>
      <c r="X1089" s="163"/>
      <c r="Y1089" s="163"/>
      <c r="Z1089" s="163"/>
      <c r="AA1089" s="163"/>
      <c r="AB1089" s="163"/>
      <c r="AC1089" s="163"/>
      <c r="AD1089" s="163"/>
      <c r="AE1089" s="163"/>
      <c r="AF1089" s="163"/>
      <c r="AG1089" s="163"/>
      <c r="AH1089" s="163"/>
      <c r="AI1089" s="163"/>
      <c r="AJ1089" s="163"/>
      <c r="AK1089" s="163"/>
    </row>
    <row r="1090" spans="1:37" ht="15.75" thickBot="1">
      <c r="A1090" s="8"/>
      <c r="B1090" s="12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W1090" s="163"/>
      <c r="X1090" s="163"/>
      <c r="Y1090" s="163"/>
      <c r="Z1090" s="163"/>
      <c r="AA1090" s="163"/>
      <c r="AB1090" s="163"/>
      <c r="AC1090" s="163"/>
      <c r="AD1090" s="163"/>
      <c r="AE1090" s="163"/>
      <c r="AF1090" s="163"/>
      <c r="AG1090" s="163"/>
      <c r="AH1090" s="163"/>
      <c r="AI1090" s="163"/>
      <c r="AJ1090" s="163"/>
      <c r="AK1090" s="163"/>
    </row>
    <row r="1091" spans="1:37" ht="15.75" thickBot="1">
      <c r="A1091" s="8"/>
      <c r="B1091" s="12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W1091" s="163"/>
      <c r="X1091" s="163"/>
      <c r="Y1091" s="163"/>
      <c r="Z1091" s="163"/>
      <c r="AA1091" s="163"/>
      <c r="AB1091" s="163"/>
      <c r="AC1091" s="163"/>
      <c r="AD1091" s="163"/>
      <c r="AE1091" s="163"/>
      <c r="AF1091" s="163"/>
      <c r="AG1091" s="163"/>
      <c r="AH1091" s="163"/>
      <c r="AI1091" s="163"/>
      <c r="AJ1091" s="163"/>
      <c r="AK1091" s="163"/>
    </row>
    <row r="1092" spans="1:37" ht="15.75" thickBot="1">
      <c r="A1092" s="8"/>
      <c r="B1092" s="12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W1092" s="163"/>
      <c r="X1092" s="163"/>
      <c r="Y1092" s="163"/>
      <c r="Z1092" s="163"/>
      <c r="AA1092" s="163"/>
      <c r="AB1092" s="163"/>
      <c r="AC1092" s="163"/>
      <c r="AD1092" s="163"/>
      <c r="AE1092" s="163"/>
      <c r="AF1092" s="163"/>
      <c r="AG1092" s="163"/>
      <c r="AH1092" s="163"/>
      <c r="AI1092" s="163"/>
      <c r="AJ1092" s="163"/>
      <c r="AK1092" s="163"/>
    </row>
    <row r="1093" spans="1:37" ht="15.75" thickBot="1">
      <c r="A1093" s="8"/>
      <c r="B1093" s="12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W1093" s="163"/>
      <c r="X1093" s="163"/>
      <c r="Y1093" s="163"/>
      <c r="Z1093" s="163"/>
      <c r="AA1093" s="163"/>
      <c r="AB1093" s="163"/>
      <c r="AC1093" s="163"/>
      <c r="AD1093" s="163"/>
      <c r="AE1093" s="163"/>
      <c r="AF1093" s="163"/>
      <c r="AG1093" s="163"/>
      <c r="AH1093" s="163"/>
      <c r="AI1093" s="163"/>
      <c r="AJ1093" s="163"/>
      <c r="AK1093" s="163"/>
    </row>
    <row r="1094" spans="1:37" ht="15.75" thickBot="1">
      <c r="A1094" s="8"/>
      <c r="B1094" s="12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W1094" s="163"/>
      <c r="X1094" s="163"/>
      <c r="Y1094" s="163"/>
      <c r="Z1094" s="163"/>
      <c r="AA1094" s="163"/>
      <c r="AB1094" s="163"/>
      <c r="AC1094" s="163"/>
      <c r="AD1094" s="163"/>
      <c r="AE1094" s="163"/>
      <c r="AF1094" s="163"/>
      <c r="AG1094" s="163"/>
      <c r="AH1094" s="163"/>
      <c r="AI1094" s="163"/>
      <c r="AJ1094" s="163"/>
      <c r="AK1094" s="163"/>
    </row>
    <row r="1095" spans="1:37" ht="15.75" thickBot="1">
      <c r="A1095" s="8"/>
      <c r="B1095" s="12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W1095" s="163"/>
      <c r="X1095" s="163"/>
      <c r="Y1095" s="163"/>
      <c r="Z1095" s="163"/>
      <c r="AA1095" s="163"/>
      <c r="AB1095" s="163"/>
      <c r="AC1095" s="163"/>
      <c r="AD1095" s="163"/>
      <c r="AE1095" s="163"/>
      <c r="AF1095" s="163"/>
      <c r="AG1095" s="163"/>
      <c r="AH1095" s="163"/>
      <c r="AI1095" s="163"/>
      <c r="AJ1095" s="163"/>
      <c r="AK1095" s="163"/>
    </row>
    <row r="1096" spans="1:37" ht="15.75" thickBot="1">
      <c r="A1096" s="8"/>
      <c r="B1096" s="12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W1096" s="163"/>
      <c r="X1096" s="163"/>
      <c r="Y1096" s="163"/>
      <c r="Z1096" s="163"/>
      <c r="AA1096" s="163"/>
      <c r="AB1096" s="163"/>
      <c r="AC1096" s="163"/>
      <c r="AD1096" s="163"/>
      <c r="AE1096" s="163"/>
      <c r="AF1096" s="163"/>
      <c r="AG1096" s="163"/>
      <c r="AH1096" s="163"/>
      <c r="AI1096" s="163"/>
      <c r="AJ1096" s="163"/>
      <c r="AK1096" s="163"/>
    </row>
    <row r="1097" spans="1:37" ht="15.75" thickBot="1">
      <c r="A1097" s="8"/>
      <c r="B1097" s="12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W1097" s="163"/>
      <c r="X1097" s="163"/>
      <c r="Y1097" s="163"/>
      <c r="Z1097" s="163"/>
      <c r="AA1097" s="163"/>
      <c r="AB1097" s="163"/>
      <c r="AC1097" s="163"/>
      <c r="AD1097" s="163"/>
      <c r="AE1097" s="163"/>
      <c r="AF1097" s="163"/>
      <c r="AG1097" s="163"/>
      <c r="AH1097" s="163"/>
      <c r="AI1097" s="163"/>
      <c r="AJ1097" s="163"/>
      <c r="AK1097" s="163"/>
    </row>
    <row r="1098" spans="1:37" ht="15.75" thickBot="1">
      <c r="A1098" s="8"/>
      <c r="B1098" s="12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W1098" s="163"/>
      <c r="X1098" s="163"/>
      <c r="Y1098" s="163"/>
      <c r="Z1098" s="163"/>
      <c r="AA1098" s="163"/>
      <c r="AB1098" s="163"/>
      <c r="AC1098" s="163"/>
      <c r="AD1098" s="163"/>
      <c r="AE1098" s="163"/>
      <c r="AF1098" s="163"/>
      <c r="AG1098" s="163"/>
      <c r="AH1098" s="163"/>
      <c r="AI1098" s="163"/>
      <c r="AJ1098" s="163"/>
      <c r="AK1098" s="163"/>
    </row>
    <row r="1099" spans="1:37" ht="15.75" thickBot="1">
      <c r="A1099" s="8"/>
      <c r="B1099" s="12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W1099" s="163"/>
      <c r="X1099" s="163"/>
      <c r="Y1099" s="163"/>
      <c r="Z1099" s="163"/>
      <c r="AA1099" s="163"/>
      <c r="AB1099" s="163"/>
      <c r="AC1099" s="163"/>
      <c r="AD1099" s="163"/>
      <c r="AE1099" s="163"/>
      <c r="AF1099" s="163"/>
      <c r="AG1099" s="163"/>
      <c r="AH1099" s="163"/>
      <c r="AI1099" s="163"/>
      <c r="AJ1099" s="163"/>
      <c r="AK1099" s="163"/>
    </row>
    <row r="1100" spans="1:37" ht="15.75" thickBot="1">
      <c r="A1100" s="8"/>
      <c r="B1100" s="12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  <c r="AI1100" s="163"/>
      <c r="AJ1100" s="163"/>
      <c r="AK1100" s="163"/>
    </row>
    <row r="1101" spans="1:37" ht="15.75" thickBot="1">
      <c r="A1101" s="8"/>
      <c r="B1101" s="12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W1101" s="163"/>
      <c r="X1101" s="163"/>
      <c r="Y1101" s="163"/>
      <c r="Z1101" s="163"/>
      <c r="AA1101" s="163"/>
      <c r="AB1101" s="163"/>
      <c r="AC1101" s="163"/>
      <c r="AD1101" s="163"/>
      <c r="AE1101" s="163"/>
      <c r="AF1101" s="163"/>
      <c r="AG1101" s="163"/>
      <c r="AH1101" s="163"/>
      <c r="AI1101" s="163"/>
      <c r="AJ1101" s="163"/>
      <c r="AK1101" s="163"/>
    </row>
    <row r="1102" spans="1:37" ht="15.75" thickBot="1">
      <c r="A1102" s="8"/>
      <c r="B1102" s="12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W1102" s="163"/>
      <c r="X1102" s="163"/>
      <c r="Y1102" s="163"/>
      <c r="Z1102" s="163"/>
      <c r="AA1102" s="163"/>
      <c r="AB1102" s="163"/>
      <c r="AC1102" s="163"/>
      <c r="AD1102" s="163"/>
      <c r="AE1102" s="163"/>
      <c r="AF1102" s="163"/>
      <c r="AG1102" s="163"/>
      <c r="AH1102" s="163"/>
      <c r="AI1102" s="163"/>
      <c r="AJ1102" s="163"/>
      <c r="AK1102" s="163"/>
    </row>
    <row r="1103" spans="1:37" ht="15.75" thickBot="1">
      <c r="A1103" s="8"/>
      <c r="B1103" s="12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W1103" s="163"/>
      <c r="X1103" s="163"/>
      <c r="Y1103" s="163"/>
      <c r="Z1103" s="163"/>
      <c r="AA1103" s="163"/>
      <c r="AB1103" s="163"/>
      <c r="AC1103" s="163"/>
      <c r="AD1103" s="163"/>
      <c r="AE1103" s="163"/>
      <c r="AF1103" s="163"/>
      <c r="AG1103" s="163"/>
      <c r="AH1103" s="163"/>
      <c r="AI1103" s="163"/>
      <c r="AJ1103" s="163"/>
      <c r="AK1103" s="163"/>
    </row>
    <row r="1104" spans="1:37" ht="15.75" thickBot="1">
      <c r="A1104" s="8"/>
      <c r="B1104" s="12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W1104" s="163"/>
      <c r="X1104" s="163"/>
      <c r="Y1104" s="163"/>
      <c r="Z1104" s="163"/>
      <c r="AA1104" s="163"/>
      <c r="AB1104" s="163"/>
      <c r="AC1104" s="163"/>
      <c r="AD1104" s="163"/>
      <c r="AE1104" s="163"/>
      <c r="AF1104" s="163"/>
      <c r="AG1104" s="163"/>
      <c r="AH1104" s="163"/>
      <c r="AI1104" s="163"/>
      <c r="AJ1104" s="163"/>
      <c r="AK1104" s="163"/>
    </row>
    <row r="1105" spans="1:37" ht="15.75" thickBot="1">
      <c r="A1105" s="8"/>
      <c r="B1105" s="12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W1105" s="163"/>
      <c r="X1105" s="163"/>
      <c r="Y1105" s="163"/>
      <c r="Z1105" s="163"/>
      <c r="AA1105" s="163"/>
      <c r="AB1105" s="163"/>
      <c r="AC1105" s="163"/>
      <c r="AD1105" s="163"/>
      <c r="AE1105" s="163"/>
      <c r="AF1105" s="163"/>
      <c r="AG1105" s="163"/>
      <c r="AH1105" s="163"/>
      <c r="AI1105" s="163"/>
      <c r="AJ1105" s="163"/>
      <c r="AK1105" s="163"/>
    </row>
    <row r="1106" spans="1:37" ht="15.75" thickBot="1">
      <c r="A1106" s="8"/>
      <c r="B1106" s="12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W1106" s="163"/>
      <c r="X1106" s="163"/>
      <c r="Y1106" s="163"/>
      <c r="Z1106" s="163"/>
      <c r="AA1106" s="163"/>
      <c r="AB1106" s="163"/>
      <c r="AC1106" s="163"/>
      <c r="AD1106" s="163"/>
      <c r="AE1106" s="163"/>
      <c r="AF1106" s="163"/>
      <c r="AG1106" s="163"/>
      <c r="AH1106" s="163"/>
      <c r="AI1106" s="163"/>
      <c r="AJ1106" s="163"/>
      <c r="AK1106" s="163"/>
    </row>
    <row r="1107" spans="1:37" ht="15.75" thickBot="1">
      <c r="A1107" s="8"/>
      <c r="B1107" s="12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W1107" s="163"/>
      <c r="X1107" s="163"/>
      <c r="Y1107" s="163"/>
      <c r="Z1107" s="163"/>
      <c r="AA1107" s="163"/>
      <c r="AB1107" s="163"/>
      <c r="AC1107" s="163"/>
      <c r="AD1107" s="163"/>
      <c r="AE1107" s="163"/>
      <c r="AF1107" s="163"/>
      <c r="AG1107" s="163"/>
      <c r="AH1107" s="163"/>
      <c r="AI1107" s="163"/>
      <c r="AJ1107" s="163"/>
      <c r="AK1107" s="163"/>
    </row>
    <row r="1108" spans="1:37" ht="15.75" thickBot="1">
      <c r="A1108" s="8"/>
      <c r="B1108" s="12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W1108" s="163"/>
      <c r="X1108" s="163"/>
      <c r="Y1108" s="163"/>
      <c r="Z1108" s="163"/>
      <c r="AA1108" s="163"/>
      <c r="AB1108" s="163"/>
      <c r="AC1108" s="163"/>
      <c r="AD1108" s="163"/>
      <c r="AE1108" s="163"/>
      <c r="AF1108" s="163"/>
      <c r="AG1108" s="163"/>
      <c r="AH1108" s="163"/>
      <c r="AI1108" s="163"/>
      <c r="AJ1108" s="163"/>
      <c r="AK1108" s="163"/>
    </row>
    <row r="1109" spans="1:37" ht="15.75" thickBot="1">
      <c r="A1109" s="8"/>
      <c r="B1109" s="12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W1109" s="163"/>
      <c r="X1109" s="163"/>
      <c r="Y1109" s="163"/>
      <c r="Z1109" s="163"/>
      <c r="AA1109" s="163"/>
      <c r="AB1109" s="163"/>
      <c r="AC1109" s="163"/>
      <c r="AD1109" s="163"/>
      <c r="AE1109" s="163"/>
      <c r="AF1109" s="163"/>
      <c r="AG1109" s="163"/>
      <c r="AH1109" s="163"/>
      <c r="AI1109" s="163"/>
      <c r="AJ1109" s="163"/>
      <c r="AK1109" s="163"/>
    </row>
    <row r="1110" spans="1:37" ht="15.75" thickBot="1">
      <c r="A1110" s="8"/>
      <c r="B1110" s="12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W1110" s="163"/>
      <c r="X1110" s="163"/>
      <c r="Y1110" s="163"/>
      <c r="Z1110" s="163"/>
      <c r="AA1110" s="163"/>
      <c r="AB1110" s="163"/>
      <c r="AC1110" s="163"/>
      <c r="AD1110" s="163"/>
      <c r="AE1110" s="163"/>
      <c r="AF1110" s="163"/>
      <c r="AG1110" s="163"/>
      <c r="AH1110" s="163"/>
      <c r="AI1110" s="163"/>
      <c r="AJ1110" s="163"/>
      <c r="AK1110" s="163"/>
    </row>
    <row r="1111" spans="1:37" ht="15.75" thickBot="1">
      <c r="A1111" s="8"/>
      <c r="B1111" s="12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W1111" s="163"/>
      <c r="X1111" s="163"/>
      <c r="Y1111" s="163"/>
      <c r="Z1111" s="163"/>
      <c r="AA1111" s="163"/>
      <c r="AB1111" s="163"/>
      <c r="AC1111" s="163"/>
      <c r="AD1111" s="163"/>
      <c r="AE1111" s="163"/>
      <c r="AF1111" s="163"/>
      <c r="AG1111" s="163"/>
      <c r="AH1111" s="163"/>
      <c r="AI1111" s="163"/>
      <c r="AJ1111" s="163"/>
      <c r="AK1111" s="163"/>
    </row>
    <row r="1112" spans="1:37" ht="15.75" thickBot="1">
      <c r="A1112" s="8"/>
      <c r="B1112" s="12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W1112" s="163"/>
      <c r="X1112" s="163"/>
      <c r="Y1112" s="163"/>
      <c r="Z1112" s="163"/>
      <c r="AA1112" s="163"/>
      <c r="AB1112" s="163"/>
      <c r="AC1112" s="163"/>
      <c r="AD1112" s="163"/>
      <c r="AE1112" s="163"/>
      <c r="AF1112" s="163"/>
      <c r="AG1112" s="163"/>
      <c r="AH1112" s="163"/>
      <c r="AI1112" s="163"/>
      <c r="AJ1112" s="163"/>
      <c r="AK1112" s="163"/>
    </row>
    <row r="1113" spans="1:37" ht="15.75" thickBot="1">
      <c r="A1113" s="8"/>
      <c r="B1113" s="12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W1113" s="163"/>
      <c r="X1113" s="163"/>
      <c r="Y1113" s="163"/>
      <c r="Z1113" s="163"/>
      <c r="AA1113" s="163"/>
      <c r="AB1113" s="163"/>
      <c r="AC1113" s="163"/>
      <c r="AD1113" s="163"/>
      <c r="AE1113" s="163"/>
      <c r="AF1113" s="163"/>
      <c r="AG1113" s="163"/>
      <c r="AH1113" s="163"/>
      <c r="AI1113" s="163"/>
      <c r="AJ1113" s="163"/>
      <c r="AK1113" s="163"/>
    </row>
    <row r="1114" spans="1:37" ht="15.75" thickBot="1">
      <c r="A1114" s="8"/>
      <c r="B1114" s="12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W1114" s="163"/>
      <c r="X1114" s="163"/>
      <c r="Y1114" s="163"/>
      <c r="Z1114" s="163"/>
      <c r="AA1114" s="163"/>
      <c r="AB1114" s="163"/>
      <c r="AC1114" s="163"/>
      <c r="AD1114" s="163"/>
      <c r="AE1114" s="163"/>
      <c r="AF1114" s="163"/>
      <c r="AG1114" s="163"/>
      <c r="AH1114" s="163"/>
      <c r="AI1114" s="163"/>
      <c r="AJ1114" s="163"/>
      <c r="AK1114" s="163"/>
    </row>
    <row r="1115" spans="1:37" ht="15.75" thickBot="1">
      <c r="A1115" s="8"/>
      <c r="B1115" s="12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W1115" s="163"/>
      <c r="X1115" s="163"/>
      <c r="Y1115" s="163"/>
      <c r="Z1115" s="163"/>
      <c r="AA1115" s="163"/>
      <c r="AB1115" s="163"/>
      <c r="AC1115" s="163"/>
      <c r="AD1115" s="163"/>
      <c r="AE1115" s="163"/>
      <c r="AF1115" s="163"/>
      <c r="AG1115" s="163"/>
      <c r="AH1115" s="163"/>
      <c r="AI1115" s="163"/>
      <c r="AJ1115" s="163"/>
      <c r="AK1115" s="163"/>
    </row>
    <row r="1116" spans="1:37" ht="15.75" thickBot="1">
      <c r="A1116" s="8"/>
      <c r="B1116" s="12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W1116" s="163"/>
      <c r="X1116" s="163"/>
      <c r="Y1116" s="163"/>
      <c r="Z1116" s="163"/>
      <c r="AA1116" s="163"/>
      <c r="AB1116" s="163"/>
      <c r="AC1116" s="163"/>
      <c r="AD1116" s="163"/>
      <c r="AE1116" s="163"/>
      <c r="AF1116" s="163"/>
      <c r="AG1116" s="163"/>
      <c r="AH1116" s="163"/>
      <c r="AI1116" s="163"/>
      <c r="AJ1116" s="163"/>
      <c r="AK1116" s="163"/>
    </row>
    <row r="1117" spans="1:37" ht="15.75" thickBot="1">
      <c r="A1117" s="8"/>
      <c r="B1117" s="12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W1117" s="163"/>
      <c r="X1117" s="163"/>
      <c r="Y1117" s="163"/>
      <c r="Z1117" s="163"/>
      <c r="AA1117" s="163"/>
      <c r="AB1117" s="163"/>
      <c r="AC1117" s="163"/>
      <c r="AD1117" s="163"/>
      <c r="AE1117" s="163"/>
      <c r="AF1117" s="163"/>
      <c r="AG1117" s="163"/>
      <c r="AH1117" s="163"/>
      <c r="AI1117" s="163"/>
      <c r="AJ1117" s="163"/>
      <c r="AK1117" s="163"/>
    </row>
    <row r="1118" spans="1:37" ht="15.75" thickBot="1">
      <c r="A1118" s="8"/>
      <c r="B1118" s="12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W1118" s="163"/>
      <c r="X1118" s="163"/>
      <c r="Y1118" s="163"/>
      <c r="Z1118" s="163"/>
      <c r="AA1118" s="163"/>
      <c r="AB1118" s="163"/>
      <c r="AC1118" s="163"/>
      <c r="AD1118" s="163"/>
      <c r="AE1118" s="163"/>
      <c r="AF1118" s="163"/>
      <c r="AG1118" s="163"/>
      <c r="AH1118" s="163"/>
      <c r="AI1118" s="163"/>
      <c r="AJ1118" s="163"/>
      <c r="AK1118" s="163"/>
    </row>
    <row r="1119" spans="1:37" ht="15.75" thickBot="1">
      <c r="A1119" s="8"/>
      <c r="B1119" s="12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W1119" s="163"/>
      <c r="X1119" s="163"/>
      <c r="Y1119" s="163"/>
      <c r="Z1119" s="163"/>
      <c r="AA1119" s="163"/>
      <c r="AB1119" s="163"/>
      <c r="AC1119" s="163"/>
      <c r="AD1119" s="163"/>
      <c r="AE1119" s="163"/>
      <c r="AF1119" s="163"/>
      <c r="AG1119" s="163"/>
      <c r="AH1119" s="163"/>
      <c r="AI1119" s="163"/>
      <c r="AJ1119" s="163"/>
      <c r="AK1119" s="163"/>
    </row>
    <row r="1120" spans="1:37" ht="15.75" thickBot="1">
      <c r="A1120" s="8"/>
      <c r="B1120" s="12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W1120" s="163"/>
      <c r="X1120" s="163"/>
      <c r="Y1120" s="163"/>
      <c r="Z1120" s="163"/>
      <c r="AA1120" s="163"/>
      <c r="AB1120" s="163"/>
      <c r="AC1120" s="163"/>
      <c r="AD1120" s="163"/>
      <c r="AE1120" s="163"/>
      <c r="AF1120" s="163"/>
      <c r="AG1120" s="163"/>
      <c r="AH1120" s="163"/>
      <c r="AI1120" s="163"/>
      <c r="AJ1120" s="163"/>
      <c r="AK1120" s="163"/>
    </row>
    <row r="1121" spans="1:37" ht="15.75" thickBot="1">
      <c r="A1121" s="8"/>
      <c r="B1121" s="12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W1121" s="163"/>
      <c r="X1121" s="163"/>
      <c r="Y1121" s="163"/>
      <c r="Z1121" s="163"/>
      <c r="AA1121" s="163"/>
      <c r="AB1121" s="163"/>
      <c r="AC1121" s="163"/>
      <c r="AD1121" s="163"/>
      <c r="AE1121" s="163"/>
      <c r="AF1121" s="163"/>
      <c r="AG1121" s="163"/>
      <c r="AH1121" s="163"/>
      <c r="AI1121" s="163"/>
      <c r="AJ1121" s="163"/>
      <c r="AK1121" s="163"/>
    </row>
    <row r="1122" spans="1:37" ht="15.75" thickBot="1">
      <c r="A1122" s="8"/>
      <c r="B1122" s="12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W1122" s="163"/>
      <c r="X1122" s="163"/>
      <c r="Y1122" s="163"/>
      <c r="Z1122" s="163"/>
      <c r="AA1122" s="163"/>
      <c r="AB1122" s="163"/>
      <c r="AC1122" s="163"/>
      <c r="AD1122" s="163"/>
      <c r="AE1122" s="163"/>
      <c r="AF1122" s="163"/>
      <c r="AG1122" s="163"/>
      <c r="AH1122" s="163"/>
      <c r="AI1122" s="163"/>
      <c r="AJ1122" s="163"/>
      <c r="AK1122" s="163"/>
    </row>
    <row r="1123" spans="1:37" ht="15.75" thickBot="1">
      <c r="A1123" s="8"/>
      <c r="B1123" s="12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W1123" s="163"/>
      <c r="X1123" s="163"/>
      <c r="Y1123" s="163"/>
      <c r="Z1123" s="163"/>
      <c r="AA1123" s="163"/>
      <c r="AB1123" s="163"/>
      <c r="AC1123" s="163"/>
      <c r="AD1123" s="163"/>
      <c r="AE1123" s="163"/>
      <c r="AF1123" s="163"/>
      <c r="AG1123" s="163"/>
      <c r="AH1123" s="163"/>
      <c r="AI1123" s="163"/>
      <c r="AJ1123" s="163"/>
      <c r="AK1123" s="163"/>
    </row>
    <row r="1124" spans="1:37" ht="15.75" thickBot="1">
      <c r="A1124" s="8"/>
      <c r="B1124" s="12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W1124" s="163"/>
      <c r="X1124" s="163"/>
      <c r="Y1124" s="163"/>
      <c r="Z1124" s="163"/>
      <c r="AA1124" s="163"/>
      <c r="AB1124" s="163"/>
      <c r="AC1124" s="163"/>
      <c r="AD1124" s="163"/>
      <c r="AE1124" s="163"/>
      <c r="AF1124" s="163"/>
      <c r="AG1124" s="163"/>
      <c r="AH1124" s="163"/>
      <c r="AI1124" s="163"/>
      <c r="AJ1124" s="163"/>
      <c r="AK1124" s="163"/>
    </row>
    <row r="1125" spans="1:37" ht="15.75" thickBot="1">
      <c r="A1125" s="8"/>
      <c r="B1125" s="12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W1125" s="163"/>
      <c r="X1125" s="163"/>
      <c r="Y1125" s="163"/>
      <c r="Z1125" s="163"/>
      <c r="AA1125" s="163"/>
      <c r="AB1125" s="163"/>
      <c r="AC1125" s="163"/>
      <c r="AD1125" s="163"/>
      <c r="AE1125" s="163"/>
      <c r="AF1125" s="163"/>
      <c r="AG1125" s="163"/>
      <c r="AH1125" s="163"/>
      <c r="AI1125" s="163"/>
      <c r="AJ1125" s="163"/>
      <c r="AK1125" s="163"/>
    </row>
    <row r="1126" spans="1:37" ht="15.75" thickBot="1">
      <c r="A1126" s="8"/>
      <c r="B1126" s="12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W1126" s="163"/>
      <c r="X1126" s="163"/>
      <c r="Y1126" s="163"/>
      <c r="Z1126" s="163"/>
      <c r="AA1126" s="163"/>
      <c r="AB1126" s="163"/>
      <c r="AC1126" s="163"/>
      <c r="AD1126" s="163"/>
      <c r="AE1126" s="163"/>
      <c r="AF1126" s="163"/>
      <c r="AG1126" s="163"/>
      <c r="AH1126" s="163"/>
      <c r="AI1126" s="163"/>
      <c r="AJ1126" s="163"/>
      <c r="AK1126" s="163"/>
    </row>
    <row r="1127" spans="1:37" ht="15.75" thickBot="1">
      <c r="A1127" s="8"/>
      <c r="B1127" s="12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W1127" s="163"/>
      <c r="X1127" s="163"/>
      <c r="Y1127" s="163"/>
      <c r="Z1127" s="163"/>
      <c r="AA1127" s="163"/>
      <c r="AB1127" s="163"/>
      <c r="AC1127" s="163"/>
      <c r="AD1127" s="163"/>
      <c r="AE1127" s="163"/>
      <c r="AF1127" s="163"/>
      <c r="AG1127" s="163"/>
      <c r="AH1127" s="163"/>
      <c r="AI1127" s="163"/>
      <c r="AJ1127" s="163"/>
      <c r="AK1127" s="163"/>
    </row>
    <row r="1128" spans="1:37" ht="15.75" thickBot="1">
      <c r="A1128" s="8"/>
      <c r="B1128" s="12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W1128" s="163"/>
      <c r="X1128" s="163"/>
      <c r="Y1128" s="163"/>
      <c r="Z1128" s="163"/>
      <c r="AA1128" s="163"/>
      <c r="AB1128" s="163"/>
      <c r="AC1128" s="163"/>
      <c r="AD1128" s="163"/>
      <c r="AE1128" s="163"/>
      <c r="AF1128" s="163"/>
      <c r="AG1128" s="163"/>
      <c r="AH1128" s="163"/>
      <c r="AI1128" s="163"/>
      <c r="AJ1128" s="163"/>
      <c r="AK1128" s="163"/>
    </row>
    <row r="1129" spans="1:37" ht="15.75" thickBot="1">
      <c r="A1129" s="8"/>
      <c r="B1129" s="12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W1129" s="163"/>
      <c r="X1129" s="163"/>
      <c r="Y1129" s="163"/>
      <c r="Z1129" s="163"/>
      <c r="AA1129" s="163"/>
      <c r="AB1129" s="163"/>
      <c r="AC1129" s="163"/>
      <c r="AD1129" s="163"/>
      <c r="AE1129" s="163"/>
      <c r="AF1129" s="163"/>
      <c r="AG1129" s="163"/>
      <c r="AH1129" s="163"/>
      <c r="AI1129" s="163"/>
      <c r="AJ1129" s="163"/>
      <c r="AK1129" s="163"/>
    </row>
    <row r="1130" spans="1:37" ht="15.75" thickBot="1">
      <c r="A1130" s="8"/>
      <c r="B1130" s="12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W1130" s="163"/>
      <c r="X1130" s="163"/>
      <c r="Y1130" s="163"/>
      <c r="Z1130" s="163"/>
      <c r="AA1130" s="163"/>
      <c r="AB1130" s="163"/>
      <c r="AC1130" s="163"/>
      <c r="AD1130" s="163"/>
      <c r="AE1130" s="163"/>
      <c r="AF1130" s="163"/>
      <c r="AG1130" s="163"/>
      <c r="AH1130" s="163"/>
      <c r="AI1130" s="163"/>
      <c r="AJ1130" s="163"/>
      <c r="AK1130" s="163"/>
    </row>
    <row r="1131" spans="1:37" ht="15.75" thickBot="1">
      <c r="A1131" s="8"/>
      <c r="B1131" s="12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W1131" s="163"/>
      <c r="X1131" s="163"/>
      <c r="Y1131" s="163"/>
      <c r="Z1131" s="163"/>
      <c r="AA1131" s="163"/>
      <c r="AB1131" s="163"/>
      <c r="AC1131" s="163"/>
      <c r="AD1131" s="163"/>
      <c r="AE1131" s="163"/>
      <c r="AF1131" s="163"/>
      <c r="AG1131" s="163"/>
      <c r="AH1131" s="163"/>
      <c r="AI1131" s="163"/>
      <c r="AJ1131" s="163"/>
      <c r="AK1131" s="163"/>
    </row>
    <row r="1132" spans="1:37" ht="15.75" thickBot="1">
      <c r="A1132" s="8"/>
      <c r="B1132" s="12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W1132" s="163"/>
      <c r="X1132" s="163"/>
      <c r="Y1132" s="163"/>
      <c r="Z1132" s="163"/>
      <c r="AA1132" s="163"/>
      <c r="AB1132" s="163"/>
      <c r="AC1132" s="163"/>
      <c r="AD1132" s="163"/>
      <c r="AE1132" s="163"/>
      <c r="AF1132" s="163"/>
      <c r="AG1132" s="163"/>
      <c r="AH1132" s="163"/>
      <c r="AI1132" s="163"/>
      <c r="AJ1132" s="163"/>
      <c r="AK1132" s="163"/>
    </row>
    <row r="1133" spans="1:37" ht="15.75" thickBot="1">
      <c r="A1133" s="8"/>
      <c r="B1133" s="12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W1133" s="163"/>
      <c r="X1133" s="163"/>
      <c r="Y1133" s="163"/>
      <c r="Z1133" s="163"/>
      <c r="AA1133" s="163"/>
      <c r="AB1133" s="163"/>
      <c r="AC1133" s="163"/>
      <c r="AD1133" s="163"/>
      <c r="AE1133" s="163"/>
      <c r="AF1133" s="163"/>
      <c r="AG1133" s="163"/>
      <c r="AH1133" s="163"/>
      <c r="AI1133" s="163"/>
      <c r="AJ1133" s="163"/>
      <c r="AK1133" s="163"/>
    </row>
    <row r="1134" spans="1:37" ht="15.75" thickBot="1">
      <c r="A1134" s="8"/>
      <c r="B1134" s="12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W1134" s="163"/>
      <c r="X1134" s="163"/>
      <c r="Y1134" s="163"/>
      <c r="Z1134" s="163"/>
      <c r="AA1134" s="163"/>
      <c r="AB1134" s="163"/>
      <c r="AC1134" s="163"/>
      <c r="AD1134" s="163"/>
      <c r="AE1134" s="163"/>
      <c r="AF1134" s="163"/>
      <c r="AG1134" s="163"/>
      <c r="AH1134" s="163"/>
      <c r="AI1134" s="163"/>
      <c r="AJ1134" s="163"/>
      <c r="AK1134" s="163"/>
    </row>
    <row r="1135" spans="1:37" ht="15.75" thickBot="1">
      <c r="A1135" s="8"/>
      <c r="B1135" s="12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W1135" s="163"/>
      <c r="X1135" s="163"/>
      <c r="Y1135" s="163"/>
      <c r="Z1135" s="163"/>
      <c r="AA1135" s="163"/>
      <c r="AB1135" s="163"/>
      <c r="AC1135" s="163"/>
      <c r="AD1135" s="163"/>
      <c r="AE1135" s="163"/>
      <c r="AF1135" s="163"/>
      <c r="AG1135" s="163"/>
      <c r="AH1135" s="163"/>
      <c r="AI1135" s="163"/>
      <c r="AJ1135" s="163"/>
      <c r="AK1135" s="163"/>
    </row>
    <row r="1136" spans="1:37" ht="15.75" thickBot="1">
      <c r="A1136" s="8"/>
      <c r="B1136" s="12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W1136" s="163"/>
      <c r="X1136" s="163"/>
      <c r="Y1136" s="163"/>
      <c r="Z1136" s="163"/>
      <c r="AA1136" s="163"/>
      <c r="AB1136" s="163"/>
      <c r="AC1136" s="163"/>
      <c r="AD1136" s="163"/>
      <c r="AE1136" s="163"/>
      <c r="AF1136" s="163"/>
      <c r="AG1136" s="163"/>
      <c r="AH1136" s="163"/>
      <c r="AI1136" s="163"/>
      <c r="AJ1136" s="163"/>
      <c r="AK1136" s="163"/>
    </row>
    <row r="1137" spans="1:37" ht="15.75" thickBot="1">
      <c r="A1137" s="8"/>
      <c r="B1137" s="12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W1137" s="163"/>
      <c r="X1137" s="163"/>
      <c r="Y1137" s="163"/>
      <c r="Z1137" s="163"/>
      <c r="AA1137" s="163"/>
      <c r="AB1137" s="163"/>
      <c r="AC1137" s="163"/>
      <c r="AD1137" s="163"/>
      <c r="AE1137" s="163"/>
      <c r="AF1137" s="163"/>
      <c r="AG1137" s="163"/>
      <c r="AH1137" s="163"/>
      <c r="AI1137" s="163"/>
      <c r="AJ1137" s="163"/>
      <c r="AK1137" s="163"/>
    </row>
    <row r="1138" spans="1:37" ht="15.75" thickBot="1">
      <c r="A1138" s="8"/>
      <c r="B1138" s="12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W1138" s="163"/>
      <c r="X1138" s="163"/>
      <c r="Y1138" s="163"/>
      <c r="Z1138" s="163"/>
      <c r="AA1138" s="163"/>
      <c r="AB1138" s="163"/>
      <c r="AC1138" s="163"/>
      <c r="AD1138" s="163"/>
      <c r="AE1138" s="163"/>
      <c r="AF1138" s="163"/>
      <c r="AG1138" s="163"/>
      <c r="AH1138" s="163"/>
      <c r="AI1138" s="163"/>
      <c r="AJ1138" s="163"/>
      <c r="AK1138" s="163"/>
    </row>
    <row r="1139" spans="1:37" ht="15.75" thickBot="1">
      <c r="A1139" s="8"/>
      <c r="B1139" s="12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W1139" s="163"/>
      <c r="X1139" s="163"/>
      <c r="Y1139" s="163"/>
      <c r="Z1139" s="163"/>
      <c r="AA1139" s="163"/>
      <c r="AB1139" s="163"/>
      <c r="AC1139" s="163"/>
      <c r="AD1139" s="163"/>
      <c r="AE1139" s="163"/>
      <c r="AF1139" s="163"/>
      <c r="AG1139" s="163"/>
      <c r="AH1139" s="163"/>
      <c r="AI1139" s="163"/>
      <c r="AJ1139" s="163"/>
      <c r="AK1139" s="163"/>
    </row>
    <row r="1140" spans="1:37" ht="15.75" thickBot="1">
      <c r="A1140" s="8"/>
      <c r="B1140" s="12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W1140" s="163"/>
      <c r="X1140" s="163"/>
      <c r="Y1140" s="163"/>
      <c r="Z1140" s="163"/>
      <c r="AA1140" s="163"/>
      <c r="AB1140" s="163"/>
      <c r="AC1140" s="163"/>
      <c r="AD1140" s="163"/>
      <c r="AE1140" s="163"/>
      <c r="AF1140" s="163"/>
      <c r="AG1140" s="163"/>
      <c r="AH1140" s="163"/>
      <c r="AI1140" s="163"/>
      <c r="AJ1140" s="163"/>
      <c r="AK1140" s="163"/>
    </row>
    <row r="1141" spans="1:37" ht="15.75" thickBot="1">
      <c r="A1141" s="8"/>
      <c r="B1141" s="12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W1141" s="163"/>
      <c r="X1141" s="163"/>
      <c r="Y1141" s="163"/>
      <c r="Z1141" s="163"/>
      <c r="AA1141" s="163"/>
      <c r="AB1141" s="163"/>
      <c r="AC1141" s="163"/>
      <c r="AD1141" s="163"/>
      <c r="AE1141" s="163"/>
      <c r="AF1141" s="163"/>
      <c r="AG1141" s="163"/>
      <c r="AH1141" s="163"/>
      <c r="AI1141" s="163"/>
      <c r="AJ1141" s="163"/>
      <c r="AK1141" s="163"/>
    </row>
    <row r="1142" spans="1:37" ht="15.75" thickBot="1">
      <c r="A1142" s="8"/>
      <c r="B1142" s="12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W1142" s="163"/>
      <c r="X1142" s="163"/>
      <c r="Y1142" s="163"/>
      <c r="Z1142" s="163"/>
      <c r="AA1142" s="163"/>
      <c r="AB1142" s="163"/>
      <c r="AC1142" s="163"/>
      <c r="AD1142" s="163"/>
      <c r="AE1142" s="163"/>
      <c r="AF1142" s="163"/>
      <c r="AG1142" s="163"/>
      <c r="AH1142" s="163"/>
      <c r="AI1142" s="163"/>
      <c r="AJ1142" s="163"/>
      <c r="AK1142" s="163"/>
    </row>
    <row r="1143" spans="1:37" ht="15.75" thickBot="1">
      <c r="A1143" s="8"/>
      <c r="B1143" s="12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W1143" s="163"/>
      <c r="X1143" s="163"/>
      <c r="Y1143" s="163"/>
      <c r="Z1143" s="163"/>
      <c r="AA1143" s="163"/>
      <c r="AB1143" s="163"/>
      <c r="AC1143" s="163"/>
      <c r="AD1143" s="163"/>
      <c r="AE1143" s="163"/>
      <c r="AF1143" s="163"/>
      <c r="AG1143" s="163"/>
      <c r="AH1143" s="163"/>
      <c r="AI1143" s="163"/>
      <c r="AJ1143" s="163"/>
      <c r="AK1143" s="163"/>
    </row>
    <row r="1144" spans="1:37" ht="15.75" thickBot="1">
      <c r="A1144" s="8"/>
      <c r="B1144" s="12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W1144" s="163"/>
      <c r="X1144" s="163"/>
      <c r="Y1144" s="163"/>
      <c r="Z1144" s="163"/>
      <c r="AA1144" s="163"/>
      <c r="AB1144" s="163"/>
      <c r="AC1144" s="163"/>
      <c r="AD1144" s="163"/>
      <c r="AE1144" s="163"/>
      <c r="AF1144" s="163"/>
      <c r="AG1144" s="163"/>
      <c r="AH1144" s="163"/>
      <c r="AI1144" s="163"/>
      <c r="AJ1144" s="163"/>
      <c r="AK1144" s="163"/>
    </row>
    <row r="1145" spans="1:37" ht="15.75" thickBot="1">
      <c r="A1145" s="8"/>
      <c r="B1145" s="12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W1145" s="163"/>
      <c r="X1145" s="163"/>
      <c r="Y1145" s="163"/>
      <c r="Z1145" s="163"/>
      <c r="AA1145" s="163"/>
      <c r="AB1145" s="163"/>
      <c r="AC1145" s="163"/>
      <c r="AD1145" s="163"/>
      <c r="AE1145" s="163"/>
      <c r="AF1145" s="163"/>
      <c r="AG1145" s="163"/>
      <c r="AH1145" s="163"/>
      <c r="AI1145" s="163"/>
      <c r="AJ1145" s="163"/>
      <c r="AK1145" s="163"/>
    </row>
    <row r="1146" spans="1:37" ht="15.75" thickBot="1">
      <c r="A1146" s="8"/>
      <c r="B1146" s="12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W1146" s="163"/>
      <c r="X1146" s="163"/>
      <c r="Y1146" s="163"/>
      <c r="Z1146" s="163"/>
      <c r="AA1146" s="163"/>
      <c r="AB1146" s="163"/>
      <c r="AC1146" s="163"/>
      <c r="AD1146" s="163"/>
      <c r="AE1146" s="163"/>
      <c r="AF1146" s="163"/>
      <c r="AG1146" s="163"/>
      <c r="AH1146" s="163"/>
      <c r="AI1146" s="163"/>
      <c r="AJ1146" s="163"/>
      <c r="AK1146" s="163"/>
    </row>
    <row r="1147" spans="1:37" ht="15.75" thickBot="1">
      <c r="A1147" s="8"/>
      <c r="B1147" s="12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W1147" s="163"/>
      <c r="X1147" s="163"/>
      <c r="Y1147" s="163"/>
      <c r="Z1147" s="163"/>
      <c r="AA1147" s="163"/>
      <c r="AB1147" s="163"/>
      <c r="AC1147" s="163"/>
      <c r="AD1147" s="163"/>
      <c r="AE1147" s="163"/>
      <c r="AF1147" s="163"/>
      <c r="AG1147" s="163"/>
      <c r="AH1147" s="163"/>
      <c r="AI1147" s="163"/>
      <c r="AJ1147" s="163"/>
      <c r="AK1147" s="163"/>
    </row>
    <row r="1148" spans="1:37" ht="15.75" thickBot="1">
      <c r="A1148" s="8"/>
      <c r="B1148" s="12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W1148" s="163"/>
      <c r="X1148" s="163"/>
      <c r="Y1148" s="163"/>
      <c r="Z1148" s="163"/>
      <c r="AA1148" s="163"/>
      <c r="AB1148" s="163"/>
      <c r="AC1148" s="163"/>
      <c r="AD1148" s="163"/>
      <c r="AE1148" s="163"/>
      <c r="AF1148" s="163"/>
      <c r="AG1148" s="163"/>
      <c r="AH1148" s="163"/>
      <c r="AI1148" s="163"/>
      <c r="AJ1148" s="163"/>
      <c r="AK1148" s="163"/>
    </row>
    <row r="1149" spans="1:37" ht="15.75" thickBot="1">
      <c r="A1149" s="8"/>
      <c r="B1149" s="12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W1149" s="163"/>
      <c r="X1149" s="163"/>
      <c r="Y1149" s="163"/>
      <c r="Z1149" s="163"/>
      <c r="AA1149" s="163"/>
      <c r="AB1149" s="163"/>
      <c r="AC1149" s="163"/>
      <c r="AD1149" s="163"/>
      <c r="AE1149" s="163"/>
      <c r="AF1149" s="163"/>
      <c r="AG1149" s="163"/>
      <c r="AH1149" s="163"/>
      <c r="AI1149" s="163"/>
      <c r="AJ1149" s="163"/>
      <c r="AK1149" s="163"/>
    </row>
    <row r="1150" spans="1:37" ht="15.75" thickBot="1">
      <c r="A1150" s="8"/>
      <c r="B1150" s="12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W1150" s="163"/>
      <c r="X1150" s="163"/>
      <c r="Y1150" s="163"/>
      <c r="Z1150" s="163"/>
      <c r="AA1150" s="163"/>
      <c r="AB1150" s="163"/>
      <c r="AC1150" s="163"/>
      <c r="AD1150" s="163"/>
      <c r="AE1150" s="163"/>
      <c r="AF1150" s="163"/>
      <c r="AG1150" s="163"/>
      <c r="AH1150" s="163"/>
      <c r="AI1150" s="163"/>
      <c r="AJ1150" s="163"/>
      <c r="AK1150" s="163"/>
    </row>
    <row r="1151" spans="1:37" ht="15.75" thickBot="1">
      <c r="A1151" s="8"/>
      <c r="B1151" s="12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W1151" s="163"/>
      <c r="X1151" s="163"/>
      <c r="Y1151" s="163"/>
      <c r="Z1151" s="163"/>
      <c r="AA1151" s="163"/>
      <c r="AB1151" s="163"/>
      <c r="AC1151" s="163"/>
      <c r="AD1151" s="163"/>
      <c r="AE1151" s="163"/>
      <c r="AF1151" s="163"/>
      <c r="AG1151" s="163"/>
      <c r="AH1151" s="163"/>
      <c r="AI1151" s="163"/>
      <c r="AJ1151" s="163"/>
      <c r="AK1151" s="163"/>
    </row>
    <row r="1152" spans="1:37" ht="15.75" thickBot="1">
      <c r="A1152" s="8"/>
      <c r="B1152" s="12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W1152" s="163"/>
      <c r="X1152" s="163"/>
      <c r="Y1152" s="163"/>
      <c r="Z1152" s="163"/>
      <c r="AA1152" s="163"/>
      <c r="AB1152" s="163"/>
      <c r="AC1152" s="163"/>
      <c r="AD1152" s="163"/>
      <c r="AE1152" s="163"/>
      <c r="AF1152" s="163"/>
      <c r="AG1152" s="163"/>
      <c r="AH1152" s="163"/>
      <c r="AI1152" s="163"/>
      <c r="AJ1152" s="163"/>
      <c r="AK1152" s="163"/>
    </row>
    <row r="1153" spans="1:37" ht="15.75" thickBot="1">
      <c r="A1153" s="8"/>
      <c r="B1153" s="12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W1153" s="163"/>
      <c r="X1153" s="163"/>
      <c r="Y1153" s="163"/>
      <c r="Z1153" s="163"/>
      <c r="AA1153" s="163"/>
      <c r="AB1153" s="163"/>
      <c r="AC1153" s="163"/>
      <c r="AD1153" s="163"/>
      <c r="AE1153" s="163"/>
      <c r="AF1153" s="163"/>
      <c r="AG1153" s="163"/>
      <c r="AH1153" s="163"/>
      <c r="AI1153" s="163"/>
      <c r="AJ1153" s="163"/>
      <c r="AK1153" s="163"/>
    </row>
    <row r="1154" spans="1:37" ht="15.75" thickBot="1">
      <c r="A1154" s="8"/>
      <c r="B1154" s="12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W1154" s="163"/>
      <c r="X1154" s="163"/>
      <c r="Y1154" s="163"/>
      <c r="Z1154" s="163"/>
      <c r="AA1154" s="163"/>
      <c r="AB1154" s="163"/>
      <c r="AC1154" s="163"/>
      <c r="AD1154" s="163"/>
      <c r="AE1154" s="163"/>
      <c r="AF1154" s="163"/>
      <c r="AG1154" s="163"/>
      <c r="AH1154" s="163"/>
      <c r="AI1154" s="163"/>
      <c r="AJ1154" s="163"/>
      <c r="AK1154" s="163"/>
    </row>
    <row r="1155" spans="1:37" ht="15.75" thickBot="1">
      <c r="A1155" s="8"/>
      <c r="B1155" s="12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W1155" s="163"/>
      <c r="X1155" s="163"/>
      <c r="Y1155" s="163"/>
      <c r="Z1155" s="163"/>
      <c r="AA1155" s="163"/>
      <c r="AB1155" s="163"/>
      <c r="AC1155" s="163"/>
      <c r="AD1155" s="163"/>
      <c r="AE1155" s="163"/>
      <c r="AF1155" s="163"/>
      <c r="AG1155" s="163"/>
      <c r="AH1155" s="163"/>
      <c r="AI1155" s="163"/>
      <c r="AJ1155" s="163"/>
      <c r="AK1155" s="163"/>
    </row>
    <row r="1156" spans="1:37" ht="15.75" thickBot="1">
      <c r="A1156" s="8"/>
      <c r="B1156" s="12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W1156" s="163"/>
      <c r="X1156" s="163"/>
      <c r="Y1156" s="163"/>
      <c r="Z1156" s="163"/>
      <c r="AA1156" s="163"/>
      <c r="AB1156" s="163"/>
      <c r="AC1156" s="163"/>
      <c r="AD1156" s="163"/>
      <c r="AE1156" s="163"/>
      <c r="AF1156" s="163"/>
      <c r="AG1156" s="163"/>
      <c r="AH1156" s="163"/>
      <c r="AI1156" s="163"/>
      <c r="AJ1156" s="163"/>
      <c r="AK1156" s="163"/>
    </row>
    <row r="1157" spans="1:37" ht="15.75" thickBot="1">
      <c r="A1157" s="8"/>
      <c r="B1157" s="12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W1157" s="163"/>
      <c r="X1157" s="163"/>
      <c r="Y1157" s="163"/>
      <c r="Z1157" s="163"/>
      <c r="AA1157" s="163"/>
      <c r="AB1157" s="163"/>
      <c r="AC1157" s="163"/>
      <c r="AD1157" s="163"/>
      <c r="AE1157" s="163"/>
      <c r="AF1157" s="163"/>
      <c r="AG1157" s="163"/>
      <c r="AH1157" s="163"/>
      <c r="AI1157" s="163"/>
      <c r="AJ1157" s="163"/>
      <c r="AK1157" s="163"/>
    </row>
    <row r="1158" spans="1:37" ht="15.75" thickBot="1">
      <c r="A1158" s="8"/>
      <c r="B1158" s="12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W1158" s="163"/>
      <c r="X1158" s="163"/>
      <c r="Y1158" s="163"/>
      <c r="Z1158" s="163"/>
      <c r="AA1158" s="163"/>
      <c r="AB1158" s="163"/>
      <c r="AC1158" s="163"/>
      <c r="AD1158" s="163"/>
      <c r="AE1158" s="163"/>
      <c r="AF1158" s="163"/>
      <c r="AG1158" s="163"/>
      <c r="AH1158" s="163"/>
      <c r="AI1158" s="163"/>
      <c r="AJ1158" s="163"/>
      <c r="AK1158" s="163"/>
    </row>
    <row r="1159" spans="1:37" ht="15.75" thickBot="1">
      <c r="A1159" s="8"/>
      <c r="B1159" s="12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W1159" s="163"/>
      <c r="X1159" s="163"/>
      <c r="Y1159" s="163"/>
      <c r="Z1159" s="163"/>
      <c r="AA1159" s="163"/>
      <c r="AB1159" s="163"/>
      <c r="AC1159" s="163"/>
      <c r="AD1159" s="163"/>
      <c r="AE1159" s="163"/>
      <c r="AF1159" s="163"/>
      <c r="AG1159" s="163"/>
      <c r="AH1159" s="163"/>
      <c r="AI1159" s="163"/>
      <c r="AJ1159" s="163"/>
      <c r="AK1159" s="163"/>
    </row>
    <row r="1160" spans="1:37" ht="15.75" thickBot="1">
      <c r="A1160" s="8"/>
      <c r="B1160" s="12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W1160" s="163"/>
      <c r="X1160" s="163"/>
      <c r="Y1160" s="163"/>
      <c r="Z1160" s="163"/>
      <c r="AA1160" s="163"/>
      <c r="AB1160" s="163"/>
      <c r="AC1160" s="163"/>
      <c r="AD1160" s="163"/>
      <c r="AE1160" s="163"/>
      <c r="AF1160" s="163"/>
      <c r="AG1160" s="163"/>
      <c r="AH1160" s="163"/>
      <c r="AI1160" s="163"/>
      <c r="AJ1160" s="163"/>
      <c r="AK1160" s="163"/>
    </row>
    <row r="1161" spans="1:37" ht="15.75" thickBot="1">
      <c r="A1161" s="8"/>
      <c r="B1161" s="12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W1161" s="163"/>
      <c r="X1161" s="163"/>
      <c r="Y1161" s="163"/>
      <c r="Z1161" s="163"/>
      <c r="AA1161" s="163"/>
      <c r="AB1161" s="163"/>
      <c r="AC1161" s="163"/>
      <c r="AD1161" s="163"/>
      <c r="AE1161" s="163"/>
      <c r="AF1161" s="163"/>
      <c r="AG1161" s="163"/>
      <c r="AH1161" s="163"/>
      <c r="AI1161" s="163"/>
      <c r="AJ1161" s="163"/>
      <c r="AK1161" s="163"/>
    </row>
    <row r="1162" spans="1:37" ht="15.75" thickBot="1">
      <c r="A1162" s="8"/>
      <c r="B1162" s="12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W1162" s="163"/>
      <c r="X1162" s="163"/>
      <c r="Y1162" s="163"/>
      <c r="Z1162" s="163"/>
      <c r="AA1162" s="163"/>
      <c r="AB1162" s="163"/>
      <c r="AC1162" s="163"/>
      <c r="AD1162" s="163"/>
      <c r="AE1162" s="163"/>
      <c r="AF1162" s="163"/>
      <c r="AG1162" s="163"/>
      <c r="AH1162" s="163"/>
      <c r="AI1162" s="163"/>
      <c r="AJ1162" s="163"/>
      <c r="AK1162" s="163"/>
    </row>
    <row r="1163" spans="1:37" ht="15.75" thickBot="1">
      <c r="A1163" s="8"/>
      <c r="B1163" s="12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W1163" s="163"/>
      <c r="X1163" s="163"/>
      <c r="Y1163" s="163"/>
      <c r="Z1163" s="163"/>
      <c r="AA1163" s="163"/>
      <c r="AB1163" s="163"/>
      <c r="AC1163" s="163"/>
      <c r="AD1163" s="163"/>
      <c r="AE1163" s="163"/>
      <c r="AF1163" s="163"/>
      <c r="AG1163" s="163"/>
      <c r="AH1163" s="163"/>
      <c r="AI1163" s="163"/>
      <c r="AJ1163" s="163"/>
      <c r="AK1163" s="163"/>
    </row>
    <row r="1164" spans="1:37" ht="15.75" thickBot="1">
      <c r="A1164" s="8"/>
      <c r="B1164" s="12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W1164" s="163"/>
      <c r="X1164" s="163"/>
      <c r="Y1164" s="163"/>
      <c r="Z1164" s="163"/>
      <c r="AA1164" s="163"/>
      <c r="AB1164" s="163"/>
      <c r="AC1164" s="163"/>
      <c r="AD1164" s="163"/>
      <c r="AE1164" s="163"/>
      <c r="AF1164" s="163"/>
      <c r="AG1164" s="163"/>
      <c r="AH1164" s="163"/>
      <c r="AI1164" s="163"/>
      <c r="AJ1164" s="163"/>
      <c r="AK1164" s="163"/>
    </row>
    <row r="1165" spans="1:37" ht="15.75" thickBot="1">
      <c r="A1165" s="8"/>
      <c r="B1165" s="12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W1165" s="163"/>
      <c r="X1165" s="163"/>
      <c r="Y1165" s="163"/>
      <c r="Z1165" s="163"/>
      <c r="AA1165" s="163"/>
      <c r="AB1165" s="163"/>
      <c r="AC1165" s="163"/>
      <c r="AD1165" s="163"/>
      <c r="AE1165" s="163"/>
      <c r="AF1165" s="163"/>
      <c r="AG1165" s="163"/>
      <c r="AH1165" s="163"/>
      <c r="AI1165" s="163"/>
      <c r="AJ1165" s="163"/>
      <c r="AK1165" s="163"/>
    </row>
    <row r="1166" spans="1:37" ht="15.75" thickBot="1">
      <c r="A1166" s="8"/>
      <c r="B1166" s="12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W1166" s="163"/>
      <c r="X1166" s="163"/>
      <c r="Y1166" s="163"/>
      <c r="Z1166" s="163"/>
      <c r="AA1166" s="163"/>
      <c r="AB1166" s="163"/>
      <c r="AC1166" s="163"/>
      <c r="AD1166" s="163"/>
      <c r="AE1166" s="163"/>
      <c r="AF1166" s="163"/>
      <c r="AG1166" s="163"/>
      <c r="AH1166" s="163"/>
      <c r="AI1166" s="163"/>
      <c r="AJ1166" s="163"/>
      <c r="AK1166" s="163"/>
    </row>
    <row r="1167" spans="1:37" ht="15.75" thickBot="1">
      <c r="A1167" s="8"/>
      <c r="B1167" s="12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W1167" s="163"/>
      <c r="X1167" s="163"/>
      <c r="Y1167" s="163"/>
      <c r="Z1167" s="163"/>
      <c r="AA1167" s="163"/>
      <c r="AB1167" s="163"/>
      <c r="AC1167" s="163"/>
      <c r="AD1167" s="163"/>
      <c r="AE1167" s="163"/>
      <c r="AF1167" s="163"/>
      <c r="AG1167" s="163"/>
      <c r="AH1167" s="163"/>
      <c r="AI1167" s="163"/>
      <c r="AJ1167" s="163"/>
      <c r="AK1167" s="163"/>
    </row>
    <row r="1168" spans="1:37" ht="15.75" thickBot="1">
      <c r="A1168" s="8"/>
      <c r="B1168" s="12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W1168" s="163"/>
      <c r="X1168" s="163"/>
      <c r="Y1168" s="163"/>
      <c r="Z1168" s="163"/>
      <c r="AA1168" s="163"/>
      <c r="AB1168" s="163"/>
      <c r="AC1168" s="163"/>
      <c r="AD1168" s="163"/>
      <c r="AE1168" s="163"/>
      <c r="AF1168" s="163"/>
      <c r="AG1168" s="163"/>
      <c r="AH1168" s="163"/>
      <c r="AI1168" s="163"/>
      <c r="AJ1168" s="163"/>
      <c r="AK1168" s="163"/>
    </row>
    <row r="1169" spans="1:37" ht="15.75" thickBot="1">
      <c r="A1169" s="8"/>
      <c r="B1169" s="12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W1169" s="163"/>
      <c r="X1169" s="163"/>
      <c r="Y1169" s="163"/>
      <c r="Z1169" s="163"/>
      <c r="AA1169" s="163"/>
      <c r="AB1169" s="163"/>
      <c r="AC1169" s="163"/>
      <c r="AD1169" s="163"/>
      <c r="AE1169" s="163"/>
      <c r="AF1169" s="163"/>
      <c r="AG1169" s="163"/>
      <c r="AH1169" s="163"/>
      <c r="AI1169" s="163"/>
      <c r="AJ1169" s="163"/>
      <c r="AK1169" s="163"/>
    </row>
    <row r="1170" spans="1:37" ht="15.75" thickBot="1">
      <c r="A1170" s="8"/>
      <c r="B1170" s="12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W1170" s="163"/>
      <c r="X1170" s="163"/>
      <c r="Y1170" s="163"/>
      <c r="Z1170" s="163"/>
      <c r="AA1170" s="163"/>
      <c r="AB1170" s="163"/>
      <c r="AC1170" s="163"/>
      <c r="AD1170" s="163"/>
      <c r="AE1170" s="163"/>
      <c r="AF1170" s="163"/>
      <c r="AG1170" s="163"/>
      <c r="AH1170" s="163"/>
      <c r="AI1170" s="163"/>
      <c r="AJ1170" s="163"/>
      <c r="AK1170" s="163"/>
    </row>
    <row r="1171" spans="1:37" ht="15.75" thickBot="1">
      <c r="A1171" s="8"/>
      <c r="B1171" s="12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W1171" s="163"/>
      <c r="X1171" s="163"/>
      <c r="Y1171" s="163"/>
      <c r="Z1171" s="163"/>
      <c r="AA1171" s="163"/>
      <c r="AB1171" s="163"/>
      <c r="AC1171" s="163"/>
      <c r="AD1171" s="163"/>
      <c r="AE1171" s="163"/>
      <c r="AF1171" s="163"/>
      <c r="AG1171" s="163"/>
      <c r="AH1171" s="163"/>
      <c r="AI1171" s="163"/>
      <c r="AJ1171" s="163"/>
      <c r="AK1171" s="163"/>
    </row>
    <row r="1172" spans="1:37" ht="15.75" thickBot="1">
      <c r="A1172" s="8"/>
      <c r="B1172" s="12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W1172" s="163"/>
      <c r="X1172" s="163"/>
      <c r="Y1172" s="163"/>
      <c r="Z1172" s="163"/>
      <c r="AA1172" s="163"/>
      <c r="AB1172" s="163"/>
      <c r="AC1172" s="163"/>
      <c r="AD1172" s="163"/>
      <c r="AE1172" s="163"/>
      <c r="AF1172" s="163"/>
      <c r="AG1172" s="163"/>
      <c r="AH1172" s="163"/>
      <c r="AI1172" s="163"/>
      <c r="AJ1172" s="163"/>
      <c r="AK1172" s="163"/>
    </row>
    <row r="1173" spans="1:37" ht="15.75" thickBot="1">
      <c r="A1173" s="8"/>
      <c r="B1173" s="12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W1173" s="163"/>
      <c r="X1173" s="163"/>
      <c r="Y1173" s="163"/>
      <c r="Z1173" s="163"/>
      <c r="AA1173" s="163"/>
      <c r="AB1173" s="163"/>
      <c r="AC1173" s="163"/>
      <c r="AD1173" s="163"/>
      <c r="AE1173" s="163"/>
      <c r="AF1173" s="163"/>
      <c r="AG1173" s="163"/>
      <c r="AH1173" s="163"/>
      <c r="AI1173" s="163"/>
      <c r="AJ1173" s="163"/>
      <c r="AK1173" s="163"/>
    </row>
    <row r="1174" spans="1:37" ht="15.75" thickBot="1">
      <c r="A1174" s="8"/>
      <c r="B1174" s="12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W1174" s="163"/>
      <c r="X1174" s="163"/>
      <c r="Y1174" s="163"/>
      <c r="Z1174" s="163"/>
      <c r="AA1174" s="163"/>
      <c r="AB1174" s="163"/>
      <c r="AC1174" s="163"/>
      <c r="AD1174" s="163"/>
      <c r="AE1174" s="163"/>
      <c r="AF1174" s="163"/>
      <c r="AG1174" s="163"/>
      <c r="AH1174" s="163"/>
      <c r="AI1174" s="163"/>
      <c r="AJ1174" s="163"/>
      <c r="AK1174" s="163"/>
    </row>
    <row r="1175" spans="1:37" ht="15.75" thickBot="1">
      <c r="A1175" s="8"/>
      <c r="B1175" s="12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W1175" s="163"/>
      <c r="X1175" s="163"/>
      <c r="Y1175" s="163"/>
      <c r="Z1175" s="163"/>
      <c r="AA1175" s="163"/>
      <c r="AB1175" s="163"/>
      <c r="AC1175" s="163"/>
      <c r="AD1175" s="163"/>
      <c r="AE1175" s="163"/>
      <c r="AF1175" s="163"/>
      <c r="AG1175" s="163"/>
      <c r="AH1175" s="163"/>
      <c r="AI1175" s="163"/>
      <c r="AJ1175" s="163"/>
      <c r="AK1175" s="163"/>
    </row>
    <row r="1176" spans="1:37" ht="15.75" thickBot="1">
      <c r="A1176" s="8"/>
      <c r="B1176" s="12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W1176" s="163"/>
      <c r="X1176" s="163"/>
      <c r="Y1176" s="163"/>
      <c r="Z1176" s="163"/>
      <c r="AA1176" s="163"/>
      <c r="AB1176" s="163"/>
      <c r="AC1176" s="163"/>
      <c r="AD1176" s="163"/>
      <c r="AE1176" s="163"/>
      <c r="AF1176" s="163"/>
      <c r="AG1176" s="163"/>
      <c r="AH1176" s="163"/>
      <c r="AI1176" s="163"/>
      <c r="AJ1176" s="163"/>
      <c r="AK1176" s="163"/>
    </row>
    <row r="1177" spans="1:37" ht="15.75" thickBot="1">
      <c r="A1177" s="8"/>
      <c r="B1177" s="12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W1177" s="163"/>
      <c r="X1177" s="163"/>
      <c r="Y1177" s="163"/>
      <c r="Z1177" s="163"/>
      <c r="AA1177" s="163"/>
      <c r="AB1177" s="163"/>
      <c r="AC1177" s="163"/>
      <c r="AD1177" s="163"/>
      <c r="AE1177" s="163"/>
      <c r="AF1177" s="163"/>
      <c r="AG1177" s="163"/>
      <c r="AH1177" s="163"/>
      <c r="AI1177" s="163"/>
      <c r="AJ1177" s="163"/>
      <c r="AK1177" s="163"/>
    </row>
    <row r="1178" spans="1:37" ht="15.75" thickBot="1">
      <c r="A1178" s="8"/>
      <c r="B1178" s="12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W1178" s="163"/>
      <c r="X1178" s="163"/>
      <c r="Y1178" s="163"/>
      <c r="Z1178" s="163"/>
      <c r="AA1178" s="163"/>
      <c r="AB1178" s="163"/>
      <c r="AC1178" s="163"/>
      <c r="AD1178" s="163"/>
      <c r="AE1178" s="163"/>
      <c r="AF1178" s="163"/>
      <c r="AG1178" s="163"/>
      <c r="AH1178" s="163"/>
      <c r="AI1178" s="163"/>
      <c r="AJ1178" s="163"/>
      <c r="AK1178" s="163"/>
    </row>
    <row r="1179" spans="1:37" ht="15.75" thickBot="1">
      <c r="A1179" s="8"/>
      <c r="B1179" s="12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W1179" s="163"/>
      <c r="X1179" s="163"/>
      <c r="Y1179" s="163"/>
      <c r="Z1179" s="163"/>
      <c r="AA1179" s="163"/>
      <c r="AB1179" s="163"/>
      <c r="AC1179" s="163"/>
      <c r="AD1179" s="163"/>
      <c r="AE1179" s="163"/>
      <c r="AF1179" s="163"/>
      <c r="AG1179" s="163"/>
      <c r="AH1179" s="163"/>
      <c r="AI1179" s="163"/>
      <c r="AJ1179" s="163"/>
      <c r="AK1179" s="163"/>
    </row>
    <row r="1180" spans="1:37" ht="15.75" thickBot="1">
      <c r="A1180" s="8"/>
      <c r="B1180" s="12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W1180" s="163"/>
      <c r="X1180" s="163"/>
      <c r="Y1180" s="163"/>
      <c r="Z1180" s="163"/>
      <c r="AA1180" s="163"/>
      <c r="AB1180" s="163"/>
      <c r="AC1180" s="163"/>
      <c r="AD1180" s="163"/>
      <c r="AE1180" s="163"/>
      <c r="AF1180" s="163"/>
      <c r="AG1180" s="163"/>
      <c r="AH1180" s="163"/>
      <c r="AI1180" s="163"/>
      <c r="AJ1180" s="163"/>
      <c r="AK1180" s="163"/>
    </row>
    <row r="1181" spans="1:37" ht="15.75" thickBot="1">
      <c r="A1181" s="8"/>
      <c r="B1181" s="12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W1181" s="163"/>
      <c r="X1181" s="163"/>
      <c r="Y1181" s="163"/>
      <c r="Z1181" s="163"/>
      <c r="AA1181" s="163"/>
      <c r="AB1181" s="163"/>
      <c r="AC1181" s="163"/>
      <c r="AD1181" s="163"/>
      <c r="AE1181" s="163"/>
      <c r="AF1181" s="163"/>
      <c r="AG1181" s="163"/>
      <c r="AH1181" s="163"/>
      <c r="AI1181" s="163"/>
      <c r="AJ1181" s="163"/>
      <c r="AK1181" s="163"/>
    </row>
    <row r="1182" spans="1:37" ht="15.75" thickBot="1">
      <c r="A1182" s="8"/>
      <c r="B1182" s="12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W1182" s="163"/>
      <c r="X1182" s="163"/>
      <c r="Y1182" s="163"/>
      <c r="Z1182" s="163"/>
      <c r="AA1182" s="163"/>
      <c r="AB1182" s="163"/>
      <c r="AC1182" s="163"/>
      <c r="AD1182" s="163"/>
      <c r="AE1182" s="163"/>
      <c r="AF1182" s="163"/>
      <c r="AG1182" s="163"/>
      <c r="AH1182" s="163"/>
      <c r="AI1182" s="163"/>
      <c r="AJ1182" s="163"/>
      <c r="AK1182" s="163"/>
    </row>
    <row r="1183" spans="1:37" ht="15.75" thickBot="1">
      <c r="A1183" s="8"/>
      <c r="B1183" s="12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W1183" s="163"/>
      <c r="X1183" s="163"/>
      <c r="Y1183" s="163"/>
      <c r="Z1183" s="163"/>
      <c r="AA1183" s="163"/>
      <c r="AB1183" s="163"/>
      <c r="AC1183" s="163"/>
      <c r="AD1183" s="163"/>
      <c r="AE1183" s="163"/>
      <c r="AF1183" s="163"/>
      <c r="AG1183" s="163"/>
      <c r="AH1183" s="163"/>
      <c r="AI1183" s="163"/>
      <c r="AJ1183" s="163"/>
      <c r="AK1183" s="163"/>
    </row>
    <row r="1184" spans="1:37" ht="15.75" thickBot="1">
      <c r="A1184" s="8"/>
      <c r="B1184" s="12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W1184" s="163"/>
      <c r="X1184" s="163"/>
      <c r="Y1184" s="163"/>
      <c r="Z1184" s="163"/>
      <c r="AA1184" s="163"/>
      <c r="AB1184" s="163"/>
      <c r="AC1184" s="163"/>
      <c r="AD1184" s="163"/>
      <c r="AE1184" s="163"/>
      <c r="AF1184" s="163"/>
      <c r="AG1184" s="163"/>
      <c r="AH1184" s="163"/>
      <c r="AI1184" s="163"/>
      <c r="AJ1184" s="163"/>
      <c r="AK1184" s="163"/>
    </row>
    <row r="1185" spans="1:37" ht="15.75" thickBot="1">
      <c r="A1185" s="8"/>
      <c r="B1185" s="12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W1185" s="163"/>
      <c r="X1185" s="163"/>
      <c r="Y1185" s="163"/>
      <c r="Z1185" s="163"/>
      <c r="AA1185" s="163"/>
      <c r="AB1185" s="163"/>
      <c r="AC1185" s="163"/>
      <c r="AD1185" s="163"/>
      <c r="AE1185" s="163"/>
      <c r="AF1185" s="163"/>
      <c r="AG1185" s="163"/>
      <c r="AH1185" s="163"/>
      <c r="AI1185" s="163"/>
      <c r="AJ1185" s="163"/>
      <c r="AK1185" s="163"/>
    </row>
    <row r="1186" spans="1:37" ht="15.75" thickBot="1">
      <c r="A1186" s="8"/>
      <c r="B1186" s="12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W1186" s="163"/>
      <c r="X1186" s="163"/>
      <c r="Y1186" s="163"/>
      <c r="Z1186" s="163"/>
      <c r="AA1186" s="163"/>
      <c r="AB1186" s="163"/>
      <c r="AC1186" s="163"/>
      <c r="AD1186" s="163"/>
      <c r="AE1186" s="163"/>
      <c r="AF1186" s="163"/>
      <c r="AG1186" s="163"/>
      <c r="AH1186" s="163"/>
      <c r="AI1186" s="163"/>
      <c r="AJ1186" s="163"/>
      <c r="AK1186" s="163"/>
    </row>
    <row r="1187" spans="1:37" ht="15.75" thickBot="1">
      <c r="A1187" s="8"/>
      <c r="B1187" s="12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W1187" s="163"/>
      <c r="X1187" s="163"/>
      <c r="Y1187" s="163"/>
      <c r="Z1187" s="163"/>
      <c r="AA1187" s="163"/>
      <c r="AB1187" s="163"/>
      <c r="AC1187" s="163"/>
      <c r="AD1187" s="163"/>
      <c r="AE1187" s="163"/>
      <c r="AF1187" s="163"/>
      <c r="AG1187" s="163"/>
      <c r="AH1187" s="163"/>
      <c r="AI1187" s="163"/>
      <c r="AJ1187" s="163"/>
      <c r="AK1187" s="163"/>
    </row>
    <row r="1188" spans="1:37" ht="15.75" thickBot="1">
      <c r="A1188" s="8"/>
      <c r="B1188" s="12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W1188" s="163"/>
      <c r="X1188" s="163"/>
      <c r="Y1188" s="163"/>
      <c r="Z1188" s="163"/>
      <c r="AA1188" s="163"/>
      <c r="AB1188" s="163"/>
      <c r="AC1188" s="163"/>
      <c r="AD1188" s="163"/>
      <c r="AE1188" s="163"/>
      <c r="AF1188" s="163"/>
      <c r="AG1188" s="163"/>
      <c r="AH1188" s="163"/>
      <c r="AI1188" s="163"/>
      <c r="AJ1188" s="163"/>
      <c r="AK1188" s="163"/>
    </row>
    <row r="1189" spans="1:37" ht="15.75" thickBot="1">
      <c r="A1189" s="8"/>
      <c r="B1189" s="12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W1189" s="163"/>
      <c r="X1189" s="163"/>
      <c r="Y1189" s="163"/>
      <c r="Z1189" s="163"/>
      <c r="AA1189" s="163"/>
      <c r="AB1189" s="163"/>
      <c r="AC1189" s="163"/>
      <c r="AD1189" s="163"/>
      <c r="AE1189" s="163"/>
      <c r="AF1189" s="163"/>
      <c r="AG1189" s="163"/>
      <c r="AH1189" s="163"/>
      <c r="AI1189" s="163"/>
      <c r="AJ1189" s="163"/>
      <c r="AK1189" s="163"/>
    </row>
    <row r="1190" spans="1:37" ht="15.75" thickBot="1">
      <c r="A1190" s="8"/>
      <c r="B1190" s="12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W1190" s="163"/>
      <c r="X1190" s="163"/>
      <c r="Y1190" s="163"/>
      <c r="Z1190" s="163"/>
      <c r="AA1190" s="163"/>
      <c r="AB1190" s="163"/>
      <c r="AC1190" s="163"/>
      <c r="AD1190" s="163"/>
      <c r="AE1190" s="163"/>
      <c r="AF1190" s="163"/>
      <c r="AG1190" s="163"/>
      <c r="AH1190" s="163"/>
      <c r="AI1190" s="163"/>
      <c r="AJ1190" s="163"/>
      <c r="AK1190" s="163"/>
    </row>
    <row r="1191" spans="1:37" ht="15.75" thickBot="1">
      <c r="A1191" s="8"/>
      <c r="B1191" s="12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W1191" s="163"/>
      <c r="X1191" s="163"/>
      <c r="Y1191" s="163"/>
      <c r="Z1191" s="163"/>
      <c r="AA1191" s="163"/>
      <c r="AB1191" s="163"/>
      <c r="AC1191" s="163"/>
      <c r="AD1191" s="163"/>
      <c r="AE1191" s="163"/>
      <c r="AF1191" s="163"/>
      <c r="AG1191" s="163"/>
      <c r="AH1191" s="163"/>
      <c r="AI1191" s="163"/>
      <c r="AJ1191" s="163"/>
      <c r="AK1191" s="163"/>
    </row>
    <row r="1192" spans="1:37" ht="15.75" thickBot="1">
      <c r="A1192" s="8"/>
      <c r="B1192" s="12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W1192" s="163"/>
      <c r="X1192" s="163"/>
      <c r="Y1192" s="163"/>
      <c r="Z1192" s="163"/>
      <c r="AA1192" s="163"/>
      <c r="AB1192" s="163"/>
      <c r="AC1192" s="163"/>
      <c r="AD1192" s="163"/>
      <c r="AE1192" s="163"/>
      <c r="AF1192" s="163"/>
      <c r="AG1192" s="163"/>
      <c r="AH1192" s="163"/>
      <c r="AI1192" s="163"/>
      <c r="AJ1192" s="163"/>
      <c r="AK1192" s="163"/>
    </row>
    <row r="1193" spans="1:37" ht="15.75" thickBot="1">
      <c r="A1193" s="8"/>
      <c r="B1193" s="12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W1193" s="163"/>
      <c r="X1193" s="163"/>
      <c r="Y1193" s="163"/>
      <c r="Z1193" s="163"/>
      <c r="AA1193" s="163"/>
      <c r="AB1193" s="163"/>
      <c r="AC1193" s="163"/>
      <c r="AD1193" s="163"/>
      <c r="AE1193" s="163"/>
      <c r="AF1193" s="163"/>
      <c r="AG1193" s="163"/>
      <c r="AH1193" s="163"/>
      <c r="AI1193" s="163"/>
      <c r="AJ1193" s="163"/>
      <c r="AK1193" s="163"/>
    </row>
    <row r="1194" spans="1:37" ht="15.75" thickBot="1">
      <c r="A1194" s="8"/>
      <c r="B1194" s="12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W1194" s="163"/>
      <c r="X1194" s="163"/>
      <c r="Y1194" s="163"/>
      <c r="Z1194" s="163"/>
      <c r="AA1194" s="163"/>
      <c r="AB1194" s="163"/>
      <c r="AC1194" s="163"/>
      <c r="AD1194" s="163"/>
      <c r="AE1194" s="163"/>
      <c r="AF1194" s="163"/>
      <c r="AG1194" s="163"/>
      <c r="AH1194" s="163"/>
      <c r="AI1194" s="163"/>
      <c r="AJ1194" s="163"/>
      <c r="AK1194" s="163"/>
    </row>
    <row r="1195" spans="1:37" ht="15.75" thickBot="1">
      <c r="A1195" s="8"/>
      <c r="B1195" s="12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W1195" s="163"/>
      <c r="X1195" s="163"/>
      <c r="Y1195" s="163"/>
      <c r="Z1195" s="163"/>
      <c r="AA1195" s="163"/>
      <c r="AB1195" s="163"/>
      <c r="AC1195" s="163"/>
      <c r="AD1195" s="163"/>
      <c r="AE1195" s="163"/>
      <c r="AF1195" s="163"/>
      <c r="AG1195" s="163"/>
      <c r="AH1195" s="163"/>
      <c r="AI1195" s="163"/>
      <c r="AJ1195" s="163"/>
      <c r="AK1195" s="163"/>
    </row>
    <row r="1196" spans="1:37" ht="15.75" thickBot="1">
      <c r="A1196" s="8"/>
      <c r="B1196" s="12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W1196" s="163"/>
      <c r="X1196" s="163"/>
      <c r="Y1196" s="163"/>
      <c r="Z1196" s="163"/>
      <c r="AA1196" s="163"/>
      <c r="AB1196" s="163"/>
      <c r="AC1196" s="163"/>
      <c r="AD1196" s="163"/>
      <c r="AE1196" s="163"/>
      <c r="AF1196" s="163"/>
      <c r="AG1196" s="163"/>
      <c r="AH1196" s="163"/>
      <c r="AI1196" s="163"/>
      <c r="AJ1196" s="163"/>
      <c r="AK1196" s="163"/>
    </row>
    <row r="1197" spans="1:37" ht="15.75" thickBot="1">
      <c r="A1197" s="8"/>
      <c r="B1197" s="12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W1197" s="163"/>
      <c r="X1197" s="163"/>
      <c r="Y1197" s="163"/>
      <c r="Z1197" s="163"/>
      <c r="AA1197" s="163"/>
      <c r="AB1197" s="163"/>
      <c r="AC1197" s="163"/>
      <c r="AD1197" s="163"/>
      <c r="AE1197" s="163"/>
      <c r="AF1197" s="163"/>
      <c r="AG1197" s="163"/>
      <c r="AH1197" s="163"/>
      <c r="AI1197" s="163"/>
      <c r="AJ1197" s="163"/>
      <c r="AK1197" s="163"/>
    </row>
    <row r="1198" spans="1:37" ht="15.75" thickBot="1">
      <c r="A1198" s="8"/>
      <c r="B1198" s="12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W1198" s="163"/>
      <c r="X1198" s="163"/>
      <c r="Y1198" s="163"/>
      <c r="Z1198" s="163"/>
      <c r="AA1198" s="163"/>
      <c r="AB1198" s="163"/>
      <c r="AC1198" s="163"/>
      <c r="AD1198" s="163"/>
      <c r="AE1198" s="163"/>
      <c r="AF1198" s="163"/>
      <c r="AG1198" s="163"/>
      <c r="AH1198" s="163"/>
      <c r="AI1198" s="163"/>
      <c r="AJ1198" s="163"/>
      <c r="AK1198" s="163"/>
    </row>
    <row r="1199" spans="1:37" ht="15.75" thickBot="1">
      <c r="A1199" s="8"/>
      <c r="B1199" s="12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W1199" s="163"/>
      <c r="X1199" s="163"/>
      <c r="Y1199" s="163"/>
      <c r="Z1199" s="163"/>
      <c r="AA1199" s="163"/>
      <c r="AB1199" s="163"/>
      <c r="AC1199" s="163"/>
      <c r="AD1199" s="163"/>
      <c r="AE1199" s="163"/>
      <c r="AF1199" s="163"/>
      <c r="AG1199" s="163"/>
      <c r="AH1199" s="163"/>
      <c r="AI1199" s="163"/>
      <c r="AJ1199" s="163"/>
      <c r="AK1199" s="163"/>
    </row>
    <row r="1200" spans="1:37" ht="15.75" thickBot="1">
      <c r="A1200" s="8"/>
      <c r="B1200" s="12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W1200" s="163"/>
      <c r="X1200" s="163"/>
      <c r="Y1200" s="163"/>
      <c r="Z1200" s="163"/>
      <c r="AA1200" s="163"/>
      <c r="AB1200" s="163"/>
      <c r="AC1200" s="163"/>
      <c r="AD1200" s="163"/>
      <c r="AE1200" s="163"/>
      <c r="AF1200" s="163"/>
      <c r="AG1200" s="163"/>
      <c r="AH1200" s="163"/>
      <c r="AI1200" s="163"/>
      <c r="AJ1200" s="163"/>
      <c r="AK1200" s="163"/>
    </row>
    <row r="1201" spans="1:37" ht="15.75" thickBot="1">
      <c r="A1201" s="8"/>
      <c r="B1201" s="12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W1201" s="163"/>
      <c r="X1201" s="163"/>
      <c r="Y1201" s="163"/>
      <c r="Z1201" s="163"/>
      <c r="AA1201" s="163"/>
      <c r="AB1201" s="163"/>
      <c r="AC1201" s="163"/>
      <c r="AD1201" s="163"/>
      <c r="AE1201" s="163"/>
      <c r="AF1201" s="163"/>
      <c r="AG1201" s="163"/>
      <c r="AH1201" s="163"/>
      <c r="AI1201" s="163"/>
      <c r="AJ1201" s="163"/>
      <c r="AK1201" s="163"/>
    </row>
    <row r="1202" spans="1:37" ht="15.75" thickBot="1">
      <c r="A1202" s="8"/>
      <c r="B1202" s="12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W1202" s="163"/>
      <c r="X1202" s="163"/>
      <c r="Y1202" s="163"/>
      <c r="Z1202" s="163"/>
      <c r="AA1202" s="163"/>
      <c r="AB1202" s="163"/>
      <c r="AC1202" s="163"/>
      <c r="AD1202" s="163"/>
      <c r="AE1202" s="163"/>
      <c r="AF1202" s="163"/>
      <c r="AG1202" s="163"/>
      <c r="AH1202" s="163"/>
      <c r="AI1202" s="163"/>
      <c r="AJ1202" s="163"/>
      <c r="AK1202" s="163"/>
    </row>
    <row r="1203" spans="1:37" ht="15.75" thickBot="1">
      <c r="A1203" s="8"/>
      <c r="B1203" s="12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W1203" s="163"/>
      <c r="X1203" s="163"/>
      <c r="Y1203" s="163"/>
      <c r="Z1203" s="163"/>
      <c r="AA1203" s="163"/>
      <c r="AB1203" s="163"/>
      <c r="AC1203" s="163"/>
      <c r="AD1203" s="163"/>
      <c r="AE1203" s="163"/>
      <c r="AF1203" s="163"/>
      <c r="AG1203" s="163"/>
      <c r="AH1203" s="163"/>
      <c r="AI1203" s="163"/>
      <c r="AJ1203" s="163"/>
      <c r="AK1203" s="163"/>
    </row>
    <row r="1204" spans="1:37" ht="15.75" thickBot="1">
      <c r="A1204" s="8"/>
      <c r="B1204" s="12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W1204" s="163"/>
      <c r="X1204" s="163"/>
      <c r="Y1204" s="163"/>
      <c r="Z1204" s="163"/>
      <c r="AA1204" s="163"/>
      <c r="AB1204" s="163"/>
      <c r="AC1204" s="163"/>
      <c r="AD1204" s="163"/>
      <c r="AE1204" s="163"/>
      <c r="AF1204" s="163"/>
      <c r="AG1204" s="163"/>
      <c r="AH1204" s="163"/>
      <c r="AI1204" s="163"/>
      <c r="AJ1204" s="163"/>
      <c r="AK1204" s="163"/>
    </row>
    <row r="1205" spans="1:37" ht="15.75" thickBot="1">
      <c r="A1205" s="8"/>
      <c r="B1205" s="12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W1205" s="163"/>
      <c r="X1205" s="163"/>
      <c r="Y1205" s="163"/>
      <c r="Z1205" s="163"/>
      <c r="AA1205" s="163"/>
      <c r="AB1205" s="163"/>
      <c r="AC1205" s="163"/>
      <c r="AD1205" s="163"/>
      <c r="AE1205" s="163"/>
      <c r="AF1205" s="163"/>
      <c r="AG1205" s="163"/>
      <c r="AH1205" s="163"/>
      <c r="AI1205" s="163"/>
      <c r="AJ1205" s="163"/>
      <c r="AK1205" s="163"/>
    </row>
    <row r="1206" spans="1:37" ht="15.75" thickBot="1">
      <c r="A1206" s="8"/>
      <c r="B1206" s="12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W1206" s="163"/>
      <c r="X1206" s="163"/>
      <c r="Y1206" s="163"/>
      <c r="Z1206" s="163"/>
      <c r="AA1206" s="163"/>
      <c r="AB1206" s="163"/>
      <c r="AC1206" s="163"/>
      <c r="AD1206" s="163"/>
      <c r="AE1206" s="163"/>
      <c r="AF1206" s="163"/>
      <c r="AG1206" s="163"/>
      <c r="AH1206" s="163"/>
      <c r="AI1206" s="163"/>
      <c r="AJ1206" s="163"/>
      <c r="AK1206" s="163"/>
    </row>
    <row r="1207" spans="1:37" ht="15.75" thickBot="1">
      <c r="A1207" s="8"/>
      <c r="B1207" s="12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W1207" s="163"/>
      <c r="X1207" s="163"/>
      <c r="Y1207" s="163"/>
      <c r="Z1207" s="163"/>
      <c r="AA1207" s="163"/>
      <c r="AB1207" s="163"/>
      <c r="AC1207" s="163"/>
      <c r="AD1207" s="163"/>
      <c r="AE1207" s="163"/>
      <c r="AF1207" s="163"/>
      <c r="AG1207" s="163"/>
      <c r="AH1207" s="163"/>
      <c r="AI1207" s="163"/>
      <c r="AJ1207" s="163"/>
      <c r="AK1207" s="163"/>
    </row>
    <row r="1208" spans="1:37" ht="15.75" thickBot="1">
      <c r="A1208" s="8"/>
      <c r="B1208" s="12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W1208" s="163"/>
      <c r="X1208" s="163"/>
      <c r="Y1208" s="163"/>
      <c r="Z1208" s="163"/>
      <c r="AA1208" s="163"/>
      <c r="AB1208" s="163"/>
      <c r="AC1208" s="163"/>
      <c r="AD1208" s="163"/>
      <c r="AE1208" s="163"/>
      <c r="AF1208" s="163"/>
      <c r="AG1208" s="163"/>
      <c r="AH1208" s="163"/>
      <c r="AI1208" s="163"/>
      <c r="AJ1208" s="163"/>
      <c r="AK1208" s="163"/>
    </row>
    <row r="1209" spans="1:37" ht="15.75" thickBot="1">
      <c r="A1209" s="8"/>
      <c r="B1209" s="12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W1209" s="163"/>
      <c r="X1209" s="163"/>
      <c r="Y1209" s="163"/>
      <c r="Z1209" s="163"/>
      <c r="AA1209" s="163"/>
      <c r="AB1209" s="163"/>
      <c r="AC1209" s="163"/>
      <c r="AD1209" s="163"/>
      <c r="AE1209" s="163"/>
      <c r="AF1209" s="163"/>
      <c r="AG1209" s="163"/>
      <c r="AH1209" s="163"/>
      <c r="AI1209" s="163"/>
      <c r="AJ1209" s="163"/>
      <c r="AK1209" s="163"/>
    </row>
    <row r="1210" spans="1:37" ht="15.75" thickBot="1">
      <c r="A1210" s="8"/>
      <c r="B1210" s="12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R1210" s="163"/>
      <c r="S1210" s="163"/>
      <c r="W1210" s="163"/>
      <c r="X1210" s="163"/>
      <c r="Y1210" s="163"/>
      <c r="Z1210" s="163"/>
      <c r="AA1210" s="163"/>
      <c r="AB1210" s="163"/>
      <c r="AC1210" s="163"/>
      <c r="AD1210" s="163"/>
      <c r="AE1210" s="163"/>
      <c r="AF1210" s="163"/>
      <c r="AG1210" s="163"/>
      <c r="AH1210" s="163"/>
      <c r="AI1210" s="163"/>
      <c r="AJ1210" s="163"/>
      <c r="AK1210" s="163"/>
    </row>
    <row r="1211" spans="1:37" ht="15.75" thickBot="1">
      <c r="A1211" s="8"/>
      <c r="B1211" s="12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R1211" s="163"/>
      <c r="S1211" s="163"/>
      <c r="W1211" s="163"/>
      <c r="X1211" s="163"/>
      <c r="Y1211" s="163"/>
      <c r="Z1211" s="163"/>
      <c r="AA1211" s="163"/>
      <c r="AB1211" s="163"/>
      <c r="AC1211" s="163"/>
      <c r="AD1211" s="163"/>
      <c r="AE1211" s="163"/>
      <c r="AF1211" s="163"/>
      <c r="AG1211" s="163"/>
      <c r="AH1211" s="163"/>
      <c r="AI1211" s="163"/>
      <c r="AJ1211" s="163"/>
      <c r="AK1211" s="163"/>
    </row>
    <row r="1212" spans="1:37" ht="15.75" thickBot="1">
      <c r="A1212" s="8"/>
      <c r="B1212" s="12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R1212" s="163"/>
      <c r="S1212" s="163"/>
      <c r="W1212" s="163"/>
      <c r="X1212" s="163"/>
      <c r="Y1212" s="163"/>
      <c r="Z1212" s="163"/>
      <c r="AA1212" s="163"/>
      <c r="AB1212" s="163"/>
      <c r="AC1212" s="163"/>
      <c r="AD1212" s="163"/>
      <c r="AE1212" s="163"/>
      <c r="AF1212" s="163"/>
      <c r="AG1212" s="163"/>
      <c r="AH1212" s="163"/>
      <c r="AI1212" s="163"/>
      <c r="AJ1212" s="163"/>
      <c r="AK1212" s="163"/>
    </row>
    <row r="1213" spans="1:37" ht="15.75" thickBot="1">
      <c r="A1213" s="8"/>
      <c r="B1213" s="12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R1213" s="163"/>
      <c r="S1213" s="163"/>
      <c r="W1213" s="163"/>
      <c r="X1213" s="163"/>
      <c r="Y1213" s="163"/>
      <c r="Z1213" s="163"/>
      <c r="AA1213" s="163"/>
      <c r="AB1213" s="163"/>
      <c r="AC1213" s="163"/>
      <c r="AD1213" s="163"/>
      <c r="AE1213" s="163"/>
      <c r="AF1213" s="163"/>
      <c r="AG1213" s="163"/>
      <c r="AH1213" s="163"/>
      <c r="AI1213" s="163"/>
      <c r="AJ1213" s="163"/>
      <c r="AK1213" s="163"/>
    </row>
    <row r="1214" spans="1:37" ht="15.75" thickBot="1">
      <c r="A1214" s="8"/>
      <c r="B1214" s="12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R1214" s="163"/>
      <c r="S1214" s="163"/>
      <c r="W1214" s="163"/>
      <c r="X1214" s="163"/>
      <c r="Y1214" s="163"/>
      <c r="Z1214" s="163"/>
      <c r="AA1214" s="163"/>
      <c r="AB1214" s="163"/>
      <c r="AC1214" s="163"/>
      <c r="AD1214" s="163"/>
      <c r="AE1214" s="163"/>
      <c r="AF1214" s="163"/>
      <c r="AG1214" s="163"/>
      <c r="AH1214" s="163"/>
      <c r="AI1214" s="163"/>
      <c r="AJ1214" s="163"/>
      <c r="AK1214" s="163"/>
    </row>
    <row r="1215" spans="1:37">
      <c r="R1215" s="163"/>
      <c r="S1215" s="163"/>
      <c r="W1215" s="163"/>
      <c r="X1215" s="163"/>
      <c r="Y1215" s="163"/>
      <c r="Z1215" s="163"/>
      <c r="AA1215" s="163"/>
      <c r="AB1215" s="163"/>
      <c r="AC1215" s="163"/>
      <c r="AD1215" s="163"/>
      <c r="AE1215" s="163"/>
      <c r="AF1215" s="163"/>
      <c r="AG1215" s="163"/>
      <c r="AH1215" s="163"/>
      <c r="AI1215" s="163"/>
      <c r="AJ1215" s="163"/>
      <c r="AK1215" s="163"/>
    </row>
  </sheetData>
  <mergeCells count="65">
    <mergeCell ref="P451:P453"/>
    <mergeCell ref="P191:P193"/>
    <mergeCell ref="P295:P296"/>
    <mergeCell ref="P311:P314"/>
    <mergeCell ref="P343:P344"/>
    <mergeCell ref="P364:P365"/>
    <mergeCell ref="P368:P369"/>
    <mergeCell ref="P375:P376"/>
    <mergeCell ref="P385:P386"/>
    <mergeCell ref="P200:P202"/>
    <mergeCell ref="P302:P304"/>
    <mergeCell ref="P307:P308"/>
    <mergeCell ref="P323:P325"/>
    <mergeCell ref="P262:P264"/>
    <mergeCell ref="P282:P283"/>
    <mergeCell ref="P401:P403"/>
    <mergeCell ref="P406:P408"/>
    <mergeCell ref="P414:P415"/>
    <mergeCell ref="P156:P157"/>
    <mergeCell ref="P172:P173"/>
    <mergeCell ref="P176:P177"/>
    <mergeCell ref="P356:P358"/>
    <mergeCell ref="P160:P161"/>
    <mergeCell ref="P230:P232"/>
    <mergeCell ref="P235:P238"/>
    <mergeCell ref="P244:P245"/>
    <mergeCell ref="P248:P249"/>
    <mergeCell ref="P252:P253"/>
    <mergeCell ref="P205:P207"/>
    <mergeCell ref="P210:P213"/>
    <mergeCell ref="P216:P217"/>
    <mergeCell ref="P220:P222"/>
    <mergeCell ref="P225:P227"/>
    <mergeCell ref="P196:P197"/>
    <mergeCell ref="P122:P124"/>
    <mergeCell ref="P135:P136"/>
    <mergeCell ref="P143:P145"/>
    <mergeCell ref="P148:P149"/>
    <mergeCell ref="P152:P153"/>
    <mergeCell ref="P100:P103"/>
    <mergeCell ref="P106:P107"/>
    <mergeCell ref="P110:P111"/>
    <mergeCell ref="P114:P115"/>
    <mergeCell ref="P118:P119"/>
    <mergeCell ref="P76:P77"/>
    <mergeCell ref="P80:P81"/>
    <mergeCell ref="P84:P87"/>
    <mergeCell ref="P90:P92"/>
    <mergeCell ref="P95:P97"/>
    <mergeCell ref="Z1:AB1"/>
    <mergeCell ref="Z5:AB5"/>
    <mergeCell ref="P167:P169"/>
    <mergeCell ref="P180:P181"/>
    <mergeCell ref="P184:P188"/>
    <mergeCell ref="P3:P7"/>
    <mergeCell ref="P10:P17"/>
    <mergeCell ref="P25:P28"/>
    <mergeCell ref="P32:P34"/>
    <mergeCell ref="P37:P39"/>
    <mergeCell ref="P42:P45"/>
    <mergeCell ref="P48:P51"/>
    <mergeCell ref="P55:P56"/>
    <mergeCell ref="P59:P61"/>
    <mergeCell ref="P64:P68"/>
    <mergeCell ref="P71:P7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E14" sqref="E14"/>
    </sheetView>
  </sheetViews>
  <sheetFormatPr defaultColWidth="11.42578125" defaultRowHeight="15"/>
  <sheetData>
    <row r="1" spans="1:26" ht="15.75" thickBot="1">
      <c r="A1" s="184" t="s">
        <v>460</v>
      </c>
      <c r="B1" s="185"/>
      <c r="C1" s="2"/>
      <c r="D1" s="7"/>
      <c r="E1" s="184" t="s">
        <v>461</v>
      </c>
      <c r="F1" s="186"/>
      <c r="G1" s="186"/>
      <c r="H1" s="18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34" t="s">
        <v>462</v>
      </c>
      <c r="B2" s="35" t="s">
        <v>463</v>
      </c>
      <c r="C2" s="2"/>
      <c r="D2" s="7"/>
      <c r="E2" s="187" t="s">
        <v>464</v>
      </c>
      <c r="F2" s="188"/>
      <c r="G2" s="188"/>
      <c r="H2" s="189"/>
      <c r="I2" s="2"/>
      <c r="J2" s="2"/>
      <c r="K2" s="36" t="s">
        <v>465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34" t="s">
        <v>466</v>
      </c>
      <c r="B3" s="35" t="s">
        <v>467</v>
      </c>
      <c r="C3" s="2"/>
      <c r="D3" s="7"/>
      <c r="E3" s="172" t="s">
        <v>468</v>
      </c>
      <c r="F3" s="173"/>
      <c r="G3" s="173"/>
      <c r="H3" s="17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34" t="s">
        <v>469</v>
      </c>
      <c r="B4" s="35" t="s">
        <v>470</v>
      </c>
      <c r="C4" s="2"/>
      <c r="D4" s="7"/>
      <c r="E4" s="172" t="s">
        <v>471</v>
      </c>
      <c r="F4" s="173"/>
      <c r="G4" s="173"/>
      <c r="H4" s="17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" thickBot="1">
      <c r="A5" s="34" t="s">
        <v>472</v>
      </c>
      <c r="B5" s="35" t="s">
        <v>473</v>
      </c>
      <c r="C5" s="2"/>
      <c r="D5" s="7"/>
      <c r="E5" s="172" t="s">
        <v>474</v>
      </c>
      <c r="F5" s="173"/>
      <c r="G5" s="173"/>
      <c r="H5" s="17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34" t="s">
        <v>475</v>
      </c>
      <c r="B6" s="35" t="s">
        <v>476</v>
      </c>
      <c r="C6" s="2"/>
      <c r="D6" s="7"/>
      <c r="E6" s="172" t="s">
        <v>477</v>
      </c>
      <c r="F6" s="173"/>
      <c r="G6" s="173"/>
      <c r="H6" s="17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34" t="s">
        <v>478</v>
      </c>
      <c r="B7" s="35" t="s">
        <v>479</v>
      </c>
      <c r="C7" s="2"/>
      <c r="D7" s="7"/>
      <c r="E7" s="175" t="s">
        <v>480</v>
      </c>
      <c r="F7" s="176"/>
      <c r="G7" s="176"/>
      <c r="H7" s="17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>
      <c r="A8" s="34" t="s">
        <v>481</v>
      </c>
      <c r="B8" s="35" t="s">
        <v>482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>
      <c r="A9" s="34" t="s">
        <v>483</v>
      </c>
      <c r="B9" s="35" t="s">
        <v>484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>
      <c r="A10" s="34" t="s">
        <v>485</v>
      </c>
      <c r="B10" s="35" t="s">
        <v>486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>
      <c r="A11" s="34" t="s">
        <v>487</v>
      </c>
      <c r="B11" s="35" t="s">
        <v>488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>
      <c r="A12" s="34" t="s">
        <v>489</v>
      </c>
      <c r="B12" s="35" t="s">
        <v>490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70.5" customHeight="1" thickBot="1">
      <c r="A14" s="178" t="s">
        <v>491</v>
      </c>
      <c r="B14" s="17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>
      <c r="A15" s="180"/>
      <c r="B15" s="18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>
      <c r="A16" s="182"/>
      <c r="B16" s="18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thickBo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9">
    <mergeCell ref="E6:H6"/>
    <mergeCell ref="E7:H7"/>
    <mergeCell ref="A14:B16"/>
    <mergeCell ref="A1:B1"/>
    <mergeCell ref="E1:H1"/>
    <mergeCell ref="E2:H2"/>
    <mergeCell ref="E3:H3"/>
    <mergeCell ref="E4:H4"/>
    <mergeCell ref="E5:H5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workbookViewId="0">
      <selection activeCell="F30" sqref="F30"/>
    </sheetView>
  </sheetViews>
  <sheetFormatPr defaultColWidth="11.42578125" defaultRowHeight="15"/>
  <cols>
    <col min="1" max="1" width="18.85546875" customWidth="1"/>
    <col min="3" max="3" width="16.28515625" customWidth="1"/>
    <col min="4" max="4" width="17.140625" customWidth="1"/>
  </cols>
  <sheetData>
    <row r="1" spans="1:26" ht="27" thickBot="1">
      <c r="A1" s="37" t="s">
        <v>492</v>
      </c>
      <c r="B1" s="37" t="s">
        <v>493</v>
      </c>
      <c r="C1" s="37" t="s">
        <v>494</v>
      </c>
      <c r="D1" s="37" t="s">
        <v>495</v>
      </c>
      <c r="E1" s="37" t="s">
        <v>496</v>
      </c>
      <c r="F1" s="37" t="s">
        <v>497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38" t="s">
        <v>498</v>
      </c>
      <c r="B2" s="3" t="s">
        <v>499</v>
      </c>
      <c r="C2" s="3">
        <v>60</v>
      </c>
      <c r="D2" s="2"/>
      <c r="E2" s="3" t="s">
        <v>500</v>
      </c>
      <c r="F2" s="39" t="s">
        <v>501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38" t="s">
        <v>502</v>
      </c>
      <c r="B3" s="3" t="s">
        <v>503</v>
      </c>
      <c r="C3" s="3">
        <v>900</v>
      </c>
      <c r="D3" s="2"/>
      <c r="E3" s="3" t="s">
        <v>500</v>
      </c>
      <c r="F3" s="39" t="s">
        <v>504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38" t="s">
        <v>505</v>
      </c>
      <c r="B4" s="3" t="s">
        <v>503</v>
      </c>
      <c r="C4" s="3">
        <v>60</v>
      </c>
      <c r="D4" s="3" t="s">
        <v>502</v>
      </c>
      <c r="E4" s="3" t="s">
        <v>500</v>
      </c>
      <c r="F4" s="39" t="s">
        <v>504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38" t="s">
        <v>506</v>
      </c>
      <c r="B5" s="3" t="s">
        <v>499</v>
      </c>
      <c r="C5" s="3">
        <v>60</v>
      </c>
      <c r="D5" s="3" t="s">
        <v>507</v>
      </c>
      <c r="E5" s="3" t="s">
        <v>500</v>
      </c>
      <c r="F5" s="39" t="s">
        <v>501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38" t="s">
        <v>508</v>
      </c>
      <c r="B6" s="3" t="s">
        <v>509</v>
      </c>
      <c r="C6" s="3">
        <v>60</v>
      </c>
      <c r="D6" s="2"/>
      <c r="E6" s="3" t="s">
        <v>510</v>
      </c>
      <c r="F6" s="39" t="s">
        <v>511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38" t="s">
        <v>2</v>
      </c>
      <c r="B7" s="3" t="s">
        <v>512</v>
      </c>
      <c r="C7" s="3">
        <v>180</v>
      </c>
      <c r="D7" s="2"/>
      <c r="E7" s="3" t="s">
        <v>500</v>
      </c>
      <c r="F7" s="39" t="s">
        <v>504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>
      <c r="A8" s="40" t="s">
        <v>3</v>
      </c>
      <c r="B8" s="5" t="s">
        <v>513</v>
      </c>
      <c r="C8" s="5">
        <v>180</v>
      </c>
      <c r="D8" s="6"/>
      <c r="E8" s="5" t="s">
        <v>500</v>
      </c>
      <c r="F8" s="41" t="s">
        <v>504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thickBot="1">
      <c r="A11" s="37" t="s">
        <v>492</v>
      </c>
      <c r="B11" s="37" t="s">
        <v>493</v>
      </c>
      <c r="C11" s="37" t="s">
        <v>494</v>
      </c>
      <c r="D11" s="37" t="s">
        <v>495</v>
      </c>
      <c r="E11" s="37" t="s">
        <v>496</v>
      </c>
      <c r="F11" s="37" t="s">
        <v>497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>
      <c r="A12" s="38" t="s">
        <v>498</v>
      </c>
      <c r="B12" s="3" t="s">
        <v>514</v>
      </c>
      <c r="C12" s="3">
        <v>60</v>
      </c>
      <c r="D12" s="2"/>
      <c r="E12" s="3" t="s">
        <v>500</v>
      </c>
      <c r="F12" s="39" t="s">
        <v>501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>
      <c r="A13" s="38" t="s">
        <v>502</v>
      </c>
      <c r="B13" s="3" t="s">
        <v>515</v>
      </c>
      <c r="C13" s="3">
        <v>900</v>
      </c>
      <c r="D13" s="2"/>
      <c r="E13" s="3" t="s">
        <v>500</v>
      </c>
      <c r="F13" s="39" t="s">
        <v>504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>
      <c r="A14" s="38" t="s">
        <v>505</v>
      </c>
      <c r="B14" s="3" t="s">
        <v>515</v>
      </c>
      <c r="C14" s="3">
        <v>60</v>
      </c>
      <c r="D14" s="3" t="s">
        <v>502</v>
      </c>
      <c r="E14" s="3" t="s">
        <v>500</v>
      </c>
      <c r="F14" s="39" t="s">
        <v>504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>
      <c r="A15" s="38" t="s">
        <v>506</v>
      </c>
      <c r="B15" s="3" t="s">
        <v>514</v>
      </c>
      <c r="C15" s="3">
        <v>60</v>
      </c>
      <c r="D15" s="3" t="s">
        <v>507</v>
      </c>
      <c r="E15" s="3" t="s">
        <v>500</v>
      </c>
      <c r="F15" s="39" t="s">
        <v>501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>
      <c r="A16" s="38" t="s">
        <v>508</v>
      </c>
      <c r="B16" s="3" t="s">
        <v>516</v>
      </c>
      <c r="C16" s="3">
        <v>60</v>
      </c>
      <c r="D16" s="2"/>
      <c r="E16" s="3" t="s">
        <v>510</v>
      </c>
      <c r="F16" s="39" t="s">
        <v>517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>
      <c r="A17" s="38" t="s">
        <v>2</v>
      </c>
      <c r="B17" s="3" t="s">
        <v>518</v>
      </c>
      <c r="C17" s="3">
        <v>180</v>
      </c>
      <c r="D17" s="2"/>
      <c r="E17" s="3" t="s">
        <v>500</v>
      </c>
      <c r="F17" s="39" t="s">
        <v>504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>
      <c r="A18" s="40" t="s">
        <v>3</v>
      </c>
      <c r="B18" s="5" t="s">
        <v>516</v>
      </c>
      <c r="C18" s="5">
        <v>180</v>
      </c>
      <c r="D18" s="6"/>
      <c r="E18" s="5" t="s">
        <v>500</v>
      </c>
      <c r="F18" s="41" t="s">
        <v>504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thickBo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thickBo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thickBo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thickBo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thickBo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henryareiza135582@correo.itm.edu.co</cp:lastModifiedBy>
  <cp:revision/>
  <dcterms:created xsi:type="dcterms:W3CDTF">2018-06-05T12:35:26Z</dcterms:created>
  <dcterms:modified xsi:type="dcterms:W3CDTF">2019-11-19T20:06:17Z</dcterms:modified>
  <cp:category/>
  <cp:contentStatus/>
</cp:coreProperties>
</file>