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08"/>
  <workbookPr/>
  <mc:AlternateContent xmlns:mc="http://schemas.openxmlformats.org/markup-compatibility/2006">
    <mc:Choice Requires="x15">
      <x15ac:absPath xmlns:x15ac="http://schemas.microsoft.com/office/spreadsheetml/2010/11/ac" url="C:\Users\glome\OneDrive - itm.edu.co\Proyecto_ITM_IATM\Productos\Datasets IATM\"/>
    </mc:Choice>
  </mc:AlternateContent>
  <xr:revisionPtr revIDLastSave="38" documentId="11_BFE3CEB61BCE7DE2EDD01C16CBF2476B99ED767C" xr6:coauthVersionLast="45" xr6:coauthVersionMax="45" xr10:uidLastSave="{1FAD5CBB-A1EF-43C5-B173-61A4B51847DD}"/>
  <bookViews>
    <workbookView xWindow="0" yWindow="0" windowWidth="10800" windowHeight="6850" xr2:uid="{00000000-000D-0000-FFFF-FFFF00000000}"/>
  </bookViews>
  <sheets>
    <sheet name="slice 2d" sheetId="1" r:id="rId1"/>
    <sheet name="Nomenclatura" sheetId="2" r:id="rId2"/>
    <sheet name="Especificaciones Seri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51" i="1" l="1"/>
  <c r="R268" i="1" l="1"/>
  <c r="Q268" i="1"/>
  <c r="R284" i="1"/>
  <c r="Q284" i="1"/>
  <c r="R318" i="1"/>
  <c r="Q318" i="1"/>
  <c r="R315" i="1"/>
  <c r="Q315" i="1"/>
  <c r="R309" i="1"/>
  <c r="R310" i="1"/>
  <c r="R311" i="1"/>
  <c r="R312" i="1"/>
  <c r="Q309" i="1"/>
  <c r="Q310" i="1"/>
  <c r="Q311" i="1"/>
  <c r="Q312" i="1"/>
  <c r="R297" i="1"/>
  <c r="Q297" i="1"/>
  <c r="R293" i="1"/>
  <c r="R294" i="1"/>
  <c r="Q293" i="1"/>
  <c r="Q294" i="1"/>
  <c r="R271" i="1"/>
  <c r="Q271" i="1"/>
  <c r="R192" i="1"/>
  <c r="R193" i="1"/>
  <c r="R194" i="1"/>
  <c r="Q192" i="1"/>
  <c r="Q193" i="1"/>
  <c r="Q194" i="1"/>
  <c r="R439" i="1"/>
  <c r="Q439" i="1"/>
  <c r="R434" i="1"/>
  <c r="R435" i="1"/>
  <c r="R436" i="1"/>
  <c r="Q434" i="1"/>
  <c r="Q435" i="1"/>
  <c r="Q436" i="1"/>
  <c r="R431" i="1"/>
  <c r="Q431" i="1"/>
  <c r="R428" i="1"/>
  <c r="Q428" i="1"/>
  <c r="R425" i="1"/>
  <c r="Q425" i="1"/>
  <c r="R422" i="1"/>
  <c r="Q422" i="1"/>
  <c r="R419" i="1"/>
  <c r="Q419" i="1"/>
  <c r="R416" i="1"/>
  <c r="Q416" i="1"/>
  <c r="R413" i="1"/>
  <c r="Q413" i="1"/>
  <c r="R410" i="1"/>
  <c r="Q410" i="1"/>
  <c r="R407" i="1"/>
  <c r="Q407" i="1"/>
  <c r="R403" i="1"/>
  <c r="R404" i="1"/>
  <c r="Q403" i="1"/>
  <c r="Q404" i="1"/>
  <c r="R400" i="1"/>
  <c r="Q400" i="1"/>
  <c r="R395" i="1"/>
  <c r="R396" i="1"/>
  <c r="R397" i="1"/>
  <c r="Q395" i="1"/>
  <c r="Q396" i="1"/>
  <c r="Q397" i="1"/>
  <c r="R390" i="1"/>
  <c r="R391" i="1"/>
  <c r="R392" i="1"/>
  <c r="Q390" i="1"/>
  <c r="Q391" i="1"/>
  <c r="Q392" i="1"/>
  <c r="R387" i="1"/>
  <c r="Q387" i="1"/>
  <c r="R384" i="1"/>
  <c r="Q384" i="1"/>
  <c r="R381" i="1"/>
  <c r="Q381" i="1"/>
  <c r="R378" i="1"/>
  <c r="Q378" i="1"/>
  <c r="R374" i="1"/>
  <c r="R375" i="1"/>
  <c r="Q374" i="1"/>
  <c r="Q375" i="1"/>
  <c r="R371" i="1"/>
  <c r="Q371" i="1"/>
  <c r="R368" i="1"/>
  <c r="Q368" i="1"/>
  <c r="R365" i="1"/>
  <c r="Q365" i="1"/>
  <c r="R364" i="1"/>
  <c r="Q364" i="1"/>
  <c r="R361" i="1"/>
  <c r="Q361" i="1"/>
  <c r="R357" i="1"/>
  <c r="R358" i="1"/>
  <c r="Q357" i="1"/>
  <c r="Q358" i="1"/>
  <c r="R353" i="1"/>
  <c r="R354" i="1"/>
  <c r="Q353" i="1"/>
  <c r="Q354" i="1"/>
  <c r="R350" i="1"/>
  <c r="Q350" i="1"/>
  <c r="R342" i="1"/>
  <c r="Q342" i="1"/>
  <c r="R339" i="1"/>
  <c r="Q339" i="1"/>
  <c r="R335" i="1"/>
  <c r="R336" i="1"/>
  <c r="Q335" i="1"/>
  <c r="Q336" i="1"/>
  <c r="R332" i="1"/>
  <c r="Q332" i="1"/>
  <c r="R326" i="1"/>
  <c r="R329" i="1"/>
  <c r="Q326" i="1"/>
  <c r="Q329" i="1"/>
  <c r="R321" i="1"/>
  <c r="R322" i="1"/>
  <c r="R323" i="1"/>
  <c r="Q321" i="1"/>
  <c r="Q322" i="1"/>
  <c r="Q323" i="1"/>
  <c r="R305" i="1"/>
  <c r="R306" i="1"/>
  <c r="Q305" i="1"/>
  <c r="Q306" i="1"/>
  <c r="R300" i="1"/>
  <c r="R301" i="1"/>
  <c r="R302" i="1"/>
  <c r="R345" i="1"/>
  <c r="R346" i="1"/>
  <c r="R347" i="1"/>
  <c r="Q300" i="1"/>
  <c r="Q301" i="1"/>
  <c r="Q302" i="1"/>
  <c r="Q345" i="1"/>
  <c r="Q346" i="1"/>
  <c r="Q347" i="1"/>
  <c r="R290" i="1"/>
  <c r="Q290" i="1"/>
  <c r="R287" i="1"/>
  <c r="Q287" i="1"/>
  <c r="R280" i="1"/>
  <c r="R281" i="1"/>
  <c r="Q280" i="1"/>
  <c r="Q281" i="1"/>
  <c r="R277" i="1"/>
  <c r="Q277" i="1"/>
  <c r="R274" i="1"/>
  <c r="Q274" i="1"/>
  <c r="R263" i="1"/>
  <c r="R264" i="1"/>
  <c r="R265" i="1"/>
  <c r="Q263" i="1"/>
  <c r="Q264" i="1"/>
  <c r="Q265" i="1"/>
  <c r="R260" i="1"/>
  <c r="Q260" i="1"/>
  <c r="R257" i="1"/>
  <c r="Q257" i="1"/>
  <c r="R242" i="1"/>
  <c r="Q242" i="1"/>
  <c r="AI21" i="1"/>
  <c r="AF12" i="1"/>
  <c r="AE12" i="1"/>
  <c r="AD12" i="1"/>
  <c r="AC12" i="1"/>
  <c r="AB12" i="1"/>
  <c r="AA12" i="1"/>
  <c r="Z12" i="1"/>
  <c r="AG12" i="1" s="1"/>
  <c r="AH12" i="1" s="1"/>
  <c r="R4" i="1"/>
  <c r="R5" i="1"/>
  <c r="R6" i="1"/>
  <c r="R7" i="1"/>
  <c r="R10" i="1"/>
  <c r="R11" i="1"/>
  <c r="R12" i="1"/>
  <c r="R13" i="1"/>
  <c r="AA8" i="1" s="1"/>
  <c r="AD8" i="1" s="1"/>
  <c r="R14" i="1"/>
  <c r="R15" i="1"/>
  <c r="R16" i="1"/>
  <c r="R17" i="1"/>
  <c r="R20" i="1"/>
  <c r="R21" i="1"/>
  <c r="R22" i="1"/>
  <c r="R25" i="1"/>
  <c r="R26" i="1"/>
  <c r="R27" i="1"/>
  <c r="R28" i="1"/>
  <c r="R29" i="1"/>
  <c r="R32" i="1"/>
  <c r="R33" i="1"/>
  <c r="R34" i="1"/>
  <c r="R37" i="1"/>
  <c r="R38" i="1"/>
  <c r="R39" i="1"/>
  <c r="R42" i="1"/>
  <c r="R43" i="1"/>
  <c r="R44" i="1"/>
  <c r="R45" i="1"/>
  <c r="R48" i="1"/>
  <c r="R49" i="1"/>
  <c r="R50" i="1"/>
  <c r="R51" i="1"/>
  <c r="R52" i="1"/>
  <c r="R55" i="1"/>
  <c r="R56" i="1"/>
  <c r="R59" i="1"/>
  <c r="R60" i="1"/>
  <c r="R61" i="1"/>
  <c r="R64" i="1"/>
  <c r="R65" i="1"/>
  <c r="R66" i="1"/>
  <c r="R67" i="1"/>
  <c r="R68" i="1"/>
  <c r="R71" i="1"/>
  <c r="R72" i="1"/>
  <c r="R73" i="1"/>
  <c r="R76" i="1"/>
  <c r="R77" i="1"/>
  <c r="R80" i="1"/>
  <c r="R81" i="1"/>
  <c r="R84" i="1"/>
  <c r="R85" i="1"/>
  <c r="R86" i="1"/>
  <c r="R87" i="1"/>
  <c r="R90" i="1"/>
  <c r="R91" i="1"/>
  <c r="R92" i="1"/>
  <c r="R95" i="1"/>
  <c r="R96" i="1"/>
  <c r="R97" i="1"/>
  <c r="R100" i="1"/>
  <c r="R101" i="1"/>
  <c r="R102" i="1"/>
  <c r="R103" i="1"/>
  <c r="R106" i="1"/>
  <c r="R107" i="1"/>
  <c r="R110" i="1"/>
  <c r="R111" i="1"/>
  <c r="R114" i="1"/>
  <c r="R118" i="1"/>
  <c r="R119" i="1"/>
  <c r="R122" i="1"/>
  <c r="R123" i="1"/>
  <c r="R124" i="1"/>
  <c r="R128" i="1"/>
  <c r="R132" i="1"/>
  <c r="R135" i="1"/>
  <c r="R136" i="1"/>
  <c r="R140" i="1"/>
  <c r="R143" i="1"/>
  <c r="R144" i="1"/>
  <c r="R145" i="1"/>
  <c r="R148" i="1"/>
  <c r="R149" i="1"/>
  <c r="R152" i="1"/>
  <c r="R153" i="1"/>
  <c r="R156" i="1"/>
  <c r="R157" i="1"/>
  <c r="R160" i="1"/>
  <c r="R161" i="1"/>
  <c r="R168" i="1"/>
  <c r="R169" i="1"/>
  <c r="R170" i="1"/>
  <c r="R173" i="1"/>
  <c r="R174" i="1"/>
  <c r="R177" i="1"/>
  <c r="R178" i="1"/>
  <c r="R181" i="1"/>
  <c r="R182" i="1"/>
  <c r="R185" i="1"/>
  <c r="R186" i="1"/>
  <c r="R187" i="1"/>
  <c r="R188" i="1"/>
  <c r="R189" i="1"/>
  <c r="R197" i="1"/>
  <c r="R198" i="1"/>
  <c r="R201" i="1"/>
  <c r="R202" i="1"/>
  <c r="R203" i="1"/>
  <c r="R206" i="1"/>
  <c r="R207" i="1"/>
  <c r="R208" i="1"/>
  <c r="R211" i="1"/>
  <c r="R212" i="1"/>
  <c r="R213" i="1"/>
  <c r="R214" i="1"/>
  <c r="R217" i="1"/>
  <c r="R218" i="1"/>
  <c r="R221" i="1"/>
  <c r="R222" i="1"/>
  <c r="R223" i="1"/>
  <c r="R226" i="1"/>
  <c r="R227" i="1"/>
  <c r="R228" i="1"/>
  <c r="R231" i="1"/>
  <c r="R232" i="1"/>
  <c r="R233" i="1"/>
  <c r="R236" i="1"/>
  <c r="R237" i="1"/>
  <c r="R238" i="1"/>
  <c r="R239" i="1"/>
  <c r="R245" i="1"/>
  <c r="R246" i="1"/>
  <c r="R249" i="1"/>
  <c r="R250" i="1"/>
  <c r="R253" i="1"/>
  <c r="R254" i="1"/>
  <c r="Q4" i="1"/>
  <c r="Q5" i="1"/>
  <c r="Q6" i="1"/>
  <c r="Q7" i="1"/>
  <c r="Q10" i="1"/>
  <c r="Q11" i="1"/>
  <c r="Q12" i="1"/>
  <c r="Q13" i="1"/>
  <c r="Q14" i="1"/>
  <c r="Q15" i="1"/>
  <c r="Q16" i="1"/>
  <c r="Q17" i="1"/>
  <c r="Q20" i="1"/>
  <c r="Q21" i="1"/>
  <c r="Q22" i="1"/>
  <c r="Q25" i="1"/>
  <c r="Q26" i="1"/>
  <c r="Q27" i="1"/>
  <c r="Q28" i="1"/>
  <c r="Q29" i="1"/>
  <c r="Q32" i="1"/>
  <c r="Q33" i="1"/>
  <c r="Q34" i="1"/>
  <c r="Q37" i="1"/>
  <c r="Q38" i="1"/>
  <c r="Q39" i="1"/>
  <c r="Q42" i="1"/>
  <c r="Q43" i="1"/>
  <c r="Q44" i="1"/>
  <c r="Q45" i="1"/>
  <c r="Q48" i="1"/>
  <c r="Q49" i="1"/>
  <c r="Q50" i="1"/>
  <c r="Q51" i="1"/>
  <c r="Q52" i="1"/>
  <c r="Q55" i="1"/>
  <c r="Q56" i="1"/>
  <c r="Q59" i="1"/>
  <c r="Q60" i="1"/>
  <c r="Q61" i="1"/>
  <c r="Q64" i="1"/>
  <c r="Q65" i="1"/>
  <c r="Q66" i="1"/>
  <c r="Q67" i="1"/>
  <c r="Q68" i="1"/>
  <c r="Q71" i="1"/>
  <c r="Q72" i="1"/>
  <c r="Q73" i="1"/>
  <c r="Q76" i="1"/>
  <c r="Q77" i="1"/>
  <c r="Q80" i="1"/>
  <c r="Q81" i="1"/>
  <c r="Q84" i="1"/>
  <c r="Q85" i="1"/>
  <c r="Q86" i="1"/>
  <c r="Q87" i="1"/>
  <c r="Q90" i="1"/>
  <c r="Q91" i="1"/>
  <c r="Q92" i="1"/>
  <c r="Q95" i="1"/>
  <c r="Q96" i="1"/>
  <c r="Q97" i="1"/>
  <c r="Q100" i="1"/>
  <c r="Q101" i="1"/>
  <c r="Q102" i="1"/>
  <c r="Q103" i="1"/>
  <c r="Q106" i="1"/>
  <c r="Q107" i="1"/>
  <c r="Q110" i="1"/>
  <c r="Q111" i="1"/>
  <c r="Q114" i="1"/>
  <c r="Q118" i="1"/>
  <c r="Q119" i="1"/>
  <c r="Q122" i="1"/>
  <c r="Q123" i="1"/>
  <c r="Q124" i="1"/>
  <c r="Q128" i="1"/>
  <c r="Q132" i="1"/>
  <c r="Q135" i="1"/>
  <c r="Q136" i="1"/>
  <c r="Q140" i="1"/>
  <c r="Q143" i="1"/>
  <c r="Q144" i="1"/>
  <c r="Q145" i="1"/>
  <c r="Q148" i="1"/>
  <c r="Q149" i="1"/>
  <c r="Q152" i="1"/>
  <c r="Q153" i="1"/>
  <c r="Q156" i="1"/>
  <c r="Q157" i="1"/>
  <c r="Q160" i="1"/>
  <c r="Q161" i="1"/>
  <c r="Q168" i="1"/>
  <c r="Q169" i="1"/>
  <c r="Q170" i="1"/>
  <c r="Q173" i="1"/>
  <c r="Q174" i="1"/>
  <c r="Q177" i="1"/>
  <c r="Q178" i="1"/>
  <c r="Q181" i="1"/>
  <c r="Q182" i="1"/>
  <c r="Q185" i="1"/>
  <c r="Q186" i="1"/>
  <c r="Q187" i="1"/>
  <c r="Q188" i="1"/>
  <c r="Q189" i="1"/>
  <c r="Q197" i="1"/>
  <c r="Q198" i="1"/>
  <c r="Q201" i="1"/>
  <c r="Q202" i="1"/>
  <c r="Q203" i="1"/>
  <c r="Q206" i="1"/>
  <c r="Q207" i="1"/>
  <c r="Q208" i="1"/>
  <c r="Q211" i="1"/>
  <c r="Q212" i="1"/>
  <c r="Q213" i="1"/>
  <c r="Q214" i="1"/>
  <c r="Q217" i="1"/>
  <c r="Q218" i="1"/>
  <c r="Q221" i="1"/>
  <c r="Q222" i="1"/>
  <c r="Q223" i="1"/>
  <c r="Q226" i="1"/>
  <c r="Q227" i="1"/>
  <c r="Q228" i="1"/>
  <c r="Q231" i="1"/>
  <c r="Q232" i="1"/>
  <c r="Q233" i="1"/>
  <c r="Q236" i="1"/>
  <c r="Q237" i="1"/>
  <c r="Q238" i="1"/>
  <c r="Q239" i="1"/>
  <c r="Q245" i="1"/>
  <c r="Q246" i="1"/>
  <c r="Q249" i="1"/>
  <c r="Q250" i="1"/>
  <c r="Q253" i="1"/>
  <c r="Q254" i="1"/>
  <c r="V3" i="1"/>
  <c r="Q3" i="1"/>
  <c r="AA3" i="1" s="1"/>
  <c r="R3" i="1"/>
  <c r="Z8" i="1"/>
  <c r="Z3" i="1" l="1"/>
  <c r="AB3" i="1"/>
  <c r="AD3" i="1" l="1"/>
</calcChain>
</file>

<file path=xl/sharedStrings.xml><?xml version="1.0" encoding="utf-8"?>
<sst xmlns="http://schemas.openxmlformats.org/spreadsheetml/2006/main" count="3297" uniqueCount="507">
  <si>
    <t>MRI</t>
  </si>
  <si>
    <t>Formulario</t>
  </si>
  <si>
    <t>T1</t>
  </si>
  <si>
    <t>T2</t>
  </si>
  <si>
    <t>MAPA ADC</t>
  </si>
  <si>
    <t>FASE 1</t>
  </si>
  <si>
    <t>FASE 2</t>
  </si>
  <si>
    <t>FASE 3</t>
  </si>
  <si>
    <t>FASE 4</t>
  </si>
  <si>
    <t>FASE 5</t>
  </si>
  <si>
    <t>STIR COR</t>
  </si>
  <si>
    <t>DIFUSIÓN</t>
  </si>
  <si>
    <t>COMENTARIO</t>
  </si>
  <si>
    <t>BI-RADS</t>
  </si>
  <si>
    <t>BI-RADS GLOBAL</t>
  </si>
  <si>
    <t>CLASE</t>
  </si>
  <si>
    <t>BICLASE</t>
  </si>
  <si>
    <t>Balance de Clase</t>
  </si>
  <si>
    <t>MRI_1</t>
  </si>
  <si>
    <t>ROI 1</t>
  </si>
  <si>
    <t>1 sFase2</t>
  </si>
  <si>
    <t>R1_T1_C</t>
  </si>
  <si>
    <t>R1_T2_C</t>
  </si>
  <si>
    <t>R1_ADC_C</t>
  </si>
  <si>
    <t>R1_FAS1_C</t>
  </si>
  <si>
    <t>R1_FAS2_C</t>
  </si>
  <si>
    <t>R1_FAS3_C</t>
  </si>
  <si>
    <t>R1_FAS4_C</t>
  </si>
  <si>
    <t>R1_FAS5_C</t>
  </si>
  <si>
    <t>R1_ST_C</t>
  </si>
  <si>
    <t>R1_DIF_C</t>
  </si>
  <si>
    <t>REALCE TIPO MASA</t>
  </si>
  <si>
    <t>ROI 2</t>
  </si>
  <si>
    <t>2 T1_AX</t>
  </si>
  <si>
    <t>R2_T1_C</t>
  </si>
  <si>
    <t>R2_T2_C</t>
  </si>
  <si>
    <t>R2_ADC_C</t>
  </si>
  <si>
    <t>R2_FAS1_C</t>
  </si>
  <si>
    <t>R2_FAS2_C</t>
  </si>
  <si>
    <t>R2_FAS3_C</t>
  </si>
  <si>
    <t>R2_FAS4_C</t>
  </si>
  <si>
    <t>R2_FAS5_C</t>
  </si>
  <si>
    <t>R2_ST_C</t>
  </si>
  <si>
    <t>R2_DIF_C</t>
  </si>
  <si>
    <t>ARTEFACTO</t>
  </si>
  <si>
    <t>ROI 3</t>
  </si>
  <si>
    <t>3 T1_AX</t>
  </si>
  <si>
    <t>R3_T1_C</t>
  </si>
  <si>
    <t>R3_T2_C</t>
  </si>
  <si>
    <t>R3_ADC_C</t>
  </si>
  <si>
    <t>R3_FAS1_C</t>
  </si>
  <si>
    <t>R3_FAS2_C</t>
  </si>
  <si>
    <t>R3_FAS3_C</t>
  </si>
  <si>
    <t>R3_FAS4_C</t>
  </si>
  <si>
    <t>R3_FAS5_C</t>
  </si>
  <si>
    <t>R3_ST_C</t>
  </si>
  <si>
    <t>R3_DIF_C</t>
  </si>
  <si>
    <t>CICATRIZ</t>
  </si>
  <si>
    <t>Balance de Biclase</t>
  </si>
  <si>
    <t>ROI 4</t>
  </si>
  <si>
    <t>1 T1_AX</t>
  </si>
  <si>
    <t>R4_T1_C</t>
  </si>
  <si>
    <t>R4_T2_C</t>
  </si>
  <si>
    <t>R4_ADC_C</t>
  </si>
  <si>
    <t>R4_FAS1_C</t>
  </si>
  <si>
    <t>R4_FAS2_C</t>
  </si>
  <si>
    <t>R4_FAS3_C</t>
  </si>
  <si>
    <t>R4_FAS4_C</t>
  </si>
  <si>
    <t>R4_FAS5_C</t>
  </si>
  <si>
    <t>R4_ST_C</t>
  </si>
  <si>
    <t>R4_DIF_C</t>
  </si>
  <si>
    <t>CAMBIOS POSTQX</t>
  </si>
  <si>
    <t>ROI N</t>
  </si>
  <si>
    <t>RN_T2_C</t>
  </si>
  <si>
    <t>RN_ADC_C</t>
  </si>
  <si>
    <t>RN_FAS1_C</t>
  </si>
  <si>
    <t>RN_FAS2_C</t>
  </si>
  <si>
    <t>RN_FAS3_C</t>
  </si>
  <si>
    <t>RN_FAS4_C</t>
  </si>
  <si>
    <t>RN_FAS5_C</t>
  </si>
  <si>
    <t>RN_ST_C</t>
  </si>
  <si>
    <t>RN_DIF_C</t>
  </si>
  <si>
    <t>Normal</t>
  </si>
  <si>
    <t>NA</t>
  </si>
  <si>
    <t>MRI_2</t>
  </si>
  <si>
    <t>1 FASE3</t>
  </si>
  <si>
    <t>FOCO</t>
  </si>
  <si>
    <t>2 FASE3</t>
  </si>
  <si>
    <t>BI-RADS 0</t>
  </si>
  <si>
    <t>BI-RADS 1</t>
  </si>
  <si>
    <t>BI-RADS 2</t>
  </si>
  <si>
    <t>BI-RADS 3</t>
  </si>
  <si>
    <t>BI-RADS 4</t>
  </si>
  <si>
    <t>BI-RADS 5</t>
  </si>
  <si>
    <t>BI-RADS 6</t>
  </si>
  <si>
    <t>3FASE3</t>
  </si>
  <si>
    <t>1 T1 VISTA</t>
  </si>
  <si>
    <t>QUISTE</t>
  </si>
  <si>
    <t>ROI 5</t>
  </si>
  <si>
    <t>2 T1 VISTA</t>
  </si>
  <si>
    <t>R5_T1_C</t>
  </si>
  <si>
    <t>R5_T2_C</t>
  </si>
  <si>
    <t>R5_ADC_C</t>
  </si>
  <si>
    <t>R5_FAS1_C</t>
  </si>
  <si>
    <t>R5_FAS2_C</t>
  </si>
  <si>
    <t>R5_FAS3_C</t>
  </si>
  <si>
    <t>R5_FAS4_C</t>
  </si>
  <si>
    <t>R5_FAS5_C</t>
  </si>
  <si>
    <t>R5_ST_C</t>
  </si>
  <si>
    <t>R5_DIF_C</t>
  </si>
  <si>
    <t>ROI 6</t>
  </si>
  <si>
    <t>3 T1 VISTA</t>
  </si>
  <si>
    <t>R6_T1_C</t>
  </si>
  <si>
    <t>R6_T2_C</t>
  </si>
  <si>
    <t>R6_ADC_C</t>
  </si>
  <si>
    <t>R6_FAS1_C</t>
  </si>
  <si>
    <t>R6_FAS2_C</t>
  </si>
  <si>
    <t>R6_FAS3_C</t>
  </si>
  <si>
    <t>R6_FAS4_C</t>
  </si>
  <si>
    <t>R6_FAS5_C</t>
  </si>
  <si>
    <t>R6_ST_C</t>
  </si>
  <si>
    <t>R6_DIF_C</t>
  </si>
  <si>
    <t>ROI 7</t>
  </si>
  <si>
    <t>4 T1 VISTA</t>
  </si>
  <si>
    <t>R7_T1_C</t>
  </si>
  <si>
    <t>R7_T2_C</t>
  </si>
  <si>
    <t>R7_ADC_C</t>
  </si>
  <si>
    <t>R7_FAS1_C</t>
  </si>
  <si>
    <t>R7_FAS2_C</t>
  </si>
  <si>
    <t>R7_FAS3_C</t>
  </si>
  <si>
    <t>R7_FAS4_C</t>
  </si>
  <si>
    <t>R7_FAS5_C</t>
  </si>
  <si>
    <t>R7_ST_C</t>
  </si>
  <si>
    <t>R7_DIF_C</t>
  </si>
  <si>
    <t>MRI_3</t>
  </si>
  <si>
    <t>1 T2 VISTA</t>
  </si>
  <si>
    <t>2 T1 AXIAL</t>
  </si>
  <si>
    <t>RN_T1_C</t>
  </si>
  <si>
    <t>Revisar</t>
  </si>
  <si>
    <t>MRI_4</t>
  </si>
  <si>
    <t>1 FASE2</t>
  </si>
  <si>
    <t>2 FASE2</t>
  </si>
  <si>
    <t>1 T2</t>
  </si>
  <si>
    <t>GANCLIO INTRAMAMARIO</t>
  </si>
  <si>
    <t>NO MACADA</t>
  </si>
  <si>
    <t>GANCLIO INTRA-MAMARIO</t>
  </si>
  <si>
    <t>NORMAL</t>
  </si>
  <si>
    <t>MRI_5</t>
  </si>
  <si>
    <t>1 T1</t>
  </si>
  <si>
    <t>CAMBIOS POS QUIR.</t>
  </si>
  <si>
    <t>2 T2</t>
  </si>
  <si>
    <t>MRI_6</t>
  </si>
  <si>
    <t>REALCE NO MAS</t>
  </si>
  <si>
    <t>2 FASE 2</t>
  </si>
  <si>
    <t>MRI_7</t>
  </si>
  <si>
    <t>FIBROADENOMA</t>
  </si>
  <si>
    <t>2 T1</t>
  </si>
  <si>
    <t>MRI_8</t>
  </si>
  <si>
    <t>1 TI</t>
  </si>
  <si>
    <t>CLIP QUIRURGICO</t>
  </si>
  <si>
    <t>1 DIF AX B 800</t>
  </si>
  <si>
    <t>3 FASE2</t>
  </si>
  <si>
    <t>4 T2</t>
  </si>
  <si>
    <t>NECROSIS TUMORAL</t>
  </si>
  <si>
    <t>MRI_9</t>
  </si>
  <si>
    <t>MRI_10</t>
  </si>
  <si>
    <t>1 FASE 2</t>
  </si>
  <si>
    <t>REALCE TIPO FOCO</t>
  </si>
  <si>
    <t>MRI_11</t>
  </si>
  <si>
    <t>3 FASE 2</t>
  </si>
  <si>
    <t>4 FASE 2</t>
  </si>
  <si>
    <t>MRI_12</t>
  </si>
  <si>
    <t>2 FASE Y 1 T2</t>
  </si>
  <si>
    <t>GANGLIO INTRAMAMARIO</t>
  </si>
  <si>
    <t>MRI_13</t>
  </si>
  <si>
    <t>1 FASE 3</t>
  </si>
  <si>
    <t>se Elimino Roi_2</t>
  </si>
  <si>
    <t>MRI_14</t>
  </si>
  <si>
    <t>ROI 1 T1 AX</t>
  </si>
  <si>
    <t>R1_T1</t>
  </si>
  <si>
    <t>R1_T2</t>
  </si>
  <si>
    <t>NO</t>
  </si>
  <si>
    <t>R1_F1</t>
  </si>
  <si>
    <t>R1_F2</t>
  </si>
  <si>
    <t>R1_F3</t>
  </si>
  <si>
    <t>R1_F4</t>
  </si>
  <si>
    <t>R1_F5</t>
  </si>
  <si>
    <t>R1_STIR</t>
  </si>
  <si>
    <t>R1_DIFUSION</t>
  </si>
  <si>
    <t>RN_T1</t>
  </si>
  <si>
    <t>RN_T2</t>
  </si>
  <si>
    <t>RN_ADC</t>
  </si>
  <si>
    <t>RN_F1</t>
  </si>
  <si>
    <t>RN_F2</t>
  </si>
  <si>
    <t>RN_F3</t>
  </si>
  <si>
    <t>RN_F4</t>
  </si>
  <si>
    <t>RN_F5</t>
  </si>
  <si>
    <t>RN_STIR</t>
  </si>
  <si>
    <t>RN_DIFUSION</t>
  </si>
  <si>
    <t>MRI_15</t>
  </si>
  <si>
    <t>ROI 1 T2 VISTA</t>
  </si>
  <si>
    <t>ROI 1 FASE 2</t>
  </si>
  <si>
    <t>ROI 2 FASE 2</t>
  </si>
  <si>
    <t>MRI_16</t>
  </si>
  <si>
    <t>1 FASE 5</t>
  </si>
  <si>
    <t>REALCE TIPO NO MASA</t>
  </si>
  <si>
    <t>SE elimino Roi_3</t>
  </si>
  <si>
    <t>MRI_17</t>
  </si>
  <si>
    <t>ROI 1 Fase2</t>
  </si>
  <si>
    <t>R1_ADC</t>
  </si>
  <si>
    <t>ROI 2 Fase2</t>
  </si>
  <si>
    <t>R2_T1</t>
  </si>
  <si>
    <t>R2_T2</t>
  </si>
  <si>
    <t>R2_ADC</t>
  </si>
  <si>
    <t>R2_F1</t>
  </si>
  <si>
    <t>R2_F2</t>
  </si>
  <si>
    <t>R2_F3</t>
  </si>
  <si>
    <t>R2_F4</t>
  </si>
  <si>
    <t>R2_F5</t>
  </si>
  <si>
    <t>R2_STIR</t>
  </si>
  <si>
    <t>R2_DIFUSION</t>
  </si>
  <si>
    <t>NORMAL (M IZ)</t>
  </si>
  <si>
    <t>MRI_18</t>
  </si>
  <si>
    <t>ROI 1 2 3 STIR</t>
  </si>
  <si>
    <t>ROI 1 2 3 4 5 FASE 2</t>
  </si>
  <si>
    <t>ROI 6 SFASE 2</t>
  </si>
  <si>
    <t>MRI_19</t>
  </si>
  <si>
    <t>ROI 1 Fase1</t>
  </si>
  <si>
    <t>MRI_20</t>
  </si>
  <si>
    <t>ROI 1 Y 2 SFASE1</t>
  </si>
  <si>
    <t>MRI_21</t>
  </si>
  <si>
    <t>IMPLANTE COLAPSADO</t>
  </si>
  <si>
    <t>Notiene</t>
  </si>
  <si>
    <t>MRI_22</t>
  </si>
  <si>
    <t>ROI1 T2 VISTA</t>
  </si>
  <si>
    <t>BIOPOLIMERO</t>
  </si>
  <si>
    <t>MRI_23</t>
  </si>
  <si>
    <t>ROI 1 FASE 3</t>
  </si>
  <si>
    <t>INFLAMATORIO</t>
  </si>
  <si>
    <t>ROI 2 MAPA ADC</t>
  </si>
  <si>
    <t>R2_F1_C</t>
  </si>
  <si>
    <t>R2_F2_C</t>
  </si>
  <si>
    <t>R2_F3_C</t>
  </si>
  <si>
    <t>R2_F4_C</t>
  </si>
  <si>
    <t>R2_F5_C</t>
  </si>
  <si>
    <t>R2_STIR_C</t>
  </si>
  <si>
    <t>ADENOPATÍA</t>
  </si>
  <si>
    <t>MRI_24</t>
  </si>
  <si>
    <t>NO TIENE</t>
  </si>
  <si>
    <t>MRI_25</t>
  </si>
  <si>
    <t>MRI_26</t>
  </si>
  <si>
    <t>REALCE POS QUIRUR. CAMBIOS INFLAMATORIOS PERIPROTESICOS</t>
  </si>
  <si>
    <t>MRI_27</t>
  </si>
  <si>
    <t>MRI_28</t>
  </si>
  <si>
    <t>MRI_29</t>
  </si>
  <si>
    <t>ROI 1 FASE 4</t>
  </si>
  <si>
    <t>MRI_30</t>
  </si>
  <si>
    <t>MRI_31</t>
  </si>
  <si>
    <t>NECROSIS GRASA</t>
  </si>
  <si>
    <t>MRI_32</t>
  </si>
  <si>
    <t>ROI 1 T2</t>
  </si>
  <si>
    <t>Pendiente Como si no fue diligenciado</t>
  </si>
  <si>
    <t>MRI_33</t>
  </si>
  <si>
    <t>MRI_34</t>
  </si>
  <si>
    <t>ROI 1 Fase 4</t>
  </si>
  <si>
    <t>REALES TIPO MASA</t>
  </si>
  <si>
    <t>ROI 2 T2</t>
  </si>
  <si>
    <t>MRI_35</t>
  </si>
  <si>
    <t>ROI 1 Fase 3</t>
  </si>
  <si>
    <t>MRI_37</t>
  </si>
  <si>
    <t>ROI 1 Fase 2</t>
  </si>
  <si>
    <t>MRI_38</t>
  </si>
  <si>
    <t>ROI T1</t>
  </si>
  <si>
    <t>BIOPOLIMEROS</t>
  </si>
  <si>
    <t>No se puede sacar</t>
  </si>
  <si>
    <t>MRI_39</t>
  </si>
  <si>
    <t>ROI1 T2 AXIAL</t>
  </si>
  <si>
    <t>ROI 1 SFASE 4</t>
  </si>
  <si>
    <t>ROI 2 SFASE4</t>
  </si>
  <si>
    <t>MASA</t>
  </si>
  <si>
    <t>ROI 4 T1</t>
  </si>
  <si>
    <t>CALCIFICACIÒN</t>
  </si>
  <si>
    <t>MRI_40</t>
  </si>
  <si>
    <t>ROI 1 DIF</t>
  </si>
  <si>
    <t xml:space="preserve">SE TRATA DE ADENOPATIAS METASTASICAS DE MEDIASTINO Y  PULMON DERECHAS. CORRESPONDE CON ROI 1 STIR, T1, ADC. </t>
  </si>
  <si>
    <t>ROI 2 T1</t>
  </si>
  <si>
    <t>RESTOS HEMORRAGICOS</t>
  </si>
  <si>
    <t>ROI 3 T1</t>
  </si>
  <si>
    <t>MRI_41</t>
  </si>
  <si>
    <t>MRI_43</t>
  </si>
  <si>
    <t>ROI 1 sFase 2</t>
  </si>
  <si>
    <t>MRI_44</t>
  </si>
  <si>
    <t>ROI 1 sFase 5</t>
  </si>
  <si>
    <t>ROI 2 sFase 5</t>
  </si>
  <si>
    <t>MRI_46</t>
  </si>
  <si>
    <t>ROI 1 sFase 3</t>
  </si>
  <si>
    <t>ROI 2 sFase 2</t>
  </si>
  <si>
    <t>FIRBROADENOMA</t>
  </si>
  <si>
    <t>REALSE NO MASA</t>
  </si>
  <si>
    <t>MRI_47</t>
  </si>
  <si>
    <t>ROI 1 T1</t>
  </si>
  <si>
    <t>MRI_48</t>
  </si>
  <si>
    <t>MRI_50</t>
  </si>
  <si>
    <t>ROI 2 sFase 3</t>
  </si>
  <si>
    <t>MRI_53</t>
  </si>
  <si>
    <t>ROI 1 SFASE3</t>
  </si>
  <si>
    <t>QUISTE INFLAMADO</t>
  </si>
  <si>
    <t>ROI1 T1</t>
  </si>
  <si>
    <t>QUISTE HEMORRAGICO</t>
  </si>
  <si>
    <t>MRI_54</t>
  </si>
  <si>
    <t>ROI 2 SFASE 2</t>
  </si>
  <si>
    <t>COMPROMISO DUCTAL</t>
  </si>
  <si>
    <t>ROI 1 SFASE 2</t>
  </si>
  <si>
    <t>ROI 3 SFASE 2</t>
  </si>
  <si>
    <t>no tiene R_N</t>
  </si>
  <si>
    <t>NO ESPACIO</t>
  </si>
  <si>
    <t>MRI_56</t>
  </si>
  <si>
    <t>ROI 1 sFASE1.</t>
  </si>
  <si>
    <t>Quiste hemorragico izquerdo</t>
  </si>
  <si>
    <t>MRI_57</t>
  </si>
  <si>
    <t>ECTASIA</t>
  </si>
  <si>
    <t>MRI_60</t>
  </si>
  <si>
    <t>Agragar otro Roi</t>
  </si>
  <si>
    <t>ROI1 FASE 3</t>
  </si>
  <si>
    <t>REALCE NO MASA</t>
  </si>
  <si>
    <t>MRI_61</t>
  </si>
  <si>
    <t>ROI1 FASE 2</t>
  </si>
  <si>
    <t>MASA SOSPECHOSA</t>
  </si>
  <si>
    <t>MRI_62</t>
  </si>
  <si>
    <t>ROI 1 sFASE 4.</t>
  </si>
  <si>
    <t>ROI 1 FASE 4  NÓDULO SOSPECHOSO</t>
  </si>
  <si>
    <t>MRI_64</t>
  </si>
  <si>
    <t>ROI 1 sFASE 3.</t>
  </si>
  <si>
    <t>MRI_65</t>
  </si>
  <si>
    <t>MASA IZQUIERDA</t>
  </si>
  <si>
    <t>FASE 4 ROI 2</t>
  </si>
  <si>
    <t>ADENOPATIAS AXILARES DERECHAS</t>
  </si>
  <si>
    <t>FASE 4 ROI 3</t>
  </si>
  <si>
    <t>Fibroadenoma retroareolar izquierdo BIRADS 0</t>
  </si>
  <si>
    <t>MRI_66</t>
  </si>
  <si>
    <t>ROI 1 FASE 2.</t>
  </si>
  <si>
    <t>MRI_68</t>
  </si>
  <si>
    <t>ROI 1 T2.</t>
  </si>
  <si>
    <t>MRI_69</t>
  </si>
  <si>
    <t>Nódulo de apariencia benigna</t>
  </si>
  <si>
    <t>MRI_70</t>
  </si>
  <si>
    <t>Distorción retroareolar derecha altamente sospechosa de malignidad</t>
  </si>
  <si>
    <t>MRI_71</t>
  </si>
  <si>
    <t>ROI1 FASE 5</t>
  </si>
  <si>
    <t>MRI_72</t>
  </si>
  <si>
    <t>PROTESISI DE SILICONA IZQUIERDA</t>
  </si>
  <si>
    <t>MRI_73</t>
  </si>
  <si>
    <t>ROI 1 FASE 5</t>
  </si>
  <si>
    <t>Bucle vascular</t>
  </si>
  <si>
    <t>MRI_74</t>
  </si>
  <si>
    <t>MRI_75</t>
  </si>
  <si>
    <t xml:space="preserve">ROI 1 </t>
  </si>
  <si>
    <t>NO MASA</t>
  </si>
  <si>
    <t>LINEAL DUCTAL</t>
  </si>
  <si>
    <t>MRI_76</t>
  </si>
  <si>
    <t>Nódulo benigno no captante y cambios postqurirúrgicos axilares izquierdos.</t>
  </si>
  <si>
    <t>MRI_78</t>
  </si>
  <si>
    <t>FASE 2 ROI 1</t>
  </si>
  <si>
    <t>MASA PUEDE SER FIBROADENOMA</t>
  </si>
  <si>
    <t>FASE 2 ROI 2</t>
  </si>
  <si>
    <t>PUEDE SER FIBROADENOMA NO HIALINIZADO POR LA SEÑAL EN T2, HACER ECO Y SEGUIMIENTO</t>
  </si>
  <si>
    <t>FASE 2 ROI 3</t>
  </si>
  <si>
    <t>MASA PARECE FIBROADENOMA SEGUIMIENTO POR ECO</t>
  </si>
  <si>
    <t>MRI_79</t>
  </si>
  <si>
    <t>MRI_80</t>
  </si>
  <si>
    <t>ROI 3 sFase 3</t>
  </si>
  <si>
    <t>ADENOPATIAS</t>
  </si>
  <si>
    <t>ROI 4 T2</t>
  </si>
  <si>
    <t>ROI 4 T2 VISTA COJ DE MICROQUISTES</t>
  </si>
  <si>
    <t>MRI_82</t>
  </si>
  <si>
    <t>MRI_83</t>
  </si>
  <si>
    <t>MRI_84</t>
  </si>
  <si>
    <t>NECROSIS GRASA INFRAAREOLAR IZQUIERDA</t>
  </si>
  <si>
    <t>Nodulo pegado a la protesis para biopsia</t>
  </si>
  <si>
    <t>NODULO PEGADO A LA PROTESIS</t>
  </si>
  <si>
    <t>MRI_85</t>
  </si>
  <si>
    <t>MRI_86</t>
  </si>
  <si>
    <t>ROI 1 STIR</t>
  </si>
  <si>
    <t>Tiene multiples quistes se señala el de mayor tamaño.</t>
  </si>
  <si>
    <t>MRI_87</t>
  </si>
  <si>
    <t>distorsion sospechosa</t>
  </si>
  <si>
    <t>MRI_90</t>
  </si>
  <si>
    <t>LESION SOSPECHOSA</t>
  </si>
  <si>
    <t xml:space="preserve">ROI 2 FASE 2 </t>
  </si>
  <si>
    <t>MRI_92</t>
  </si>
  <si>
    <t>MULTIPLES QUISTES, MARCO EL MAS GRANDE.</t>
  </si>
  <si>
    <t>MRI_93</t>
  </si>
  <si>
    <t>MRI_95</t>
  </si>
  <si>
    <t>FASE 4 ROI 1</t>
  </si>
  <si>
    <t>SEROMA</t>
  </si>
  <si>
    <t>NO MARCADO</t>
  </si>
  <si>
    <t>REALCE POS QUIRURGICO</t>
  </si>
  <si>
    <t>MRI_96</t>
  </si>
  <si>
    <t>MRI_98</t>
  </si>
  <si>
    <t>ROI 1 s FASE 2</t>
  </si>
  <si>
    <t>MRI_100</t>
  </si>
  <si>
    <t>ROI 1 Dif (DW)</t>
  </si>
  <si>
    <t>ROI 2 Dif (DW)</t>
  </si>
  <si>
    <t>MULTIPLES QUISTES ESCOJO EL MAS GRANDE, SE VE EN TODAS LAS SECUENCIAS.</t>
  </si>
  <si>
    <t>MRI_101</t>
  </si>
  <si>
    <t>MRI_102</t>
  </si>
  <si>
    <t>Medido en la secuencia con MIP.</t>
  </si>
  <si>
    <t>MRI_103</t>
  </si>
  <si>
    <t>ROI 1 s FASE 3</t>
  </si>
  <si>
    <t>MRI_105</t>
  </si>
  <si>
    <t>MRI_106</t>
  </si>
  <si>
    <t>ROI 2 s FASE 3</t>
  </si>
  <si>
    <t>MRI_107</t>
  </si>
  <si>
    <t>MRI_109</t>
  </si>
  <si>
    <t>CAMBIOS QUIRURGICOS.</t>
  </si>
  <si>
    <t>MRI_110</t>
  </si>
  <si>
    <t>ABARCA UNA ZONA MAS EXTENSA SERIA DESDE LAS 10 A LAS 7 , PORQUE SON MUCHOS NODULOS DSIPERSOS VAN DE ANTERIOR A POSTERIOR.</t>
  </si>
  <si>
    <t>MRI_111</t>
  </si>
  <si>
    <t>MRI_113</t>
  </si>
  <si>
    <t>ROI 2 s FASE 2</t>
  </si>
  <si>
    <t>ROI 3 s FASE 2</t>
  </si>
  <si>
    <t>MRI_115</t>
  </si>
  <si>
    <t>MRI_116</t>
  </si>
  <si>
    <t>ROI 1 s T2</t>
  </si>
  <si>
    <t>MASA BENIGNO</t>
  </si>
  <si>
    <t>MRI_117</t>
  </si>
  <si>
    <t>MRI_118</t>
  </si>
  <si>
    <t>MARCO LESION BENIGNA SE VE EN T1 T2 NO REALZA</t>
  </si>
  <si>
    <t>MRI_121</t>
  </si>
  <si>
    <t>QUEDA EN EL TRAYECTO QUIRURGICO PARA DESCARTAR RECIDIVA CONTROL EN 6 MESES</t>
  </si>
  <si>
    <t>MRI_123</t>
  </si>
  <si>
    <t>ROI 1 s FAS 2</t>
  </si>
  <si>
    <t>MRI_125</t>
  </si>
  <si>
    <t>ROI 1 s FASE 5</t>
  </si>
  <si>
    <t>MRI_138</t>
  </si>
  <si>
    <t>TIENE MULTIPLES LESIONES MARCO LA DE MAYOR TAMAÑO.</t>
  </si>
  <si>
    <t>MRI_143</t>
  </si>
  <si>
    <t>MRI_146</t>
  </si>
  <si>
    <t>INDEFINIDO PARA ECOGRAFIA DE SEGUNDA MIRADA.</t>
  </si>
  <si>
    <t>MRI_148</t>
  </si>
  <si>
    <t>TODAS LAS CARACTERISTICAS DE MALIGNIDAD MUY VALIOSO EL ADC</t>
  </si>
  <si>
    <t>MRI_153</t>
  </si>
  <si>
    <t>EXTENSO COMPROMISO ES ANTERIOR, MEDIO Y PROFUNDO</t>
  </si>
  <si>
    <t>MRI_171</t>
  </si>
  <si>
    <t>CAPTACION DE FOCO CON MASA EN T2 PARA ECO Y BIOPSIA.</t>
  </si>
  <si>
    <t>TIENE HIPERINTENSIDAD EN T2 CON CARACTERISTICAS PARCIALES DE BENIGNIDAD PARA BIOPSIA PROBABLE FIBROADENOMA.</t>
  </si>
  <si>
    <t>MRI_183</t>
  </si>
  <si>
    <t>FOCOS DE CAPTACION DISPERSAS MARCO LOS REPRESENTATIVOS EN LA IZQUIERDA.</t>
  </si>
  <si>
    <t>NOMENCLATURA</t>
  </si>
  <si>
    <t>GUARDAR ARCHIVO CSV</t>
  </si>
  <si>
    <t>R1_T1_I</t>
  </si>
  <si>
    <t>R1_T1_F</t>
  </si>
  <si>
    <r>
      <t xml:space="preserve">1. </t>
    </r>
    <r>
      <rPr>
        <sz val="10"/>
        <color theme="1"/>
        <rFont val="Arial"/>
        <family val="2"/>
      </rPr>
      <t>Ubicarse en el estudio (Osirix)</t>
    </r>
  </si>
  <si>
    <t>BREAS_#_SERIE</t>
  </si>
  <si>
    <t>R1_T2_I</t>
  </si>
  <si>
    <t>R1_T2_F</t>
  </si>
  <si>
    <r>
      <t>2.</t>
    </r>
    <r>
      <rPr>
        <sz val="10"/>
        <color theme="1"/>
        <rFont val="Arial"/>
        <family val="2"/>
      </rPr>
      <t xml:space="preserve"> Click derecho &gt;&gt; open &gt;&gt; ROIs Images</t>
    </r>
  </si>
  <si>
    <t>R1_STIR_I</t>
  </si>
  <si>
    <t>R1_ST_F</t>
  </si>
  <si>
    <r>
      <t>3.</t>
    </r>
    <r>
      <rPr>
        <sz val="10"/>
        <color theme="1"/>
        <rFont val="Arial"/>
        <family val="2"/>
      </rPr>
      <t xml:space="preserve"> Click en plugind &gt;&gt; ROI Tools &gt;&gt; Export ROIs</t>
    </r>
  </si>
  <si>
    <t>R1_DIFUSION_I</t>
  </si>
  <si>
    <t>R1_DIF_F</t>
  </si>
  <si>
    <r>
      <t>4.</t>
    </r>
    <r>
      <rPr>
        <sz val="10"/>
        <color theme="1"/>
        <rFont val="Arial"/>
        <family val="2"/>
      </rPr>
      <t xml:space="preserve"> En </t>
    </r>
    <r>
      <rPr>
        <b/>
        <sz val="10"/>
        <color theme="1"/>
        <rFont val="Arial"/>
        <family val="2"/>
      </rPr>
      <t>save as</t>
    </r>
    <r>
      <rPr>
        <sz val="10"/>
        <color theme="1"/>
        <rFont val="Arial"/>
        <family val="2"/>
      </rPr>
      <t>, poner el nombre del estudio (Breast_MRI_#)</t>
    </r>
  </si>
  <si>
    <t>R1_ADC_I</t>
  </si>
  <si>
    <t>R1_ADC_F</t>
  </si>
  <si>
    <r>
      <t xml:space="preserve">5. </t>
    </r>
    <r>
      <rPr>
        <sz val="10"/>
        <color theme="1"/>
        <rFont val="Arial"/>
        <family val="2"/>
      </rPr>
      <t>Elegir CSV</t>
    </r>
  </si>
  <si>
    <t>R1_FAS1_I</t>
  </si>
  <si>
    <t>R1_FAS1_F</t>
  </si>
  <si>
    <r>
      <t>6.</t>
    </r>
    <r>
      <rPr>
        <sz val="10"/>
        <color theme="1"/>
        <rFont val="Arial"/>
        <family val="2"/>
      </rPr>
      <t xml:space="preserve"> Elegir ubicación (Desktop &gt;&gt; Archivos CSV)</t>
    </r>
  </si>
  <si>
    <t>R1_FAS2_I</t>
  </si>
  <si>
    <t>R1_FAS2_F</t>
  </si>
  <si>
    <t>R1_FAS3_I</t>
  </si>
  <si>
    <t>R1_FAS3_F</t>
  </si>
  <si>
    <t>R1_FAS4_I</t>
  </si>
  <si>
    <t>R1_FAS4_F</t>
  </si>
  <si>
    <t>R1_FAS5_I</t>
  </si>
  <si>
    <t>R1_FAS5_F</t>
  </si>
  <si>
    <t>RN_T1_I</t>
  </si>
  <si>
    <t>RN_T1_F</t>
  </si>
  <si>
    <t>En caso de que el ROI solo tenga un slice se agrega una s al final del nombre, tanto en el archivo de drive como en el nombre que se asigna en Osirix. Por ejemplo, R1_ADC_S</t>
  </si>
  <si>
    <t>Serie</t>
  </si>
  <si>
    <t>Dimensión</t>
  </si>
  <si>
    <t>Cantidad de imágenes</t>
  </si>
  <si>
    <t>Postproceso</t>
  </si>
  <si>
    <t>Corte</t>
  </si>
  <si>
    <t>Resolución espacial</t>
  </si>
  <si>
    <t>Difusión B800</t>
  </si>
  <si>
    <t>240x240</t>
  </si>
  <si>
    <t>Axial</t>
  </si>
  <si>
    <t>3 mm</t>
  </si>
  <si>
    <t>Dinámico</t>
  </si>
  <si>
    <t>528x528</t>
  </si>
  <si>
    <t>2 mm</t>
  </si>
  <si>
    <t>Fases 1-5</t>
  </si>
  <si>
    <t>Mapa ADC</t>
  </si>
  <si>
    <t>Difusión</t>
  </si>
  <si>
    <t>Stir</t>
  </si>
  <si>
    <t>432x432</t>
  </si>
  <si>
    <t>Coronal</t>
  </si>
  <si>
    <t>4 mm</t>
  </si>
  <si>
    <t>672x672</t>
  </si>
  <si>
    <t>576x576</t>
  </si>
  <si>
    <t>320x320</t>
  </si>
  <si>
    <t>480x480</t>
  </si>
  <si>
    <t>560x560</t>
  </si>
  <si>
    <t>3.5 mm</t>
  </si>
  <si>
    <t>580x580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</si>
</sst>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Inconsolata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6FA8DC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CCCCCC"/>
      </top>
      <bottom style="medium">
        <color indexed="64"/>
      </bottom>
      <diagonal/>
    </border>
    <border>
      <left/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5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3" borderId="2" xfId="0" applyFont="1" applyFill="1" applyBorder="1" applyAlignment="1">
      <alignment horizontal="center" wrapText="1"/>
    </xf>
    <xf numFmtId="0" fontId="2" fillId="0" borderId="31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2" fillId="0" borderId="32" xfId="0" applyFont="1" applyBorder="1" applyAlignment="1">
      <alignment wrapText="1"/>
    </xf>
    <xf numFmtId="0" fontId="1" fillId="0" borderId="7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35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0" fontId="1" fillId="0" borderId="39" xfId="0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40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1" fillId="0" borderId="39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2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7" borderId="36" xfId="0" applyFont="1" applyFill="1" applyBorder="1" applyAlignment="1">
      <alignment horizontal="center" wrapText="1"/>
    </xf>
    <xf numFmtId="0" fontId="2" fillId="0" borderId="31" xfId="0" applyFont="1" applyBorder="1" applyAlignment="1">
      <alignment horizontal="center" wrapText="1"/>
    </xf>
    <xf numFmtId="0" fontId="2" fillId="3" borderId="37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2" fillId="3" borderId="38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2" fillId="7" borderId="36" xfId="0" applyFont="1" applyFill="1" applyBorder="1" applyAlignment="1">
      <alignment wrapText="1"/>
    </xf>
    <xf numFmtId="0" fontId="1" fillId="3" borderId="9" xfId="0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3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38" xfId="0" applyFont="1" applyFill="1" applyBorder="1" applyAlignment="1">
      <alignment horizontal="center" wrapText="1"/>
    </xf>
    <xf numFmtId="0" fontId="1" fillId="11" borderId="2" xfId="0" applyFont="1" applyFill="1" applyBorder="1" applyAlignment="1">
      <alignment wrapText="1"/>
    </xf>
    <xf numFmtId="0" fontId="3" fillId="11" borderId="1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0" fontId="2" fillId="0" borderId="38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1" fillId="0" borderId="4" xfId="0" applyFont="1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wrapText="1"/>
    </xf>
    <xf numFmtId="0" fontId="1" fillId="0" borderId="1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4" xfId="0" applyFont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wrapText="1"/>
    </xf>
    <xf numFmtId="0" fontId="1" fillId="11" borderId="4" xfId="0" applyFont="1" applyFill="1" applyBorder="1" applyAlignment="1">
      <alignment horizontal="center" wrapText="1"/>
    </xf>
    <xf numFmtId="0" fontId="2" fillId="11" borderId="9" xfId="0" applyFont="1" applyFill="1" applyBorder="1" applyAlignment="1">
      <alignment horizontal="center" wrapText="1"/>
    </xf>
    <xf numFmtId="0" fontId="1" fillId="11" borderId="0" xfId="0" applyFont="1" applyFill="1" applyBorder="1" applyAlignment="1">
      <alignment horizont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wrapText="1"/>
    </xf>
    <xf numFmtId="0" fontId="1" fillId="11" borderId="11" xfId="0" applyFont="1" applyFill="1" applyBorder="1" applyAlignment="1">
      <alignment horizontal="center" wrapText="1"/>
    </xf>
    <xf numFmtId="0" fontId="1" fillId="11" borderId="54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1" fillId="0" borderId="48" xfId="0" applyFont="1" applyBorder="1" applyAlignment="1">
      <alignment horizontal="center" wrapText="1"/>
    </xf>
    <xf numFmtId="0" fontId="1" fillId="0" borderId="57" xfId="0" applyFont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58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27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2" fillId="0" borderId="28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0" borderId="19" xfId="0" applyFont="1" applyBorder="1" applyAlignment="1">
      <alignment wrapText="1"/>
    </xf>
    <xf numFmtId="0" fontId="2" fillId="6" borderId="29" xfId="0" applyFont="1" applyFill="1" applyBorder="1" applyAlignment="1">
      <alignment vertical="center" wrapText="1"/>
    </xf>
    <xf numFmtId="0" fontId="2" fillId="6" borderId="30" xfId="0" applyFont="1" applyFill="1" applyBorder="1" applyAlignment="1">
      <alignment vertical="center" wrapText="1"/>
    </xf>
    <xf numFmtId="0" fontId="2" fillId="6" borderId="20" xfId="0" applyFont="1" applyFill="1" applyBorder="1" applyAlignment="1">
      <alignment vertical="center" wrapText="1"/>
    </xf>
    <xf numFmtId="0" fontId="2" fillId="6" borderId="21" xfId="0" applyFont="1" applyFill="1" applyBorder="1" applyAlignment="1">
      <alignment vertical="center" wrapText="1"/>
    </xf>
    <xf numFmtId="0" fontId="2" fillId="6" borderId="22" xfId="0" applyFont="1" applyFill="1" applyBorder="1" applyAlignment="1">
      <alignment vertical="center" wrapText="1"/>
    </xf>
    <xf numFmtId="0" fontId="2" fillId="6" borderId="23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0" borderId="24" xfId="0" applyFont="1" applyBorder="1" applyAlignment="1">
      <alignment wrapText="1"/>
    </xf>
    <xf numFmtId="0" fontId="2" fillId="0" borderId="25" xfId="0" applyFont="1" applyBorder="1" applyAlignment="1">
      <alignment wrapText="1"/>
    </xf>
    <xf numFmtId="0" fontId="2" fillId="0" borderId="2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197"/>
  <sheetViews>
    <sheetView tabSelected="1" topLeftCell="G1" zoomScale="70" zoomScaleNormal="70" workbookViewId="0">
      <selection activeCell="O1" sqref="O1"/>
    </sheetView>
  </sheetViews>
  <sheetFormatPr defaultColWidth="11.42578125" defaultRowHeight="14.45"/>
  <cols>
    <col min="1" max="1" width="18.7109375" style="4" customWidth="1"/>
    <col min="2" max="2" width="14.140625" style="73" customWidth="1"/>
    <col min="3" max="3" width="14.42578125" style="4" customWidth="1"/>
    <col min="4" max="4" width="14" style="4" customWidth="1"/>
    <col min="5" max="5" width="13.140625" style="4" customWidth="1"/>
    <col min="6" max="6" width="13.28515625" style="4" customWidth="1"/>
    <col min="7" max="7" width="14.85546875" style="4" customWidth="1"/>
    <col min="8" max="8" width="13.28515625" style="4" customWidth="1"/>
    <col min="9" max="9" width="14.140625" style="4" customWidth="1"/>
    <col min="10" max="10" width="13.7109375" style="4" customWidth="1"/>
    <col min="11" max="11" width="14.5703125" style="4" customWidth="1"/>
    <col min="12" max="12" width="13.42578125" style="4" customWidth="1"/>
    <col min="13" max="13" width="12.28515625" style="4" customWidth="1"/>
    <col min="14" max="14" width="26.42578125" style="4" customWidth="1"/>
    <col min="15" max="17" width="11.42578125" style="4"/>
    <col min="18" max="18" width="11.42578125" style="18"/>
    <col min="19" max="19" width="11.42578125" style="55"/>
    <col min="20" max="20" width="17.28515625" customWidth="1"/>
    <col min="23" max="16384" width="11.42578125" style="18"/>
  </cols>
  <sheetData>
    <row r="1" spans="1:34" ht="25.5">
      <c r="A1" s="16"/>
      <c r="B1" s="9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9" t="s">
        <v>12</v>
      </c>
      <c r="O1" s="16" t="s">
        <v>13</v>
      </c>
      <c r="P1" s="1" t="s">
        <v>14</v>
      </c>
      <c r="Q1" s="16" t="s">
        <v>15</v>
      </c>
      <c r="R1" s="16" t="s">
        <v>16</v>
      </c>
      <c r="S1" s="16"/>
      <c r="W1" s="159"/>
      <c r="X1" s="159"/>
      <c r="Y1" s="159"/>
      <c r="Z1" s="169" t="s">
        <v>17</v>
      </c>
      <c r="AA1" s="169"/>
      <c r="AB1" s="169"/>
      <c r="AC1" s="159"/>
      <c r="AD1" s="159"/>
      <c r="AE1" s="159"/>
      <c r="AF1" s="159"/>
      <c r="AG1" s="159"/>
      <c r="AH1" s="159"/>
    </row>
    <row r="2" spans="1:34" ht="15" thickBot="1">
      <c r="A2" s="19"/>
      <c r="B2" s="20" t="s">
        <v>18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159"/>
      <c r="X2" s="159"/>
      <c r="Y2" s="159"/>
      <c r="Z2" s="159">
        <v>0</v>
      </c>
      <c r="AA2" s="159">
        <v>1</v>
      </c>
      <c r="AB2" s="159">
        <v>2</v>
      </c>
      <c r="AC2" s="159"/>
      <c r="AD2" s="159"/>
      <c r="AE2" s="159"/>
      <c r="AF2" s="159"/>
      <c r="AG2" s="159"/>
      <c r="AH2" s="159"/>
    </row>
    <row r="3" spans="1:34" ht="15" thickBot="1">
      <c r="A3" s="21" t="s">
        <v>18</v>
      </c>
      <c r="B3" s="12" t="s">
        <v>19</v>
      </c>
      <c r="C3" s="8" t="s">
        <v>20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26</v>
      </c>
      <c r="J3" s="8" t="s">
        <v>27</v>
      </c>
      <c r="K3" s="8" t="s">
        <v>28</v>
      </c>
      <c r="L3" s="8" t="s">
        <v>29</v>
      </c>
      <c r="M3" s="8" t="s">
        <v>30</v>
      </c>
      <c r="N3" s="8" t="s">
        <v>31</v>
      </c>
      <c r="O3" s="8">
        <v>4</v>
      </c>
      <c r="P3" s="166">
        <v>4</v>
      </c>
      <c r="Q3" s="10">
        <f>IF(ISTEXT(O3),2,IF(O3&lt;3,0,1))</f>
        <v>1</v>
      </c>
      <c r="R3" s="8">
        <f>IF(OR(ISTEXT(O3),O3&lt;3),0,1)</f>
        <v>1</v>
      </c>
      <c r="S3" s="8"/>
      <c r="V3">
        <f>COUNTIF(O3:O347,3)</f>
        <v>24</v>
      </c>
      <c r="W3" s="159"/>
      <c r="X3" s="159"/>
      <c r="Y3" s="159"/>
      <c r="Z3" s="159">
        <f>COUNTIF(Q3:Q302,0)</f>
        <v>58</v>
      </c>
      <c r="AA3" s="159">
        <f>COUNTIF(Q3:Q302,1)</f>
        <v>58</v>
      </c>
      <c r="AB3" s="159">
        <f>COUNTIF(Q3:Q302,2)</f>
        <v>48</v>
      </c>
      <c r="AC3" s="159"/>
      <c r="AD3" s="159">
        <f>SUM(Z3:AB3)</f>
        <v>164</v>
      </c>
      <c r="AE3" s="159"/>
      <c r="AF3" s="159"/>
      <c r="AG3" s="159"/>
      <c r="AH3" s="159"/>
    </row>
    <row r="4" spans="1:34" ht="15" thickBot="1">
      <c r="A4" s="21" t="s">
        <v>18</v>
      </c>
      <c r="B4" s="12" t="s">
        <v>32</v>
      </c>
      <c r="C4" s="8" t="s">
        <v>33</v>
      </c>
      <c r="D4" s="8" t="s">
        <v>34</v>
      </c>
      <c r="E4" s="8" t="s">
        <v>35</v>
      </c>
      <c r="F4" s="8" t="s">
        <v>36</v>
      </c>
      <c r="G4" s="8" t="s">
        <v>37</v>
      </c>
      <c r="H4" s="8" t="s">
        <v>38</v>
      </c>
      <c r="I4" s="8" t="s">
        <v>39</v>
      </c>
      <c r="J4" s="8" t="s">
        <v>40</v>
      </c>
      <c r="K4" s="8" t="s">
        <v>41</v>
      </c>
      <c r="L4" s="8" t="s">
        <v>42</v>
      </c>
      <c r="M4" s="8" t="s">
        <v>43</v>
      </c>
      <c r="N4" s="8" t="s">
        <v>44</v>
      </c>
      <c r="O4" s="8">
        <v>2</v>
      </c>
      <c r="P4" s="167"/>
      <c r="Q4" s="10">
        <f t="shared" ref="Q4:Q67" si="0">IF(ISTEXT(O4),2,IF(O4&lt;3,0,1))</f>
        <v>0</v>
      </c>
      <c r="R4" s="8">
        <f t="shared" ref="R4:R67" si="1">IF(OR(ISTEXT(O4),O4&lt;3),0,1)</f>
        <v>0</v>
      </c>
      <c r="S4" s="8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</row>
    <row r="5" spans="1:34" ht="15" thickBot="1">
      <c r="A5" s="21" t="s">
        <v>18</v>
      </c>
      <c r="B5" s="45" t="s">
        <v>45</v>
      </c>
      <c r="C5" s="160" t="s">
        <v>46</v>
      </c>
      <c r="D5" s="160" t="s">
        <v>47</v>
      </c>
      <c r="E5" s="160" t="s">
        <v>48</v>
      </c>
      <c r="F5" s="160" t="s">
        <v>49</v>
      </c>
      <c r="G5" s="160" t="s">
        <v>50</v>
      </c>
      <c r="H5" s="160" t="s">
        <v>51</v>
      </c>
      <c r="I5" s="160" t="s">
        <v>52</v>
      </c>
      <c r="J5" s="160" t="s">
        <v>53</v>
      </c>
      <c r="K5" s="160" t="s">
        <v>54</v>
      </c>
      <c r="L5" s="160" t="s">
        <v>55</v>
      </c>
      <c r="M5" s="160" t="s">
        <v>56</v>
      </c>
      <c r="N5" s="160" t="s">
        <v>57</v>
      </c>
      <c r="O5" s="8">
        <v>2</v>
      </c>
      <c r="P5" s="167"/>
      <c r="Q5" s="10">
        <f t="shared" si="0"/>
        <v>0</v>
      </c>
      <c r="R5" s="8">
        <f t="shared" si="1"/>
        <v>0</v>
      </c>
      <c r="S5" s="8"/>
      <c r="W5" s="159"/>
      <c r="X5" s="159"/>
      <c r="Y5" s="159"/>
      <c r="Z5" s="169" t="s">
        <v>58</v>
      </c>
      <c r="AA5" s="169"/>
      <c r="AB5" s="169"/>
      <c r="AC5" s="159"/>
      <c r="AD5" s="159"/>
      <c r="AE5" s="159"/>
      <c r="AF5" s="159"/>
      <c r="AG5" s="159"/>
      <c r="AH5" s="159"/>
    </row>
    <row r="6" spans="1:34" s="58" customFormat="1" ht="15" thickBot="1">
      <c r="A6" s="44" t="s">
        <v>18</v>
      </c>
      <c r="B6" s="76" t="s">
        <v>59</v>
      </c>
      <c r="C6" s="33" t="s">
        <v>60</v>
      </c>
      <c r="D6" s="33" t="s">
        <v>61</v>
      </c>
      <c r="E6" s="33" t="s">
        <v>62</v>
      </c>
      <c r="F6" s="33" t="s">
        <v>63</v>
      </c>
      <c r="G6" s="33" t="s">
        <v>64</v>
      </c>
      <c r="H6" s="33" t="s">
        <v>65</v>
      </c>
      <c r="I6" s="33" t="s">
        <v>66</v>
      </c>
      <c r="J6" s="33" t="s">
        <v>67</v>
      </c>
      <c r="K6" s="33" t="s">
        <v>68</v>
      </c>
      <c r="L6" s="33" t="s">
        <v>69</v>
      </c>
      <c r="M6" s="33" t="s">
        <v>70</v>
      </c>
      <c r="N6" s="33" t="s">
        <v>71</v>
      </c>
      <c r="O6" s="75">
        <v>2</v>
      </c>
      <c r="P6" s="167"/>
      <c r="Q6" s="10">
        <f t="shared" si="0"/>
        <v>0</v>
      </c>
      <c r="R6" s="8">
        <f t="shared" si="1"/>
        <v>0</v>
      </c>
      <c r="S6" s="8"/>
      <c r="T6"/>
      <c r="U6"/>
      <c r="V6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</row>
    <row r="7" spans="1:34" ht="15" thickBot="1">
      <c r="A7" s="21" t="s">
        <v>18</v>
      </c>
      <c r="B7" s="71" t="s">
        <v>72</v>
      </c>
      <c r="C7" s="77"/>
      <c r="D7" s="77" t="s">
        <v>73</v>
      </c>
      <c r="E7" s="77" t="s">
        <v>74</v>
      </c>
      <c r="F7" s="77" t="s">
        <v>75</v>
      </c>
      <c r="G7" s="77" t="s">
        <v>76</v>
      </c>
      <c r="H7" s="77" t="s">
        <v>77</v>
      </c>
      <c r="I7" s="77" t="s">
        <v>78</v>
      </c>
      <c r="J7" s="77" t="s">
        <v>79</v>
      </c>
      <c r="K7" s="77" t="s">
        <v>80</v>
      </c>
      <c r="L7" s="77" t="s">
        <v>81</v>
      </c>
      <c r="M7" s="77" t="s">
        <v>82</v>
      </c>
      <c r="N7" s="77" t="s">
        <v>83</v>
      </c>
      <c r="O7" s="8" t="s">
        <v>83</v>
      </c>
      <c r="P7" s="168"/>
      <c r="Q7" s="10">
        <f t="shared" si="0"/>
        <v>2</v>
      </c>
      <c r="R7" s="8">
        <f t="shared" si="1"/>
        <v>0</v>
      </c>
      <c r="S7" s="8"/>
      <c r="W7" s="159"/>
      <c r="X7" s="159"/>
      <c r="Y7" s="159"/>
      <c r="Z7" s="159">
        <v>0</v>
      </c>
      <c r="AA7" s="159">
        <v>1</v>
      </c>
      <c r="AB7" s="159"/>
      <c r="AC7" s="159"/>
      <c r="AD7" s="159"/>
      <c r="AE7" s="159"/>
      <c r="AF7" s="159"/>
      <c r="AG7" s="159"/>
      <c r="AH7" s="159"/>
    </row>
    <row r="8" spans="1:34" ht="15" thickBot="1">
      <c r="A8" s="8"/>
      <c r="B8" s="15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8"/>
      <c r="P8" s="8"/>
      <c r="Q8" s="10"/>
      <c r="R8" s="8"/>
      <c r="S8" s="8"/>
      <c r="W8" s="159"/>
      <c r="X8" s="159"/>
      <c r="Y8" s="159"/>
      <c r="Z8" s="159">
        <f>COUNTIF(R3:R302,0)</f>
        <v>106</v>
      </c>
      <c r="AA8" s="159">
        <f>COUNTIF(R3:R302,1)</f>
        <v>58</v>
      </c>
      <c r="AB8" s="159"/>
      <c r="AC8" s="159"/>
      <c r="AD8" s="159">
        <f>SUM(Z8:AA8)</f>
        <v>164</v>
      </c>
      <c r="AE8" s="159"/>
      <c r="AF8" s="159"/>
      <c r="AG8" s="159"/>
      <c r="AH8" s="159"/>
    </row>
    <row r="9" spans="1:34" ht="15" thickBot="1">
      <c r="A9" s="19"/>
      <c r="B9" s="22" t="s">
        <v>84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8"/>
      <c r="P9" s="8"/>
      <c r="Q9" s="10"/>
      <c r="R9" s="8"/>
      <c r="S9" s="8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</row>
    <row r="10" spans="1:34" ht="15" thickBot="1">
      <c r="A10" s="21" t="s">
        <v>84</v>
      </c>
      <c r="B10" s="12" t="s">
        <v>19</v>
      </c>
      <c r="C10" s="8" t="s">
        <v>85</v>
      </c>
      <c r="D10" s="8" t="s">
        <v>21</v>
      </c>
      <c r="E10" s="8" t="s">
        <v>22</v>
      </c>
      <c r="F10" s="8" t="s">
        <v>23</v>
      </c>
      <c r="G10" s="8" t="s">
        <v>24</v>
      </c>
      <c r="H10" s="8" t="s">
        <v>25</v>
      </c>
      <c r="I10" s="8" t="s">
        <v>26</v>
      </c>
      <c r="J10" s="8" t="s">
        <v>27</v>
      </c>
      <c r="K10" s="8" t="s">
        <v>28</v>
      </c>
      <c r="L10" s="8" t="s">
        <v>29</v>
      </c>
      <c r="M10" s="8" t="s">
        <v>30</v>
      </c>
      <c r="N10" s="8" t="s">
        <v>86</v>
      </c>
      <c r="O10" s="12">
        <v>2</v>
      </c>
      <c r="P10" s="166">
        <v>2</v>
      </c>
      <c r="Q10" s="10">
        <f t="shared" si="0"/>
        <v>0</v>
      </c>
      <c r="R10" s="8">
        <f t="shared" si="1"/>
        <v>0</v>
      </c>
      <c r="S10" s="8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</row>
    <row r="11" spans="1:34" ht="15" thickBot="1">
      <c r="A11" s="21" t="s">
        <v>84</v>
      </c>
      <c r="B11" s="12" t="s">
        <v>32</v>
      </c>
      <c r="C11" s="8" t="s">
        <v>87</v>
      </c>
      <c r="D11" s="8" t="s">
        <v>34</v>
      </c>
      <c r="E11" s="8" t="s">
        <v>35</v>
      </c>
      <c r="F11" s="8" t="s">
        <v>36</v>
      </c>
      <c r="G11" s="8" t="s">
        <v>37</v>
      </c>
      <c r="H11" s="8" t="s">
        <v>38</v>
      </c>
      <c r="I11" s="8" t="s">
        <v>39</v>
      </c>
      <c r="J11" s="8" t="s">
        <v>40</v>
      </c>
      <c r="K11" s="8" t="s">
        <v>41</v>
      </c>
      <c r="L11" s="8" t="s">
        <v>42</v>
      </c>
      <c r="M11" s="8" t="s">
        <v>43</v>
      </c>
      <c r="N11" s="8" t="s">
        <v>86</v>
      </c>
      <c r="O11" s="12">
        <v>2</v>
      </c>
      <c r="P11" s="167"/>
      <c r="Q11" s="10">
        <f t="shared" si="0"/>
        <v>0</v>
      </c>
      <c r="R11" s="8">
        <f t="shared" si="1"/>
        <v>0</v>
      </c>
      <c r="S11" s="8"/>
      <c r="W11" s="159"/>
      <c r="X11" s="159"/>
      <c r="Y11" s="159"/>
      <c r="Z11" s="159" t="s">
        <v>88</v>
      </c>
      <c r="AA11" s="159" t="s">
        <v>89</v>
      </c>
      <c r="AB11" s="159" t="s">
        <v>90</v>
      </c>
      <c r="AC11" s="159" t="s">
        <v>91</v>
      </c>
      <c r="AD11" s="159" t="s">
        <v>92</v>
      </c>
      <c r="AE11" s="159" t="s">
        <v>93</v>
      </c>
      <c r="AF11" s="159" t="s">
        <v>94</v>
      </c>
      <c r="AG11" s="159"/>
      <c r="AH11" s="159"/>
    </row>
    <row r="12" spans="1:34" ht="15" thickBot="1">
      <c r="A12" s="21" t="s">
        <v>84</v>
      </c>
      <c r="B12" s="12" t="s">
        <v>45</v>
      </c>
      <c r="C12" s="8" t="s">
        <v>95</v>
      </c>
      <c r="D12" s="8" t="s">
        <v>47</v>
      </c>
      <c r="E12" s="8" t="s">
        <v>48</v>
      </c>
      <c r="F12" s="8" t="s">
        <v>49</v>
      </c>
      <c r="G12" s="8" t="s">
        <v>50</v>
      </c>
      <c r="H12" s="8" t="s">
        <v>51</v>
      </c>
      <c r="I12" s="8" t="s">
        <v>52</v>
      </c>
      <c r="J12" s="8" t="s">
        <v>53</v>
      </c>
      <c r="K12" s="8" t="s">
        <v>54</v>
      </c>
      <c r="L12" s="8" t="s">
        <v>55</v>
      </c>
      <c r="M12" s="8" t="s">
        <v>56</v>
      </c>
      <c r="N12" s="8" t="s">
        <v>86</v>
      </c>
      <c r="O12" s="12">
        <v>2</v>
      </c>
      <c r="P12" s="167"/>
      <c r="Q12" s="10">
        <f t="shared" si="0"/>
        <v>0</v>
      </c>
      <c r="R12" s="8">
        <f t="shared" si="1"/>
        <v>0</v>
      </c>
      <c r="S12" s="8"/>
      <c r="W12" s="159"/>
      <c r="X12" s="159"/>
      <c r="Y12" s="159"/>
      <c r="Z12" s="159">
        <f>COUNTIF(O3:O346,0)</f>
        <v>2</v>
      </c>
      <c r="AA12" s="159">
        <f>COUNTIF(O3:O346,1)</f>
        <v>1</v>
      </c>
      <c r="AB12" s="159">
        <f>COUNTIF(O3:O346,2)</f>
        <v>61</v>
      </c>
      <c r="AC12" s="159">
        <f>COUNTIF(O3:O346,3)</f>
        <v>24</v>
      </c>
      <c r="AD12" s="159">
        <f>COUNTIF(O3:O346,4)</f>
        <v>14</v>
      </c>
      <c r="AE12" s="159">
        <f>COUNTIF(O3:O346,5)</f>
        <v>32</v>
      </c>
      <c r="AF12" s="159">
        <f>COUNTIF(O3:O346,6)</f>
        <v>1</v>
      </c>
      <c r="AG12" s="159">
        <f>SUM(Z12:AF12)</f>
        <v>135</v>
      </c>
      <c r="AH12" s="159">
        <f>AG12+48</f>
        <v>183</v>
      </c>
    </row>
    <row r="13" spans="1:34" ht="15" thickBot="1">
      <c r="A13" s="21" t="s">
        <v>84</v>
      </c>
      <c r="B13" s="12" t="s">
        <v>59</v>
      </c>
      <c r="C13" s="8" t="s">
        <v>96</v>
      </c>
      <c r="D13" s="8" t="s">
        <v>61</v>
      </c>
      <c r="E13" s="8" t="s">
        <v>62</v>
      </c>
      <c r="F13" s="8" t="s">
        <v>63</v>
      </c>
      <c r="G13" s="8" t="s">
        <v>64</v>
      </c>
      <c r="H13" s="8" t="s">
        <v>65</v>
      </c>
      <c r="I13" s="8" t="s">
        <v>66</v>
      </c>
      <c r="J13" s="8" t="s">
        <v>67</v>
      </c>
      <c r="K13" s="8" t="s">
        <v>68</v>
      </c>
      <c r="L13" s="8" t="s">
        <v>69</v>
      </c>
      <c r="M13" s="8" t="s">
        <v>70</v>
      </c>
      <c r="N13" s="8" t="s">
        <v>97</v>
      </c>
      <c r="O13" s="12">
        <v>2</v>
      </c>
      <c r="P13" s="167"/>
      <c r="Q13" s="10">
        <f t="shared" si="0"/>
        <v>0</v>
      </c>
      <c r="R13" s="8">
        <f t="shared" si="1"/>
        <v>0</v>
      </c>
      <c r="S13" s="8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</row>
    <row r="14" spans="1:34" ht="15" thickBot="1">
      <c r="A14" s="21" t="s">
        <v>84</v>
      </c>
      <c r="B14" s="12" t="s">
        <v>98</v>
      </c>
      <c r="C14" s="8" t="s">
        <v>99</v>
      </c>
      <c r="D14" s="8" t="s">
        <v>100</v>
      </c>
      <c r="E14" s="8" t="s">
        <v>101</v>
      </c>
      <c r="F14" s="8" t="s">
        <v>102</v>
      </c>
      <c r="G14" s="8" t="s">
        <v>103</v>
      </c>
      <c r="H14" s="8" t="s">
        <v>104</v>
      </c>
      <c r="I14" s="8" t="s">
        <v>105</v>
      </c>
      <c r="J14" s="8" t="s">
        <v>106</v>
      </c>
      <c r="K14" s="8" t="s">
        <v>107</v>
      </c>
      <c r="L14" s="8" t="s">
        <v>108</v>
      </c>
      <c r="M14" s="8" t="s">
        <v>109</v>
      </c>
      <c r="N14" s="8" t="s">
        <v>97</v>
      </c>
      <c r="O14" s="12">
        <v>2</v>
      </c>
      <c r="P14" s="167"/>
      <c r="Q14" s="10">
        <f t="shared" si="0"/>
        <v>0</v>
      </c>
      <c r="R14" s="8">
        <f t="shared" si="1"/>
        <v>0</v>
      </c>
      <c r="S14" s="8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</row>
    <row r="15" spans="1:34" ht="15" thickBot="1">
      <c r="A15" s="21" t="s">
        <v>84</v>
      </c>
      <c r="B15" s="12" t="s">
        <v>110</v>
      </c>
      <c r="C15" s="8" t="s">
        <v>111</v>
      </c>
      <c r="D15" s="8" t="s">
        <v>112</v>
      </c>
      <c r="E15" s="8" t="s">
        <v>113</v>
      </c>
      <c r="F15" s="8" t="s">
        <v>114</v>
      </c>
      <c r="G15" s="8" t="s">
        <v>115</v>
      </c>
      <c r="H15" s="8" t="s">
        <v>116</v>
      </c>
      <c r="I15" s="8" t="s">
        <v>117</v>
      </c>
      <c r="J15" s="8" t="s">
        <v>118</v>
      </c>
      <c r="K15" s="8" t="s">
        <v>119</v>
      </c>
      <c r="L15" s="8" t="s">
        <v>120</v>
      </c>
      <c r="M15" s="8" t="s">
        <v>121</v>
      </c>
      <c r="N15" s="8" t="s">
        <v>97</v>
      </c>
      <c r="O15" s="12">
        <v>2</v>
      </c>
      <c r="P15" s="167"/>
      <c r="Q15" s="10">
        <f t="shared" si="0"/>
        <v>0</v>
      </c>
      <c r="R15" s="8">
        <f t="shared" si="1"/>
        <v>0</v>
      </c>
      <c r="S15" s="8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</row>
    <row r="16" spans="1:34" s="58" customFormat="1" ht="15" thickBot="1">
      <c r="A16" s="21" t="s">
        <v>84</v>
      </c>
      <c r="B16" s="45" t="s">
        <v>122</v>
      </c>
      <c r="C16" s="160" t="s">
        <v>123</v>
      </c>
      <c r="D16" s="160" t="s">
        <v>124</v>
      </c>
      <c r="E16" s="160" t="s">
        <v>125</v>
      </c>
      <c r="F16" s="160" t="s">
        <v>126</v>
      </c>
      <c r="G16" s="160" t="s">
        <v>127</v>
      </c>
      <c r="H16" s="160" t="s">
        <v>128</v>
      </c>
      <c r="I16" s="160" t="s">
        <v>129</v>
      </c>
      <c r="J16" s="160" t="s">
        <v>130</v>
      </c>
      <c r="K16" s="160" t="s">
        <v>131</v>
      </c>
      <c r="L16" s="160" t="s">
        <v>132</v>
      </c>
      <c r="M16" s="160" t="s">
        <v>133</v>
      </c>
      <c r="N16" s="160" t="s">
        <v>97</v>
      </c>
      <c r="O16" s="12">
        <v>2</v>
      </c>
      <c r="P16" s="167"/>
      <c r="Q16" s="10">
        <f t="shared" si="0"/>
        <v>0</v>
      </c>
      <c r="R16" s="8">
        <f t="shared" si="1"/>
        <v>0</v>
      </c>
      <c r="S16" s="8"/>
      <c r="T16"/>
      <c r="U16"/>
      <c r="V16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</row>
    <row r="17" spans="1:35" ht="15" thickBot="1">
      <c r="A17" s="44" t="s">
        <v>84</v>
      </c>
      <c r="B17" s="79" t="s">
        <v>72</v>
      </c>
      <c r="C17" s="80"/>
      <c r="D17" s="80" t="s">
        <v>73</v>
      </c>
      <c r="E17" s="80" t="s">
        <v>74</v>
      </c>
      <c r="F17" s="80" t="s">
        <v>75</v>
      </c>
      <c r="G17" s="80" t="s">
        <v>76</v>
      </c>
      <c r="H17" s="80" t="s">
        <v>77</v>
      </c>
      <c r="I17" s="80" t="s">
        <v>78</v>
      </c>
      <c r="J17" s="80" t="s">
        <v>79</v>
      </c>
      <c r="K17" s="80" t="s">
        <v>80</v>
      </c>
      <c r="L17" s="80" t="s">
        <v>81</v>
      </c>
      <c r="M17" s="80" t="s">
        <v>82</v>
      </c>
      <c r="N17" s="80" t="s">
        <v>83</v>
      </c>
      <c r="O17" s="75" t="s">
        <v>83</v>
      </c>
      <c r="P17" s="168"/>
      <c r="Q17" s="10">
        <f t="shared" si="0"/>
        <v>2</v>
      </c>
      <c r="R17" s="8">
        <f t="shared" si="1"/>
        <v>0</v>
      </c>
      <c r="S17" s="8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</row>
    <row r="18" spans="1:35" ht="15" thickBot="1">
      <c r="A18" s="8"/>
      <c r="B18" s="7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8"/>
      <c r="P18" s="8"/>
      <c r="Q18" s="10"/>
      <c r="R18" s="8"/>
      <c r="S18" s="8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</row>
    <row r="19" spans="1:35" ht="15" thickBot="1">
      <c r="A19" s="19"/>
      <c r="B19" s="29" t="s">
        <v>134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8"/>
      <c r="P19" s="8"/>
      <c r="Q19" s="10"/>
      <c r="R19" s="8"/>
      <c r="S19" s="8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</row>
    <row r="20" spans="1:35" ht="15" thickBot="1">
      <c r="A20" s="21" t="s">
        <v>134</v>
      </c>
      <c r="B20" s="68" t="s">
        <v>19</v>
      </c>
      <c r="C20" s="8" t="s">
        <v>135</v>
      </c>
      <c r="D20" s="8" t="s">
        <v>21</v>
      </c>
      <c r="E20" s="8" t="s">
        <v>22</v>
      </c>
      <c r="F20" s="8" t="s">
        <v>23</v>
      </c>
      <c r="G20" s="8" t="s">
        <v>24</v>
      </c>
      <c r="H20" s="8" t="s">
        <v>25</v>
      </c>
      <c r="I20" s="8" t="s">
        <v>26</v>
      </c>
      <c r="J20" s="8" t="s">
        <v>27</v>
      </c>
      <c r="K20" s="8" t="s">
        <v>28</v>
      </c>
      <c r="L20" s="8" t="s">
        <v>29</v>
      </c>
      <c r="M20" s="8" t="s">
        <v>30</v>
      </c>
      <c r="N20" s="8" t="s">
        <v>71</v>
      </c>
      <c r="O20" s="8">
        <v>2</v>
      </c>
      <c r="P20" s="8"/>
      <c r="Q20" s="10">
        <f t="shared" si="0"/>
        <v>0</v>
      </c>
      <c r="R20" s="8">
        <f t="shared" si="1"/>
        <v>0</v>
      </c>
      <c r="S20" s="8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</row>
    <row r="21" spans="1:35" ht="15" thickBot="1">
      <c r="A21" s="21" t="s">
        <v>134</v>
      </c>
      <c r="B21" s="68" t="s">
        <v>32</v>
      </c>
      <c r="C21" s="8" t="s">
        <v>136</v>
      </c>
      <c r="D21" s="8" t="s">
        <v>34</v>
      </c>
      <c r="E21" s="8" t="s">
        <v>35</v>
      </c>
      <c r="F21" s="8" t="s">
        <v>36</v>
      </c>
      <c r="G21" s="8" t="s">
        <v>37</v>
      </c>
      <c r="H21" s="8" t="s">
        <v>38</v>
      </c>
      <c r="I21" s="8" t="s">
        <v>39</v>
      </c>
      <c r="J21" s="8" t="s">
        <v>40</v>
      </c>
      <c r="K21" s="8" t="s">
        <v>41</v>
      </c>
      <c r="L21" s="8" t="s">
        <v>42</v>
      </c>
      <c r="M21" s="8" t="s">
        <v>43</v>
      </c>
      <c r="N21" s="8" t="s">
        <v>44</v>
      </c>
      <c r="O21" s="8">
        <v>2</v>
      </c>
      <c r="P21" s="8"/>
      <c r="Q21" s="10">
        <f t="shared" si="0"/>
        <v>0</v>
      </c>
      <c r="R21" s="8">
        <f t="shared" si="1"/>
        <v>0</v>
      </c>
      <c r="S21" s="8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>
        <f>124+4+10+3</f>
        <v>141</v>
      </c>
    </row>
    <row r="22" spans="1:35" ht="15" thickBot="1">
      <c r="A22" s="21" t="s">
        <v>134</v>
      </c>
      <c r="B22" s="68" t="s">
        <v>72</v>
      </c>
      <c r="C22" s="8"/>
      <c r="D22" s="8" t="s">
        <v>137</v>
      </c>
      <c r="E22" s="8" t="s">
        <v>73</v>
      </c>
      <c r="F22" s="8" t="s">
        <v>74</v>
      </c>
      <c r="G22" s="8" t="s">
        <v>75</v>
      </c>
      <c r="H22" s="8" t="s">
        <v>76</v>
      </c>
      <c r="I22" s="8" t="s">
        <v>77</v>
      </c>
      <c r="J22" s="8" t="s">
        <v>78</v>
      </c>
      <c r="K22" s="8" t="s">
        <v>79</v>
      </c>
      <c r="L22" s="8" t="s">
        <v>80</v>
      </c>
      <c r="M22" s="8" t="s">
        <v>81</v>
      </c>
      <c r="N22" s="8" t="s">
        <v>82</v>
      </c>
      <c r="O22" s="8" t="s">
        <v>83</v>
      </c>
      <c r="P22" s="8"/>
      <c r="Q22" s="10">
        <f t="shared" si="0"/>
        <v>2</v>
      </c>
      <c r="R22" s="8">
        <f t="shared" si="1"/>
        <v>0</v>
      </c>
      <c r="S22" s="8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</row>
    <row r="23" spans="1:35" ht="15" thickBot="1">
      <c r="A23" s="8"/>
      <c r="B23" s="1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0"/>
      <c r="R23" s="8"/>
      <c r="S23" s="8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</row>
    <row r="24" spans="1:35" ht="15" thickBot="1">
      <c r="A24" s="19" t="s">
        <v>138</v>
      </c>
      <c r="B24" s="22" t="s">
        <v>139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8"/>
      <c r="P24" s="8"/>
      <c r="Q24" s="10"/>
      <c r="R24" s="8"/>
      <c r="S24" s="8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</row>
    <row r="25" spans="1:35" ht="15" thickBot="1">
      <c r="A25" s="21" t="s">
        <v>139</v>
      </c>
      <c r="B25" s="12" t="s">
        <v>19</v>
      </c>
      <c r="C25" s="8" t="s">
        <v>140</v>
      </c>
      <c r="D25" s="8" t="s">
        <v>21</v>
      </c>
      <c r="E25" s="8" t="s">
        <v>22</v>
      </c>
      <c r="F25" s="8" t="s">
        <v>23</v>
      </c>
      <c r="G25" s="8" t="s">
        <v>24</v>
      </c>
      <c r="H25" s="8" t="s">
        <v>38</v>
      </c>
      <c r="I25" s="8" t="s">
        <v>26</v>
      </c>
      <c r="J25" s="8" t="s">
        <v>27</v>
      </c>
      <c r="K25" s="8" t="s">
        <v>28</v>
      </c>
      <c r="L25" s="8" t="s">
        <v>29</v>
      </c>
      <c r="M25" s="8" t="s">
        <v>30</v>
      </c>
      <c r="N25" s="8" t="s">
        <v>86</v>
      </c>
      <c r="O25" s="12">
        <v>2</v>
      </c>
      <c r="P25" s="166">
        <v>3</v>
      </c>
      <c r="Q25" s="10">
        <f t="shared" si="0"/>
        <v>0</v>
      </c>
      <c r="R25" s="8">
        <f t="shared" si="1"/>
        <v>0</v>
      </c>
      <c r="S25" s="8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</row>
    <row r="26" spans="1:35" ht="15" thickBot="1">
      <c r="A26" s="21" t="s">
        <v>139</v>
      </c>
      <c r="B26" s="12" t="s">
        <v>32</v>
      </c>
      <c r="C26" s="8" t="s">
        <v>141</v>
      </c>
      <c r="D26" s="8" t="s">
        <v>34</v>
      </c>
      <c r="E26" s="8" t="s">
        <v>35</v>
      </c>
      <c r="F26" s="8" t="s">
        <v>36</v>
      </c>
      <c r="G26" s="8" t="s">
        <v>37</v>
      </c>
      <c r="H26" s="8" t="s">
        <v>38</v>
      </c>
      <c r="I26" s="8" t="s">
        <v>39</v>
      </c>
      <c r="J26" s="8" t="s">
        <v>40</v>
      </c>
      <c r="K26" s="8" t="s">
        <v>41</v>
      </c>
      <c r="L26" s="8" t="s">
        <v>42</v>
      </c>
      <c r="M26" s="8" t="s">
        <v>43</v>
      </c>
      <c r="N26" s="8" t="s">
        <v>31</v>
      </c>
      <c r="O26" s="12">
        <v>3</v>
      </c>
      <c r="P26" s="167"/>
      <c r="Q26" s="10">
        <f t="shared" si="0"/>
        <v>1</v>
      </c>
      <c r="R26" s="8">
        <f t="shared" si="1"/>
        <v>1</v>
      </c>
      <c r="S26" s="8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</row>
    <row r="27" spans="1:35" ht="15" thickBot="1">
      <c r="A27" s="21" t="s">
        <v>139</v>
      </c>
      <c r="B27" s="12" t="s">
        <v>45</v>
      </c>
      <c r="C27" s="8" t="s">
        <v>142</v>
      </c>
      <c r="D27" s="8" t="s">
        <v>47</v>
      </c>
      <c r="E27" s="8" t="s">
        <v>48</v>
      </c>
      <c r="F27" s="8" t="s">
        <v>49</v>
      </c>
      <c r="G27" s="8" t="s">
        <v>50</v>
      </c>
      <c r="H27" s="8" t="s">
        <v>51</v>
      </c>
      <c r="I27" s="8" t="s">
        <v>52</v>
      </c>
      <c r="J27" s="8" t="s">
        <v>53</v>
      </c>
      <c r="K27" s="8" t="s">
        <v>54</v>
      </c>
      <c r="L27" s="8" t="s">
        <v>55</v>
      </c>
      <c r="M27" s="8" t="s">
        <v>56</v>
      </c>
      <c r="N27" s="8" t="s">
        <v>143</v>
      </c>
      <c r="O27" s="12">
        <v>2</v>
      </c>
      <c r="P27" s="167"/>
      <c r="Q27" s="10">
        <f t="shared" si="0"/>
        <v>0</v>
      </c>
      <c r="R27" s="8">
        <f t="shared" si="1"/>
        <v>0</v>
      </c>
      <c r="S27" s="8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</row>
    <row r="28" spans="1:35" ht="15" thickBot="1">
      <c r="A28" s="21" t="s">
        <v>139</v>
      </c>
      <c r="B28" s="12" t="s">
        <v>59</v>
      </c>
      <c r="C28" s="8" t="s">
        <v>144</v>
      </c>
      <c r="D28" s="8" t="s">
        <v>61</v>
      </c>
      <c r="E28" s="8" t="s">
        <v>62</v>
      </c>
      <c r="F28" s="8" t="s">
        <v>63</v>
      </c>
      <c r="G28" s="8" t="s">
        <v>64</v>
      </c>
      <c r="H28" s="8" t="s">
        <v>65</v>
      </c>
      <c r="I28" s="8" t="s">
        <v>66</v>
      </c>
      <c r="J28" s="8" t="s">
        <v>67</v>
      </c>
      <c r="K28" s="8" t="s">
        <v>68</v>
      </c>
      <c r="L28" s="8" t="s">
        <v>69</v>
      </c>
      <c r="M28" s="8" t="s">
        <v>70</v>
      </c>
      <c r="N28" s="8" t="s">
        <v>145</v>
      </c>
      <c r="O28" s="12">
        <v>2</v>
      </c>
      <c r="P28" s="168"/>
      <c r="Q28" s="10">
        <f t="shared" si="0"/>
        <v>0</v>
      </c>
      <c r="R28" s="8">
        <f t="shared" si="1"/>
        <v>0</v>
      </c>
      <c r="S28" s="8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</row>
    <row r="29" spans="1:35" s="90" customFormat="1" ht="15" thickBot="1">
      <c r="A29" s="21" t="s">
        <v>139</v>
      </c>
      <c r="B29" s="46" t="s">
        <v>72</v>
      </c>
      <c r="C29" s="2"/>
      <c r="D29" s="3" t="s">
        <v>137</v>
      </c>
      <c r="E29" s="3" t="s">
        <v>73</v>
      </c>
      <c r="F29" s="3" t="s">
        <v>74</v>
      </c>
      <c r="G29" s="3" t="s">
        <v>75</v>
      </c>
      <c r="H29" s="3" t="s">
        <v>76</v>
      </c>
      <c r="I29" s="3" t="s">
        <v>77</v>
      </c>
      <c r="J29" s="3" t="s">
        <v>78</v>
      </c>
      <c r="K29" s="3" t="s">
        <v>79</v>
      </c>
      <c r="L29" s="3" t="s">
        <v>80</v>
      </c>
      <c r="M29" s="3" t="s">
        <v>81</v>
      </c>
      <c r="N29" s="3" t="s">
        <v>146</v>
      </c>
      <c r="O29" s="3" t="s">
        <v>83</v>
      </c>
      <c r="P29" s="158"/>
      <c r="Q29" s="10">
        <f t="shared" si="0"/>
        <v>2</v>
      </c>
      <c r="R29" s="8">
        <f t="shared" si="1"/>
        <v>0</v>
      </c>
      <c r="S29" s="8"/>
      <c r="T29"/>
      <c r="U29"/>
      <c r="V2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</row>
    <row r="30" spans="1:35" ht="15" thickBot="1">
      <c r="A30" s="8"/>
      <c r="B30" s="15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0"/>
      <c r="R30" s="8"/>
      <c r="S30" s="8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</row>
    <row r="31" spans="1:35" ht="15" thickBot="1">
      <c r="A31" s="19"/>
      <c r="B31" s="22" t="s">
        <v>147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8"/>
      <c r="P31" s="8"/>
      <c r="Q31" s="10"/>
      <c r="R31" s="8"/>
      <c r="S31" s="8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</row>
    <row r="32" spans="1:35" ht="15" thickBot="1">
      <c r="A32" s="21" t="s">
        <v>147</v>
      </c>
      <c r="B32" s="12" t="s">
        <v>19</v>
      </c>
      <c r="C32" s="8" t="s">
        <v>148</v>
      </c>
      <c r="D32" s="8" t="s">
        <v>21</v>
      </c>
      <c r="E32" s="8" t="s">
        <v>22</v>
      </c>
      <c r="F32" s="8" t="s">
        <v>23</v>
      </c>
      <c r="G32" s="8" t="s">
        <v>24</v>
      </c>
      <c r="H32" s="8" t="s">
        <v>38</v>
      </c>
      <c r="I32" s="8" t="s">
        <v>26</v>
      </c>
      <c r="J32" s="8" t="s">
        <v>27</v>
      </c>
      <c r="K32" s="8" t="s">
        <v>28</v>
      </c>
      <c r="L32" s="8" t="s">
        <v>29</v>
      </c>
      <c r="M32" s="8" t="s">
        <v>30</v>
      </c>
      <c r="N32" s="8" t="s">
        <v>149</v>
      </c>
      <c r="O32" s="8">
        <v>2</v>
      </c>
      <c r="P32" s="166">
        <v>2</v>
      </c>
      <c r="Q32" s="10">
        <f t="shared" si="0"/>
        <v>0</v>
      </c>
      <c r="R32" s="8">
        <f t="shared" si="1"/>
        <v>0</v>
      </c>
      <c r="S32" s="8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</row>
    <row r="33" spans="1:22" ht="15" thickBot="1">
      <c r="A33" s="21" t="s">
        <v>147</v>
      </c>
      <c r="B33" s="12" t="s">
        <v>32</v>
      </c>
      <c r="C33" s="8" t="s">
        <v>150</v>
      </c>
      <c r="D33" s="8" t="s">
        <v>34</v>
      </c>
      <c r="E33" s="8" t="s">
        <v>35</v>
      </c>
      <c r="F33" s="8" t="s">
        <v>36</v>
      </c>
      <c r="G33" s="8" t="s">
        <v>37</v>
      </c>
      <c r="H33" s="8" t="s">
        <v>38</v>
      </c>
      <c r="I33" s="8" t="s">
        <v>39</v>
      </c>
      <c r="J33" s="8" t="s">
        <v>40</v>
      </c>
      <c r="K33" s="8" t="s">
        <v>41</v>
      </c>
      <c r="L33" s="8" t="s">
        <v>42</v>
      </c>
      <c r="M33" s="8" t="s">
        <v>43</v>
      </c>
      <c r="N33" s="8" t="s">
        <v>149</v>
      </c>
      <c r="O33" s="8">
        <v>2</v>
      </c>
      <c r="P33" s="167"/>
      <c r="Q33" s="10">
        <f t="shared" si="0"/>
        <v>0</v>
      </c>
      <c r="R33" s="8">
        <f t="shared" si="1"/>
        <v>0</v>
      </c>
      <c r="S33" s="8"/>
    </row>
    <row r="34" spans="1:22" ht="15" thickBot="1">
      <c r="A34" s="21" t="s">
        <v>147</v>
      </c>
      <c r="B34" s="46" t="s">
        <v>72</v>
      </c>
      <c r="C34" s="2"/>
      <c r="D34" s="3" t="s">
        <v>137</v>
      </c>
      <c r="E34" s="3" t="s">
        <v>73</v>
      </c>
      <c r="F34" s="3" t="s">
        <v>74</v>
      </c>
      <c r="G34" s="3" t="s">
        <v>75</v>
      </c>
      <c r="H34" s="3" t="s">
        <v>76</v>
      </c>
      <c r="I34" s="3" t="s">
        <v>77</v>
      </c>
      <c r="J34" s="3" t="s">
        <v>78</v>
      </c>
      <c r="K34" s="3" t="s">
        <v>79</v>
      </c>
      <c r="L34" s="3" t="s">
        <v>80</v>
      </c>
      <c r="M34" s="3" t="s">
        <v>81</v>
      </c>
      <c r="N34" s="3" t="s">
        <v>146</v>
      </c>
      <c r="O34" s="3" t="s">
        <v>83</v>
      </c>
      <c r="P34" s="168"/>
      <c r="Q34" s="10">
        <f t="shared" si="0"/>
        <v>2</v>
      </c>
      <c r="R34" s="8">
        <f t="shared" si="1"/>
        <v>0</v>
      </c>
      <c r="S34" s="8"/>
    </row>
    <row r="35" spans="1:22" ht="15" thickBot="1">
      <c r="A35" s="8"/>
      <c r="B35" s="15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0"/>
      <c r="R35" s="8"/>
      <c r="S35" s="8"/>
    </row>
    <row r="36" spans="1:22" ht="15" thickBot="1">
      <c r="A36" s="19"/>
      <c r="B36" s="22" t="s">
        <v>151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8"/>
      <c r="P36" s="8"/>
      <c r="Q36" s="10"/>
      <c r="R36" s="8"/>
      <c r="S36" s="8"/>
    </row>
    <row r="37" spans="1:22" ht="15" thickBot="1">
      <c r="A37" s="21" t="s">
        <v>151</v>
      </c>
      <c r="B37" s="12" t="s">
        <v>19</v>
      </c>
      <c r="C37" s="47" t="s">
        <v>85</v>
      </c>
      <c r="D37" s="47" t="s">
        <v>21</v>
      </c>
      <c r="E37" s="47" t="s">
        <v>22</v>
      </c>
      <c r="F37" s="47" t="s">
        <v>23</v>
      </c>
      <c r="G37" s="47" t="s">
        <v>24</v>
      </c>
      <c r="H37" s="47" t="s">
        <v>38</v>
      </c>
      <c r="I37" s="47" t="s">
        <v>26</v>
      </c>
      <c r="J37" s="47" t="s">
        <v>27</v>
      </c>
      <c r="K37" s="47" t="s">
        <v>28</v>
      </c>
      <c r="L37" s="47" t="s">
        <v>29</v>
      </c>
      <c r="M37" s="47" t="s">
        <v>30</v>
      </c>
      <c r="N37" s="47" t="s">
        <v>152</v>
      </c>
      <c r="O37" s="3">
        <v>5</v>
      </c>
      <c r="P37" s="166">
        <v>5</v>
      </c>
      <c r="Q37" s="10">
        <f t="shared" si="0"/>
        <v>1</v>
      </c>
      <c r="R37" s="8">
        <f t="shared" si="1"/>
        <v>1</v>
      </c>
      <c r="S37" s="8"/>
    </row>
    <row r="38" spans="1:22" ht="15" thickBot="1">
      <c r="A38" s="21" t="s">
        <v>151</v>
      </c>
      <c r="B38" s="12" t="s">
        <v>32</v>
      </c>
      <c r="C38" s="3" t="s">
        <v>153</v>
      </c>
      <c r="D38" s="3" t="s">
        <v>34</v>
      </c>
      <c r="E38" s="3" t="s">
        <v>35</v>
      </c>
      <c r="F38" s="3" t="s">
        <v>36</v>
      </c>
      <c r="G38" s="3" t="s">
        <v>37</v>
      </c>
      <c r="H38" s="3" t="s">
        <v>38</v>
      </c>
      <c r="I38" s="3" t="s">
        <v>39</v>
      </c>
      <c r="J38" s="3" t="s">
        <v>40</v>
      </c>
      <c r="K38" s="3" t="s">
        <v>41</v>
      </c>
      <c r="L38" s="3" t="s">
        <v>42</v>
      </c>
      <c r="M38" s="3" t="s">
        <v>43</v>
      </c>
      <c r="N38" s="3" t="s">
        <v>152</v>
      </c>
      <c r="O38" s="3">
        <v>5</v>
      </c>
      <c r="P38" s="167"/>
      <c r="Q38" s="10">
        <f t="shared" si="0"/>
        <v>1</v>
      </c>
      <c r="R38" s="8">
        <f t="shared" si="1"/>
        <v>1</v>
      </c>
      <c r="S38" s="8"/>
    </row>
    <row r="39" spans="1:22" ht="15" thickBot="1">
      <c r="A39" s="21" t="s">
        <v>151</v>
      </c>
      <c r="B39" s="46" t="s">
        <v>72</v>
      </c>
      <c r="C39" s="2"/>
      <c r="D39" s="3" t="s">
        <v>137</v>
      </c>
      <c r="E39" s="3" t="s">
        <v>73</v>
      </c>
      <c r="F39" s="3" t="s">
        <v>74</v>
      </c>
      <c r="G39" s="3" t="s">
        <v>75</v>
      </c>
      <c r="H39" s="3" t="s">
        <v>76</v>
      </c>
      <c r="I39" s="3" t="s">
        <v>77</v>
      </c>
      <c r="J39" s="3" t="s">
        <v>78</v>
      </c>
      <c r="K39" s="3" t="s">
        <v>79</v>
      </c>
      <c r="L39" s="3" t="s">
        <v>80</v>
      </c>
      <c r="M39" s="3" t="s">
        <v>81</v>
      </c>
      <c r="N39" s="3" t="s">
        <v>146</v>
      </c>
      <c r="O39" s="3" t="s">
        <v>83</v>
      </c>
      <c r="P39" s="168"/>
      <c r="Q39" s="10">
        <f t="shared" si="0"/>
        <v>2</v>
      </c>
      <c r="R39" s="8">
        <f t="shared" si="1"/>
        <v>0</v>
      </c>
      <c r="S39" s="8"/>
    </row>
    <row r="40" spans="1:22" ht="15" thickBot="1">
      <c r="A40" s="8"/>
      <c r="B40" s="15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0"/>
      <c r="R40" s="8"/>
      <c r="S40" s="8"/>
    </row>
    <row r="41" spans="1:22" ht="15" thickBot="1">
      <c r="A41" s="19"/>
      <c r="B41" s="22" t="s">
        <v>154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8"/>
      <c r="P41" s="93"/>
      <c r="Q41" s="10"/>
      <c r="R41" s="8"/>
      <c r="S41" s="8"/>
    </row>
    <row r="42" spans="1:22" ht="15" thickBot="1">
      <c r="A42" s="21" t="s">
        <v>154</v>
      </c>
      <c r="B42" s="12" t="s">
        <v>19</v>
      </c>
      <c r="C42" s="8" t="s">
        <v>148</v>
      </c>
      <c r="D42" s="8" t="s">
        <v>21</v>
      </c>
      <c r="E42" s="8" t="s">
        <v>22</v>
      </c>
      <c r="F42" s="8" t="s">
        <v>23</v>
      </c>
      <c r="G42" s="8" t="s">
        <v>24</v>
      </c>
      <c r="H42" s="8" t="s">
        <v>38</v>
      </c>
      <c r="I42" s="8" t="s">
        <v>26</v>
      </c>
      <c r="J42" s="8" t="s">
        <v>27</v>
      </c>
      <c r="K42" s="8" t="s">
        <v>28</v>
      </c>
      <c r="L42" s="8" t="s">
        <v>29</v>
      </c>
      <c r="M42" s="8" t="s">
        <v>30</v>
      </c>
      <c r="N42" s="8" t="s">
        <v>155</v>
      </c>
      <c r="O42" s="62">
        <v>2</v>
      </c>
      <c r="P42" s="167">
        <v>2</v>
      </c>
      <c r="Q42" s="10">
        <f t="shared" si="0"/>
        <v>0</v>
      </c>
      <c r="R42" s="8">
        <f t="shared" si="1"/>
        <v>0</v>
      </c>
      <c r="S42" s="8"/>
    </row>
    <row r="43" spans="1:22" ht="15" thickBot="1">
      <c r="A43" s="21" t="s">
        <v>154</v>
      </c>
      <c r="B43" s="12" t="s">
        <v>32</v>
      </c>
      <c r="C43" s="8" t="s">
        <v>156</v>
      </c>
      <c r="D43" s="8" t="s">
        <v>34</v>
      </c>
      <c r="E43" s="8" t="s">
        <v>35</v>
      </c>
      <c r="F43" s="8" t="s">
        <v>36</v>
      </c>
      <c r="G43" s="8" t="s">
        <v>37</v>
      </c>
      <c r="H43" s="8" t="s">
        <v>38</v>
      </c>
      <c r="I43" s="8" t="s">
        <v>39</v>
      </c>
      <c r="J43" s="8" t="s">
        <v>40</v>
      </c>
      <c r="K43" s="8" t="s">
        <v>41</v>
      </c>
      <c r="L43" s="8" t="s">
        <v>42</v>
      </c>
      <c r="M43" s="8" t="s">
        <v>43</v>
      </c>
      <c r="N43" s="8" t="s">
        <v>155</v>
      </c>
      <c r="O43" s="62">
        <v>2</v>
      </c>
      <c r="P43" s="167"/>
      <c r="Q43" s="10">
        <f t="shared" si="0"/>
        <v>0</v>
      </c>
      <c r="R43" s="8">
        <f t="shared" si="1"/>
        <v>0</v>
      </c>
      <c r="S43" s="8"/>
    </row>
    <row r="44" spans="1:22" s="58" customFormat="1" ht="15" thickBot="1">
      <c r="A44" s="21" t="s">
        <v>154</v>
      </c>
      <c r="B44" s="12" t="s">
        <v>45</v>
      </c>
      <c r="C44" s="8" t="s">
        <v>142</v>
      </c>
      <c r="D44" s="8" t="s">
        <v>47</v>
      </c>
      <c r="E44" s="8" t="s">
        <v>48</v>
      </c>
      <c r="F44" s="8" t="s">
        <v>49</v>
      </c>
      <c r="G44" s="8" t="s">
        <v>50</v>
      </c>
      <c r="H44" s="8" t="s">
        <v>51</v>
      </c>
      <c r="I44" s="8" t="s">
        <v>52</v>
      </c>
      <c r="J44" s="8" t="s">
        <v>53</v>
      </c>
      <c r="K44" s="8" t="s">
        <v>54</v>
      </c>
      <c r="L44" s="8" t="s">
        <v>55</v>
      </c>
      <c r="M44" s="8" t="s">
        <v>56</v>
      </c>
      <c r="N44" s="8" t="s">
        <v>155</v>
      </c>
      <c r="O44" s="62">
        <v>2</v>
      </c>
      <c r="P44" s="167"/>
      <c r="Q44" s="10">
        <f t="shared" si="0"/>
        <v>0</v>
      </c>
      <c r="R44" s="8">
        <f t="shared" si="1"/>
        <v>0</v>
      </c>
      <c r="S44" s="8"/>
      <c r="T44"/>
      <c r="U44"/>
      <c r="V44"/>
    </row>
    <row r="45" spans="1:22" ht="15" thickBot="1">
      <c r="A45" s="21" t="s">
        <v>154</v>
      </c>
      <c r="B45" s="12" t="s">
        <v>72</v>
      </c>
      <c r="C45" s="8"/>
      <c r="D45" s="3" t="s">
        <v>137</v>
      </c>
      <c r="E45" s="3" t="s">
        <v>73</v>
      </c>
      <c r="F45" s="3" t="s">
        <v>74</v>
      </c>
      <c r="G45" s="3" t="s">
        <v>75</v>
      </c>
      <c r="H45" s="3" t="s">
        <v>76</v>
      </c>
      <c r="I45" s="3" t="s">
        <v>77</v>
      </c>
      <c r="J45" s="3" t="s">
        <v>78</v>
      </c>
      <c r="K45" s="3" t="s">
        <v>79</v>
      </c>
      <c r="L45" s="3" t="s">
        <v>80</v>
      </c>
      <c r="M45" s="3" t="s">
        <v>81</v>
      </c>
      <c r="N45" s="3" t="s">
        <v>146</v>
      </c>
      <c r="O45" s="3" t="s">
        <v>83</v>
      </c>
      <c r="P45" s="168"/>
      <c r="Q45" s="10">
        <f t="shared" si="0"/>
        <v>2</v>
      </c>
      <c r="R45" s="8">
        <f t="shared" si="1"/>
        <v>0</v>
      </c>
      <c r="S45" s="8"/>
    </row>
    <row r="46" spans="1:22" ht="15" thickBot="1">
      <c r="A46" s="8"/>
      <c r="B46" s="15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10"/>
      <c r="R46" s="8"/>
      <c r="S46" s="8"/>
    </row>
    <row r="47" spans="1:22" ht="15" thickBot="1">
      <c r="A47" s="19"/>
      <c r="B47" s="22" t="s">
        <v>157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8"/>
      <c r="P47" s="93"/>
      <c r="Q47" s="10"/>
      <c r="R47" s="8"/>
      <c r="S47" s="8"/>
    </row>
    <row r="48" spans="1:22" ht="15" thickBot="1">
      <c r="A48" s="23" t="s">
        <v>157</v>
      </c>
      <c r="B48" s="8" t="s">
        <v>19</v>
      </c>
      <c r="C48" s="47" t="s">
        <v>158</v>
      </c>
      <c r="D48" s="47" t="s">
        <v>21</v>
      </c>
      <c r="E48" s="47" t="s">
        <v>22</v>
      </c>
      <c r="F48" s="47" t="s">
        <v>23</v>
      </c>
      <c r="G48" s="47" t="s">
        <v>24</v>
      </c>
      <c r="H48" s="47" t="s">
        <v>38</v>
      </c>
      <c r="I48" s="47" t="s">
        <v>26</v>
      </c>
      <c r="J48" s="47" t="s">
        <v>27</v>
      </c>
      <c r="K48" s="47" t="s">
        <v>28</v>
      </c>
      <c r="L48" s="47" t="s">
        <v>29</v>
      </c>
      <c r="M48" s="47" t="s">
        <v>30</v>
      </c>
      <c r="N48" s="47" t="s">
        <v>159</v>
      </c>
      <c r="O48" s="3">
        <v>2</v>
      </c>
      <c r="P48" s="167">
        <v>5</v>
      </c>
      <c r="Q48" s="10">
        <f t="shared" si="0"/>
        <v>0</v>
      </c>
      <c r="R48" s="8">
        <f t="shared" si="1"/>
        <v>0</v>
      </c>
      <c r="S48" s="8"/>
    </row>
    <row r="49" spans="1:22" ht="15" thickBot="1">
      <c r="A49" s="23" t="s">
        <v>157</v>
      </c>
      <c r="B49" s="8" t="s">
        <v>32</v>
      </c>
      <c r="C49" s="3" t="s">
        <v>160</v>
      </c>
      <c r="D49" s="3" t="s">
        <v>34</v>
      </c>
      <c r="E49" s="3" t="s">
        <v>35</v>
      </c>
      <c r="F49" s="3" t="s">
        <v>36</v>
      </c>
      <c r="G49" s="3" t="s">
        <v>37</v>
      </c>
      <c r="H49" s="3" t="s">
        <v>38</v>
      </c>
      <c r="I49" s="3" t="s">
        <v>39</v>
      </c>
      <c r="J49" s="3" t="s">
        <v>40</v>
      </c>
      <c r="K49" s="3" t="s">
        <v>41</v>
      </c>
      <c r="L49" s="3" t="s">
        <v>42</v>
      </c>
      <c r="M49" s="3" t="s">
        <v>43</v>
      </c>
      <c r="N49" s="3" t="s">
        <v>31</v>
      </c>
      <c r="O49" s="3">
        <v>5</v>
      </c>
      <c r="P49" s="167"/>
      <c r="Q49" s="10">
        <f t="shared" si="0"/>
        <v>1</v>
      </c>
      <c r="R49" s="8">
        <f t="shared" si="1"/>
        <v>1</v>
      </c>
      <c r="S49" s="8"/>
    </row>
    <row r="50" spans="1:22" ht="18.75" customHeight="1" thickBot="1">
      <c r="A50" s="23" t="s">
        <v>157</v>
      </c>
      <c r="B50" s="8" t="s">
        <v>45</v>
      </c>
      <c r="C50" s="3" t="s">
        <v>161</v>
      </c>
      <c r="D50" s="3" t="s">
        <v>47</v>
      </c>
      <c r="E50" s="3" t="s">
        <v>48</v>
      </c>
      <c r="F50" s="3" t="s">
        <v>49</v>
      </c>
      <c r="G50" s="3" t="s">
        <v>50</v>
      </c>
      <c r="H50" s="3" t="s">
        <v>51</v>
      </c>
      <c r="I50" s="3" t="s">
        <v>52</v>
      </c>
      <c r="J50" s="3" t="s">
        <v>53</v>
      </c>
      <c r="K50" s="3" t="s">
        <v>54</v>
      </c>
      <c r="L50" s="3" t="s">
        <v>55</v>
      </c>
      <c r="M50" s="3" t="s">
        <v>56</v>
      </c>
      <c r="N50" s="3" t="s">
        <v>31</v>
      </c>
      <c r="O50" s="3">
        <v>5</v>
      </c>
      <c r="P50" s="167"/>
      <c r="Q50" s="10">
        <f t="shared" si="0"/>
        <v>1</v>
      </c>
      <c r="R50" s="8">
        <f t="shared" si="1"/>
        <v>1</v>
      </c>
      <c r="S50" s="8"/>
    </row>
    <row r="51" spans="1:22" ht="15" thickBot="1">
      <c r="A51" s="23" t="s">
        <v>157</v>
      </c>
      <c r="B51" s="8" t="s">
        <v>59</v>
      </c>
      <c r="C51" s="3" t="s">
        <v>162</v>
      </c>
      <c r="D51" s="3" t="s">
        <v>61</v>
      </c>
      <c r="E51" s="3" t="s">
        <v>62</v>
      </c>
      <c r="F51" s="3" t="s">
        <v>63</v>
      </c>
      <c r="G51" s="3" t="s">
        <v>64</v>
      </c>
      <c r="H51" s="3" t="s">
        <v>65</v>
      </c>
      <c r="I51" s="3" t="s">
        <v>66</v>
      </c>
      <c r="J51" s="3" t="s">
        <v>67</v>
      </c>
      <c r="K51" s="3" t="s">
        <v>68</v>
      </c>
      <c r="L51" s="3" t="s">
        <v>69</v>
      </c>
      <c r="M51" s="3" t="s">
        <v>70</v>
      </c>
      <c r="N51" s="3" t="s">
        <v>163</v>
      </c>
      <c r="O51" s="3">
        <v>5</v>
      </c>
      <c r="P51" s="168"/>
      <c r="Q51" s="10">
        <f t="shared" si="0"/>
        <v>1</v>
      </c>
      <c r="R51" s="8">
        <f t="shared" si="1"/>
        <v>1</v>
      </c>
      <c r="S51" s="8"/>
    </row>
    <row r="52" spans="1:22" ht="15" thickBot="1">
      <c r="A52" s="23" t="s">
        <v>157</v>
      </c>
      <c r="B52" s="8" t="s">
        <v>72</v>
      </c>
      <c r="C52" s="2"/>
      <c r="D52" s="3" t="s">
        <v>137</v>
      </c>
      <c r="E52" s="3" t="s">
        <v>73</v>
      </c>
      <c r="F52" s="3" t="s">
        <v>74</v>
      </c>
      <c r="G52" s="3" t="s">
        <v>75</v>
      </c>
      <c r="H52" s="3" t="s">
        <v>76</v>
      </c>
      <c r="I52" s="3" t="s">
        <v>77</v>
      </c>
      <c r="J52" s="3" t="s">
        <v>78</v>
      </c>
      <c r="K52" s="3" t="s">
        <v>79</v>
      </c>
      <c r="L52" s="3" t="s">
        <v>80</v>
      </c>
      <c r="M52" s="3" t="s">
        <v>81</v>
      </c>
      <c r="N52" s="3" t="s">
        <v>82</v>
      </c>
      <c r="O52" s="3" t="s">
        <v>83</v>
      </c>
      <c r="P52" s="8"/>
      <c r="Q52" s="10">
        <f t="shared" si="0"/>
        <v>2</v>
      </c>
      <c r="R52" s="8">
        <f t="shared" si="1"/>
        <v>0</v>
      </c>
      <c r="S52" s="8"/>
    </row>
    <row r="53" spans="1:22" ht="15" thickBot="1">
      <c r="A53" s="8"/>
      <c r="B53" s="15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10"/>
      <c r="R53" s="8"/>
      <c r="S53" s="8"/>
    </row>
    <row r="54" spans="1:22" ht="15" thickBot="1">
      <c r="A54" s="19"/>
      <c r="B54" s="22" t="s">
        <v>164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8"/>
      <c r="P54" s="93"/>
      <c r="Q54" s="10"/>
      <c r="R54" s="8"/>
      <c r="S54" s="8"/>
    </row>
    <row r="55" spans="1:22" s="74" customFormat="1" ht="15" thickBot="1">
      <c r="A55" s="21" t="s">
        <v>164</v>
      </c>
      <c r="B55" s="12" t="s">
        <v>19</v>
      </c>
      <c r="C55" s="160" t="s">
        <v>135</v>
      </c>
      <c r="D55" s="160" t="s">
        <v>21</v>
      </c>
      <c r="E55" s="160" t="s">
        <v>22</v>
      </c>
      <c r="F55" s="160" t="s">
        <v>23</v>
      </c>
      <c r="G55" s="160" t="s">
        <v>24</v>
      </c>
      <c r="H55" s="160" t="s">
        <v>38</v>
      </c>
      <c r="I55" s="160" t="s">
        <v>26</v>
      </c>
      <c r="J55" s="160" t="s">
        <v>27</v>
      </c>
      <c r="K55" s="160" t="s">
        <v>28</v>
      </c>
      <c r="L55" s="160" t="s">
        <v>29</v>
      </c>
      <c r="M55" s="160" t="s">
        <v>30</v>
      </c>
      <c r="N55" s="160" t="s">
        <v>155</v>
      </c>
      <c r="O55" s="12">
        <v>3</v>
      </c>
      <c r="P55" s="167">
        <v>3</v>
      </c>
      <c r="Q55" s="10">
        <f t="shared" si="0"/>
        <v>1</v>
      </c>
      <c r="R55" s="8">
        <f t="shared" si="1"/>
        <v>1</v>
      </c>
      <c r="S55" s="8"/>
      <c r="T55"/>
      <c r="U55"/>
      <c r="V55"/>
    </row>
    <row r="56" spans="1:22" ht="15" thickBot="1">
      <c r="A56" s="21" t="s">
        <v>164</v>
      </c>
      <c r="B56" s="12" t="s">
        <v>72</v>
      </c>
      <c r="C56" s="88" t="s">
        <v>137</v>
      </c>
      <c r="D56" s="88" t="s">
        <v>73</v>
      </c>
      <c r="E56" s="88" t="s">
        <v>74</v>
      </c>
      <c r="F56" s="88" t="s">
        <v>75</v>
      </c>
      <c r="G56" s="88" t="s">
        <v>76</v>
      </c>
      <c r="H56" s="88" t="s">
        <v>77</v>
      </c>
      <c r="I56" s="88" t="s">
        <v>78</v>
      </c>
      <c r="J56" s="88" t="s">
        <v>79</v>
      </c>
      <c r="K56" s="88" t="s">
        <v>80</v>
      </c>
      <c r="L56" s="88" t="s">
        <v>81</v>
      </c>
      <c r="M56" s="88" t="s">
        <v>82</v>
      </c>
      <c r="N56" s="88" t="s">
        <v>83</v>
      </c>
      <c r="O56" s="75" t="s">
        <v>83</v>
      </c>
      <c r="P56" s="168"/>
      <c r="Q56" s="10">
        <f t="shared" si="0"/>
        <v>2</v>
      </c>
      <c r="R56" s="8">
        <f t="shared" si="1"/>
        <v>0</v>
      </c>
      <c r="S56" s="8"/>
    </row>
    <row r="57" spans="1:22" ht="15" thickBot="1">
      <c r="A57" s="12"/>
      <c r="B57" s="89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8"/>
      <c r="P57" s="8"/>
      <c r="Q57" s="10"/>
      <c r="R57" s="8"/>
      <c r="S57" s="8"/>
    </row>
    <row r="58" spans="1:22" ht="15" thickBot="1">
      <c r="A58" s="19"/>
      <c r="B58" s="22" t="s">
        <v>165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8"/>
      <c r="P58" s="93"/>
      <c r="Q58" s="10"/>
      <c r="R58" s="8"/>
      <c r="S58" s="8"/>
    </row>
    <row r="59" spans="1:22" ht="15" thickBot="1">
      <c r="A59" s="21" t="s">
        <v>165</v>
      </c>
      <c r="B59" s="12" t="s">
        <v>19</v>
      </c>
      <c r="C59" s="8" t="s">
        <v>166</v>
      </c>
      <c r="D59" s="8" t="s">
        <v>21</v>
      </c>
      <c r="E59" s="8" t="s">
        <v>22</v>
      </c>
      <c r="F59" s="8" t="s">
        <v>23</v>
      </c>
      <c r="G59" s="8" t="s">
        <v>24</v>
      </c>
      <c r="H59" s="8" t="s">
        <v>38</v>
      </c>
      <c r="I59" s="8" t="s">
        <v>26</v>
      </c>
      <c r="J59" s="8" t="s">
        <v>27</v>
      </c>
      <c r="K59" s="8" t="s">
        <v>28</v>
      </c>
      <c r="L59" s="8" t="s">
        <v>29</v>
      </c>
      <c r="M59" s="8" t="s">
        <v>30</v>
      </c>
      <c r="N59" s="8" t="s">
        <v>31</v>
      </c>
      <c r="O59" s="8">
        <v>5</v>
      </c>
      <c r="P59" s="167">
        <v>5</v>
      </c>
      <c r="Q59" s="10">
        <f t="shared" si="0"/>
        <v>1</v>
      </c>
      <c r="R59" s="8">
        <f t="shared" si="1"/>
        <v>1</v>
      </c>
      <c r="S59" s="8"/>
    </row>
    <row r="60" spans="1:22" ht="15" thickBot="1">
      <c r="A60" s="21" t="s">
        <v>165</v>
      </c>
      <c r="B60" s="12" t="s">
        <v>32</v>
      </c>
      <c r="C60" s="8" t="s">
        <v>153</v>
      </c>
      <c r="D60" s="8" t="s">
        <v>34</v>
      </c>
      <c r="E60" s="8" t="s">
        <v>35</v>
      </c>
      <c r="F60" s="8" t="s">
        <v>36</v>
      </c>
      <c r="G60" s="8" t="s">
        <v>37</v>
      </c>
      <c r="H60" s="8" t="s">
        <v>38</v>
      </c>
      <c r="I60" s="8" t="s">
        <v>39</v>
      </c>
      <c r="J60" s="8" t="s">
        <v>40</v>
      </c>
      <c r="K60" s="8" t="s">
        <v>41</v>
      </c>
      <c r="L60" s="8" t="s">
        <v>42</v>
      </c>
      <c r="M60" s="8" t="s">
        <v>43</v>
      </c>
      <c r="N60" s="8" t="s">
        <v>167</v>
      </c>
      <c r="O60" s="162">
        <v>2</v>
      </c>
      <c r="P60" s="167"/>
      <c r="Q60" s="10">
        <f t="shared" si="0"/>
        <v>0</v>
      </c>
      <c r="R60" s="8">
        <f t="shared" si="1"/>
        <v>0</v>
      </c>
      <c r="S60" s="8"/>
    </row>
    <row r="61" spans="1:22" ht="15" thickBot="1">
      <c r="A61" s="21" t="s">
        <v>165</v>
      </c>
      <c r="B61" s="12" t="s">
        <v>72</v>
      </c>
      <c r="C61" s="8" t="s">
        <v>146</v>
      </c>
      <c r="D61" s="8" t="s">
        <v>137</v>
      </c>
      <c r="E61" s="8" t="s">
        <v>73</v>
      </c>
      <c r="F61" s="8" t="s">
        <v>74</v>
      </c>
      <c r="G61" s="8" t="s">
        <v>75</v>
      </c>
      <c r="H61" s="8" t="s">
        <v>76</v>
      </c>
      <c r="I61" s="8" t="s">
        <v>77</v>
      </c>
      <c r="J61" s="8" t="s">
        <v>78</v>
      </c>
      <c r="K61" s="8" t="s">
        <v>79</v>
      </c>
      <c r="L61" s="8" t="s">
        <v>80</v>
      </c>
      <c r="M61" s="8" t="s">
        <v>81</v>
      </c>
      <c r="N61" s="8" t="s">
        <v>146</v>
      </c>
      <c r="O61" s="8" t="s">
        <v>83</v>
      </c>
      <c r="P61" s="168"/>
      <c r="Q61" s="10">
        <f t="shared" si="0"/>
        <v>2</v>
      </c>
      <c r="R61" s="8">
        <f t="shared" si="1"/>
        <v>0</v>
      </c>
      <c r="S61" s="8"/>
    </row>
    <row r="62" spans="1:22" ht="15" thickBot="1">
      <c r="A62" s="12"/>
      <c r="B62" s="15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10"/>
      <c r="R62" s="8"/>
      <c r="S62" s="8"/>
    </row>
    <row r="63" spans="1:22" ht="15" thickBot="1">
      <c r="A63" s="19"/>
      <c r="B63" s="22" t="s">
        <v>168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8"/>
      <c r="P63" s="93"/>
      <c r="Q63" s="10"/>
      <c r="R63" s="8"/>
      <c r="S63" s="8"/>
    </row>
    <row r="64" spans="1:22" ht="15" thickBot="1">
      <c r="A64" s="21" t="s">
        <v>168</v>
      </c>
      <c r="B64" s="12" t="s">
        <v>19</v>
      </c>
      <c r="C64" s="8" t="s">
        <v>166</v>
      </c>
      <c r="D64" s="8" t="s">
        <v>21</v>
      </c>
      <c r="E64" s="8" t="s">
        <v>22</v>
      </c>
      <c r="F64" s="8" t="s">
        <v>23</v>
      </c>
      <c r="G64" s="8" t="s">
        <v>24</v>
      </c>
      <c r="H64" s="8" t="s">
        <v>25</v>
      </c>
      <c r="I64" s="8" t="s">
        <v>26</v>
      </c>
      <c r="J64" s="8" t="s">
        <v>27</v>
      </c>
      <c r="K64" s="8" t="s">
        <v>28</v>
      </c>
      <c r="L64" s="8" t="s">
        <v>29</v>
      </c>
      <c r="M64" s="8" t="s">
        <v>30</v>
      </c>
      <c r="N64" s="8" t="s">
        <v>31</v>
      </c>
      <c r="O64" s="8">
        <v>3</v>
      </c>
      <c r="P64" s="167">
        <v>3</v>
      </c>
      <c r="Q64" s="10">
        <f t="shared" si="0"/>
        <v>1</v>
      </c>
      <c r="R64" s="8">
        <f t="shared" si="1"/>
        <v>1</v>
      </c>
      <c r="S64" s="8"/>
    </row>
    <row r="65" spans="1:20" ht="15" thickBot="1">
      <c r="A65" s="21" t="s">
        <v>168</v>
      </c>
      <c r="B65" s="12" t="s">
        <v>32</v>
      </c>
      <c r="C65" s="8" t="s">
        <v>153</v>
      </c>
      <c r="D65" s="8" t="s">
        <v>34</v>
      </c>
      <c r="E65" s="8" t="s">
        <v>35</v>
      </c>
      <c r="F65" s="8" t="s">
        <v>36</v>
      </c>
      <c r="G65" s="8" t="s">
        <v>37</v>
      </c>
      <c r="H65" s="8" t="s">
        <v>38</v>
      </c>
      <c r="I65" s="8" t="s">
        <v>39</v>
      </c>
      <c r="J65" s="8" t="s">
        <v>40</v>
      </c>
      <c r="K65" s="8" t="s">
        <v>41</v>
      </c>
      <c r="L65" s="8" t="s">
        <v>42</v>
      </c>
      <c r="M65" s="8" t="s">
        <v>43</v>
      </c>
      <c r="N65" s="8" t="s">
        <v>31</v>
      </c>
      <c r="O65" s="8">
        <v>3</v>
      </c>
      <c r="P65" s="167"/>
      <c r="Q65" s="10">
        <f t="shared" si="0"/>
        <v>1</v>
      </c>
      <c r="R65" s="8">
        <f t="shared" si="1"/>
        <v>1</v>
      </c>
      <c r="S65" s="8"/>
    </row>
    <row r="66" spans="1:20" ht="15" thickBot="1">
      <c r="A66" s="21" t="s">
        <v>168</v>
      </c>
      <c r="B66" s="12" t="s">
        <v>45</v>
      </c>
      <c r="C66" s="8" t="s">
        <v>169</v>
      </c>
      <c r="D66" s="8" t="s">
        <v>47</v>
      </c>
      <c r="E66" s="8" t="s">
        <v>48</v>
      </c>
      <c r="F66" s="8" t="s">
        <v>49</v>
      </c>
      <c r="G66" s="8" t="s">
        <v>50</v>
      </c>
      <c r="H66" s="8" t="s">
        <v>51</v>
      </c>
      <c r="I66" s="8" t="s">
        <v>52</v>
      </c>
      <c r="J66" s="8" t="s">
        <v>53</v>
      </c>
      <c r="K66" s="8" t="s">
        <v>54</v>
      </c>
      <c r="L66" s="8" t="s">
        <v>55</v>
      </c>
      <c r="M66" s="8" t="s">
        <v>56</v>
      </c>
      <c r="N66" s="8" t="s">
        <v>31</v>
      </c>
      <c r="O66" s="8">
        <v>3</v>
      </c>
      <c r="P66" s="167"/>
      <c r="Q66" s="10">
        <f t="shared" si="0"/>
        <v>1</v>
      </c>
      <c r="R66" s="8">
        <f t="shared" si="1"/>
        <v>1</v>
      </c>
      <c r="S66" s="8"/>
    </row>
    <row r="67" spans="1:20" ht="15" thickBot="1">
      <c r="A67" s="21" t="s">
        <v>168</v>
      </c>
      <c r="B67" s="12" t="s">
        <v>59</v>
      </c>
      <c r="C67" s="8" t="s">
        <v>170</v>
      </c>
      <c r="D67" s="8" t="s">
        <v>61</v>
      </c>
      <c r="E67" s="8" t="s">
        <v>62</v>
      </c>
      <c r="F67" s="8" t="s">
        <v>63</v>
      </c>
      <c r="G67" s="8" t="s">
        <v>64</v>
      </c>
      <c r="H67" s="8" t="s">
        <v>65</v>
      </c>
      <c r="I67" s="8" t="s">
        <v>66</v>
      </c>
      <c r="J67" s="8" t="s">
        <v>67</v>
      </c>
      <c r="K67" s="8" t="s">
        <v>68</v>
      </c>
      <c r="L67" s="8" t="s">
        <v>69</v>
      </c>
      <c r="M67" s="8" t="s">
        <v>70</v>
      </c>
      <c r="N67" s="8" t="s">
        <v>31</v>
      </c>
      <c r="O67" s="8">
        <v>3</v>
      </c>
      <c r="P67" s="167"/>
      <c r="Q67" s="10">
        <f t="shared" si="0"/>
        <v>1</v>
      </c>
      <c r="R67" s="8">
        <f t="shared" si="1"/>
        <v>1</v>
      </c>
      <c r="S67" s="8"/>
    </row>
    <row r="68" spans="1:20" ht="15" thickBot="1">
      <c r="A68" s="21" t="s">
        <v>168</v>
      </c>
      <c r="B68" s="12" t="s">
        <v>72</v>
      </c>
      <c r="C68" s="8" t="s">
        <v>146</v>
      </c>
      <c r="D68" s="8" t="s">
        <v>137</v>
      </c>
      <c r="E68" s="8" t="s">
        <v>73</v>
      </c>
      <c r="F68" s="8" t="s">
        <v>74</v>
      </c>
      <c r="G68" s="8" t="s">
        <v>75</v>
      </c>
      <c r="H68" s="8" t="s">
        <v>76</v>
      </c>
      <c r="I68" s="8" t="s">
        <v>77</v>
      </c>
      <c r="J68" s="8" t="s">
        <v>78</v>
      </c>
      <c r="K68" s="8" t="s">
        <v>79</v>
      </c>
      <c r="L68" s="8" t="s">
        <v>80</v>
      </c>
      <c r="M68" s="8" t="s">
        <v>81</v>
      </c>
      <c r="N68" s="8" t="s">
        <v>146</v>
      </c>
      <c r="O68" s="8" t="s">
        <v>83</v>
      </c>
      <c r="P68" s="168"/>
      <c r="Q68" s="10">
        <f t="shared" ref="Q68:Q128" si="2">IF(ISTEXT(O68),2,IF(O68&lt;3,0,1))</f>
        <v>2</v>
      </c>
      <c r="R68" s="8">
        <f t="shared" ref="R68:R128" si="3">IF(OR(ISTEXT(O68),O68&lt;3),0,1)</f>
        <v>0</v>
      </c>
      <c r="S68" s="8"/>
    </row>
    <row r="69" spans="1:20" ht="15" thickBot="1">
      <c r="A69" s="8"/>
      <c r="B69" s="15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10"/>
      <c r="R69" s="8"/>
      <c r="S69" s="8"/>
    </row>
    <row r="70" spans="1:20" ht="15" thickBot="1">
      <c r="A70" s="24"/>
      <c r="B70" s="25" t="s">
        <v>171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93"/>
      <c r="Q70" s="10"/>
      <c r="R70" s="8"/>
      <c r="S70" s="8"/>
    </row>
    <row r="71" spans="1:20" ht="15" thickBot="1">
      <c r="A71" s="21" t="s">
        <v>171</v>
      </c>
      <c r="B71" s="12" t="s">
        <v>19</v>
      </c>
      <c r="C71" s="47" t="s">
        <v>166</v>
      </c>
      <c r="D71" s="47" t="s">
        <v>21</v>
      </c>
      <c r="E71" s="47" t="s">
        <v>22</v>
      </c>
      <c r="F71" s="47" t="s">
        <v>23</v>
      </c>
      <c r="G71" s="47" t="s">
        <v>24</v>
      </c>
      <c r="H71" s="47" t="s">
        <v>25</v>
      </c>
      <c r="I71" s="47" t="s">
        <v>26</v>
      </c>
      <c r="J71" s="47" t="s">
        <v>27</v>
      </c>
      <c r="K71" s="47" t="s">
        <v>28</v>
      </c>
      <c r="L71" s="47" t="s">
        <v>29</v>
      </c>
      <c r="M71" s="47" t="s">
        <v>30</v>
      </c>
      <c r="N71" s="3" t="s">
        <v>86</v>
      </c>
      <c r="O71" s="162">
        <v>2</v>
      </c>
      <c r="P71" s="167">
        <v>2</v>
      </c>
      <c r="Q71" s="10">
        <f t="shared" si="2"/>
        <v>0</v>
      </c>
      <c r="R71" s="8">
        <f t="shared" si="3"/>
        <v>0</v>
      </c>
      <c r="S71" s="8"/>
    </row>
    <row r="72" spans="1:20" ht="15" thickBot="1">
      <c r="A72" s="21" t="s">
        <v>171</v>
      </c>
      <c r="B72" s="12" t="s">
        <v>32</v>
      </c>
      <c r="C72" s="3" t="s">
        <v>172</v>
      </c>
      <c r="D72" s="3" t="s">
        <v>35</v>
      </c>
      <c r="E72" s="3" t="s">
        <v>35</v>
      </c>
      <c r="F72" s="3" t="s">
        <v>36</v>
      </c>
      <c r="G72" s="3" t="s">
        <v>37</v>
      </c>
      <c r="H72" s="3" t="s">
        <v>38</v>
      </c>
      <c r="I72" s="3" t="s">
        <v>39</v>
      </c>
      <c r="J72" s="3" t="s">
        <v>40</v>
      </c>
      <c r="K72" s="3" t="s">
        <v>41</v>
      </c>
      <c r="L72" s="3" t="s">
        <v>42</v>
      </c>
      <c r="M72" s="3" t="s">
        <v>43</v>
      </c>
      <c r="N72" s="3" t="s">
        <v>173</v>
      </c>
      <c r="O72" s="62">
        <v>2</v>
      </c>
      <c r="P72" s="167"/>
      <c r="Q72" s="10">
        <f t="shared" si="2"/>
        <v>0</v>
      </c>
      <c r="R72" s="8">
        <f t="shared" si="3"/>
        <v>0</v>
      </c>
      <c r="S72" s="8"/>
    </row>
    <row r="73" spans="1:20" ht="15" thickBot="1">
      <c r="A73" s="21" t="s">
        <v>171</v>
      </c>
      <c r="B73" s="12" t="s">
        <v>72</v>
      </c>
      <c r="C73" s="2"/>
      <c r="D73" s="3" t="s">
        <v>137</v>
      </c>
      <c r="E73" s="3" t="s">
        <v>73</v>
      </c>
      <c r="F73" s="3" t="s">
        <v>74</v>
      </c>
      <c r="G73" s="3" t="s">
        <v>75</v>
      </c>
      <c r="H73" s="3" t="s">
        <v>76</v>
      </c>
      <c r="I73" s="3" t="s">
        <v>77</v>
      </c>
      <c r="J73" s="3" t="s">
        <v>78</v>
      </c>
      <c r="K73" s="3" t="s">
        <v>79</v>
      </c>
      <c r="L73" s="3" t="s">
        <v>80</v>
      </c>
      <c r="M73" s="3" t="s">
        <v>81</v>
      </c>
      <c r="N73" s="3" t="s">
        <v>146</v>
      </c>
      <c r="O73" s="3" t="s">
        <v>83</v>
      </c>
      <c r="P73" s="168"/>
      <c r="Q73" s="10">
        <f t="shared" si="2"/>
        <v>2</v>
      </c>
      <c r="R73" s="8">
        <f t="shared" si="3"/>
        <v>0</v>
      </c>
      <c r="S73" s="8"/>
    </row>
    <row r="74" spans="1:20" ht="15" thickBot="1">
      <c r="A74" s="12"/>
      <c r="B74" s="15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10"/>
      <c r="R74" s="8"/>
      <c r="S74" s="8"/>
    </row>
    <row r="75" spans="1:20" ht="15" thickBot="1">
      <c r="A75" s="19"/>
      <c r="B75" s="22" t="s">
        <v>174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8"/>
      <c r="P75" s="93"/>
      <c r="Q75" s="10"/>
      <c r="R75" s="8"/>
      <c r="S75" s="8"/>
    </row>
    <row r="76" spans="1:20" ht="15" thickBot="1">
      <c r="A76" s="21" t="s">
        <v>174</v>
      </c>
      <c r="B76" s="12" t="s">
        <v>19</v>
      </c>
      <c r="C76" s="8" t="s">
        <v>175</v>
      </c>
      <c r="D76" s="8" t="s">
        <v>21</v>
      </c>
      <c r="E76" s="8" t="s">
        <v>22</v>
      </c>
      <c r="F76" s="8" t="s">
        <v>23</v>
      </c>
      <c r="G76" s="8" t="s">
        <v>24</v>
      </c>
      <c r="H76" s="8" t="s">
        <v>25</v>
      </c>
      <c r="I76" s="8" t="s">
        <v>26</v>
      </c>
      <c r="J76" s="8" t="s">
        <v>27</v>
      </c>
      <c r="K76" s="8" t="s">
        <v>28</v>
      </c>
      <c r="L76" s="8" t="s">
        <v>29</v>
      </c>
      <c r="M76" s="8" t="s">
        <v>30</v>
      </c>
      <c r="N76" s="8" t="s">
        <v>31</v>
      </c>
      <c r="O76" s="8">
        <v>5</v>
      </c>
      <c r="P76" s="167">
        <v>5</v>
      </c>
      <c r="Q76" s="10">
        <f t="shared" si="2"/>
        <v>1</v>
      </c>
      <c r="R76" s="8">
        <f t="shared" si="3"/>
        <v>1</v>
      </c>
      <c r="S76" s="8"/>
      <c r="T76" t="s">
        <v>176</v>
      </c>
    </row>
    <row r="77" spans="1:20" ht="15" thickBot="1">
      <c r="A77" s="21" t="s">
        <v>174</v>
      </c>
      <c r="B77" s="12" t="s">
        <v>72</v>
      </c>
      <c r="C77" s="8" t="s">
        <v>146</v>
      </c>
      <c r="D77" s="8" t="s">
        <v>137</v>
      </c>
      <c r="E77" s="8" t="s">
        <v>73</v>
      </c>
      <c r="F77" s="8" t="s">
        <v>74</v>
      </c>
      <c r="G77" s="8" t="s">
        <v>75</v>
      </c>
      <c r="H77" s="8" t="s">
        <v>76</v>
      </c>
      <c r="I77" s="8" t="s">
        <v>77</v>
      </c>
      <c r="J77" s="8" t="s">
        <v>78</v>
      </c>
      <c r="K77" s="8" t="s">
        <v>79</v>
      </c>
      <c r="L77" s="8" t="s">
        <v>80</v>
      </c>
      <c r="M77" s="8" t="s">
        <v>81</v>
      </c>
      <c r="N77" s="8" t="s">
        <v>146</v>
      </c>
      <c r="O77" s="8" t="s">
        <v>83</v>
      </c>
      <c r="P77" s="168"/>
      <c r="Q77" s="10">
        <f t="shared" si="2"/>
        <v>2</v>
      </c>
      <c r="R77" s="8">
        <f t="shared" si="3"/>
        <v>0</v>
      </c>
      <c r="S77" s="8"/>
    </row>
    <row r="78" spans="1:20" ht="15" thickBot="1">
      <c r="A78" s="8"/>
      <c r="B78" s="45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10"/>
      <c r="R78" s="8"/>
      <c r="S78" s="8"/>
    </row>
    <row r="79" spans="1:20" ht="15" thickBot="1">
      <c r="A79" s="82"/>
      <c r="B79" s="83" t="s">
        <v>177</v>
      </c>
      <c r="C79" s="43"/>
      <c r="D79" s="160"/>
      <c r="E79" s="160"/>
      <c r="F79" s="160"/>
      <c r="G79" s="160"/>
      <c r="H79" s="160"/>
      <c r="I79" s="160"/>
      <c r="J79" s="160"/>
      <c r="K79" s="160"/>
      <c r="L79" s="160"/>
      <c r="M79" s="160"/>
      <c r="N79" s="160"/>
      <c r="O79" s="8"/>
      <c r="P79" s="93"/>
      <c r="Q79" s="10"/>
      <c r="R79" s="8"/>
      <c r="S79" s="8"/>
    </row>
    <row r="80" spans="1:20" ht="25.5" thickBot="1">
      <c r="A80" s="21" t="s">
        <v>177</v>
      </c>
      <c r="B80" s="84" t="s">
        <v>19</v>
      </c>
      <c r="C80" s="85" t="s">
        <v>178</v>
      </c>
      <c r="D80" s="85" t="s">
        <v>179</v>
      </c>
      <c r="E80" s="85" t="s">
        <v>180</v>
      </c>
      <c r="F80" s="85" t="s">
        <v>181</v>
      </c>
      <c r="G80" s="85" t="s">
        <v>182</v>
      </c>
      <c r="H80" s="85" t="s">
        <v>183</v>
      </c>
      <c r="I80" s="85" t="s">
        <v>184</v>
      </c>
      <c r="J80" s="85" t="s">
        <v>185</v>
      </c>
      <c r="K80" s="85" t="s">
        <v>186</v>
      </c>
      <c r="L80" s="85" t="s">
        <v>187</v>
      </c>
      <c r="M80" s="86" t="s">
        <v>188</v>
      </c>
      <c r="N80" s="85" t="s">
        <v>57</v>
      </c>
      <c r="O80" s="8">
        <v>2</v>
      </c>
      <c r="P80" s="167">
        <v>2</v>
      </c>
      <c r="Q80" s="10">
        <f t="shared" si="2"/>
        <v>0</v>
      </c>
      <c r="R80" s="8">
        <f t="shared" si="3"/>
        <v>0</v>
      </c>
      <c r="S80" s="8"/>
    </row>
    <row r="81" spans="1:22" s="58" customFormat="1" ht="25.5" thickBot="1">
      <c r="A81" s="21" t="s">
        <v>177</v>
      </c>
      <c r="B81" s="87" t="s">
        <v>72</v>
      </c>
      <c r="C81" s="8"/>
      <c r="D81" s="8" t="s">
        <v>189</v>
      </c>
      <c r="E81" s="8" t="s">
        <v>190</v>
      </c>
      <c r="F81" s="8" t="s">
        <v>191</v>
      </c>
      <c r="G81" s="8" t="s">
        <v>192</v>
      </c>
      <c r="H81" s="8" t="s">
        <v>193</v>
      </c>
      <c r="I81" s="8" t="s">
        <v>194</v>
      </c>
      <c r="J81" s="8" t="s">
        <v>195</v>
      </c>
      <c r="K81" s="8" t="s">
        <v>196</v>
      </c>
      <c r="L81" s="8" t="s">
        <v>197</v>
      </c>
      <c r="M81" s="8" t="s">
        <v>198</v>
      </c>
      <c r="N81" s="8" t="s">
        <v>146</v>
      </c>
      <c r="O81" s="8" t="s">
        <v>83</v>
      </c>
      <c r="P81" s="168"/>
      <c r="Q81" s="10">
        <f t="shared" si="2"/>
        <v>2</v>
      </c>
      <c r="R81" s="8">
        <f t="shared" si="3"/>
        <v>0</v>
      </c>
      <c r="S81" s="8"/>
      <c r="T81"/>
      <c r="U81"/>
      <c r="V81"/>
    </row>
    <row r="82" spans="1:22" s="58" customFormat="1" ht="15" thickBot="1">
      <c r="A82" s="44"/>
      <c r="B82" s="45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158"/>
      <c r="Q82" s="10"/>
      <c r="R82" s="8"/>
      <c r="S82" s="8"/>
      <c r="T82"/>
      <c r="U82"/>
      <c r="V82"/>
    </row>
    <row r="83" spans="1:22" s="58" customFormat="1" ht="15" thickBot="1">
      <c r="A83" s="44"/>
      <c r="B83" s="81" t="s">
        <v>199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2"/>
      <c r="O83" s="3"/>
      <c r="P83" s="93"/>
      <c r="Q83" s="10"/>
      <c r="R83" s="8"/>
      <c r="S83" s="8"/>
      <c r="T83"/>
      <c r="U83"/>
      <c r="V83"/>
    </row>
    <row r="84" spans="1:22" s="58" customFormat="1" ht="15" thickBot="1">
      <c r="A84" s="21" t="s">
        <v>199</v>
      </c>
      <c r="B84" s="38" t="s">
        <v>19</v>
      </c>
      <c r="C84" s="3" t="s">
        <v>200</v>
      </c>
      <c r="D84" s="62" t="s">
        <v>21</v>
      </c>
      <c r="E84" s="62" t="s">
        <v>22</v>
      </c>
      <c r="F84" s="62" t="s">
        <v>23</v>
      </c>
      <c r="G84" s="62" t="s">
        <v>24</v>
      </c>
      <c r="H84" s="62" t="s">
        <v>25</v>
      </c>
      <c r="I84" s="62" t="s">
        <v>26</v>
      </c>
      <c r="J84" s="62" t="s">
        <v>27</v>
      </c>
      <c r="K84" s="62" t="s">
        <v>28</v>
      </c>
      <c r="L84" s="62" t="s">
        <v>29</v>
      </c>
      <c r="M84" s="62" t="s">
        <v>30</v>
      </c>
      <c r="N84" s="3" t="s">
        <v>97</v>
      </c>
      <c r="O84" s="62">
        <v>2</v>
      </c>
      <c r="P84" s="167">
        <v>5</v>
      </c>
      <c r="Q84" s="10">
        <f t="shared" si="2"/>
        <v>0</v>
      </c>
      <c r="R84" s="8">
        <f t="shared" si="3"/>
        <v>0</v>
      </c>
      <c r="S84" s="8"/>
      <c r="T84"/>
      <c r="U84"/>
      <c r="V84"/>
    </row>
    <row r="85" spans="1:22" s="58" customFormat="1" ht="15" thickBot="1">
      <c r="A85" s="21" t="s">
        <v>199</v>
      </c>
      <c r="B85" s="38" t="s">
        <v>32</v>
      </c>
      <c r="C85" s="3" t="s">
        <v>201</v>
      </c>
      <c r="D85" s="62" t="s">
        <v>34</v>
      </c>
      <c r="E85" s="62" t="s">
        <v>35</v>
      </c>
      <c r="F85" s="62" t="s">
        <v>36</v>
      </c>
      <c r="G85" s="62" t="s">
        <v>37</v>
      </c>
      <c r="H85" s="62" t="s">
        <v>38</v>
      </c>
      <c r="I85" s="62" t="s">
        <v>39</v>
      </c>
      <c r="J85" s="3" t="s">
        <v>40</v>
      </c>
      <c r="K85" s="3" t="s">
        <v>41</v>
      </c>
      <c r="L85" s="3" t="s">
        <v>42</v>
      </c>
      <c r="M85" s="62" t="s">
        <v>43</v>
      </c>
      <c r="N85" s="3" t="s">
        <v>31</v>
      </c>
      <c r="O85" s="3">
        <v>5</v>
      </c>
      <c r="P85" s="167"/>
      <c r="Q85" s="10">
        <f t="shared" si="2"/>
        <v>1</v>
      </c>
      <c r="R85" s="8">
        <f t="shared" si="3"/>
        <v>1</v>
      </c>
      <c r="S85" s="8"/>
      <c r="T85"/>
      <c r="U85"/>
      <c r="V85"/>
    </row>
    <row r="86" spans="1:22" s="58" customFormat="1" ht="15" thickBot="1">
      <c r="A86" s="21" t="s">
        <v>199</v>
      </c>
      <c r="B86" s="38" t="s">
        <v>45</v>
      </c>
      <c r="C86" s="3" t="s">
        <v>202</v>
      </c>
      <c r="D86" s="62" t="s">
        <v>47</v>
      </c>
      <c r="E86" s="62" t="s">
        <v>48</v>
      </c>
      <c r="F86" s="62" t="s">
        <v>49</v>
      </c>
      <c r="G86" s="62" t="s">
        <v>50</v>
      </c>
      <c r="H86" s="62" t="s">
        <v>51</v>
      </c>
      <c r="I86" s="62" t="s">
        <v>52</v>
      </c>
      <c r="J86" s="62" t="s">
        <v>53</v>
      </c>
      <c r="K86" s="62" t="s">
        <v>54</v>
      </c>
      <c r="L86" s="62" t="s">
        <v>55</v>
      </c>
      <c r="M86" s="62" t="s">
        <v>56</v>
      </c>
      <c r="N86" s="3" t="s">
        <v>31</v>
      </c>
      <c r="O86" s="3">
        <v>5</v>
      </c>
      <c r="P86" s="167"/>
      <c r="Q86" s="10">
        <f t="shared" si="2"/>
        <v>1</v>
      </c>
      <c r="R86" s="8">
        <f t="shared" si="3"/>
        <v>1</v>
      </c>
      <c r="S86" s="8"/>
      <c r="T86"/>
      <c r="U86"/>
      <c r="V86"/>
    </row>
    <row r="87" spans="1:22" ht="15" thickBot="1">
      <c r="A87" s="21" t="s">
        <v>199</v>
      </c>
      <c r="B87" s="38" t="s">
        <v>72</v>
      </c>
      <c r="C87" s="3" t="s">
        <v>146</v>
      </c>
      <c r="D87" s="62" t="s">
        <v>137</v>
      </c>
      <c r="E87" s="62" t="s">
        <v>73</v>
      </c>
      <c r="F87" s="62" t="s">
        <v>74</v>
      </c>
      <c r="G87" s="62" t="s">
        <v>75</v>
      </c>
      <c r="H87" s="62" t="s">
        <v>76</v>
      </c>
      <c r="I87" s="62" t="s">
        <v>77</v>
      </c>
      <c r="J87" s="62" t="s">
        <v>78</v>
      </c>
      <c r="K87" s="62" t="s">
        <v>79</v>
      </c>
      <c r="L87" s="62" t="s">
        <v>80</v>
      </c>
      <c r="M87" s="62" t="s">
        <v>81</v>
      </c>
      <c r="N87" s="2" t="s">
        <v>146</v>
      </c>
      <c r="O87" s="3" t="s">
        <v>83</v>
      </c>
      <c r="P87" s="168"/>
      <c r="Q87" s="10">
        <f t="shared" si="2"/>
        <v>2</v>
      </c>
      <c r="R87" s="8">
        <f t="shared" si="3"/>
        <v>0</v>
      </c>
      <c r="S87" s="8"/>
    </row>
    <row r="88" spans="1:22" ht="15" thickBot="1">
      <c r="A88" s="8"/>
      <c r="B88" s="15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10"/>
      <c r="R88" s="8"/>
      <c r="S88" s="8"/>
    </row>
    <row r="89" spans="1:22" ht="15" thickBot="1">
      <c r="A89" s="24"/>
      <c r="B89" s="59" t="s">
        <v>203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3"/>
      <c r="P89" s="93"/>
      <c r="Q89" s="10"/>
      <c r="R89" s="8"/>
      <c r="S89" s="8"/>
    </row>
    <row r="90" spans="1:22" ht="15" thickBot="1">
      <c r="A90" s="21" t="s">
        <v>203</v>
      </c>
      <c r="B90" s="60" t="s">
        <v>19</v>
      </c>
      <c r="C90" s="3" t="s">
        <v>204</v>
      </c>
      <c r="D90" s="3" t="s">
        <v>21</v>
      </c>
      <c r="E90" s="3" t="s">
        <v>22</v>
      </c>
      <c r="F90" s="3" t="s">
        <v>23</v>
      </c>
      <c r="G90" s="3" t="s">
        <v>24</v>
      </c>
      <c r="H90" s="3" t="s">
        <v>25</v>
      </c>
      <c r="I90" s="3" t="s">
        <v>26</v>
      </c>
      <c r="J90" s="3" t="s">
        <v>27</v>
      </c>
      <c r="K90" s="3" t="s">
        <v>28</v>
      </c>
      <c r="L90" s="3" t="s">
        <v>29</v>
      </c>
      <c r="M90" s="3" t="s">
        <v>30</v>
      </c>
      <c r="N90" s="3" t="s">
        <v>31</v>
      </c>
      <c r="O90" s="3">
        <v>5</v>
      </c>
      <c r="P90" s="167">
        <v>5</v>
      </c>
      <c r="Q90" s="10">
        <f t="shared" si="2"/>
        <v>1</v>
      </c>
      <c r="R90" s="8">
        <f t="shared" si="3"/>
        <v>1</v>
      </c>
      <c r="S90" s="8"/>
    </row>
    <row r="91" spans="1:22" ht="27" customHeight="1" thickBot="1">
      <c r="A91" s="21" t="s">
        <v>203</v>
      </c>
      <c r="B91" s="60" t="s">
        <v>32</v>
      </c>
      <c r="C91" s="3" t="s">
        <v>87</v>
      </c>
      <c r="D91" s="3" t="s">
        <v>34</v>
      </c>
      <c r="E91" s="3" t="s">
        <v>35</v>
      </c>
      <c r="F91" s="3" t="s">
        <v>36</v>
      </c>
      <c r="G91" s="3" t="s">
        <v>37</v>
      </c>
      <c r="H91" s="3" t="s">
        <v>38</v>
      </c>
      <c r="I91" s="3" t="s">
        <v>39</v>
      </c>
      <c r="J91" s="3" t="s">
        <v>40</v>
      </c>
      <c r="K91" s="3" t="s">
        <v>41</v>
      </c>
      <c r="L91" s="3" t="s">
        <v>42</v>
      </c>
      <c r="M91" s="3" t="s">
        <v>43</v>
      </c>
      <c r="N91" s="3" t="s">
        <v>205</v>
      </c>
      <c r="O91" s="3">
        <v>5</v>
      </c>
      <c r="P91" s="167"/>
      <c r="Q91" s="10">
        <f t="shared" si="2"/>
        <v>1</v>
      </c>
      <c r="R91" s="8">
        <f t="shared" si="3"/>
        <v>1</v>
      </c>
      <c r="S91" s="8"/>
      <c r="T91" t="s">
        <v>206</v>
      </c>
    </row>
    <row r="92" spans="1:22" ht="15" thickBot="1">
      <c r="A92" s="21" t="s">
        <v>203</v>
      </c>
      <c r="B92" s="60" t="s">
        <v>72</v>
      </c>
      <c r="C92" s="3" t="s">
        <v>146</v>
      </c>
      <c r="D92" s="3" t="s">
        <v>137</v>
      </c>
      <c r="E92" s="3" t="s">
        <v>73</v>
      </c>
      <c r="F92" s="3" t="s">
        <v>74</v>
      </c>
      <c r="G92" s="3" t="s">
        <v>75</v>
      </c>
      <c r="H92" s="3" t="s">
        <v>76</v>
      </c>
      <c r="I92" s="3" t="s">
        <v>77</v>
      </c>
      <c r="J92" s="3" t="s">
        <v>78</v>
      </c>
      <c r="K92" s="3" t="s">
        <v>79</v>
      </c>
      <c r="L92" s="3" t="s">
        <v>80</v>
      </c>
      <c r="M92" s="3" t="s">
        <v>81</v>
      </c>
      <c r="N92" s="3" t="s">
        <v>146</v>
      </c>
      <c r="O92" s="3" t="s">
        <v>83</v>
      </c>
      <c r="P92" s="168"/>
      <c r="Q92" s="10">
        <f t="shared" si="2"/>
        <v>2</v>
      </c>
      <c r="R92" s="8">
        <f t="shared" si="3"/>
        <v>0</v>
      </c>
      <c r="S92" s="8"/>
    </row>
    <row r="93" spans="1:22" ht="15" thickBot="1">
      <c r="A93" s="42"/>
      <c r="B93" s="69"/>
      <c r="C93" s="160"/>
      <c r="D93" s="160"/>
      <c r="E93" s="160"/>
      <c r="F93" s="160"/>
      <c r="G93" s="160"/>
      <c r="H93" s="160"/>
      <c r="I93" s="160"/>
      <c r="J93" s="160"/>
      <c r="K93" s="160"/>
      <c r="L93" s="160"/>
      <c r="M93" s="160"/>
      <c r="N93" s="160"/>
      <c r="O93" s="8"/>
      <c r="P93" s="8"/>
      <c r="Q93" s="10"/>
      <c r="R93" s="8"/>
      <c r="S93" s="8"/>
    </row>
    <row r="94" spans="1:22" ht="15" thickBot="1">
      <c r="A94" s="23"/>
      <c r="B94" s="22" t="s">
        <v>207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8"/>
      <c r="P94" s="93"/>
      <c r="Q94" s="10"/>
      <c r="R94" s="8"/>
      <c r="S94" s="8"/>
    </row>
    <row r="95" spans="1:22" ht="25.5" thickBot="1">
      <c r="A95" s="21" t="s">
        <v>207</v>
      </c>
      <c r="B95" s="12" t="s">
        <v>19</v>
      </c>
      <c r="C95" s="8" t="s">
        <v>208</v>
      </c>
      <c r="D95" s="8" t="s">
        <v>179</v>
      </c>
      <c r="E95" s="8" t="s">
        <v>180</v>
      </c>
      <c r="F95" s="8" t="s">
        <v>209</v>
      </c>
      <c r="G95" s="8" t="s">
        <v>182</v>
      </c>
      <c r="H95" s="8" t="s">
        <v>183</v>
      </c>
      <c r="I95" s="8" t="s">
        <v>184</v>
      </c>
      <c r="J95" s="8" t="s">
        <v>185</v>
      </c>
      <c r="K95" s="8" t="s">
        <v>186</v>
      </c>
      <c r="L95" s="8" t="s">
        <v>187</v>
      </c>
      <c r="M95" s="8" t="s">
        <v>188</v>
      </c>
      <c r="N95" s="8" t="s">
        <v>31</v>
      </c>
      <c r="O95" s="8">
        <v>4</v>
      </c>
      <c r="P95" s="167">
        <v>5</v>
      </c>
      <c r="Q95" s="10">
        <f t="shared" si="2"/>
        <v>1</v>
      </c>
      <c r="R95" s="8">
        <f t="shared" si="3"/>
        <v>1</v>
      </c>
      <c r="S95" s="8"/>
    </row>
    <row r="96" spans="1:22" ht="25.5" thickBot="1">
      <c r="A96" s="21" t="s">
        <v>207</v>
      </c>
      <c r="B96" s="12" t="s">
        <v>32</v>
      </c>
      <c r="C96" s="13" t="s">
        <v>210</v>
      </c>
      <c r="D96" s="8" t="s">
        <v>211</v>
      </c>
      <c r="E96" s="13" t="s">
        <v>212</v>
      </c>
      <c r="F96" s="8" t="s">
        <v>213</v>
      </c>
      <c r="G96" s="8" t="s">
        <v>214</v>
      </c>
      <c r="H96" s="8" t="s">
        <v>215</v>
      </c>
      <c r="I96" s="8" t="s">
        <v>216</v>
      </c>
      <c r="J96" s="8" t="s">
        <v>217</v>
      </c>
      <c r="K96" s="8" t="s">
        <v>218</v>
      </c>
      <c r="L96" s="8" t="s">
        <v>219</v>
      </c>
      <c r="M96" s="8" t="s">
        <v>220</v>
      </c>
      <c r="N96" s="8" t="s">
        <v>31</v>
      </c>
      <c r="O96" s="8">
        <v>5</v>
      </c>
      <c r="P96" s="167"/>
      <c r="Q96" s="10">
        <f t="shared" si="2"/>
        <v>1</v>
      </c>
      <c r="R96" s="8">
        <f t="shared" si="3"/>
        <v>1</v>
      </c>
      <c r="S96" s="8"/>
    </row>
    <row r="97" spans="1:19" ht="25.5" thickBot="1">
      <c r="A97" s="21" t="s">
        <v>207</v>
      </c>
      <c r="B97" s="12" t="s">
        <v>72</v>
      </c>
      <c r="C97" s="8"/>
      <c r="D97" s="8" t="s">
        <v>189</v>
      </c>
      <c r="E97" s="8" t="s">
        <v>180</v>
      </c>
      <c r="F97" s="8" t="s">
        <v>191</v>
      </c>
      <c r="G97" s="8" t="s">
        <v>192</v>
      </c>
      <c r="H97" s="8" t="s">
        <v>193</v>
      </c>
      <c r="I97" s="8" t="s">
        <v>184</v>
      </c>
      <c r="J97" s="8" t="s">
        <v>195</v>
      </c>
      <c r="K97" s="8" t="s">
        <v>196</v>
      </c>
      <c r="L97" s="8" t="s">
        <v>197</v>
      </c>
      <c r="M97" s="8" t="s">
        <v>198</v>
      </c>
      <c r="N97" s="8" t="s">
        <v>221</v>
      </c>
      <c r="O97" s="8" t="s">
        <v>83</v>
      </c>
      <c r="P97" s="168"/>
      <c r="Q97" s="10">
        <f t="shared" si="2"/>
        <v>2</v>
      </c>
      <c r="R97" s="8">
        <f t="shared" si="3"/>
        <v>0</v>
      </c>
      <c r="S97" s="8"/>
    </row>
    <row r="98" spans="1:19" ht="15" thickBot="1">
      <c r="A98" s="8"/>
      <c r="B98" s="15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10"/>
      <c r="R98" s="8"/>
      <c r="S98" s="8"/>
    </row>
    <row r="99" spans="1:19" ht="15" thickBot="1">
      <c r="A99" s="24"/>
      <c r="B99" s="25" t="s">
        <v>222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8"/>
      <c r="P99" s="93"/>
      <c r="Q99" s="10"/>
      <c r="R99" s="8"/>
      <c r="S99" s="8"/>
    </row>
    <row r="100" spans="1:19" ht="27" customHeight="1" thickBot="1">
      <c r="A100" s="21" t="s">
        <v>222</v>
      </c>
      <c r="B100" s="12" t="s">
        <v>19</v>
      </c>
      <c r="C100" s="47" t="s">
        <v>223</v>
      </c>
      <c r="D100" s="47" t="s">
        <v>179</v>
      </c>
      <c r="E100" s="47" t="s">
        <v>180</v>
      </c>
      <c r="F100" s="47" t="s">
        <v>209</v>
      </c>
      <c r="G100" s="47" t="s">
        <v>182</v>
      </c>
      <c r="H100" s="47" t="s">
        <v>183</v>
      </c>
      <c r="I100" s="47" t="s">
        <v>184</v>
      </c>
      <c r="J100" s="47" t="s">
        <v>185</v>
      </c>
      <c r="K100" s="47" t="s">
        <v>186</v>
      </c>
      <c r="L100" s="47" t="s">
        <v>187</v>
      </c>
      <c r="M100" s="47" t="s">
        <v>188</v>
      </c>
      <c r="N100" s="47" t="s">
        <v>97</v>
      </c>
      <c r="O100" s="62">
        <v>2</v>
      </c>
      <c r="P100" s="167">
        <v>3</v>
      </c>
      <c r="Q100" s="10">
        <f t="shared" si="2"/>
        <v>0</v>
      </c>
      <c r="R100" s="8">
        <f t="shared" si="3"/>
        <v>0</v>
      </c>
      <c r="S100" s="8"/>
    </row>
    <row r="101" spans="1:19" ht="26.45" thickBot="1">
      <c r="A101" s="21" t="s">
        <v>222</v>
      </c>
      <c r="B101" s="12" t="s">
        <v>32</v>
      </c>
      <c r="C101" s="3" t="s">
        <v>224</v>
      </c>
      <c r="D101" s="3" t="s">
        <v>211</v>
      </c>
      <c r="E101" s="48" t="s">
        <v>212</v>
      </c>
      <c r="F101" s="3" t="s">
        <v>213</v>
      </c>
      <c r="G101" s="3" t="s">
        <v>214</v>
      </c>
      <c r="H101" s="3" t="s">
        <v>215</v>
      </c>
      <c r="I101" s="3" t="s">
        <v>216</v>
      </c>
      <c r="J101" s="3" t="s">
        <v>217</v>
      </c>
      <c r="K101" s="3" t="s">
        <v>218</v>
      </c>
      <c r="L101" s="3" t="s">
        <v>219</v>
      </c>
      <c r="M101" s="3" t="s">
        <v>220</v>
      </c>
      <c r="N101" s="3" t="s">
        <v>167</v>
      </c>
      <c r="O101" s="3">
        <v>3</v>
      </c>
      <c r="P101" s="167"/>
      <c r="Q101" s="10">
        <f t="shared" si="2"/>
        <v>1</v>
      </c>
      <c r="R101" s="8">
        <f t="shared" si="3"/>
        <v>1</v>
      </c>
      <c r="S101" s="8"/>
    </row>
    <row r="102" spans="1:19" ht="27" customHeight="1" thickBot="1">
      <c r="A102" s="21" t="s">
        <v>222</v>
      </c>
      <c r="B102" s="12" t="s">
        <v>45</v>
      </c>
      <c r="C102" s="3" t="s">
        <v>225</v>
      </c>
      <c r="D102" s="3" t="s">
        <v>47</v>
      </c>
      <c r="E102" s="3" t="s">
        <v>48</v>
      </c>
      <c r="F102" s="3" t="s">
        <v>49</v>
      </c>
      <c r="G102" s="3" t="s">
        <v>50</v>
      </c>
      <c r="H102" s="3" t="s">
        <v>51</v>
      </c>
      <c r="I102" s="3" t="s">
        <v>52</v>
      </c>
      <c r="J102" s="3" t="s">
        <v>53</v>
      </c>
      <c r="K102" s="3" t="s">
        <v>54</v>
      </c>
      <c r="L102" s="3" t="s">
        <v>55</v>
      </c>
      <c r="M102" s="3" t="s">
        <v>56</v>
      </c>
      <c r="N102" s="3" t="s">
        <v>31</v>
      </c>
      <c r="O102" s="3">
        <v>3</v>
      </c>
      <c r="P102" s="167"/>
      <c r="Q102" s="10">
        <f t="shared" si="2"/>
        <v>1</v>
      </c>
      <c r="R102" s="8">
        <f t="shared" si="3"/>
        <v>1</v>
      </c>
      <c r="S102" s="8"/>
    </row>
    <row r="103" spans="1:19" ht="26.45" thickBot="1">
      <c r="A103" s="21" t="s">
        <v>222</v>
      </c>
      <c r="B103" s="12" t="s">
        <v>72</v>
      </c>
      <c r="C103" s="2"/>
      <c r="D103" s="3" t="s">
        <v>189</v>
      </c>
      <c r="E103" s="3" t="s">
        <v>180</v>
      </c>
      <c r="F103" s="3" t="s">
        <v>191</v>
      </c>
      <c r="G103" s="3" t="s">
        <v>192</v>
      </c>
      <c r="H103" s="3" t="s">
        <v>193</v>
      </c>
      <c r="I103" s="3" t="s">
        <v>184</v>
      </c>
      <c r="J103" s="3" t="s">
        <v>195</v>
      </c>
      <c r="K103" s="3" t="s">
        <v>196</v>
      </c>
      <c r="L103" s="3" t="s">
        <v>197</v>
      </c>
      <c r="M103" s="3" t="s">
        <v>198</v>
      </c>
      <c r="N103" s="3" t="s">
        <v>221</v>
      </c>
      <c r="O103" s="3" t="s">
        <v>83</v>
      </c>
      <c r="P103" s="168"/>
      <c r="Q103" s="10">
        <f t="shared" si="2"/>
        <v>2</v>
      </c>
      <c r="R103" s="8">
        <f t="shared" si="3"/>
        <v>0</v>
      </c>
      <c r="S103" s="8"/>
    </row>
    <row r="104" spans="1:19" ht="15" thickBot="1">
      <c r="A104" s="8"/>
      <c r="B104" s="15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10"/>
      <c r="R104" s="8"/>
      <c r="S104" s="8"/>
    </row>
    <row r="105" spans="1:19" ht="15" thickBot="1">
      <c r="A105" s="23"/>
      <c r="B105" s="22" t="s">
        <v>226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8"/>
      <c r="P105" s="93"/>
      <c r="Q105" s="10"/>
      <c r="R105" s="8"/>
      <c r="S105" s="8"/>
    </row>
    <row r="106" spans="1:19" ht="25.5" thickBot="1">
      <c r="A106" s="21" t="s">
        <v>226</v>
      </c>
      <c r="B106" s="12" t="s">
        <v>19</v>
      </c>
      <c r="C106" s="8" t="s">
        <v>227</v>
      </c>
      <c r="D106" s="8" t="s">
        <v>179</v>
      </c>
      <c r="E106" s="8" t="s">
        <v>180</v>
      </c>
      <c r="F106" s="8" t="s">
        <v>209</v>
      </c>
      <c r="G106" s="8" t="s">
        <v>182</v>
      </c>
      <c r="H106" s="8" t="s">
        <v>183</v>
      </c>
      <c r="I106" s="8" t="s">
        <v>184</v>
      </c>
      <c r="J106" s="8" t="s">
        <v>185</v>
      </c>
      <c r="K106" s="8" t="s">
        <v>186</v>
      </c>
      <c r="L106" s="8" t="s">
        <v>187</v>
      </c>
      <c r="M106" s="8" t="s">
        <v>188</v>
      </c>
      <c r="N106" s="8" t="s">
        <v>31</v>
      </c>
      <c r="O106" s="8">
        <v>0</v>
      </c>
      <c r="P106" s="167">
        <v>0</v>
      </c>
      <c r="Q106" s="10">
        <f t="shared" si="2"/>
        <v>0</v>
      </c>
      <c r="R106" s="8">
        <f t="shared" si="3"/>
        <v>0</v>
      </c>
      <c r="S106" s="8"/>
    </row>
    <row r="107" spans="1:19" ht="25.5" thickBot="1">
      <c r="A107" s="21" t="s">
        <v>226</v>
      </c>
      <c r="B107" s="12" t="s">
        <v>72</v>
      </c>
      <c r="C107" s="8"/>
      <c r="D107" s="8" t="s">
        <v>189</v>
      </c>
      <c r="E107" s="8" t="s">
        <v>190</v>
      </c>
      <c r="F107" s="8" t="s">
        <v>191</v>
      </c>
      <c r="G107" s="8" t="s">
        <v>192</v>
      </c>
      <c r="H107" s="8" t="s">
        <v>193</v>
      </c>
      <c r="I107" s="8" t="s">
        <v>184</v>
      </c>
      <c r="J107" s="8" t="s">
        <v>195</v>
      </c>
      <c r="K107" s="8" t="s">
        <v>196</v>
      </c>
      <c r="L107" s="8" t="s">
        <v>197</v>
      </c>
      <c r="M107" s="8" t="s">
        <v>198</v>
      </c>
      <c r="N107" s="8" t="s">
        <v>221</v>
      </c>
      <c r="O107" s="8" t="s">
        <v>83</v>
      </c>
      <c r="P107" s="168"/>
      <c r="Q107" s="10">
        <f t="shared" si="2"/>
        <v>2</v>
      </c>
      <c r="R107" s="8">
        <f t="shared" si="3"/>
        <v>0</v>
      </c>
      <c r="S107" s="8"/>
    </row>
    <row r="108" spans="1:19" ht="15" thickBot="1">
      <c r="A108" s="8"/>
      <c r="B108" s="15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10"/>
      <c r="R108" s="8"/>
      <c r="S108" s="8"/>
    </row>
    <row r="109" spans="1:19" ht="15" thickBot="1">
      <c r="A109" s="19"/>
      <c r="B109" s="22" t="s">
        <v>228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8"/>
      <c r="P109" s="93"/>
      <c r="Q109" s="10"/>
      <c r="R109" s="8"/>
      <c r="S109" s="8"/>
    </row>
    <row r="110" spans="1:19" ht="25.5" thickBot="1">
      <c r="A110" s="21" t="s">
        <v>228</v>
      </c>
      <c r="B110" s="12" t="s">
        <v>19</v>
      </c>
      <c r="C110" s="8" t="s">
        <v>229</v>
      </c>
      <c r="D110" s="8" t="s">
        <v>21</v>
      </c>
      <c r="E110" s="8" t="s">
        <v>22</v>
      </c>
      <c r="F110" s="8" t="s">
        <v>23</v>
      </c>
      <c r="G110" s="8" t="s">
        <v>24</v>
      </c>
      <c r="H110" s="8" t="s">
        <v>38</v>
      </c>
      <c r="I110" s="8" t="s">
        <v>26</v>
      </c>
      <c r="J110" s="8" t="s">
        <v>27</v>
      </c>
      <c r="K110" s="8" t="s">
        <v>28</v>
      </c>
      <c r="L110" s="8" t="s">
        <v>29</v>
      </c>
      <c r="M110" s="8" t="s">
        <v>30</v>
      </c>
      <c r="N110" s="8"/>
      <c r="O110" s="8">
        <v>4</v>
      </c>
      <c r="P110" s="167">
        <v>4</v>
      </c>
      <c r="Q110" s="10">
        <f t="shared" si="2"/>
        <v>1</v>
      </c>
      <c r="R110" s="8">
        <f t="shared" si="3"/>
        <v>1</v>
      </c>
      <c r="S110" s="8"/>
    </row>
    <row r="111" spans="1:19" ht="15" thickBot="1">
      <c r="A111" s="21" t="s">
        <v>228</v>
      </c>
      <c r="B111" s="12" t="s">
        <v>72</v>
      </c>
      <c r="C111" s="11"/>
      <c r="D111" s="11" t="s">
        <v>137</v>
      </c>
      <c r="E111" s="11" t="s">
        <v>73</v>
      </c>
      <c r="F111" s="11" t="s">
        <v>74</v>
      </c>
      <c r="G111" s="11" t="s">
        <v>75</v>
      </c>
      <c r="H111" s="11" t="s">
        <v>76</v>
      </c>
      <c r="I111" s="11" t="s">
        <v>77</v>
      </c>
      <c r="J111" s="11" t="s">
        <v>78</v>
      </c>
      <c r="K111" s="11" t="s">
        <v>79</v>
      </c>
      <c r="L111" s="11" t="s">
        <v>80</v>
      </c>
      <c r="M111" s="11" t="s">
        <v>81</v>
      </c>
      <c r="N111" s="11"/>
      <c r="O111" s="8" t="s">
        <v>83</v>
      </c>
      <c r="P111" s="168"/>
      <c r="Q111" s="10">
        <f t="shared" si="2"/>
        <v>2</v>
      </c>
      <c r="R111" s="8">
        <f t="shared" si="3"/>
        <v>0</v>
      </c>
      <c r="S111" s="8"/>
    </row>
    <row r="112" spans="1:19" ht="15" thickBot="1">
      <c r="A112" s="8"/>
      <c r="B112" s="15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10"/>
      <c r="R112" s="8"/>
      <c r="S112" s="8"/>
    </row>
    <row r="113" spans="1:19" ht="15" thickBot="1">
      <c r="A113" s="19"/>
      <c r="B113" s="26" t="s">
        <v>230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8"/>
      <c r="P113" s="93"/>
      <c r="Q113" s="10"/>
      <c r="R113" s="8"/>
      <c r="S113" s="8"/>
    </row>
    <row r="114" spans="1:19" ht="15" thickBot="1">
      <c r="A114" s="21" t="s">
        <v>230</v>
      </c>
      <c r="B114" s="12" t="s">
        <v>19</v>
      </c>
      <c r="C114" s="8"/>
      <c r="D114" s="8" t="s">
        <v>21</v>
      </c>
      <c r="E114" s="8" t="s">
        <v>22</v>
      </c>
      <c r="F114" s="8" t="s">
        <v>23</v>
      </c>
      <c r="G114" s="8" t="s">
        <v>24</v>
      </c>
      <c r="H114" s="8" t="s">
        <v>38</v>
      </c>
      <c r="I114" s="8" t="s">
        <v>26</v>
      </c>
      <c r="J114" s="8" t="s">
        <v>27</v>
      </c>
      <c r="K114" s="8" t="s">
        <v>28</v>
      </c>
      <c r="L114" s="8" t="s">
        <v>29</v>
      </c>
      <c r="M114" s="8" t="s">
        <v>30</v>
      </c>
      <c r="N114" s="8" t="s">
        <v>231</v>
      </c>
      <c r="O114" s="8">
        <v>2</v>
      </c>
      <c r="P114" s="167">
        <v>2</v>
      </c>
      <c r="Q114" s="10">
        <f t="shared" si="2"/>
        <v>0</v>
      </c>
      <c r="R114" s="8">
        <f t="shared" si="3"/>
        <v>0</v>
      </c>
      <c r="S114" s="8"/>
    </row>
    <row r="115" spans="1:19" ht="15" thickBot="1">
      <c r="A115" s="21" t="s">
        <v>230</v>
      </c>
      <c r="B115" s="12" t="s">
        <v>232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 t="s">
        <v>146</v>
      </c>
      <c r="O115" s="8" t="s">
        <v>83</v>
      </c>
      <c r="P115" s="168"/>
      <c r="Q115" s="10"/>
      <c r="R115" s="8"/>
      <c r="S115" s="8"/>
    </row>
    <row r="116" spans="1:19" ht="15" thickBot="1">
      <c r="A116" s="8"/>
      <c r="B116" s="15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10"/>
      <c r="R116" s="8"/>
      <c r="S116" s="8"/>
    </row>
    <row r="117" spans="1:19" ht="15" thickBot="1">
      <c r="A117" s="19"/>
      <c r="B117" s="26" t="s">
        <v>233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8"/>
      <c r="P117" s="93"/>
      <c r="Q117" s="10"/>
      <c r="R117" s="8"/>
      <c r="S117" s="8"/>
    </row>
    <row r="118" spans="1:19" ht="15" thickBot="1">
      <c r="A118" s="21" t="s">
        <v>233</v>
      </c>
      <c r="B118" s="12" t="s">
        <v>19</v>
      </c>
      <c r="C118" s="8" t="s">
        <v>234</v>
      </c>
      <c r="D118" s="8" t="s">
        <v>21</v>
      </c>
      <c r="E118" s="8" t="s">
        <v>22</v>
      </c>
      <c r="F118" s="8" t="s">
        <v>23</v>
      </c>
      <c r="G118" s="8" t="s">
        <v>24</v>
      </c>
      <c r="H118" s="8" t="s">
        <v>38</v>
      </c>
      <c r="I118" s="8" t="s">
        <v>26</v>
      </c>
      <c r="J118" s="8" t="s">
        <v>27</v>
      </c>
      <c r="K118" s="8" t="s">
        <v>28</v>
      </c>
      <c r="L118" s="8" t="s">
        <v>29</v>
      </c>
      <c r="M118" s="8" t="s">
        <v>30</v>
      </c>
      <c r="N118" s="8" t="s">
        <v>235</v>
      </c>
      <c r="O118" s="8">
        <v>2</v>
      </c>
      <c r="P118" s="167">
        <v>2</v>
      </c>
      <c r="Q118" s="10">
        <f t="shared" si="2"/>
        <v>0</v>
      </c>
      <c r="R118" s="8">
        <f t="shared" si="3"/>
        <v>0</v>
      </c>
      <c r="S118" s="8"/>
    </row>
    <row r="119" spans="1:19" ht="15" thickBot="1">
      <c r="A119" s="21" t="s">
        <v>233</v>
      </c>
      <c r="B119" s="12" t="s">
        <v>72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 t="s">
        <v>146</v>
      </c>
      <c r="O119" s="8" t="s">
        <v>83</v>
      </c>
      <c r="P119" s="168"/>
      <c r="Q119" s="10">
        <f t="shared" si="2"/>
        <v>2</v>
      </c>
      <c r="R119" s="8">
        <f t="shared" si="3"/>
        <v>0</v>
      </c>
      <c r="S119" s="8"/>
    </row>
    <row r="120" spans="1:19" ht="15" thickBot="1">
      <c r="A120" s="8"/>
      <c r="B120" s="15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10"/>
      <c r="R120" s="8"/>
      <c r="S120" s="8"/>
    </row>
    <row r="121" spans="1:19" ht="15" thickBot="1">
      <c r="A121" s="23"/>
      <c r="B121" s="26" t="s">
        <v>236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8"/>
      <c r="P121" s="93"/>
      <c r="Q121" s="10"/>
      <c r="R121" s="8"/>
      <c r="S121" s="8"/>
    </row>
    <row r="122" spans="1:19" ht="15" thickBot="1">
      <c r="A122" s="21" t="s">
        <v>236</v>
      </c>
      <c r="B122" s="12" t="s">
        <v>19</v>
      </c>
      <c r="C122" s="8" t="s">
        <v>237</v>
      </c>
      <c r="D122" s="8" t="s">
        <v>21</v>
      </c>
      <c r="E122" s="8" t="s">
        <v>22</v>
      </c>
      <c r="F122" s="8" t="s">
        <v>23</v>
      </c>
      <c r="G122" s="8" t="s">
        <v>24</v>
      </c>
      <c r="H122" s="8" t="s">
        <v>38</v>
      </c>
      <c r="I122" s="8" t="s">
        <v>26</v>
      </c>
      <c r="J122" s="8" t="s">
        <v>27</v>
      </c>
      <c r="K122" s="8" t="s">
        <v>28</v>
      </c>
      <c r="L122" s="8" t="s">
        <v>29</v>
      </c>
      <c r="M122" s="8" t="s">
        <v>30</v>
      </c>
      <c r="N122" s="8" t="s">
        <v>238</v>
      </c>
      <c r="O122" s="8">
        <v>5</v>
      </c>
      <c r="P122" s="167">
        <v>5</v>
      </c>
      <c r="Q122" s="10">
        <f t="shared" si="2"/>
        <v>1</v>
      </c>
      <c r="R122" s="8">
        <f t="shared" si="3"/>
        <v>1</v>
      </c>
      <c r="S122" s="8"/>
    </row>
    <row r="123" spans="1:19" ht="25.5" thickBot="1">
      <c r="A123" s="21" t="s">
        <v>236</v>
      </c>
      <c r="B123" s="12" t="s">
        <v>32</v>
      </c>
      <c r="C123" s="8" t="s">
        <v>239</v>
      </c>
      <c r="D123" s="8" t="s">
        <v>34</v>
      </c>
      <c r="E123" s="13" t="s">
        <v>35</v>
      </c>
      <c r="F123" s="8" t="s">
        <v>36</v>
      </c>
      <c r="G123" s="8" t="s">
        <v>240</v>
      </c>
      <c r="H123" s="8" t="s">
        <v>241</v>
      </c>
      <c r="I123" s="8" t="s">
        <v>242</v>
      </c>
      <c r="J123" s="8" t="s">
        <v>243</v>
      </c>
      <c r="K123" s="8" t="s">
        <v>244</v>
      </c>
      <c r="L123" s="8" t="s">
        <v>245</v>
      </c>
      <c r="M123" s="8" t="s">
        <v>43</v>
      </c>
      <c r="N123" s="8" t="s">
        <v>246</v>
      </c>
      <c r="O123" s="12">
        <v>2</v>
      </c>
      <c r="P123" s="167"/>
      <c r="Q123" s="10">
        <f t="shared" si="2"/>
        <v>0</v>
      </c>
      <c r="R123" s="8">
        <f t="shared" si="3"/>
        <v>0</v>
      </c>
      <c r="S123" s="8"/>
    </row>
    <row r="124" spans="1:19" ht="15" thickBot="1">
      <c r="A124" s="21" t="s">
        <v>236</v>
      </c>
      <c r="B124" s="15" t="s">
        <v>72</v>
      </c>
      <c r="C124" s="11"/>
      <c r="D124" s="11" t="s">
        <v>137</v>
      </c>
      <c r="E124" s="11" t="s">
        <v>73</v>
      </c>
      <c r="F124" s="11" t="s">
        <v>74</v>
      </c>
      <c r="G124" s="11" t="s">
        <v>75</v>
      </c>
      <c r="H124" s="11" t="s">
        <v>76</v>
      </c>
      <c r="I124" s="11" t="s">
        <v>77</v>
      </c>
      <c r="J124" s="11" t="s">
        <v>78</v>
      </c>
      <c r="K124" s="11" t="s">
        <v>79</v>
      </c>
      <c r="L124" s="11" t="s">
        <v>80</v>
      </c>
      <c r="M124" s="11" t="s">
        <v>81</v>
      </c>
      <c r="N124" s="11" t="s">
        <v>146</v>
      </c>
      <c r="O124" s="8" t="s">
        <v>83</v>
      </c>
      <c r="P124" s="168"/>
      <c r="Q124" s="10">
        <f t="shared" si="2"/>
        <v>2</v>
      </c>
      <c r="R124" s="8">
        <f t="shared" si="3"/>
        <v>0</v>
      </c>
      <c r="S124" s="8"/>
    </row>
    <row r="125" spans="1:19" ht="15" thickBot="1">
      <c r="A125" s="8"/>
      <c r="B125" s="15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10"/>
      <c r="R125" s="8"/>
      <c r="S125" s="8"/>
    </row>
    <row r="126" spans="1:19" ht="15" thickBot="1">
      <c r="A126" s="23"/>
      <c r="B126" s="26" t="s">
        <v>247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8"/>
      <c r="P126" s="8"/>
      <c r="Q126" s="10"/>
      <c r="R126" s="8"/>
      <c r="S126" s="8"/>
    </row>
    <row r="127" spans="1:19" ht="15" thickBot="1">
      <c r="A127" s="21" t="s">
        <v>247</v>
      </c>
      <c r="B127" s="12" t="s">
        <v>248</v>
      </c>
      <c r="C127" s="8"/>
      <c r="D127" s="12"/>
      <c r="E127" s="159"/>
      <c r="F127" s="12"/>
      <c r="G127" s="12"/>
      <c r="H127" s="12"/>
      <c r="I127" s="12"/>
      <c r="J127" s="12"/>
      <c r="K127" s="12"/>
      <c r="L127" s="12"/>
      <c r="M127" s="12"/>
      <c r="N127" s="8"/>
      <c r="O127" s="8"/>
      <c r="P127" s="8"/>
      <c r="Q127" s="10"/>
      <c r="R127" s="8"/>
      <c r="S127" s="8"/>
    </row>
    <row r="128" spans="1:19" ht="15" thickBot="1">
      <c r="A128" s="21" t="s">
        <v>247</v>
      </c>
      <c r="B128" s="15" t="s">
        <v>72</v>
      </c>
      <c r="C128" s="11"/>
      <c r="D128" s="14" t="s">
        <v>137</v>
      </c>
      <c r="E128" s="14" t="s">
        <v>73</v>
      </c>
      <c r="F128" s="14" t="s">
        <v>74</v>
      </c>
      <c r="G128" s="14" t="s">
        <v>75</v>
      </c>
      <c r="H128" s="14" t="s">
        <v>76</v>
      </c>
      <c r="I128" s="14" t="s">
        <v>77</v>
      </c>
      <c r="J128" s="14" t="s">
        <v>78</v>
      </c>
      <c r="K128" s="14" t="s">
        <v>79</v>
      </c>
      <c r="L128" s="14" t="s">
        <v>80</v>
      </c>
      <c r="M128" s="14" t="s">
        <v>81</v>
      </c>
      <c r="N128" s="11" t="s">
        <v>146</v>
      </c>
      <c r="O128" s="8" t="s">
        <v>83</v>
      </c>
      <c r="P128" s="8"/>
      <c r="Q128" s="10">
        <f t="shared" si="2"/>
        <v>2</v>
      </c>
      <c r="R128" s="8">
        <f t="shared" si="3"/>
        <v>0</v>
      </c>
      <c r="S128" s="8"/>
    </row>
    <row r="129" spans="1:19" ht="15" thickBot="1">
      <c r="A129" s="8"/>
      <c r="B129" s="15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10"/>
      <c r="R129" s="8"/>
      <c r="S129" s="8"/>
    </row>
    <row r="130" spans="1:19" ht="15" thickBot="1">
      <c r="A130" s="23"/>
      <c r="B130" s="26" t="s">
        <v>249</v>
      </c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8"/>
      <c r="P130" s="8"/>
      <c r="Q130" s="10"/>
      <c r="R130" s="8"/>
      <c r="S130" s="8"/>
    </row>
    <row r="131" spans="1:19" ht="15" thickBot="1">
      <c r="A131" s="21" t="s">
        <v>249</v>
      </c>
      <c r="B131" s="70" t="s">
        <v>248</v>
      </c>
      <c r="C131" s="8"/>
      <c r="D131" s="27"/>
      <c r="E131" s="159"/>
      <c r="F131" s="27"/>
      <c r="G131" s="27"/>
      <c r="H131" s="27"/>
      <c r="I131" s="27"/>
      <c r="J131" s="27"/>
      <c r="K131" s="27"/>
      <c r="L131" s="27"/>
      <c r="M131" s="27"/>
      <c r="N131" s="8"/>
      <c r="O131" s="8"/>
      <c r="P131" s="8"/>
      <c r="Q131" s="10"/>
      <c r="R131" s="8"/>
      <c r="S131" s="8"/>
    </row>
    <row r="132" spans="1:19" ht="15" thickBot="1">
      <c r="A132" s="21" t="s">
        <v>249</v>
      </c>
      <c r="B132" s="15" t="s">
        <v>72</v>
      </c>
      <c r="C132" s="11"/>
      <c r="D132" s="15" t="s">
        <v>137</v>
      </c>
      <c r="E132" s="15" t="s">
        <v>73</v>
      </c>
      <c r="F132" s="15" t="s">
        <v>74</v>
      </c>
      <c r="G132" s="15" t="s">
        <v>75</v>
      </c>
      <c r="H132" s="15" t="s">
        <v>76</v>
      </c>
      <c r="I132" s="15" t="s">
        <v>77</v>
      </c>
      <c r="J132" s="15" t="s">
        <v>78</v>
      </c>
      <c r="K132" s="15" t="s">
        <v>79</v>
      </c>
      <c r="L132" s="15" t="s">
        <v>80</v>
      </c>
      <c r="M132" s="15" t="s">
        <v>81</v>
      </c>
      <c r="N132" s="11" t="s">
        <v>146</v>
      </c>
      <c r="O132" s="8" t="s">
        <v>83</v>
      </c>
      <c r="P132" s="8"/>
      <c r="Q132" s="10">
        <f t="shared" ref="Q132:Q198" si="4">IF(ISTEXT(O132),2,IF(O132&lt;3,0,1))</f>
        <v>2</v>
      </c>
      <c r="R132" s="8">
        <f t="shared" ref="R132:R198" si="5">IF(OR(ISTEXT(O132),O132&lt;3),0,1)</f>
        <v>0</v>
      </c>
      <c r="S132" s="8"/>
    </row>
    <row r="133" spans="1:19" ht="15" thickBot="1">
      <c r="A133" s="8"/>
      <c r="B133" s="15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10"/>
      <c r="R133" s="8"/>
      <c r="S133" s="8"/>
    </row>
    <row r="134" spans="1:19" ht="17.25" customHeight="1" thickBot="1">
      <c r="A134" s="23"/>
      <c r="B134" s="26" t="s">
        <v>250</v>
      </c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8"/>
      <c r="P134" s="93"/>
      <c r="Q134" s="10"/>
      <c r="R134" s="8"/>
      <c r="S134" s="8"/>
    </row>
    <row r="135" spans="1:19" ht="38.1" thickBot="1">
      <c r="A135" s="21" t="s">
        <v>250</v>
      </c>
      <c r="B135" s="12" t="s">
        <v>19</v>
      </c>
      <c r="C135" s="8" t="s">
        <v>237</v>
      </c>
      <c r="D135" s="8" t="s">
        <v>21</v>
      </c>
      <c r="E135" s="8" t="s">
        <v>22</v>
      </c>
      <c r="F135" s="8" t="s">
        <v>23</v>
      </c>
      <c r="G135" s="8" t="s">
        <v>24</v>
      </c>
      <c r="H135" s="8" t="s">
        <v>38</v>
      </c>
      <c r="I135" s="8" t="s">
        <v>26</v>
      </c>
      <c r="J135" s="8" t="s">
        <v>27</v>
      </c>
      <c r="K135" s="8" t="s">
        <v>28</v>
      </c>
      <c r="L135" s="8" t="s">
        <v>29</v>
      </c>
      <c r="M135" s="8" t="s">
        <v>30</v>
      </c>
      <c r="N135" s="8" t="s">
        <v>251</v>
      </c>
      <c r="O135" s="8">
        <v>2</v>
      </c>
      <c r="P135" s="167">
        <v>2</v>
      </c>
      <c r="Q135" s="10">
        <f t="shared" si="4"/>
        <v>0</v>
      </c>
      <c r="R135" s="8">
        <f t="shared" si="5"/>
        <v>0</v>
      </c>
      <c r="S135" s="8"/>
    </row>
    <row r="136" spans="1:19" ht="15" thickBot="1">
      <c r="A136" s="21" t="s">
        <v>250</v>
      </c>
      <c r="B136" s="15" t="s">
        <v>72</v>
      </c>
      <c r="C136" s="11"/>
      <c r="D136" s="11" t="s">
        <v>137</v>
      </c>
      <c r="E136" s="11" t="s">
        <v>73</v>
      </c>
      <c r="F136" s="11" t="s">
        <v>74</v>
      </c>
      <c r="G136" s="11" t="s">
        <v>75</v>
      </c>
      <c r="H136" s="11" t="s">
        <v>76</v>
      </c>
      <c r="I136" s="11" t="s">
        <v>77</v>
      </c>
      <c r="J136" s="11" t="s">
        <v>78</v>
      </c>
      <c r="K136" s="11" t="s">
        <v>79</v>
      </c>
      <c r="L136" s="11" t="s">
        <v>80</v>
      </c>
      <c r="M136" s="11" t="s">
        <v>81</v>
      </c>
      <c r="N136" s="11" t="s">
        <v>146</v>
      </c>
      <c r="O136" s="8" t="s">
        <v>83</v>
      </c>
      <c r="P136" s="168"/>
      <c r="Q136" s="10">
        <f t="shared" si="4"/>
        <v>2</v>
      </c>
      <c r="R136" s="8">
        <f t="shared" si="5"/>
        <v>0</v>
      </c>
      <c r="S136" s="8"/>
    </row>
    <row r="137" spans="1:19" ht="15" thickBot="1">
      <c r="A137" s="8"/>
      <c r="B137" s="15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10"/>
      <c r="R137" s="8"/>
      <c r="S137" s="8"/>
    </row>
    <row r="138" spans="1:19" ht="15" thickBot="1">
      <c r="A138" s="23"/>
      <c r="B138" s="26" t="s">
        <v>252</v>
      </c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8"/>
      <c r="P138" s="8"/>
      <c r="Q138" s="10"/>
      <c r="R138" s="8"/>
      <c r="S138" s="8"/>
    </row>
    <row r="139" spans="1:19" ht="15" thickBot="1">
      <c r="A139" s="21" t="s">
        <v>252</v>
      </c>
      <c r="B139" s="12" t="s">
        <v>248</v>
      </c>
      <c r="C139" s="8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8"/>
      <c r="O139" s="8"/>
      <c r="P139" s="8"/>
      <c r="Q139" s="10"/>
      <c r="R139" s="8"/>
      <c r="S139" s="8"/>
    </row>
    <row r="140" spans="1:19" ht="15" thickBot="1">
      <c r="A140" s="21" t="s">
        <v>252</v>
      </c>
      <c r="B140" s="15" t="s">
        <v>72</v>
      </c>
      <c r="C140" s="11"/>
      <c r="D140" s="15" t="s">
        <v>137</v>
      </c>
      <c r="E140" s="11" t="s">
        <v>73</v>
      </c>
      <c r="F140" s="11" t="s">
        <v>74</v>
      </c>
      <c r="G140" s="11" t="s">
        <v>75</v>
      </c>
      <c r="H140" s="11" t="s">
        <v>76</v>
      </c>
      <c r="I140" s="11" t="s">
        <v>77</v>
      </c>
      <c r="J140" s="11" t="s">
        <v>78</v>
      </c>
      <c r="K140" s="11" t="s">
        <v>79</v>
      </c>
      <c r="L140" s="11" t="s">
        <v>80</v>
      </c>
      <c r="M140" s="11" t="s">
        <v>81</v>
      </c>
      <c r="N140" s="11" t="s">
        <v>146</v>
      </c>
      <c r="O140" s="8" t="s">
        <v>83</v>
      </c>
      <c r="P140" s="8"/>
      <c r="Q140" s="10">
        <f t="shared" si="4"/>
        <v>2</v>
      </c>
      <c r="R140" s="8">
        <f t="shared" si="5"/>
        <v>0</v>
      </c>
      <c r="S140" s="8"/>
    </row>
    <row r="141" spans="1:19" ht="15" thickBot="1">
      <c r="A141" s="8"/>
      <c r="B141" s="15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10"/>
      <c r="R141" s="8"/>
      <c r="S141" s="8"/>
    </row>
    <row r="142" spans="1:19" ht="15" thickBot="1">
      <c r="A142" s="23"/>
      <c r="B142" s="26" t="s">
        <v>253</v>
      </c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8"/>
      <c r="P142" s="8"/>
      <c r="Q142" s="10"/>
      <c r="R142" s="8"/>
      <c r="S142" s="8"/>
    </row>
    <row r="143" spans="1:19" ht="15" thickBot="1">
      <c r="A143" s="21" t="s">
        <v>253</v>
      </c>
      <c r="B143" s="12" t="s">
        <v>19</v>
      </c>
      <c r="C143" s="8" t="s">
        <v>237</v>
      </c>
      <c r="D143" s="8" t="s">
        <v>21</v>
      </c>
      <c r="E143" s="8" t="s">
        <v>22</v>
      </c>
      <c r="F143" s="8" t="s">
        <v>23</v>
      </c>
      <c r="G143" s="8" t="s">
        <v>24</v>
      </c>
      <c r="H143" s="8" t="s">
        <v>38</v>
      </c>
      <c r="I143" s="8" t="s">
        <v>26</v>
      </c>
      <c r="J143" s="8" t="s">
        <v>27</v>
      </c>
      <c r="K143" s="8" t="s">
        <v>28</v>
      </c>
      <c r="L143" s="8" t="s">
        <v>29</v>
      </c>
      <c r="M143" s="8" t="s">
        <v>30</v>
      </c>
      <c r="N143" s="8" t="s">
        <v>238</v>
      </c>
      <c r="O143" s="162">
        <v>2</v>
      </c>
      <c r="P143" s="166">
        <v>2</v>
      </c>
      <c r="Q143" s="10">
        <f t="shared" si="4"/>
        <v>0</v>
      </c>
      <c r="R143" s="8">
        <f t="shared" si="5"/>
        <v>0</v>
      </c>
      <c r="S143" s="8"/>
    </row>
    <row r="144" spans="1:19" ht="25.5" thickBot="1">
      <c r="A144" s="21" t="s">
        <v>253</v>
      </c>
      <c r="B144" s="12" t="s">
        <v>32</v>
      </c>
      <c r="C144" s="8" t="s">
        <v>239</v>
      </c>
      <c r="D144" s="8" t="s">
        <v>34</v>
      </c>
      <c r="E144" s="13" t="s">
        <v>35</v>
      </c>
      <c r="F144" s="8" t="s">
        <v>36</v>
      </c>
      <c r="G144" s="8" t="s">
        <v>240</v>
      </c>
      <c r="H144" s="8" t="s">
        <v>241</v>
      </c>
      <c r="I144" s="8" t="s">
        <v>242</v>
      </c>
      <c r="J144" s="8" t="s">
        <v>243</v>
      </c>
      <c r="K144" s="8" t="s">
        <v>244</v>
      </c>
      <c r="L144" s="8" t="s">
        <v>245</v>
      </c>
      <c r="M144" s="8" t="s">
        <v>43</v>
      </c>
      <c r="N144" s="8" t="s">
        <v>246</v>
      </c>
      <c r="O144" s="12">
        <v>2</v>
      </c>
      <c r="P144" s="167"/>
      <c r="Q144" s="10">
        <f t="shared" si="4"/>
        <v>0</v>
      </c>
      <c r="R144" s="8">
        <f t="shared" si="5"/>
        <v>0</v>
      </c>
      <c r="S144" s="8"/>
    </row>
    <row r="145" spans="1:19" ht="15" thickBot="1">
      <c r="A145" s="21" t="s">
        <v>253</v>
      </c>
      <c r="B145" s="15" t="s">
        <v>72</v>
      </c>
      <c r="C145" s="11"/>
      <c r="D145" s="11" t="s">
        <v>137</v>
      </c>
      <c r="E145" s="11" t="s">
        <v>73</v>
      </c>
      <c r="F145" s="11" t="s">
        <v>74</v>
      </c>
      <c r="G145" s="11" t="s">
        <v>75</v>
      </c>
      <c r="H145" s="11" t="s">
        <v>76</v>
      </c>
      <c r="I145" s="11" t="s">
        <v>77</v>
      </c>
      <c r="J145" s="11" t="s">
        <v>78</v>
      </c>
      <c r="K145" s="11" t="s">
        <v>79</v>
      </c>
      <c r="L145" s="11" t="s">
        <v>80</v>
      </c>
      <c r="M145" s="11" t="s">
        <v>81</v>
      </c>
      <c r="N145" s="11" t="s">
        <v>146</v>
      </c>
      <c r="O145" s="8" t="s">
        <v>83</v>
      </c>
      <c r="P145" s="168"/>
      <c r="Q145" s="10">
        <f t="shared" si="4"/>
        <v>2</v>
      </c>
      <c r="R145" s="8">
        <f t="shared" si="5"/>
        <v>0</v>
      </c>
      <c r="S145" s="8"/>
    </row>
    <row r="146" spans="1:19" ht="15" thickBot="1">
      <c r="A146" s="8"/>
      <c r="B146" s="15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10"/>
      <c r="R146" s="8"/>
      <c r="S146" s="8"/>
    </row>
    <row r="147" spans="1:19" ht="15" thickBot="1">
      <c r="A147" s="23"/>
      <c r="B147" s="26" t="s">
        <v>254</v>
      </c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8"/>
      <c r="P147" s="8"/>
      <c r="Q147" s="10"/>
      <c r="R147" s="8"/>
      <c r="S147" s="8"/>
    </row>
    <row r="148" spans="1:19" ht="15" thickBot="1">
      <c r="A148" s="21" t="s">
        <v>254</v>
      </c>
      <c r="B148" s="12" t="s">
        <v>19</v>
      </c>
      <c r="C148" s="8" t="s">
        <v>255</v>
      </c>
      <c r="D148" s="8" t="s">
        <v>21</v>
      </c>
      <c r="E148" s="8" t="s">
        <v>22</v>
      </c>
      <c r="F148" s="8" t="s">
        <v>23</v>
      </c>
      <c r="G148" s="8" t="s">
        <v>24</v>
      </c>
      <c r="H148" s="8" t="s">
        <v>38</v>
      </c>
      <c r="I148" s="8" t="s">
        <v>26</v>
      </c>
      <c r="J148" s="8" t="s">
        <v>27</v>
      </c>
      <c r="K148" s="8" t="s">
        <v>28</v>
      </c>
      <c r="L148" s="8" t="s">
        <v>29</v>
      </c>
      <c r="M148" s="8" t="s">
        <v>30</v>
      </c>
      <c r="N148" s="8" t="s">
        <v>155</v>
      </c>
      <c r="O148" s="12">
        <v>2</v>
      </c>
      <c r="P148" s="166">
        <v>2</v>
      </c>
      <c r="Q148" s="10">
        <f t="shared" si="4"/>
        <v>0</v>
      </c>
      <c r="R148" s="8">
        <f t="shared" si="5"/>
        <v>0</v>
      </c>
      <c r="S148" s="8"/>
    </row>
    <row r="149" spans="1:19" ht="15" thickBot="1">
      <c r="A149" s="21" t="s">
        <v>254</v>
      </c>
      <c r="B149" s="12" t="s">
        <v>72</v>
      </c>
      <c r="C149" s="8"/>
      <c r="D149" s="8" t="s">
        <v>137</v>
      </c>
      <c r="E149" s="8" t="s">
        <v>73</v>
      </c>
      <c r="F149" s="8" t="s">
        <v>74</v>
      </c>
      <c r="G149" s="8" t="s">
        <v>75</v>
      </c>
      <c r="H149" s="8" t="s">
        <v>76</v>
      </c>
      <c r="I149" s="8" t="s">
        <v>77</v>
      </c>
      <c r="J149" s="8" t="s">
        <v>78</v>
      </c>
      <c r="K149" s="8" t="s">
        <v>79</v>
      </c>
      <c r="L149" s="8" t="s">
        <v>80</v>
      </c>
      <c r="M149" s="8" t="s">
        <v>81</v>
      </c>
      <c r="N149" s="8"/>
      <c r="O149" s="8" t="s">
        <v>83</v>
      </c>
      <c r="P149" s="168"/>
      <c r="Q149" s="10">
        <f t="shared" si="4"/>
        <v>2</v>
      </c>
      <c r="R149" s="8">
        <f t="shared" si="5"/>
        <v>0</v>
      </c>
      <c r="S149" s="8"/>
    </row>
    <row r="150" spans="1:19" ht="15" thickBot="1">
      <c r="A150" s="8"/>
      <c r="B150" s="15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10"/>
      <c r="R150" s="8"/>
      <c r="S150" s="8"/>
    </row>
    <row r="151" spans="1:19" ht="15" thickBot="1">
      <c r="A151" s="23"/>
      <c r="B151" s="26" t="s">
        <v>256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8"/>
      <c r="P151" s="8"/>
      <c r="Q151" s="10"/>
      <c r="R151" s="8"/>
      <c r="S151" s="8"/>
    </row>
    <row r="152" spans="1:19" ht="15" thickBot="1">
      <c r="A152" s="21" t="s">
        <v>256</v>
      </c>
      <c r="B152" s="12" t="s">
        <v>19</v>
      </c>
      <c r="C152" s="8" t="s">
        <v>255</v>
      </c>
      <c r="D152" s="8" t="s">
        <v>21</v>
      </c>
      <c r="E152" s="8" t="s">
        <v>22</v>
      </c>
      <c r="F152" s="8" t="s">
        <v>23</v>
      </c>
      <c r="G152" s="8" t="s">
        <v>24</v>
      </c>
      <c r="H152" s="8" t="s">
        <v>25</v>
      </c>
      <c r="I152" s="8" t="s">
        <v>26</v>
      </c>
      <c r="J152" s="8" t="s">
        <v>27</v>
      </c>
      <c r="K152" s="8" t="s">
        <v>28</v>
      </c>
      <c r="L152" s="8" t="s">
        <v>29</v>
      </c>
      <c r="M152" s="8" t="s">
        <v>30</v>
      </c>
      <c r="N152" s="8"/>
      <c r="O152" s="8">
        <v>2</v>
      </c>
      <c r="P152" s="166">
        <v>2</v>
      </c>
      <c r="Q152" s="10">
        <f t="shared" si="4"/>
        <v>0</v>
      </c>
      <c r="R152" s="8">
        <f t="shared" si="5"/>
        <v>0</v>
      </c>
      <c r="S152" s="8"/>
    </row>
    <row r="153" spans="1:19" ht="15" thickBot="1">
      <c r="A153" s="21" t="s">
        <v>256</v>
      </c>
      <c r="B153" s="15" t="s">
        <v>72</v>
      </c>
      <c r="C153" s="11"/>
      <c r="D153" s="11" t="s">
        <v>137</v>
      </c>
      <c r="E153" s="11" t="s">
        <v>73</v>
      </c>
      <c r="F153" s="11" t="s">
        <v>74</v>
      </c>
      <c r="G153" s="11" t="s">
        <v>75</v>
      </c>
      <c r="H153" s="11" t="s">
        <v>76</v>
      </c>
      <c r="I153" s="11" t="s">
        <v>77</v>
      </c>
      <c r="J153" s="11" t="s">
        <v>78</v>
      </c>
      <c r="K153" s="11" t="s">
        <v>79</v>
      </c>
      <c r="L153" s="11" t="s">
        <v>80</v>
      </c>
      <c r="M153" s="11" t="s">
        <v>81</v>
      </c>
      <c r="N153" s="11"/>
      <c r="O153" s="8" t="s">
        <v>83</v>
      </c>
      <c r="P153" s="168"/>
      <c r="Q153" s="10">
        <f t="shared" si="4"/>
        <v>2</v>
      </c>
      <c r="R153" s="8">
        <f t="shared" si="5"/>
        <v>0</v>
      </c>
      <c r="S153" s="8"/>
    </row>
    <row r="154" spans="1:19" ht="15" thickBot="1">
      <c r="A154" s="8"/>
      <c r="B154" s="15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10"/>
      <c r="R154" s="8"/>
      <c r="S154" s="8"/>
    </row>
    <row r="155" spans="1:19" ht="15" thickBot="1">
      <c r="A155" s="23"/>
      <c r="B155" s="26" t="s">
        <v>257</v>
      </c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8"/>
      <c r="O155" s="8"/>
      <c r="P155" s="8"/>
      <c r="Q155" s="10"/>
      <c r="R155" s="8"/>
      <c r="S155" s="8"/>
    </row>
    <row r="156" spans="1:19" ht="15" thickBot="1">
      <c r="A156" s="21" t="s">
        <v>257</v>
      </c>
      <c r="B156" s="12" t="s">
        <v>19</v>
      </c>
      <c r="C156" s="8" t="s">
        <v>200</v>
      </c>
      <c r="D156" s="8" t="s">
        <v>21</v>
      </c>
      <c r="E156" s="8" t="s">
        <v>22</v>
      </c>
      <c r="F156" s="8" t="s">
        <v>23</v>
      </c>
      <c r="G156" s="8" t="s">
        <v>24</v>
      </c>
      <c r="H156" s="8" t="s">
        <v>25</v>
      </c>
      <c r="I156" s="8" t="s">
        <v>26</v>
      </c>
      <c r="J156" s="8" t="s">
        <v>27</v>
      </c>
      <c r="K156" s="8" t="s">
        <v>28</v>
      </c>
      <c r="L156" s="8" t="s">
        <v>29</v>
      </c>
      <c r="M156" s="8" t="s">
        <v>30</v>
      </c>
      <c r="N156" s="8" t="s">
        <v>258</v>
      </c>
      <c r="O156" s="8">
        <v>2</v>
      </c>
      <c r="P156" s="166">
        <v>2</v>
      </c>
      <c r="Q156" s="10">
        <f t="shared" si="4"/>
        <v>0</v>
      </c>
      <c r="R156" s="8">
        <f t="shared" si="5"/>
        <v>0</v>
      </c>
      <c r="S156" s="8"/>
    </row>
    <row r="157" spans="1:19" ht="15" thickBot="1">
      <c r="A157" s="21" t="s">
        <v>257</v>
      </c>
      <c r="B157" s="15" t="s">
        <v>72</v>
      </c>
      <c r="C157" s="11"/>
      <c r="D157" s="11" t="s">
        <v>137</v>
      </c>
      <c r="E157" s="11" t="s">
        <v>73</v>
      </c>
      <c r="F157" s="11" t="s">
        <v>74</v>
      </c>
      <c r="G157" s="11" t="s">
        <v>75</v>
      </c>
      <c r="H157" s="11" t="s">
        <v>76</v>
      </c>
      <c r="I157" s="11" t="s">
        <v>77</v>
      </c>
      <c r="J157" s="11" t="s">
        <v>78</v>
      </c>
      <c r="K157" s="11" t="s">
        <v>79</v>
      </c>
      <c r="L157" s="11" t="s">
        <v>80</v>
      </c>
      <c r="M157" s="11" t="s">
        <v>81</v>
      </c>
      <c r="N157" s="8" t="s">
        <v>146</v>
      </c>
      <c r="O157" s="8" t="s">
        <v>83</v>
      </c>
      <c r="P157" s="168"/>
      <c r="Q157" s="10">
        <f t="shared" si="4"/>
        <v>2</v>
      </c>
      <c r="R157" s="8">
        <f t="shared" si="5"/>
        <v>0</v>
      </c>
      <c r="S157" s="8"/>
    </row>
    <row r="158" spans="1:19" ht="15" thickBot="1">
      <c r="A158" s="8"/>
      <c r="B158" s="15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10"/>
      <c r="R158" s="8"/>
      <c r="S158" s="8"/>
    </row>
    <row r="159" spans="1:19" ht="15" thickBot="1">
      <c r="A159" s="23"/>
      <c r="B159" s="26" t="s">
        <v>259</v>
      </c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8"/>
      <c r="P159" s="93"/>
      <c r="Q159" s="10"/>
      <c r="R159" s="8"/>
      <c r="S159" s="8"/>
    </row>
    <row r="160" spans="1:19" ht="15" thickBot="1">
      <c r="A160" s="21" t="s">
        <v>259</v>
      </c>
      <c r="B160" s="12" t="s">
        <v>19</v>
      </c>
      <c r="C160" s="8" t="s">
        <v>260</v>
      </c>
      <c r="D160" s="8" t="s">
        <v>21</v>
      </c>
      <c r="E160" s="8" t="s">
        <v>22</v>
      </c>
      <c r="F160" s="8" t="s">
        <v>23</v>
      </c>
      <c r="G160" s="8" t="s">
        <v>24</v>
      </c>
      <c r="H160" s="8" t="s">
        <v>25</v>
      </c>
      <c r="I160" s="8" t="s">
        <v>26</v>
      </c>
      <c r="J160" s="8" t="s">
        <v>27</v>
      </c>
      <c r="K160" s="8" t="s">
        <v>28</v>
      </c>
      <c r="L160" s="8" t="s">
        <v>29</v>
      </c>
      <c r="M160" s="8" t="s">
        <v>30</v>
      </c>
      <c r="N160" s="8"/>
      <c r="O160" s="8">
        <v>2</v>
      </c>
      <c r="P160" s="167">
        <v>2</v>
      </c>
      <c r="Q160" s="10">
        <f t="shared" si="4"/>
        <v>0</v>
      </c>
      <c r="R160" s="8">
        <f t="shared" si="5"/>
        <v>0</v>
      </c>
      <c r="S160" s="8"/>
    </row>
    <row r="161" spans="1:19" ht="15" thickBot="1">
      <c r="A161" s="21" t="s">
        <v>259</v>
      </c>
      <c r="B161" s="15" t="s">
        <v>72</v>
      </c>
      <c r="C161" s="11"/>
      <c r="D161" s="11" t="s">
        <v>137</v>
      </c>
      <c r="E161" s="11" t="s">
        <v>73</v>
      </c>
      <c r="F161" s="11" t="s">
        <v>74</v>
      </c>
      <c r="G161" s="11" t="s">
        <v>75</v>
      </c>
      <c r="H161" s="11" t="s">
        <v>76</v>
      </c>
      <c r="I161" s="11" t="s">
        <v>77</v>
      </c>
      <c r="J161" s="11" t="s">
        <v>78</v>
      </c>
      <c r="K161" s="11" t="s">
        <v>79</v>
      </c>
      <c r="L161" s="11" t="s">
        <v>80</v>
      </c>
      <c r="M161" s="11" t="s">
        <v>81</v>
      </c>
      <c r="N161" s="11"/>
      <c r="O161" s="8" t="s">
        <v>83</v>
      </c>
      <c r="P161" s="168"/>
      <c r="Q161" s="10">
        <f t="shared" si="4"/>
        <v>2</v>
      </c>
      <c r="R161" s="8">
        <f t="shared" si="5"/>
        <v>0</v>
      </c>
      <c r="S161" s="8"/>
    </row>
    <row r="162" spans="1:19" ht="15" thickBot="1">
      <c r="A162" s="8"/>
      <c r="B162" s="15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10"/>
      <c r="R162" s="8"/>
      <c r="S162" s="8"/>
    </row>
    <row r="163" spans="1:19" ht="25.5" thickBot="1">
      <c r="A163" s="23" t="s">
        <v>261</v>
      </c>
      <c r="B163" s="26" t="s">
        <v>262</v>
      </c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8"/>
      <c r="P163" s="93"/>
      <c r="Q163" s="10"/>
      <c r="R163" s="8"/>
      <c r="S163" s="8"/>
    </row>
    <row r="164" spans="1:19" ht="15" thickBot="1">
      <c r="A164" s="21" t="s">
        <v>262</v>
      </c>
      <c r="B164" s="12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94"/>
      <c r="Q164" s="10"/>
      <c r="R164" s="8"/>
      <c r="S164" s="8"/>
    </row>
    <row r="165" spans="1:19" ht="15" thickBot="1">
      <c r="A165" s="21" t="s">
        <v>262</v>
      </c>
      <c r="B165" s="15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8"/>
      <c r="P165" s="8"/>
      <c r="Q165" s="10"/>
      <c r="R165" s="8"/>
      <c r="S165" s="8"/>
    </row>
    <row r="166" spans="1:19" ht="15" thickBot="1">
      <c r="A166" s="8"/>
      <c r="B166" s="15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10"/>
      <c r="R166" s="8"/>
      <c r="S166" s="8"/>
    </row>
    <row r="167" spans="1:19" ht="15" thickBot="1">
      <c r="A167" s="23"/>
      <c r="B167" s="26" t="s">
        <v>263</v>
      </c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8"/>
      <c r="P167" s="93"/>
      <c r="Q167" s="10"/>
      <c r="R167" s="8"/>
      <c r="S167" s="8"/>
    </row>
    <row r="168" spans="1:19" ht="15" thickBot="1">
      <c r="A168" s="21" t="s">
        <v>263</v>
      </c>
      <c r="B168" s="12" t="s">
        <v>19</v>
      </c>
      <c r="C168" s="8" t="s">
        <v>264</v>
      </c>
      <c r="D168" s="8" t="s">
        <v>21</v>
      </c>
      <c r="E168" s="12" t="s">
        <v>22</v>
      </c>
      <c r="F168" s="8" t="s">
        <v>23</v>
      </c>
      <c r="G168" s="8" t="s">
        <v>24</v>
      </c>
      <c r="H168" s="8" t="s">
        <v>25</v>
      </c>
      <c r="I168" s="8" t="s">
        <v>26</v>
      </c>
      <c r="J168" s="8" t="s">
        <v>27</v>
      </c>
      <c r="K168" s="8" t="s">
        <v>28</v>
      </c>
      <c r="L168" s="8" t="s">
        <v>29</v>
      </c>
      <c r="M168" s="8" t="s">
        <v>30</v>
      </c>
      <c r="N168" s="8" t="s">
        <v>265</v>
      </c>
      <c r="O168" s="8">
        <v>5</v>
      </c>
      <c r="P168" s="167">
        <v>5</v>
      </c>
      <c r="Q168" s="10">
        <f t="shared" si="4"/>
        <v>1</v>
      </c>
      <c r="R168" s="8">
        <f t="shared" si="5"/>
        <v>1</v>
      </c>
      <c r="S168" s="8"/>
    </row>
    <row r="169" spans="1:19" ht="15" thickBot="1">
      <c r="A169" s="21" t="s">
        <v>263</v>
      </c>
      <c r="B169" s="12" t="s">
        <v>32</v>
      </c>
      <c r="C169" s="8" t="s">
        <v>266</v>
      </c>
      <c r="D169" s="8" t="s">
        <v>34</v>
      </c>
      <c r="E169" s="12" t="s">
        <v>35</v>
      </c>
      <c r="F169" s="8" t="s">
        <v>36</v>
      </c>
      <c r="G169" s="8" t="s">
        <v>37</v>
      </c>
      <c r="H169" s="8" t="s">
        <v>38</v>
      </c>
      <c r="I169" s="8" t="s">
        <v>39</v>
      </c>
      <c r="J169" s="8" t="s">
        <v>40</v>
      </c>
      <c r="K169" s="8" t="s">
        <v>41</v>
      </c>
      <c r="L169" s="8" t="s">
        <v>42</v>
      </c>
      <c r="M169" s="8" t="s">
        <v>43</v>
      </c>
      <c r="N169" s="8" t="s">
        <v>97</v>
      </c>
      <c r="O169" s="12">
        <v>2</v>
      </c>
      <c r="P169" s="167"/>
      <c r="Q169" s="10">
        <f t="shared" si="4"/>
        <v>0</v>
      </c>
      <c r="R169" s="8">
        <f t="shared" si="5"/>
        <v>0</v>
      </c>
      <c r="S169" s="8"/>
    </row>
    <row r="170" spans="1:19" ht="15" thickBot="1">
      <c r="A170" s="21" t="s">
        <v>263</v>
      </c>
      <c r="B170" s="15" t="s">
        <v>72</v>
      </c>
      <c r="C170" s="11"/>
      <c r="D170" s="11" t="s">
        <v>137</v>
      </c>
      <c r="E170" s="11" t="s">
        <v>73</v>
      </c>
      <c r="F170" s="11" t="s">
        <v>74</v>
      </c>
      <c r="G170" s="11" t="s">
        <v>75</v>
      </c>
      <c r="H170" s="11" t="s">
        <v>76</v>
      </c>
      <c r="I170" s="11" t="s">
        <v>77</v>
      </c>
      <c r="J170" s="11" t="s">
        <v>78</v>
      </c>
      <c r="K170" s="11" t="s">
        <v>79</v>
      </c>
      <c r="L170" s="11" t="s">
        <v>80</v>
      </c>
      <c r="M170" s="11" t="s">
        <v>81</v>
      </c>
      <c r="N170" s="11" t="s">
        <v>146</v>
      </c>
      <c r="O170" s="8" t="s">
        <v>83</v>
      </c>
      <c r="P170" s="168"/>
      <c r="Q170" s="10">
        <f t="shared" si="4"/>
        <v>2</v>
      </c>
      <c r="R170" s="8">
        <f t="shared" si="5"/>
        <v>0</v>
      </c>
      <c r="S170" s="8"/>
    </row>
    <row r="171" spans="1:19" ht="15" thickBot="1">
      <c r="A171" s="8"/>
      <c r="B171" s="15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10"/>
      <c r="R171" s="8"/>
      <c r="S171" s="8"/>
    </row>
    <row r="172" spans="1:19" ht="15" thickBot="1">
      <c r="A172" s="23"/>
      <c r="B172" s="26" t="s">
        <v>267</v>
      </c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8"/>
      <c r="P172" s="93"/>
      <c r="Q172" s="10"/>
      <c r="R172" s="8"/>
      <c r="S172" s="8"/>
    </row>
    <row r="173" spans="1:19" ht="15" thickBot="1">
      <c r="A173" s="21" t="s">
        <v>267</v>
      </c>
      <c r="B173" s="12" t="s">
        <v>19</v>
      </c>
      <c r="C173" s="8" t="s">
        <v>268</v>
      </c>
      <c r="D173" s="8" t="s">
        <v>21</v>
      </c>
      <c r="E173" s="8" t="s">
        <v>22</v>
      </c>
      <c r="F173" s="8" t="s">
        <v>23</v>
      </c>
      <c r="G173" s="8" t="s">
        <v>24</v>
      </c>
      <c r="H173" s="8" t="s">
        <v>25</v>
      </c>
      <c r="I173" s="8" t="s">
        <v>26</v>
      </c>
      <c r="J173" s="8" t="s">
        <v>27</v>
      </c>
      <c r="K173" s="8" t="s">
        <v>28</v>
      </c>
      <c r="L173" s="8" t="s">
        <v>29</v>
      </c>
      <c r="M173" s="8" t="s">
        <v>30</v>
      </c>
      <c r="N173" s="8" t="s">
        <v>265</v>
      </c>
      <c r="O173" s="8">
        <v>1</v>
      </c>
      <c r="P173" s="167">
        <v>1</v>
      </c>
      <c r="Q173" s="10">
        <f t="shared" si="4"/>
        <v>0</v>
      </c>
      <c r="R173" s="8">
        <f t="shared" si="5"/>
        <v>0</v>
      </c>
      <c r="S173" s="8"/>
    </row>
    <row r="174" spans="1:19" ht="15" thickBot="1">
      <c r="A174" s="21" t="s">
        <v>267</v>
      </c>
      <c r="B174" s="15" t="s">
        <v>72</v>
      </c>
      <c r="C174" s="11"/>
      <c r="D174" s="11" t="s">
        <v>137</v>
      </c>
      <c r="E174" s="11" t="s">
        <v>73</v>
      </c>
      <c r="F174" s="11" t="s">
        <v>74</v>
      </c>
      <c r="G174" s="11" t="s">
        <v>75</v>
      </c>
      <c r="H174" s="11" t="s">
        <v>76</v>
      </c>
      <c r="I174" s="11" t="s">
        <v>77</v>
      </c>
      <c r="J174" s="11" t="s">
        <v>78</v>
      </c>
      <c r="K174" s="11" t="s">
        <v>79</v>
      </c>
      <c r="L174" s="11" t="s">
        <v>80</v>
      </c>
      <c r="M174" s="11" t="s">
        <v>81</v>
      </c>
      <c r="N174" s="11" t="s">
        <v>146</v>
      </c>
      <c r="O174" s="8" t="s">
        <v>83</v>
      </c>
      <c r="P174" s="168"/>
      <c r="Q174" s="10">
        <f t="shared" si="4"/>
        <v>2</v>
      </c>
      <c r="R174" s="8">
        <f t="shared" si="5"/>
        <v>0</v>
      </c>
      <c r="S174" s="8"/>
    </row>
    <row r="175" spans="1:19" ht="15" thickBot="1">
      <c r="A175" s="8"/>
      <c r="B175" s="15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10"/>
      <c r="R175" s="8"/>
      <c r="S175" s="8"/>
    </row>
    <row r="176" spans="1:19" ht="15" thickBot="1">
      <c r="A176" s="23"/>
      <c r="B176" s="26" t="s">
        <v>269</v>
      </c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8"/>
      <c r="P176" s="93"/>
      <c r="Q176" s="10"/>
      <c r="R176" s="8"/>
      <c r="S176" s="8"/>
    </row>
    <row r="177" spans="1:22" ht="15" thickBot="1">
      <c r="A177" s="21" t="s">
        <v>269</v>
      </c>
      <c r="B177" s="12" t="s">
        <v>19</v>
      </c>
      <c r="C177" s="8" t="s">
        <v>270</v>
      </c>
      <c r="D177" s="8" t="s">
        <v>21</v>
      </c>
      <c r="E177" s="8" t="s">
        <v>22</v>
      </c>
      <c r="F177" s="8" t="s">
        <v>23</v>
      </c>
      <c r="G177" s="8" t="s">
        <v>24</v>
      </c>
      <c r="H177" s="8" t="s">
        <v>25</v>
      </c>
      <c r="I177" s="8" t="s">
        <v>26</v>
      </c>
      <c r="J177" s="8" t="s">
        <v>27</v>
      </c>
      <c r="K177" s="8" t="s">
        <v>28</v>
      </c>
      <c r="L177" s="8" t="s">
        <v>29</v>
      </c>
      <c r="M177" s="8" t="s">
        <v>30</v>
      </c>
      <c r="N177" s="8" t="s">
        <v>265</v>
      </c>
      <c r="O177" s="8">
        <v>5</v>
      </c>
      <c r="P177" s="167">
        <v>5</v>
      </c>
      <c r="Q177" s="10">
        <f t="shared" si="4"/>
        <v>1</v>
      </c>
      <c r="R177" s="8">
        <f t="shared" si="5"/>
        <v>1</v>
      </c>
      <c r="S177" s="8"/>
    </row>
    <row r="178" spans="1:22" ht="15" thickBot="1">
      <c r="A178" s="21" t="s">
        <v>269</v>
      </c>
      <c r="B178" s="45" t="s">
        <v>72</v>
      </c>
      <c r="C178" s="11"/>
      <c r="D178" s="11" t="s">
        <v>137</v>
      </c>
      <c r="E178" s="11" t="s">
        <v>73</v>
      </c>
      <c r="F178" s="11" t="s">
        <v>74</v>
      </c>
      <c r="G178" s="11" t="s">
        <v>75</v>
      </c>
      <c r="H178" s="11" t="s">
        <v>76</v>
      </c>
      <c r="I178" s="11" t="s">
        <v>77</v>
      </c>
      <c r="J178" s="11" t="s">
        <v>78</v>
      </c>
      <c r="K178" s="11" t="s">
        <v>79</v>
      </c>
      <c r="L178" s="11" t="s">
        <v>80</v>
      </c>
      <c r="M178" s="11" t="s">
        <v>81</v>
      </c>
      <c r="N178" s="11"/>
      <c r="O178" s="8" t="s">
        <v>83</v>
      </c>
      <c r="P178" s="168"/>
      <c r="Q178" s="10">
        <f t="shared" si="4"/>
        <v>2</v>
      </c>
      <c r="R178" s="8">
        <f t="shared" si="5"/>
        <v>0</v>
      </c>
      <c r="S178" s="8"/>
    </row>
    <row r="179" spans="1:22" ht="15" thickBot="1">
      <c r="A179" s="44"/>
      <c r="B179" s="56"/>
      <c r="C179" s="43"/>
      <c r="D179" s="160"/>
      <c r="E179" s="160"/>
      <c r="F179" s="160"/>
      <c r="G179" s="160"/>
      <c r="H179" s="160"/>
      <c r="I179" s="160"/>
      <c r="J179" s="160"/>
      <c r="K179" s="160"/>
      <c r="L179" s="160"/>
      <c r="M179" s="160"/>
      <c r="N179" s="160"/>
      <c r="O179" s="8"/>
      <c r="P179" s="49"/>
      <c r="Q179" s="10"/>
      <c r="R179" s="8"/>
      <c r="S179" s="8"/>
    </row>
    <row r="180" spans="1:22" ht="15" thickBot="1">
      <c r="A180" s="44"/>
      <c r="B180" s="61" t="s">
        <v>271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3"/>
      <c r="P180" s="93"/>
      <c r="Q180" s="10"/>
      <c r="R180" s="8"/>
      <c r="S180" s="8"/>
    </row>
    <row r="181" spans="1:22" ht="15" thickBot="1">
      <c r="A181" s="21" t="s">
        <v>271</v>
      </c>
      <c r="B181" s="62" t="s">
        <v>19</v>
      </c>
      <c r="C181" s="3" t="s">
        <v>272</v>
      </c>
      <c r="D181" s="3" t="s">
        <v>21</v>
      </c>
      <c r="E181" s="3" t="s">
        <v>22</v>
      </c>
      <c r="F181" s="3" t="s">
        <v>23</v>
      </c>
      <c r="G181" s="3" t="s">
        <v>24</v>
      </c>
      <c r="H181" s="3" t="s">
        <v>25</v>
      </c>
      <c r="I181" s="3" t="s">
        <v>26</v>
      </c>
      <c r="J181" s="3" t="s">
        <v>27</v>
      </c>
      <c r="K181" s="3" t="s">
        <v>28</v>
      </c>
      <c r="L181" s="3" t="s">
        <v>29</v>
      </c>
      <c r="M181" s="3" t="s">
        <v>30</v>
      </c>
      <c r="N181" s="3" t="s">
        <v>273</v>
      </c>
      <c r="O181" s="3">
        <v>2</v>
      </c>
      <c r="P181" s="167">
        <v>2</v>
      </c>
      <c r="Q181" s="10">
        <f t="shared" si="4"/>
        <v>0</v>
      </c>
      <c r="R181" s="8">
        <f t="shared" si="5"/>
        <v>0</v>
      </c>
      <c r="S181" s="8"/>
    </row>
    <row r="182" spans="1:22" ht="27" thickBot="1">
      <c r="A182" s="21" t="s">
        <v>271</v>
      </c>
      <c r="B182" s="63" t="s">
        <v>274</v>
      </c>
      <c r="C182" s="5" t="s">
        <v>274</v>
      </c>
      <c r="D182" s="5" t="s">
        <v>137</v>
      </c>
      <c r="E182" s="5" t="s">
        <v>73</v>
      </c>
      <c r="F182" s="5" t="s">
        <v>74</v>
      </c>
      <c r="G182" s="5" t="s">
        <v>75</v>
      </c>
      <c r="H182" s="5" t="s">
        <v>76</v>
      </c>
      <c r="I182" s="5" t="s">
        <v>77</v>
      </c>
      <c r="J182" s="5" t="s">
        <v>78</v>
      </c>
      <c r="K182" s="5" t="s">
        <v>79</v>
      </c>
      <c r="L182" s="5" t="s">
        <v>80</v>
      </c>
      <c r="M182" s="5" t="s">
        <v>81</v>
      </c>
      <c r="N182" s="6"/>
      <c r="O182" s="3" t="s">
        <v>83</v>
      </c>
      <c r="P182" s="168"/>
      <c r="Q182" s="10">
        <f t="shared" si="4"/>
        <v>2</v>
      </c>
      <c r="R182" s="8">
        <f t="shared" si="5"/>
        <v>0</v>
      </c>
      <c r="S182" s="8"/>
    </row>
    <row r="183" spans="1:22" ht="15" thickBot="1">
      <c r="A183" s="8"/>
      <c r="B183" s="71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10"/>
      <c r="R183" s="8"/>
      <c r="S183" s="8"/>
    </row>
    <row r="184" spans="1:22" ht="15" thickBot="1">
      <c r="A184" s="23"/>
      <c r="B184" s="26" t="s">
        <v>275</v>
      </c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8"/>
      <c r="P184" s="93"/>
      <c r="Q184" s="10"/>
      <c r="R184" s="8"/>
      <c r="S184" s="8"/>
    </row>
    <row r="185" spans="1:22" ht="15" thickBot="1">
      <c r="A185" s="21" t="s">
        <v>275</v>
      </c>
      <c r="B185" s="12" t="s">
        <v>19</v>
      </c>
      <c r="C185" s="8" t="s">
        <v>276</v>
      </c>
      <c r="D185" s="8" t="s">
        <v>21</v>
      </c>
      <c r="E185" s="8" t="s">
        <v>22</v>
      </c>
      <c r="F185" s="8" t="s">
        <v>23</v>
      </c>
      <c r="G185" s="8" t="s">
        <v>24</v>
      </c>
      <c r="H185" s="8" t="s">
        <v>25</v>
      </c>
      <c r="I185" s="8" t="s">
        <v>26</v>
      </c>
      <c r="J185" s="8" t="s">
        <v>27</v>
      </c>
      <c r="K185" s="8" t="s">
        <v>28</v>
      </c>
      <c r="L185" s="8" t="s">
        <v>29</v>
      </c>
      <c r="M185" s="8" t="s">
        <v>30</v>
      </c>
      <c r="N185" s="8" t="s">
        <v>173</v>
      </c>
      <c r="O185" s="12">
        <v>2</v>
      </c>
      <c r="P185" s="167">
        <v>3</v>
      </c>
      <c r="Q185" s="10">
        <f t="shared" si="4"/>
        <v>0</v>
      </c>
      <c r="R185" s="8">
        <f t="shared" si="5"/>
        <v>0</v>
      </c>
      <c r="S185" s="8"/>
    </row>
    <row r="186" spans="1:22" ht="15" thickBot="1">
      <c r="A186" s="21" t="s">
        <v>275</v>
      </c>
      <c r="B186" s="12" t="s">
        <v>32</v>
      </c>
      <c r="C186" s="8" t="s">
        <v>277</v>
      </c>
      <c r="D186" s="8" t="s">
        <v>34</v>
      </c>
      <c r="E186" s="13" t="s">
        <v>35</v>
      </c>
      <c r="F186" s="8" t="s">
        <v>36</v>
      </c>
      <c r="G186" s="8" t="s">
        <v>37</v>
      </c>
      <c r="H186" s="8" t="s">
        <v>38</v>
      </c>
      <c r="I186" s="8" t="s">
        <v>39</v>
      </c>
      <c r="J186" s="8" t="s">
        <v>40</v>
      </c>
      <c r="K186" s="8" t="s">
        <v>41</v>
      </c>
      <c r="L186" s="8" t="s">
        <v>245</v>
      </c>
      <c r="M186" s="8" t="s">
        <v>43</v>
      </c>
      <c r="N186" s="8" t="s">
        <v>155</v>
      </c>
      <c r="O186" s="12">
        <v>3</v>
      </c>
      <c r="P186" s="167"/>
      <c r="Q186" s="10">
        <f t="shared" si="4"/>
        <v>1</v>
      </c>
      <c r="R186" s="8">
        <f t="shared" si="5"/>
        <v>1</v>
      </c>
      <c r="S186" s="8"/>
    </row>
    <row r="187" spans="1:22" ht="15" thickBot="1">
      <c r="A187" s="21" t="s">
        <v>275</v>
      </c>
      <c r="B187" s="12" t="s">
        <v>45</v>
      </c>
      <c r="C187" s="8" t="s">
        <v>278</v>
      </c>
      <c r="D187" s="8" t="s">
        <v>47</v>
      </c>
      <c r="E187" s="8" t="s">
        <v>48</v>
      </c>
      <c r="F187" s="8" t="s">
        <v>49</v>
      </c>
      <c r="G187" s="8" t="s">
        <v>50</v>
      </c>
      <c r="H187" s="8" t="s">
        <v>51</v>
      </c>
      <c r="I187" s="8" t="s">
        <v>52</v>
      </c>
      <c r="J187" s="8" t="s">
        <v>53</v>
      </c>
      <c r="K187" s="8" t="s">
        <v>54</v>
      </c>
      <c r="L187" s="8" t="s">
        <v>55</v>
      </c>
      <c r="M187" s="8" t="s">
        <v>56</v>
      </c>
      <c r="N187" s="8" t="s">
        <v>279</v>
      </c>
      <c r="O187" s="8">
        <v>3</v>
      </c>
      <c r="P187" s="167"/>
      <c r="Q187" s="10">
        <f t="shared" si="4"/>
        <v>1</v>
      </c>
      <c r="R187" s="8">
        <f t="shared" si="5"/>
        <v>1</v>
      </c>
      <c r="S187" s="8"/>
    </row>
    <row r="188" spans="1:22" ht="15" thickBot="1">
      <c r="A188" s="21" t="s">
        <v>275</v>
      </c>
      <c r="B188" s="12" t="s">
        <v>59</v>
      </c>
      <c r="C188" s="8" t="s">
        <v>280</v>
      </c>
      <c r="D188" s="8" t="s">
        <v>61</v>
      </c>
      <c r="E188" s="8" t="s">
        <v>62</v>
      </c>
      <c r="F188" s="8" t="s">
        <v>63</v>
      </c>
      <c r="G188" s="8" t="s">
        <v>64</v>
      </c>
      <c r="H188" s="8" t="s">
        <v>65</v>
      </c>
      <c r="I188" s="8" t="s">
        <v>66</v>
      </c>
      <c r="J188" s="8" t="s">
        <v>67</v>
      </c>
      <c r="K188" s="8" t="s">
        <v>68</v>
      </c>
      <c r="L188" s="8" t="s">
        <v>69</v>
      </c>
      <c r="M188" s="8" t="s">
        <v>70</v>
      </c>
      <c r="N188" s="8" t="s">
        <v>281</v>
      </c>
      <c r="O188" s="8">
        <v>2</v>
      </c>
      <c r="P188" s="167"/>
      <c r="Q188" s="10">
        <f t="shared" si="4"/>
        <v>0</v>
      </c>
      <c r="R188" s="8">
        <f t="shared" si="5"/>
        <v>0</v>
      </c>
      <c r="S188" s="8"/>
    </row>
    <row r="189" spans="1:22" ht="15" thickBot="1">
      <c r="A189" s="21" t="s">
        <v>275</v>
      </c>
      <c r="B189" s="12" t="s">
        <v>72</v>
      </c>
      <c r="C189" s="11"/>
      <c r="D189" s="11" t="s">
        <v>137</v>
      </c>
      <c r="E189" s="11" t="s">
        <v>73</v>
      </c>
      <c r="F189" s="11" t="s">
        <v>74</v>
      </c>
      <c r="G189" s="11" t="s">
        <v>75</v>
      </c>
      <c r="H189" s="11" t="s">
        <v>76</v>
      </c>
      <c r="I189" s="11" t="s">
        <v>77</v>
      </c>
      <c r="J189" s="11" t="s">
        <v>78</v>
      </c>
      <c r="K189" s="11" t="s">
        <v>79</v>
      </c>
      <c r="L189" s="11" t="s">
        <v>80</v>
      </c>
      <c r="M189" s="11" t="s">
        <v>81</v>
      </c>
      <c r="N189" s="11"/>
      <c r="O189" s="8" t="s">
        <v>83</v>
      </c>
      <c r="P189" s="168"/>
      <c r="Q189" s="10">
        <f t="shared" si="4"/>
        <v>2</v>
      </c>
      <c r="R189" s="8">
        <f t="shared" si="5"/>
        <v>0</v>
      </c>
      <c r="S189" s="8"/>
    </row>
    <row r="190" spans="1:22" s="97" customFormat="1" ht="15" thickBot="1">
      <c r="A190" s="44"/>
      <c r="B190" s="45"/>
      <c r="C190" s="160"/>
      <c r="D190" s="160"/>
      <c r="E190" s="160"/>
      <c r="F190" s="160"/>
      <c r="G190" s="160"/>
      <c r="H190" s="160"/>
      <c r="I190" s="160"/>
      <c r="J190" s="160"/>
      <c r="K190" s="160"/>
      <c r="L190" s="160"/>
      <c r="M190" s="160"/>
      <c r="N190" s="160"/>
      <c r="O190" s="8"/>
      <c r="P190" s="158"/>
      <c r="Q190" s="10"/>
      <c r="R190" s="8"/>
      <c r="S190" s="8"/>
      <c r="T190"/>
      <c r="U190"/>
      <c r="V190"/>
    </row>
    <row r="191" spans="1:22" s="97" customFormat="1" ht="15" thickBot="1">
      <c r="A191" s="23"/>
      <c r="B191" s="26" t="s">
        <v>282</v>
      </c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8"/>
      <c r="P191" s="158"/>
      <c r="Q191" s="10"/>
      <c r="R191" s="8"/>
      <c r="S191" s="8"/>
      <c r="T191"/>
      <c r="U191"/>
      <c r="V191"/>
    </row>
    <row r="192" spans="1:22" s="97" customFormat="1" ht="75.599999999999994" thickBot="1">
      <c r="A192" s="21" t="s">
        <v>282</v>
      </c>
      <c r="B192" s="12" t="s">
        <v>19</v>
      </c>
      <c r="C192" s="8" t="s">
        <v>283</v>
      </c>
      <c r="D192" s="8" t="s">
        <v>21</v>
      </c>
      <c r="E192" s="8" t="s">
        <v>22</v>
      </c>
      <c r="F192" s="8" t="s">
        <v>23</v>
      </c>
      <c r="G192" s="8" t="s">
        <v>24</v>
      </c>
      <c r="H192" s="8" t="s">
        <v>38</v>
      </c>
      <c r="I192" s="8" t="s">
        <v>26</v>
      </c>
      <c r="J192" s="8" t="s">
        <v>27</v>
      </c>
      <c r="K192" s="8" t="s">
        <v>28</v>
      </c>
      <c r="L192" s="8" t="s">
        <v>29</v>
      </c>
      <c r="M192" s="8" t="s">
        <v>30</v>
      </c>
      <c r="N192" s="8" t="s">
        <v>284</v>
      </c>
      <c r="O192" s="8">
        <v>6</v>
      </c>
      <c r="P192" s="166">
        <v>6</v>
      </c>
      <c r="Q192" s="10">
        <f t="shared" si="4"/>
        <v>1</v>
      </c>
      <c r="R192" s="8">
        <f t="shared" si="5"/>
        <v>1</v>
      </c>
      <c r="S192" s="8"/>
      <c r="T192"/>
      <c r="U192"/>
      <c r="V192"/>
    </row>
    <row r="193" spans="1:22" s="97" customFormat="1" ht="15" thickBot="1">
      <c r="A193" s="21" t="s">
        <v>282</v>
      </c>
      <c r="B193" s="12" t="s">
        <v>32</v>
      </c>
      <c r="C193" s="8" t="s">
        <v>285</v>
      </c>
      <c r="D193" s="8" t="s">
        <v>34</v>
      </c>
      <c r="E193" s="13" t="s">
        <v>35</v>
      </c>
      <c r="F193" s="8" t="s">
        <v>36</v>
      </c>
      <c r="G193" s="8" t="s">
        <v>240</v>
      </c>
      <c r="H193" s="8" t="s">
        <v>241</v>
      </c>
      <c r="I193" s="8" t="s">
        <v>242</v>
      </c>
      <c r="J193" s="8" t="s">
        <v>243</v>
      </c>
      <c r="K193" s="8" t="s">
        <v>244</v>
      </c>
      <c r="L193" s="8" t="s">
        <v>245</v>
      </c>
      <c r="M193" s="8" t="s">
        <v>43</v>
      </c>
      <c r="N193" s="8" t="s">
        <v>286</v>
      </c>
      <c r="O193" s="8">
        <v>2</v>
      </c>
      <c r="P193" s="167"/>
      <c r="Q193" s="10">
        <f t="shared" si="4"/>
        <v>0</v>
      </c>
      <c r="R193" s="8">
        <f t="shared" si="5"/>
        <v>0</v>
      </c>
      <c r="S193" s="8"/>
      <c r="T193"/>
      <c r="U193"/>
      <c r="V193"/>
    </row>
    <row r="194" spans="1:22" s="97" customFormat="1" ht="15" thickBot="1">
      <c r="A194" s="21" t="s">
        <v>282</v>
      </c>
      <c r="B194" s="15" t="s">
        <v>45</v>
      </c>
      <c r="C194" s="11" t="s">
        <v>287</v>
      </c>
      <c r="D194" s="11" t="s">
        <v>137</v>
      </c>
      <c r="E194" s="11" t="s">
        <v>73</v>
      </c>
      <c r="F194" s="11" t="s">
        <v>74</v>
      </c>
      <c r="G194" s="11" t="s">
        <v>75</v>
      </c>
      <c r="H194" s="11" t="s">
        <v>76</v>
      </c>
      <c r="I194" s="11" t="s">
        <v>77</v>
      </c>
      <c r="J194" s="11" t="s">
        <v>78</v>
      </c>
      <c r="K194" s="11" t="s">
        <v>79</v>
      </c>
      <c r="L194" s="11" t="s">
        <v>80</v>
      </c>
      <c r="M194" s="11" t="s">
        <v>81</v>
      </c>
      <c r="N194" s="11" t="s">
        <v>286</v>
      </c>
      <c r="O194" s="8">
        <v>2</v>
      </c>
      <c r="P194" s="168"/>
      <c r="Q194" s="10">
        <f t="shared" si="4"/>
        <v>0</v>
      </c>
      <c r="R194" s="8">
        <f t="shared" si="5"/>
        <v>0</v>
      </c>
      <c r="S194" s="8"/>
      <c r="T194"/>
      <c r="U194"/>
      <c r="V194"/>
    </row>
    <row r="195" spans="1:22" ht="15" thickBot="1">
      <c r="A195" s="8"/>
      <c r="B195" s="15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10"/>
      <c r="R195" s="8"/>
      <c r="S195" s="8"/>
    </row>
    <row r="196" spans="1:22" ht="15" thickBot="1">
      <c r="A196" s="23"/>
      <c r="B196" s="26" t="s">
        <v>288</v>
      </c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8"/>
      <c r="P196" s="93"/>
      <c r="Q196" s="10"/>
      <c r="R196" s="8"/>
      <c r="S196" s="8"/>
    </row>
    <row r="197" spans="1:22" ht="15" thickBot="1">
      <c r="A197" s="21" t="s">
        <v>288</v>
      </c>
      <c r="B197" s="12" t="s">
        <v>19</v>
      </c>
      <c r="C197" s="8" t="s">
        <v>260</v>
      </c>
      <c r="D197" s="12" t="s">
        <v>21</v>
      </c>
      <c r="E197" s="12" t="s">
        <v>22</v>
      </c>
      <c r="F197" s="27" t="s">
        <v>23</v>
      </c>
      <c r="G197" s="27" t="s">
        <v>24</v>
      </c>
      <c r="H197" s="27" t="s">
        <v>25</v>
      </c>
      <c r="I197" s="27" t="s">
        <v>26</v>
      </c>
      <c r="J197" s="27" t="s">
        <v>27</v>
      </c>
      <c r="K197" s="27" t="s">
        <v>28</v>
      </c>
      <c r="L197" s="27" t="s">
        <v>29</v>
      </c>
      <c r="M197" s="27" t="s">
        <v>30</v>
      </c>
      <c r="N197" s="8"/>
      <c r="O197" s="8">
        <v>2</v>
      </c>
      <c r="P197" s="167">
        <v>2</v>
      </c>
      <c r="Q197" s="10">
        <f t="shared" si="4"/>
        <v>0</v>
      </c>
      <c r="R197" s="8">
        <f t="shared" si="5"/>
        <v>0</v>
      </c>
      <c r="S197" s="8"/>
    </row>
    <row r="198" spans="1:22" ht="15" thickBot="1">
      <c r="A198" s="21" t="s">
        <v>288</v>
      </c>
      <c r="B198" s="15" t="s">
        <v>72</v>
      </c>
      <c r="C198" s="11"/>
      <c r="D198" s="15" t="s">
        <v>137</v>
      </c>
      <c r="E198" s="15" t="s">
        <v>73</v>
      </c>
      <c r="F198" s="14" t="s">
        <v>74</v>
      </c>
      <c r="G198" s="14" t="s">
        <v>75</v>
      </c>
      <c r="H198" s="14" t="s">
        <v>76</v>
      </c>
      <c r="I198" s="14" t="s">
        <v>77</v>
      </c>
      <c r="J198" s="14" t="s">
        <v>78</v>
      </c>
      <c r="K198" s="14" t="s">
        <v>79</v>
      </c>
      <c r="L198" s="14" t="s">
        <v>80</v>
      </c>
      <c r="M198" s="14" t="s">
        <v>81</v>
      </c>
      <c r="N198" s="11"/>
      <c r="O198" s="8" t="s">
        <v>83</v>
      </c>
      <c r="P198" s="168"/>
      <c r="Q198" s="10">
        <f t="shared" si="4"/>
        <v>2</v>
      </c>
      <c r="R198" s="8">
        <f t="shared" si="5"/>
        <v>0</v>
      </c>
      <c r="S198" s="8"/>
    </row>
    <row r="199" spans="1:22" ht="15" thickBot="1">
      <c r="A199" s="8"/>
      <c r="B199" s="15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10"/>
      <c r="R199" s="8"/>
      <c r="S199" s="8"/>
    </row>
    <row r="200" spans="1:22" ht="15" thickBot="1">
      <c r="A200" s="23"/>
      <c r="B200" s="26" t="s">
        <v>289</v>
      </c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8"/>
      <c r="P200" s="93"/>
      <c r="Q200" s="10"/>
      <c r="R200" s="8"/>
      <c r="S200" s="8"/>
    </row>
    <row r="201" spans="1:22" ht="15" thickBot="1">
      <c r="A201" s="21" t="s">
        <v>289</v>
      </c>
      <c r="B201" s="12" t="s">
        <v>19</v>
      </c>
      <c r="C201" s="8" t="s">
        <v>290</v>
      </c>
      <c r="D201" s="12" t="s">
        <v>21</v>
      </c>
      <c r="E201" s="12" t="s">
        <v>22</v>
      </c>
      <c r="F201" s="27" t="s">
        <v>23</v>
      </c>
      <c r="G201" s="27" t="s">
        <v>24</v>
      </c>
      <c r="H201" s="27" t="s">
        <v>25</v>
      </c>
      <c r="I201" s="27" t="s">
        <v>26</v>
      </c>
      <c r="J201" s="27" t="s">
        <v>27</v>
      </c>
      <c r="K201" s="27" t="s">
        <v>28</v>
      </c>
      <c r="L201" s="27" t="s">
        <v>29</v>
      </c>
      <c r="M201" s="27" t="s">
        <v>30</v>
      </c>
      <c r="N201" s="8"/>
      <c r="O201" s="8">
        <v>4</v>
      </c>
      <c r="P201" s="167">
        <v>4</v>
      </c>
      <c r="Q201" s="10">
        <f t="shared" ref="Q201:Q290" si="6">IF(ISTEXT(O201),2,IF(O201&lt;3,0,1))</f>
        <v>1</v>
      </c>
      <c r="R201" s="8">
        <f t="shared" ref="R201:R290" si="7">IF(OR(ISTEXT(O201),O201&lt;3),0,1)</f>
        <v>1</v>
      </c>
      <c r="S201" s="8"/>
    </row>
    <row r="202" spans="1:22" ht="15" thickBot="1">
      <c r="A202" s="21" t="s">
        <v>289</v>
      </c>
      <c r="B202" s="28" t="s">
        <v>32</v>
      </c>
      <c r="C202" s="8" t="s">
        <v>266</v>
      </c>
      <c r="D202" s="12"/>
      <c r="E202" s="12"/>
      <c r="F202" s="27" t="s">
        <v>36</v>
      </c>
      <c r="G202" s="27" t="s">
        <v>37</v>
      </c>
      <c r="H202" s="27" t="s">
        <v>38</v>
      </c>
      <c r="I202" s="27" t="s">
        <v>39</v>
      </c>
      <c r="J202" s="27" t="s">
        <v>40</v>
      </c>
      <c r="K202" s="27" t="s">
        <v>41</v>
      </c>
      <c r="L202" s="27" t="s">
        <v>42</v>
      </c>
      <c r="M202" s="27" t="s">
        <v>43</v>
      </c>
      <c r="N202" s="8"/>
      <c r="O202" s="8">
        <v>4</v>
      </c>
      <c r="P202" s="167"/>
      <c r="Q202" s="10">
        <f t="shared" si="6"/>
        <v>1</v>
      </c>
      <c r="R202" s="8">
        <f t="shared" si="7"/>
        <v>1</v>
      </c>
      <c r="S202" s="8"/>
    </row>
    <row r="203" spans="1:22" ht="15" thickBot="1">
      <c r="A203" s="21" t="s">
        <v>289</v>
      </c>
      <c r="B203" s="15" t="s">
        <v>72</v>
      </c>
      <c r="C203" s="11"/>
      <c r="D203" s="15" t="s">
        <v>137</v>
      </c>
      <c r="E203" s="15" t="s">
        <v>73</v>
      </c>
      <c r="F203" s="14" t="s">
        <v>74</v>
      </c>
      <c r="G203" s="14" t="s">
        <v>75</v>
      </c>
      <c r="H203" s="14" t="s">
        <v>76</v>
      </c>
      <c r="I203" s="14" t="s">
        <v>77</v>
      </c>
      <c r="J203" s="14" t="s">
        <v>78</v>
      </c>
      <c r="K203" s="14" t="s">
        <v>79</v>
      </c>
      <c r="L203" s="14" t="s">
        <v>80</v>
      </c>
      <c r="M203" s="14" t="s">
        <v>81</v>
      </c>
      <c r="N203" s="11"/>
      <c r="O203" s="8" t="s">
        <v>83</v>
      </c>
      <c r="P203" s="168"/>
      <c r="Q203" s="10">
        <f t="shared" si="6"/>
        <v>2</v>
      </c>
      <c r="R203" s="8">
        <f t="shared" si="7"/>
        <v>0</v>
      </c>
      <c r="S203" s="8"/>
    </row>
    <row r="204" spans="1:22" ht="15" thickBot="1">
      <c r="A204" s="8"/>
      <c r="B204" s="15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10"/>
      <c r="R204" s="8"/>
      <c r="S204" s="8"/>
    </row>
    <row r="205" spans="1:22" ht="15" thickBot="1">
      <c r="A205" s="23"/>
      <c r="B205" s="26" t="s">
        <v>291</v>
      </c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8"/>
      <c r="P205" s="93"/>
      <c r="Q205" s="10"/>
      <c r="R205" s="8"/>
      <c r="S205" s="8"/>
    </row>
    <row r="206" spans="1:22" ht="15" thickBot="1">
      <c r="A206" s="21" t="s">
        <v>291</v>
      </c>
      <c r="B206" s="12" t="s">
        <v>19</v>
      </c>
      <c r="C206" s="160" t="s">
        <v>292</v>
      </c>
      <c r="D206" s="12" t="s">
        <v>21</v>
      </c>
      <c r="E206" s="12" t="s">
        <v>22</v>
      </c>
      <c r="F206" s="27" t="s">
        <v>23</v>
      </c>
      <c r="G206" s="27" t="s">
        <v>24</v>
      </c>
      <c r="H206" s="27" t="s">
        <v>25</v>
      </c>
      <c r="I206" s="27" t="s">
        <v>26</v>
      </c>
      <c r="J206" s="27" t="s">
        <v>27</v>
      </c>
      <c r="K206" s="27" t="s">
        <v>28</v>
      </c>
      <c r="L206" s="27" t="s">
        <v>29</v>
      </c>
      <c r="M206" s="27" t="s">
        <v>30</v>
      </c>
      <c r="N206" s="8"/>
      <c r="O206" s="8">
        <v>5</v>
      </c>
      <c r="P206" s="167">
        <v>5</v>
      </c>
      <c r="Q206" s="10">
        <f t="shared" si="6"/>
        <v>1</v>
      </c>
      <c r="R206" s="8">
        <f t="shared" si="7"/>
        <v>1</v>
      </c>
      <c r="S206" s="8"/>
    </row>
    <row r="207" spans="1:22" ht="15" thickBot="1">
      <c r="A207" s="21" t="s">
        <v>291</v>
      </c>
      <c r="B207" s="30" t="s">
        <v>32</v>
      </c>
      <c r="C207" s="33" t="s">
        <v>293</v>
      </c>
      <c r="D207" s="31"/>
      <c r="E207" s="12"/>
      <c r="F207" s="27" t="s">
        <v>36</v>
      </c>
      <c r="G207" s="27" t="s">
        <v>37</v>
      </c>
      <c r="H207" s="27" t="s">
        <v>38</v>
      </c>
      <c r="I207" s="27" t="s">
        <v>39</v>
      </c>
      <c r="J207" s="27" t="s">
        <v>40</v>
      </c>
      <c r="K207" s="27" t="s">
        <v>41</v>
      </c>
      <c r="L207" s="27" t="s">
        <v>42</v>
      </c>
      <c r="M207" s="27" t="s">
        <v>43</v>
      </c>
      <c r="N207" s="8"/>
      <c r="O207" s="8">
        <v>5</v>
      </c>
      <c r="P207" s="167"/>
      <c r="Q207" s="10">
        <f t="shared" si="6"/>
        <v>1</v>
      </c>
      <c r="R207" s="8">
        <f t="shared" si="7"/>
        <v>1</v>
      </c>
      <c r="S207" s="8"/>
    </row>
    <row r="208" spans="1:22" ht="15" thickBot="1">
      <c r="A208" s="21" t="s">
        <v>291</v>
      </c>
      <c r="B208" s="15" t="s">
        <v>72</v>
      </c>
      <c r="C208" s="32"/>
      <c r="D208" s="15" t="s">
        <v>137</v>
      </c>
      <c r="E208" s="15" t="s">
        <v>73</v>
      </c>
      <c r="F208" s="14" t="s">
        <v>74</v>
      </c>
      <c r="G208" s="14" t="s">
        <v>75</v>
      </c>
      <c r="H208" s="14" t="s">
        <v>76</v>
      </c>
      <c r="I208" s="14" t="s">
        <v>77</v>
      </c>
      <c r="J208" s="14" t="s">
        <v>78</v>
      </c>
      <c r="K208" s="14" t="s">
        <v>79</v>
      </c>
      <c r="L208" s="14" t="s">
        <v>80</v>
      </c>
      <c r="M208" s="14" t="s">
        <v>81</v>
      </c>
      <c r="N208" s="11"/>
      <c r="O208" s="8" t="s">
        <v>83</v>
      </c>
      <c r="P208" s="168"/>
      <c r="Q208" s="10">
        <f t="shared" si="6"/>
        <v>2</v>
      </c>
      <c r="R208" s="8">
        <f t="shared" si="7"/>
        <v>0</v>
      </c>
      <c r="S208" s="8"/>
    </row>
    <row r="209" spans="1:22" ht="15" thickBot="1">
      <c r="A209" s="8"/>
      <c r="B209" s="15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10"/>
      <c r="R209" s="8"/>
      <c r="S209" s="8"/>
    </row>
    <row r="210" spans="1:22" ht="15" thickBot="1">
      <c r="A210" s="23"/>
      <c r="B210" s="26" t="s">
        <v>294</v>
      </c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8"/>
      <c r="P210" s="93"/>
      <c r="Q210" s="10"/>
      <c r="R210" s="8"/>
      <c r="S210" s="8"/>
    </row>
    <row r="211" spans="1:22" ht="15" thickBot="1">
      <c r="A211" s="21" t="s">
        <v>294</v>
      </c>
      <c r="B211" s="12" t="s">
        <v>19</v>
      </c>
      <c r="C211" s="8" t="s">
        <v>295</v>
      </c>
      <c r="D211" s="8" t="s">
        <v>21</v>
      </c>
      <c r="E211" s="8" t="s">
        <v>22</v>
      </c>
      <c r="F211" s="8" t="s">
        <v>23</v>
      </c>
      <c r="G211" s="8" t="s">
        <v>24</v>
      </c>
      <c r="H211" s="8" t="s">
        <v>25</v>
      </c>
      <c r="I211" s="8" t="s">
        <v>26</v>
      </c>
      <c r="J211" s="8" t="s">
        <v>27</v>
      </c>
      <c r="K211" s="8" t="s">
        <v>28</v>
      </c>
      <c r="L211" s="8" t="s">
        <v>29</v>
      </c>
      <c r="M211" s="8" t="s">
        <v>30</v>
      </c>
      <c r="N211" s="8"/>
      <c r="O211" s="62">
        <v>2</v>
      </c>
      <c r="P211" s="167">
        <v>3</v>
      </c>
      <c r="Q211" s="10">
        <f t="shared" si="6"/>
        <v>0</v>
      </c>
      <c r="R211" s="8">
        <f t="shared" si="7"/>
        <v>0</v>
      </c>
      <c r="S211" s="8"/>
    </row>
    <row r="212" spans="1:22" ht="15" thickBot="1">
      <c r="A212" s="21" t="s">
        <v>294</v>
      </c>
      <c r="B212" s="28" t="s">
        <v>32</v>
      </c>
      <c r="C212" s="8" t="s">
        <v>296</v>
      </c>
      <c r="D212" s="8" t="s">
        <v>34</v>
      </c>
      <c r="E212" s="8" t="s">
        <v>35</v>
      </c>
      <c r="F212" s="8" t="s">
        <v>36</v>
      </c>
      <c r="G212" s="8" t="s">
        <v>37</v>
      </c>
      <c r="H212" s="8" t="s">
        <v>38</v>
      </c>
      <c r="I212" s="8" t="s">
        <v>39</v>
      </c>
      <c r="J212" s="8" t="s">
        <v>40</v>
      </c>
      <c r="K212" s="8" t="s">
        <v>41</v>
      </c>
      <c r="L212" s="8" t="s">
        <v>42</v>
      </c>
      <c r="M212" s="8" t="s">
        <v>43</v>
      </c>
      <c r="N212" s="8" t="s">
        <v>297</v>
      </c>
      <c r="O212" s="62">
        <v>3</v>
      </c>
      <c r="P212" s="167"/>
      <c r="Q212" s="10">
        <f t="shared" si="6"/>
        <v>1</v>
      </c>
      <c r="R212" s="8">
        <f t="shared" si="7"/>
        <v>1</v>
      </c>
      <c r="S212" s="8"/>
    </row>
    <row r="213" spans="1:22" ht="15" thickBot="1">
      <c r="A213" s="21" t="s">
        <v>294</v>
      </c>
      <c r="B213" s="28" t="s">
        <v>45</v>
      </c>
      <c r="C213" s="8" t="s">
        <v>285</v>
      </c>
      <c r="D213" s="8" t="s">
        <v>47</v>
      </c>
      <c r="E213" s="8" t="s">
        <v>48</v>
      </c>
      <c r="F213" s="8" t="s">
        <v>49</v>
      </c>
      <c r="G213" s="8" t="s">
        <v>50</v>
      </c>
      <c r="H213" s="8" t="s">
        <v>51</v>
      </c>
      <c r="I213" s="8" t="s">
        <v>52</v>
      </c>
      <c r="J213" s="8" t="s">
        <v>53</v>
      </c>
      <c r="K213" s="8" t="s">
        <v>54</v>
      </c>
      <c r="L213" s="8" t="s">
        <v>55</v>
      </c>
      <c r="M213" s="8" t="s">
        <v>56</v>
      </c>
      <c r="N213" s="8" t="s">
        <v>298</v>
      </c>
      <c r="O213" s="3">
        <v>3</v>
      </c>
      <c r="P213" s="167"/>
      <c r="Q213" s="10">
        <f t="shared" si="6"/>
        <v>1</v>
      </c>
      <c r="R213" s="8">
        <f t="shared" si="7"/>
        <v>1</v>
      </c>
      <c r="S213" s="8"/>
    </row>
    <row r="214" spans="1:22" s="90" customFormat="1" ht="15" thickBot="1">
      <c r="A214" s="21" t="s">
        <v>294</v>
      </c>
      <c r="B214" s="15" t="s">
        <v>72</v>
      </c>
      <c r="C214" s="11"/>
      <c r="D214" s="11" t="s">
        <v>137</v>
      </c>
      <c r="E214" s="11" t="s">
        <v>73</v>
      </c>
      <c r="F214" s="11" t="s">
        <v>74</v>
      </c>
      <c r="G214" s="11" t="s">
        <v>75</v>
      </c>
      <c r="H214" s="11" t="s">
        <v>76</v>
      </c>
      <c r="I214" s="11" t="s">
        <v>77</v>
      </c>
      <c r="J214" s="11" t="s">
        <v>78</v>
      </c>
      <c r="K214" s="11" t="s">
        <v>79</v>
      </c>
      <c r="L214" s="11" t="s">
        <v>80</v>
      </c>
      <c r="M214" s="11" t="s">
        <v>81</v>
      </c>
      <c r="N214" s="11"/>
      <c r="O214" s="8" t="s">
        <v>83</v>
      </c>
      <c r="P214" s="168"/>
      <c r="Q214" s="10">
        <f t="shared" si="6"/>
        <v>2</v>
      </c>
      <c r="R214" s="8">
        <f t="shared" si="7"/>
        <v>0</v>
      </c>
      <c r="S214" s="8"/>
      <c r="T214"/>
      <c r="U214"/>
      <c r="V214"/>
    </row>
    <row r="215" spans="1:22" s="90" customFormat="1" ht="15" thickBot="1">
      <c r="A215" s="44"/>
      <c r="B215" s="15"/>
      <c r="C215" s="160"/>
      <c r="D215" s="160"/>
      <c r="E215" s="160"/>
      <c r="F215" s="160"/>
      <c r="G215" s="160"/>
      <c r="H215" s="160"/>
      <c r="I215" s="160"/>
      <c r="J215" s="160"/>
      <c r="K215" s="160"/>
      <c r="L215" s="160"/>
      <c r="M215" s="160"/>
      <c r="N215" s="160"/>
      <c r="O215" s="8"/>
      <c r="P215" s="8"/>
      <c r="Q215" s="10"/>
      <c r="R215" s="8"/>
      <c r="S215" s="8"/>
      <c r="T215"/>
      <c r="U215"/>
      <c r="V215"/>
    </row>
    <row r="216" spans="1:22" s="90" customFormat="1" ht="15" thickBot="1">
      <c r="A216" s="23"/>
      <c r="B216" s="26" t="s">
        <v>299</v>
      </c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8"/>
      <c r="P216" s="93"/>
      <c r="Q216" s="10"/>
      <c r="R216" s="8"/>
      <c r="S216" s="8"/>
      <c r="T216"/>
      <c r="U216"/>
      <c r="V216"/>
    </row>
    <row r="217" spans="1:22" s="90" customFormat="1" ht="15" thickBot="1">
      <c r="A217" s="21" t="s">
        <v>299</v>
      </c>
      <c r="B217" s="12" t="s">
        <v>19</v>
      </c>
      <c r="C217" s="8" t="s">
        <v>300</v>
      </c>
      <c r="D217" s="12" t="s">
        <v>21</v>
      </c>
      <c r="E217" s="12" t="s">
        <v>22</v>
      </c>
      <c r="F217" s="91" t="s">
        <v>23</v>
      </c>
      <c r="G217" s="91" t="s">
        <v>24</v>
      </c>
      <c r="H217" s="91" t="s">
        <v>25</v>
      </c>
      <c r="I217" s="91" t="s">
        <v>26</v>
      </c>
      <c r="J217" s="91" t="s">
        <v>27</v>
      </c>
      <c r="K217" s="91" t="s">
        <v>28</v>
      </c>
      <c r="L217" s="91" t="s">
        <v>29</v>
      </c>
      <c r="M217" s="91" t="s">
        <v>30</v>
      </c>
      <c r="N217" s="8"/>
      <c r="O217" s="92">
        <v>3</v>
      </c>
      <c r="P217" s="167">
        <v>3</v>
      </c>
      <c r="Q217" s="10">
        <f t="shared" si="6"/>
        <v>1</v>
      </c>
      <c r="R217" s="8">
        <f t="shared" si="7"/>
        <v>1</v>
      </c>
      <c r="S217" s="8"/>
      <c r="T217"/>
      <c r="U217"/>
      <c r="V217"/>
    </row>
    <row r="218" spans="1:22" ht="15" thickBot="1">
      <c r="A218" s="21" t="s">
        <v>299</v>
      </c>
      <c r="B218" s="28" t="s">
        <v>72</v>
      </c>
      <c r="C218" s="8"/>
      <c r="D218" s="11" t="s">
        <v>137</v>
      </c>
      <c r="E218" s="11" t="s">
        <v>73</v>
      </c>
      <c r="F218" s="91" t="s">
        <v>36</v>
      </c>
      <c r="G218" s="91" t="s">
        <v>37</v>
      </c>
      <c r="H218" s="91" t="s">
        <v>38</v>
      </c>
      <c r="I218" s="91" t="s">
        <v>39</v>
      </c>
      <c r="J218" s="91" t="s">
        <v>40</v>
      </c>
      <c r="K218" s="91" t="s">
        <v>41</v>
      </c>
      <c r="L218" s="91" t="s">
        <v>42</v>
      </c>
      <c r="M218" s="91" t="s">
        <v>43</v>
      </c>
      <c r="N218" s="8"/>
      <c r="O218" s="8" t="s">
        <v>83</v>
      </c>
      <c r="P218" s="168"/>
      <c r="Q218" s="10">
        <f t="shared" si="6"/>
        <v>2</v>
      </c>
      <c r="R218" s="8">
        <f t="shared" si="7"/>
        <v>0</v>
      </c>
      <c r="S218" s="8"/>
    </row>
    <row r="219" spans="1:22" ht="15" thickBot="1">
      <c r="A219" s="8"/>
      <c r="B219" s="15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10"/>
      <c r="R219" s="8"/>
      <c r="S219" s="8"/>
    </row>
    <row r="220" spans="1:22" ht="15" thickBot="1">
      <c r="A220" s="23"/>
      <c r="B220" s="26" t="s">
        <v>301</v>
      </c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8"/>
      <c r="P220" s="93"/>
      <c r="Q220" s="10"/>
      <c r="R220" s="8"/>
      <c r="S220" s="8"/>
    </row>
    <row r="221" spans="1:22" ht="15" thickBot="1">
      <c r="A221" s="21" t="s">
        <v>301</v>
      </c>
      <c r="B221" s="12" t="s">
        <v>19</v>
      </c>
      <c r="C221" s="8" t="s">
        <v>290</v>
      </c>
      <c r="D221" s="12" t="s">
        <v>21</v>
      </c>
      <c r="E221" s="12" t="s">
        <v>22</v>
      </c>
      <c r="F221" s="27" t="s">
        <v>23</v>
      </c>
      <c r="G221" s="27" t="s">
        <v>24</v>
      </c>
      <c r="H221" s="27" t="s">
        <v>25</v>
      </c>
      <c r="I221" s="27" t="s">
        <v>26</v>
      </c>
      <c r="J221" s="27" t="s">
        <v>27</v>
      </c>
      <c r="K221" s="27" t="s">
        <v>28</v>
      </c>
      <c r="L221" s="27" t="s">
        <v>29</v>
      </c>
      <c r="M221" s="27" t="s">
        <v>30</v>
      </c>
      <c r="N221" s="8"/>
      <c r="O221" s="8">
        <v>3</v>
      </c>
      <c r="P221" s="167">
        <v>3</v>
      </c>
      <c r="Q221" s="10">
        <f t="shared" si="6"/>
        <v>1</v>
      </c>
      <c r="R221" s="8">
        <f t="shared" si="7"/>
        <v>1</v>
      </c>
      <c r="S221" s="8"/>
    </row>
    <row r="222" spans="1:22" ht="15" thickBot="1">
      <c r="A222" s="21" t="s">
        <v>301</v>
      </c>
      <c r="B222" s="28" t="s">
        <v>32</v>
      </c>
      <c r="C222" s="8" t="s">
        <v>293</v>
      </c>
      <c r="D222" s="12"/>
      <c r="E222" s="12"/>
      <c r="F222" s="27" t="s">
        <v>36</v>
      </c>
      <c r="G222" s="27" t="s">
        <v>37</v>
      </c>
      <c r="H222" s="27" t="s">
        <v>38</v>
      </c>
      <c r="I222" s="27" t="s">
        <v>39</v>
      </c>
      <c r="J222" s="27" t="s">
        <v>40</v>
      </c>
      <c r="K222" s="27" t="s">
        <v>41</v>
      </c>
      <c r="L222" s="27" t="s">
        <v>42</v>
      </c>
      <c r="M222" s="27" t="s">
        <v>43</v>
      </c>
      <c r="N222" s="8"/>
      <c r="O222" s="8">
        <v>3</v>
      </c>
      <c r="P222" s="167"/>
      <c r="Q222" s="10">
        <f t="shared" si="6"/>
        <v>1</v>
      </c>
      <c r="R222" s="8">
        <f t="shared" si="7"/>
        <v>1</v>
      </c>
      <c r="S222" s="8"/>
    </row>
    <row r="223" spans="1:22" ht="15" thickBot="1">
      <c r="A223" s="21" t="s">
        <v>301</v>
      </c>
      <c r="B223" s="15" t="s">
        <v>72</v>
      </c>
      <c r="C223" s="11"/>
      <c r="D223" s="15" t="s">
        <v>137</v>
      </c>
      <c r="E223" s="15" t="s">
        <v>73</v>
      </c>
      <c r="F223" s="14" t="s">
        <v>74</v>
      </c>
      <c r="G223" s="14" t="s">
        <v>75</v>
      </c>
      <c r="H223" s="14" t="s">
        <v>76</v>
      </c>
      <c r="I223" s="14" t="s">
        <v>77</v>
      </c>
      <c r="J223" s="14" t="s">
        <v>78</v>
      </c>
      <c r="K223" s="14" t="s">
        <v>79</v>
      </c>
      <c r="L223" s="14" t="s">
        <v>80</v>
      </c>
      <c r="M223" s="14" t="s">
        <v>81</v>
      </c>
      <c r="N223" s="11"/>
      <c r="O223" s="8" t="s">
        <v>83</v>
      </c>
      <c r="P223" s="168"/>
      <c r="Q223" s="10">
        <f t="shared" si="6"/>
        <v>2</v>
      </c>
      <c r="R223" s="8">
        <f t="shared" si="7"/>
        <v>0</v>
      </c>
      <c r="S223" s="8"/>
    </row>
    <row r="224" spans="1:22" ht="15" thickBot="1">
      <c r="A224" s="8"/>
      <c r="B224" s="15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10"/>
      <c r="R224" s="8"/>
      <c r="S224" s="8"/>
    </row>
    <row r="225" spans="1:22" ht="15" thickBot="1">
      <c r="A225" s="23"/>
      <c r="B225" s="26" t="s">
        <v>302</v>
      </c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8"/>
      <c r="P225" s="93"/>
      <c r="Q225" s="10"/>
      <c r="R225" s="8"/>
      <c r="S225" s="8"/>
    </row>
    <row r="226" spans="1:22" ht="15" thickBot="1">
      <c r="A226" s="21" t="s">
        <v>302</v>
      </c>
      <c r="B226" s="12" t="s">
        <v>19</v>
      </c>
      <c r="C226" s="160" t="s">
        <v>295</v>
      </c>
      <c r="D226" s="12" t="s">
        <v>21</v>
      </c>
      <c r="E226" s="12" t="s">
        <v>22</v>
      </c>
      <c r="F226" s="27" t="s">
        <v>23</v>
      </c>
      <c r="G226" s="27" t="s">
        <v>24</v>
      </c>
      <c r="H226" s="27" t="s">
        <v>25</v>
      </c>
      <c r="I226" s="27" t="s">
        <v>26</v>
      </c>
      <c r="J226" s="27" t="s">
        <v>27</v>
      </c>
      <c r="K226" s="27" t="s">
        <v>28</v>
      </c>
      <c r="L226" s="27" t="s">
        <v>29</v>
      </c>
      <c r="M226" s="27" t="s">
        <v>30</v>
      </c>
      <c r="N226" s="8"/>
      <c r="O226" s="8">
        <v>4</v>
      </c>
      <c r="P226" s="167">
        <v>4</v>
      </c>
      <c r="Q226" s="10">
        <f t="shared" si="6"/>
        <v>1</v>
      </c>
      <c r="R226" s="8">
        <f t="shared" si="7"/>
        <v>1</v>
      </c>
      <c r="S226" s="8"/>
    </row>
    <row r="227" spans="1:22" ht="15" thickBot="1">
      <c r="A227" s="21" t="s">
        <v>302</v>
      </c>
      <c r="B227" s="30" t="s">
        <v>32</v>
      </c>
      <c r="C227" s="33" t="s">
        <v>303</v>
      </c>
      <c r="D227" s="8" t="s">
        <v>34</v>
      </c>
      <c r="E227" s="8" t="s">
        <v>35</v>
      </c>
      <c r="F227" s="27" t="s">
        <v>36</v>
      </c>
      <c r="G227" s="27" t="s">
        <v>37</v>
      </c>
      <c r="H227" s="27" t="s">
        <v>38</v>
      </c>
      <c r="I227" s="27" t="s">
        <v>39</v>
      </c>
      <c r="J227" s="27" t="s">
        <v>40</v>
      </c>
      <c r="K227" s="27" t="s">
        <v>41</v>
      </c>
      <c r="L227" s="27" t="s">
        <v>42</v>
      </c>
      <c r="M227" s="27" t="s">
        <v>43</v>
      </c>
      <c r="N227" s="8"/>
      <c r="O227" s="8">
        <v>4</v>
      </c>
      <c r="P227" s="167"/>
      <c r="Q227" s="10">
        <f t="shared" si="6"/>
        <v>1</v>
      </c>
      <c r="R227" s="8">
        <f t="shared" si="7"/>
        <v>1</v>
      </c>
      <c r="S227" s="8"/>
    </row>
    <row r="228" spans="1:22" ht="15" thickBot="1">
      <c r="A228" s="21" t="s">
        <v>302</v>
      </c>
      <c r="B228" s="57" t="s">
        <v>72</v>
      </c>
      <c r="C228" s="32"/>
      <c r="D228" s="15" t="s">
        <v>137</v>
      </c>
      <c r="E228" s="15" t="s">
        <v>73</v>
      </c>
      <c r="F228" s="14" t="s">
        <v>74</v>
      </c>
      <c r="G228" s="14" t="s">
        <v>75</v>
      </c>
      <c r="H228" s="14" t="s">
        <v>76</v>
      </c>
      <c r="I228" s="14" t="s">
        <v>77</v>
      </c>
      <c r="J228" s="14" t="s">
        <v>78</v>
      </c>
      <c r="K228" s="14" t="s">
        <v>79</v>
      </c>
      <c r="L228" s="14" t="s">
        <v>80</v>
      </c>
      <c r="M228" s="14" t="s">
        <v>81</v>
      </c>
      <c r="N228" s="11"/>
      <c r="O228" s="8" t="s">
        <v>83</v>
      </c>
      <c r="P228" s="168"/>
      <c r="Q228" s="10">
        <f t="shared" si="6"/>
        <v>2</v>
      </c>
      <c r="R228" s="8">
        <f t="shared" si="7"/>
        <v>0</v>
      </c>
      <c r="S228" s="8"/>
    </row>
    <row r="229" spans="1:22" ht="15" thickBot="1">
      <c r="A229" s="8"/>
      <c r="B229" s="12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49"/>
      <c r="Q229" s="10"/>
      <c r="R229" s="8"/>
      <c r="S229" s="8"/>
    </row>
    <row r="230" spans="1:22" ht="15" thickBot="1">
      <c r="A230" s="8"/>
      <c r="B230" s="61" t="s">
        <v>304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3"/>
      <c r="P230" s="93"/>
      <c r="Q230" s="10"/>
      <c r="R230" s="8"/>
      <c r="S230" s="8"/>
    </row>
    <row r="231" spans="1:22" ht="15" thickBot="1">
      <c r="A231" s="21" t="s">
        <v>304</v>
      </c>
      <c r="B231" s="62" t="s">
        <v>19</v>
      </c>
      <c r="C231" s="3" t="s">
        <v>305</v>
      </c>
      <c r="D231" s="3" t="s">
        <v>21</v>
      </c>
      <c r="E231" s="3" t="s">
        <v>22</v>
      </c>
      <c r="F231" s="3" t="s">
        <v>23</v>
      </c>
      <c r="G231" s="3" t="s">
        <v>24</v>
      </c>
      <c r="H231" s="3" t="s">
        <v>25</v>
      </c>
      <c r="I231" s="3" t="s">
        <v>26</v>
      </c>
      <c r="J231" s="3" t="s">
        <v>27</v>
      </c>
      <c r="K231" s="3" t="s">
        <v>28</v>
      </c>
      <c r="L231" s="3" t="s">
        <v>29</v>
      </c>
      <c r="M231" s="3" t="s">
        <v>30</v>
      </c>
      <c r="N231" s="3" t="s">
        <v>306</v>
      </c>
      <c r="O231" s="62">
        <v>3</v>
      </c>
      <c r="P231" s="167">
        <v>3</v>
      </c>
      <c r="Q231" s="10">
        <f t="shared" si="6"/>
        <v>1</v>
      </c>
      <c r="R231" s="8">
        <f t="shared" si="7"/>
        <v>1</v>
      </c>
      <c r="S231" s="8"/>
    </row>
    <row r="232" spans="1:22" ht="15" thickBot="1">
      <c r="A232" s="21" t="s">
        <v>304</v>
      </c>
      <c r="B232" s="64" t="s">
        <v>32</v>
      </c>
      <c r="C232" s="3" t="s">
        <v>307</v>
      </c>
      <c r="D232" s="3" t="s">
        <v>34</v>
      </c>
      <c r="E232" s="3" t="s">
        <v>35</v>
      </c>
      <c r="F232" s="3" t="s">
        <v>36</v>
      </c>
      <c r="G232" s="3" t="s">
        <v>37</v>
      </c>
      <c r="H232" s="3" t="s">
        <v>38</v>
      </c>
      <c r="I232" s="3" t="s">
        <v>39</v>
      </c>
      <c r="J232" s="3" t="s">
        <v>40</v>
      </c>
      <c r="K232" s="3" t="s">
        <v>41</v>
      </c>
      <c r="L232" s="3" t="s">
        <v>42</v>
      </c>
      <c r="M232" s="3" t="s">
        <v>43</v>
      </c>
      <c r="N232" s="3" t="s">
        <v>308</v>
      </c>
      <c r="O232" s="62">
        <v>3</v>
      </c>
      <c r="P232" s="167"/>
      <c r="Q232" s="10">
        <f t="shared" si="6"/>
        <v>1</v>
      </c>
      <c r="R232" s="8">
        <f t="shared" si="7"/>
        <v>1</v>
      </c>
      <c r="S232" s="8"/>
    </row>
    <row r="233" spans="1:22" ht="15" thickBot="1">
      <c r="A233" s="21" t="s">
        <v>304</v>
      </c>
      <c r="B233" s="63" t="s">
        <v>72</v>
      </c>
      <c r="C233" s="6"/>
      <c r="D233" s="5" t="s">
        <v>137</v>
      </c>
      <c r="E233" s="5" t="s">
        <v>73</v>
      </c>
      <c r="F233" s="5" t="s">
        <v>74</v>
      </c>
      <c r="G233" s="5" t="s">
        <v>75</v>
      </c>
      <c r="H233" s="5" t="s">
        <v>76</v>
      </c>
      <c r="I233" s="5" t="s">
        <v>77</v>
      </c>
      <c r="J233" s="5" t="s">
        <v>78</v>
      </c>
      <c r="K233" s="5" t="s">
        <v>79</v>
      </c>
      <c r="L233" s="5" t="s">
        <v>80</v>
      </c>
      <c r="M233" s="5" t="s">
        <v>81</v>
      </c>
      <c r="N233" s="2"/>
      <c r="O233" s="3" t="s">
        <v>83</v>
      </c>
      <c r="P233" s="168"/>
      <c r="Q233" s="10">
        <f t="shared" si="6"/>
        <v>2</v>
      </c>
      <c r="R233" s="8">
        <f t="shared" si="7"/>
        <v>0</v>
      </c>
      <c r="S233" s="8"/>
    </row>
    <row r="234" spans="1:22" ht="15" thickBot="1">
      <c r="A234" s="8"/>
      <c r="B234" s="12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49"/>
      <c r="Q234" s="10"/>
      <c r="R234" s="8"/>
      <c r="S234" s="8"/>
    </row>
    <row r="235" spans="1:22" ht="15" thickBot="1">
      <c r="A235" s="8"/>
      <c r="B235" s="61" t="s">
        <v>309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3"/>
      <c r="P235" s="93"/>
      <c r="Q235" s="10"/>
      <c r="R235" s="8"/>
      <c r="S235" s="8"/>
    </row>
    <row r="236" spans="1:22" ht="15" thickBot="1">
      <c r="A236" s="95" t="s">
        <v>309</v>
      </c>
      <c r="B236" s="65" t="s">
        <v>19</v>
      </c>
      <c r="C236" s="3" t="s">
        <v>310</v>
      </c>
      <c r="D236" s="3" t="s">
        <v>21</v>
      </c>
      <c r="E236" s="3" t="s">
        <v>22</v>
      </c>
      <c r="F236" s="3" t="s">
        <v>23</v>
      </c>
      <c r="G236" s="3" t="s">
        <v>24</v>
      </c>
      <c r="H236" s="3" t="s">
        <v>25</v>
      </c>
      <c r="I236" s="3" t="s">
        <v>26</v>
      </c>
      <c r="J236" s="3" t="s">
        <v>27</v>
      </c>
      <c r="K236" s="3" t="s">
        <v>28</v>
      </c>
      <c r="L236" s="3" t="s">
        <v>29</v>
      </c>
      <c r="M236" s="3" t="s">
        <v>30</v>
      </c>
      <c r="N236" s="3" t="s">
        <v>311</v>
      </c>
      <c r="O236" s="3">
        <v>4</v>
      </c>
      <c r="P236" s="167">
        <v>4</v>
      </c>
      <c r="Q236" s="10">
        <f t="shared" si="6"/>
        <v>1</v>
      </c>
      <c r="R236" s="8">
        <f t="shared" si="7"/>
        <v>1</v>
      </c>
      <c r="S236" s="8"/>
    </row>
    <row r="237" spans="1:22" ht="15" thickBot="1">
      <c r="A237" s="21" t="s">
        <v>309</v>
      </c>
      <c r="B237" s="65" t="s">
        <v>32</v>
      </c>
      <c r="C237" s="3" t="s">
        <v>312</v>
      </c>
      <c r="D237" s="3" t="s">
        <v>34</v>
      </c>
      <c r="E237" s="3" t="s">
        <v>35</v>
      </c>
      <c r="F237" s="3" t="s">
        <v>36</v>
      </c>
      <c r="G237" s="3" t="s">
        <v>37</v>
      </c>
      <c r="H237" s="3" t="s">
        <v>38</v>
      </c>
      <c r="I237" s="3" t="s">
        <v>39</v>
      </c>
      <c r="J237" s="3" t="s">
        <v>40</v>
      </c>
      <c r="K237" s="3" t="s">
        <v>41</v>
      </c>
      <c r="L237" s="3" t="s">
        <v>42</v>
      </c>
      <c r="M237" s="3" t="s">
        <v>43</v>
      </c>
      <c r="N237" s="3" t="s">
        <v>311</v>
      </c>
      <c r="O237" s="3">
        <v>4</v>
      </c>
      <c r="P237" s="167"/>
      <c r="Q237" s="10">
        <f t="shared" si="6"/>
        <v>1</v>
      </c>
      <c r="R237" s="8">
        <f t="shared" si="7"/>
        <v>1</v>
      </c>
      <c r="S237" s="8"/>
    </row>
    <row r="238" spans="1:22" ht="15" thickBot="1">
      <c r="A238" s="21" t="s">
        <v>309</v>
      </c>
      <c r="B238" s="65" t="s">
        <v>45</v>
      </c>
      <c r="C238" s="3" t="s">
        <v>313</v>
      </c>
      <c r="D238" s="3" t="s">
        <v>47</v>
      </c>
      <c r="E238" s="3" t="s">
        <v>48</v>
      </c>
      <c r="F238" s="3" t="s">
        <v>49</v>
      </c>
      <c r="G238" s="3" t="s">
        <v>50</v>
      </c>
      <c r="H238" s="3" t="s">
        <v>51</v>
      </c>
      <c r="I238" s="3" t="s">
        <v>52</v>
      </c>
      <c r="J238" s="3" t="s">
        <v>53</v>
      </c>
      <c r="K238" s="3" t="s">
        <v>54</v>
      </c>
      <c r="L238" s="3" t="s">
        <v>55</v>
      </c>
      <c r="M238" s="3" t="s">
        <v>56</v>
      </c>
      <c r="N238" s="3" t="s">
        <v>311</v>
      </c>
      <c r="O238" s="3">
        <v>4</v>
      </c>
      <c r="P238" s="167"/>
      <c r="Q238" s="10">
        <f t="shared" si="6"/>
        <v>1</v>
      </c>
      <c r="R238" s="8">
        <f t="shared" si="7"/>
        <v>1</v>
      </c>
      <c r="S238" s="8"/>
    </row>
    <row r="239" spans="1:22" ht="15" thickBot="1">
      <c r="A239" s="21" t="s">
        <v>309</v>
      </c>
      <c r="B239" s="66" t="s">
        <v>314</v>
      </c>
      <c r="C239" s="50" t="s">
        <v>315</v>
      </c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3" t="s">
        <v>83</v>
      </c>
      <c r="P239" s="168"/>
      <c r="Q239" s="10">
        <f t="shared" si="6"/>
        <v>2</v>
      </c>
      <c r="R239" s="8">
        <f t="shared" si="7"/>
        <v>0</v>
      </c>
      <c r="S239" s="8"/>
    </row>
    <row r="240" spans="1:22" s="96" customFormat="1" ht="15" thickBot="1">
      <c r="A240" s="44"/>
      <c r="B240" s="98"/>
      <c r="C240" s="99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3"/>
      <c r="P240" s="158"/>
      <c r="Q240" s="10"/>
      <c r="R240" s="8"/>
      <c r="S240" s="8"/>
      <c r="T240"/>
      <c r="U240"/>
      <c r="V240"/>
    </row>
    <row r="241" spans="1:22" s="96" customFormat="1" ht="15" thickBot="1">
      <c r="A241" s="8"/>
      <c r="B241" s="67" t="s">
        <v>316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3"/>
      <c r="P241" s="158"/>
      <c r="Q241" s="10"/>
      <c r="R241" s="8"/>
      <c r="S241" s="8"/>
      <c r="T241"/>
      <c r="U241"/>
      <c r="V241"/>
    </row>
    <row r="242" spans="1:22" s="96" customFormat="1" ht="15" thickBot="1">
      <c r="A242" s="21" t="s">
        <v>316</v>
      </c>
      <c r="B242" s="62" t="s">
        <v>19</v>
      </c>
      <c r="C242" s="3" t="s">
        <v>317</v>
      </c>
      <c r="D242" s="3" t="s">
        <v>21</v>
      </c>
      <c r="E242" s="3" t="s">
        <v>22</v>
      </c>
      <c r="F242" s="3" t="s">
        <v>23</v>
      </c>
      <c r="G242" s="3" t="s">
        <v>24</v>
      </c>
      <c r="H242" s="3" t="s">
        <v>25</v>
      </c>
      <c r="I242" s="3" t="s">
        <v>26</v>
      </c>
      <c r="J242" s="3" t="s">
        <v>27</v>
      </c>
      <c r="K242" s="3" t="s">
        <v>28</v>
      </c>
      <c r="L242" s="3" t="s">
        <v>29</v>
      </c>
      <c r="M242" s="3" t="s">
        <v>30</v>
      </c>
      <c r="N242" s="3" t="s">
        <v>318</v>
      </c>
      <c r="O242" s="62">
        <v>2</v>
      </c>
      <c r="P242" s="158">
        <v>2</v>
      </c>
      <c r="Q242" s="10">
        <f t="shared" si="6"/>
        <v>0</v>
      </c>
      <c r="R242" s="8">
        <f t="shared" si="7"/>
        <v>0</v>
      </c>
      <c r="S242" s="8"/>
      <c r="T242"/>
      <c r="U242"/>
      <c r="V242"/>
    </row>
    <row r="243" spans="1:22" ht="15" thickBot="1">
      <c r="A243" s="8"/>
      <c r="B243" s="72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3"/>
      <c r="P243" s="49"/>
      <c r="Q243" s="10"/>
      <c r="R243" s="8"/>
      <c r="S243" s="8"/>
    </row>
    <row r="244" spans="1:22" ht="15" thickBot="1">
      <c r="A244" s="8"/>
      <c r="B244" s="67" t="s">
        <v>319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3"/>
      <c r="P244" s="93"/>
      <c r="Q244" s="10"/>
      <c r="R244" s="8"/>
      <c r="S244" s="8"/>
    </row>
    <row r="245" spans="1:22" ht="15" thickBot="1">
      <c r="A245" s="21" t="s">
        <v>319</v>
      </c>
      <c r="B245" s="62" t="s">
        <v>19</v>
      </c>
      <c r="C245" s="3" t="s">
        <v>300</v>
      </c>
      <c r="D245" s="3" t="s">
        <v>21</v>
      </c>
      <c r="E245" s="3" t="s">
        <v>22</v>
      </c>
      <c r="F245" s="3" t="s">
        <v>23</v>
      </c>
      <c r="G245" s="3" t="s">
        <v>24</v>
      </c>
      <c r="H245" s="3" t="s">
        <v>25</v>
      </c>
      <c r="I245" s="3" t="s">
        <v>26</v>
      </c>
      <c r="J245" s="3" t="s">
        <v>27</v>
      </c>
      <c r="K245" s="3" t="s">
        <v>28</v>
      </c>
      <c r="L245" s="3" t="s">
        <v>29</v>
      </c>
      <c r="M245" s="3" t="s">
        <v>30</v>
      </c>
      <c r="N245" s="3" t="s">
        <v>320</v>
      </c>
      <c r="O245" s="62">
        <v>2</v>
      </c>
      <c r="P245" s="167">
        <v>2</v>
      </c>
      <c r="Q245" s="10">
        <f t="shared" si="6"/>
        <v>0</v>
      </c>
      <c r="R245" s="8">
        <f t="shared" si="7"/>
        <v>0</v>
      </c>
      <c r="S245" s="8"/>
    </row>
    <row r="246" spans="1:22" ht="15" thickBot="1">
      <c r="A246" s="21" t="s">
        <v>319</v>
      </c>
      <c r="B246" s="62" t="s">
        <v>72</v>
      </c>
      <c r="C246" s="6"/>
      <c r="D246" s="5" t="s">
        <v>137</v>
      </c>
      <c r="E246" s="5" t="s">
        <v>73</v>
      </c>
      <c r="F246" s="5" t="s">
        <v>74</v>
      </c>
      <c r="G246" s="5" t="s">
        <v>75</v>
      </c>
      <c r="H246" s="5" t="s">
        <v>76</v>
      </c>
      <c r="I246" s="5" t="s">
        <v>77</v>
      </c>
      <c r="J246" s="5" t="s">
        <v>78</v>
      </c>
      <c r="K246" s="5" t="s">
        <v>79</v>
      </c>
      <c r="L246" s="5" t="s">
        <v>80</v>
      </c>
      <c r="M246" s="5" t="s">
        <v>81</v>
      </c>
      <c r="N246" s="3" t="s">
        <v>82</v>
      </c>
      <c r="O246" s="3" t="s">
        <v>83</v>
      </c>
      <c r="P246" s="168"/>
      <c r="Q246" s="10">
        <f t="shared" si="6"/>
        <v>2</v>
      </c>
      <c r="R246" s="8">
        <f t="shared" si="7"/>
        <v>0</v>
      </c>
      <c r="S246" s="8"/>
    </row>
    <row r="247" spans="1:22" ht="15" thickBot="1">
      <c r="A247" s="8"/>
      <c r="B247" s="6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/>
      <c r="P247" s="49"/>
      <c r="Q247" s="10"/>
      <c r="R247" s="8"/>
      <c r="S247" s="8"/>
    </row>
    <row r="248" spans="1:22" ht="15" thickBot="1">
      <c r="A248" s="8"/>
      <c r="B248" s="67" t="s">
        <v>321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3"/>
      <c r="P248" s="93"/>
      <c r="Q248" s="10"/>
      <c r="R248" s="8"/>
      <c r="S248" s="8"/>
      <c r="T248" t="s">
        <v>322</v>
      </c>
    </row>
    <row r="249" spans="1:22" ht="15" thickBot="1">
      <c r="A249" s="21" t="s">
        <v>321</v>
      </c>
      <c r="B249" s="62" t="s">
        <v>19</v>
      </c>
      <c r="C249" s="3" t="s">
        <v>323</v>
      </c>
      <c r="D249" s="3" t="s">
        <v>21</v>
      </c>
      <c r="E249" s="3" t="s">
        <v>22</v>
      </c>
      <c r="F249" s="3" t="s">
        <v>23</v>
      </c>
      <c r="G249" s="3" t="s">
        <v>24</v>
      </c>
      <c r="H249" s="3" t="s">
        <v>25</v>
      </c>
      <c r="I249" s="3" t="s">
        <v>26</v>
      </c>
      <c r="J249" s="3" t="s">
        <v>27</v>
      </c>
      <c r="K249" s="3" t="s">
        <v>28</v>
      </c>
      <c r="L249" s="3" t="s">
        <v>29</v>
      </c>
      <c r="M249" s="3" t="s">
        <v>30</v>
      </c>
      <c r="N249" s="3" t="s">
        <v>324</v>
      </c>
      <c r="O249" s="3">
        <v>5</v>
      </c>
      <c r="P249" s="167">
        <v>5</v>
      </c>
      <c r="Q249" s="10">
        <f t="shared" si="6"/>
        <v>1</v>
      </c>
      <c r="R249" s="8">
        <f t="shared" si="7"/>
        <v>1</v>
      </c>
      <c r="S249" s="8"/>
    </row>
    <row r="250" spans="1:22" ht="15" thickBot="1">
      <c r="A250" s="21" t="s">
        <v>321</v>
      </c>
      <c r="B250" s="62" t="s">
        <v>72</v>
      </c>
      <c r="C250" s="6"/>
      <c r="D250" s="5" t="s">
        <v>137</v>
      </c>
      <c r="E250" s="5" t="s">
        <v>73</v>
      </c>
      <c r="F250" s="5" t="s">
        <v>74</v>
      </c>
      <c r="G250" s="5" t="s">
        <v>75</v>
      </c>
      <c r="H250" s="5" t="s">
        <v>76</v>
      </c>
      <c r="I250" s="5" t="s">
        <v>77</v>
      </c>
      <c r="J250" s="5" t="s">
        <v>78</v>
      </c>
      <c r="K250" s="5" t="s">
        <v>79</v>
      </c>
      <c r="L250" s="5" t="s">
        <v>80</v>
      </c>
      <c r="M250" s="5" t="s">
        <v>81</v>
      </c>
      <c r="N250" s="2"/>
      <c r="O250" s="3" t="s">
        <v>83</v>
      </c>
      <c r="P250" s="168"/>
      <c r="Q250" s="10">
        <f t="shared" si="6"/>
        <v>2</v>
      </c>
      <c r="R250" s="8">
        <f t="shared" si="7"/>
        <v>0</v>
      </c>
      <c r="S250" s="8"/>
    </row>
    <row r="251" spans="1:22" ht="15" thickBot="1">
      <c r="A251" s="8"/>
      <c r="B251" s="6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/>
      <c r="P251" s="49"/>
      <c r="Q251" s="10"/>
      <c r="R251" s="8"/>
      <c r="S251" s="8"/>
    </row>
    <row r="252" spans="1:22" ht="15" thickBot="1">
      <c r="A252" s="8"/>
      <c r="B252" s="67" t="s">
        <v>325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3"/>
      <c r="P252" s="93"/>
      <c r="Q252" s="10"/>
      <c r="R252" s="8"/>
      <c r="S252" s="8"/>
    </row>
    <row r="253" spans="1:22" ht="15" thickBot="1">
      <c r="A253" s="21" t="s">
        <v>325</v>
      </c>
      <c r="B253" s="62" t="s">
        <v>19</v>
      </c>
      <c r="C253" s="3" t="s">
        <v>326</v>
      </c>
      <c r="D253" s="3" t="s">
        <v>21</v>
      </c>
      <c r="E253" s="3" t="s">
        <v>22</v>
      </c>
      <c r="F253" s="3" t="s">
        <v>23</v>
      </c>
      <c r="G253" s="3" t="s">
        <v>24</v>
      </c>
      <c r="H253" s="3" t="s">
        <v>25</v>
      </c>
      <c r="I253" s="3" t="s">
        <v>26</v>
      </c>
      <c r="J253" s="3" t="s">
        <v>27</v>
      </c>
      <c r="K253" s="3" t="s">
        <v>28</v>
      </c>
      <c r="L253" s="3" t="s">
        <v>29</v>
      </c>
      <c r="M253" s="3" t="s">
        <v>30</v>
      </c>
      <c r="N253" s="3" t="s">
        <v>327</v>
      </c>
      <c r="O253" s="3">
        <v>5</v>
      </c>
      <c r="P253" s="167">
        <v>5</v>
      </c>
      <c r="Q253" s="10">
        <f t="shared" si="6"/>
        <v>1</v>
      </c>
      <c r="R253" s="8">
        <f t="shared" si="7"/>
        <v>1</v>
      </c>
      <c r="S253" s="8"/>
    </row>
    <row r="254" spans="1:22" ht="15" thickBot="1">
      <c r="A254" s="21" t="s">
        <v>325</v>
      </c>
      <c r="B254" s="62" t="s">
        <v>72</v>
      </c>
      <c r="C254" s="6"/>
      <c r="D254" s="5" t="s">
        <v>137</v>
      </c>
      <c r="E254" s="5" t="s">
        <v>73</v>
      </c>
      <c r="F254" s="5" t="s">
        <v>74</v>
      </c>
      <c r="G254" s="5" t="s">
        <v>75</v>
      </c>
      <c r="H254" s="5" t="s">
        <v>76</v>
      </c>
      <c r="I254" s="5" t="s">
        <v>77</v>
      </c>
      <c r="J254" s="5" t="s">
        <v>78</v>
      </c>
      <c r="K254" s="5" t="s">
        <v>79</v>
      </c>
      <c r="L254" s="5" t="s">
        <v>80</v>
      </c>
      <c r="M254" s="5" t="s">
        <v>81</v>
      </c>
      <c r="N254" s="3" t="s">
        <v>146</v>
      </c>
      <c r="O254" s="3" t="s">
        <v>83</v>
      </c>
      <c r="P254" s="168"/>
      <c r="Q254" s="10">
        <f t="shared" si="6"/>
        <v>2</v>
      </c>
      <c r="R254" s="8">
        <f t="shared" si="7"/>
        <v>0</v>
      </c>
      <c r="S254" s="8"/>
    </row>
    <row r="255" spans="1:22" s="96" customFormat="1" ht="15" thickBot="1">
      <c r="A255" s="44"/>
      <c r="B255" s="101"/>
      <c r="C255" s="51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3"/>
      <c r="O255" s="3"/>
      <c r="P255" s="158"/>
      <c r="Q255" s="10"/>
      <c r="R255" s="8"/>
      <c r="S255" s="8"/>
      <c r="T255"/>
      <c r="U255"/>
      <c r="V255"/>
    </row>
    <row r="256" spans="1:22" s="96" customFormat="1" ht="15" thickBot="1">
      <c r="A256" s="8"/>
      <c r="B256" s="67" t="s">
        <v>328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3"/>
      <c r="P256" s="158"/>
      <c r="Q256" s="10"/>
      <c r="R256" s="8"/>
      <c r="S256" s="8"/>
      <c r="T256"/>
      <c r="U256"/>
      <c r="V256"/>
    </row>
    <row r="257" spans="1:22" s="96" customFormat="1" ht="26.45" thickBot="1">
      <c r="A257" s="21" t="s">
        <v>328</v>
      </c>
      <c r="B257" s="62" t="s">
        <v>19</v>
      </c>
      <c r="C257" s="3" t="s">
        <v>329</v>
      </c>
      <c r="D257" s="3" t="s">
        <v>21</v>
      </c>
      <c r="E257" s="3" t="s">
        <v>22</v>
      </c>
      <c r="F257" s="3" t="s">
        <v>23</v>
      </c>
      <c r="G257" s="3" t="s">
        <v>24</v>
      </c>
      <c r="H257" s="3" t="s">
        <v>25</v>
      </c>
      <c r="I257" s="3" t="s">
        <v>26</v>
      </c>
      <c r="J257" s="3" t="s">
        <v>27</v>
      </c>
      <c r="K257" s="3" t="s">
        <v>28</v>
      </c>
      <c r="L257" s="3" t="s">
        <v>29</v>
      </c>
      <c r="M257" s="3" t="s">
        <v>30</v>
      </c>
      <c r="N257" s="3" t="s">
        <v>330</v>
      </c>
      <c r="O257" s="3">
        <v>5</v>
      </c>
      <c r="P257" s="158">
        <v>5</v>
      </c>
      <c r="Q257" s="10">
        <f t="shared" si="6"/>
        <v>1</v>
      </c>
      <c r="R257" s="8">
        <f t="shared" si="7"/>
        <v>1</v>
      </c>
      <c r="S257" s="8"/>
      <c r="T257"/>
      <c r="U257"/>
      <c r="V257"/>
    </row>
    <row r="258" spans="1:22" s="96" customFormat="1" ht="15" thickBot="1">
      <c r="A258" s="44"/>
      <c r="B258" s="10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158"/>
      <c r="Q258" s="10"/>
      <c r="R258" s="8"/>
      <c r="S258" s="8"/>
      <c r="T258"/>
      <c r="U258"/>
      <c r="V258"/>
    </row>
    <row r="259" spans="1:22" s="96" customFormat="1" ht="15" thickBot="1">
      <c r="A259" s="8"/>
      <c r="B259" s="67" t="s">
        <v>328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3"/>
      <c r="P259" s="158"/>
      <c r="Q259" s="10"/>
      <c r="R259" s="8"/>
      <c r="S259" s="8"/>
      <c r="T259"/>
      <c r="U259"/>
      <c r="V259"/>
    </row>
    <row r="260" spans="1:22" s="96" customFormat="1" ht="15" thickBot="1">
      <c r="A260" s="21" t="s">
        <v>331</v>
      </c>
      <c r="B260" s="62" t="s">
        <v>19</v>
      </c>
      <c r="C260" s="3" t="s">
        <v>332</v>
      </c>
      <c r="D260" s="3" t="s">
        <v>21</v>
      </c>
      <c r="E260" s="3" t="s">
        <v>22</v>
      </c>
      <c r="F260" s="3" t="s">
        <v>23</v>
      </c>
      <c r="G260" s="3" t="s">
        <v>24</v>
      </c>
      <c r="H260" s="3" t="s">
        <v>25</v>
      </c>
      <c r="I260" s="3" t="s">
        <v>26</v>
      </c>
      <c r="J260" s="3" t="s">
        <v>27</v>
      </c>
      <c r="K260" s="3" t="s">
        <v>28</v>
      </c>
      <c r="L260" s="3" t="s">
        <v>29</v>
      </c>
      <c r="M260" s="3" t="s">
        <v>30</v>
      </c>
      <c r="N260" s="3"/>
      <c r="O260" s="3">
        <v>5</v>
      </c>
      <c r="P260" s="158">
        <v>5</v>
      </c>
      <c r="Q260" s="10">
        <f t="shared" si="6"/>
        <v>1</v>
      </c>
      <c r="R260" s="8">
        <f t="shared" si="7"/>
        <v>1</v>
      </c>
      <c r="S260" s="8"/>
      <c r="T260"/>
      <c r="U260"/>
      <c r="V260"/>
    </row>
    <row r="261" spans="1:22" s="96" customFormat="1" ht="15" thickBot="1">
      <c r="A261" s="44"/>
      <c r="B261" s="10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158"/>
      <c r="Q261" s="10"/>
      <c r="R261" s="8"/>
      <c r="S261" s="8"/>
      <c r="T261"/>
      <c r="U261"/>
      <c r="V261"/>
    </row>
    <row r="262" spans="1:22" s="96" customFormat="1" ht="15" thickBot="1">
      <c r="A262" s="8"/>
      <c r="B262" s="67" t="s">
        <v>333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51"/>
      <c r="O262" s="3"/>
      <c r="P262" s="93"/>
      <c r="Q262" s="10"/>
      <c r="R262" s="8"/>
      <c r="S262" s="8"/>
      <c r="T262"/>
      <c r="U262"/>
      <c r="V262"/>
    </row>
    <row r="263" spans="1:22" s="96" customFormat="1" ht="15" thickBot="1">
      <c r="A263" s="21" t="s">
        <v>333</v>
      </c>
      <c r="B263" s="62" t="s">
        <v>19</v>
      </c>
      <c r="C263" s="3" t="s">
        <v>312</v>
      </c>
      <c r="D263" s="3" t="s">
        <v>21</v>
      </c>
      <c r="E263" s="3" t="s">
        <v>22</v>
      </c>
      <c r="F263" s="3" t="s">
        <v>23</v>
      </c>
      <c r="G263" s="3" t="s">
        <v>24</v>
      </c>
      <c r="H263" s="3" t="s">
        <v>25</v>
      </c>
      <c r="I263" s="3" t="s">
        <v>26</v>
      </c>
      <c r="J263" s="3" t="s">
        <v>27</v>
      </c>
      <c r="K263" s="3" t="s">
        <v>28</v>
      </c>
      <c r="L263" s="3" t="s">
        <v>29</v>
      </c>
      <c r="M263" s="3" t="s">
        <v>30</v>
      </c>
      <c r="N263" s="52" t="s">
        <v>334</v>
      </c>
      <c r="O263" s="3">
        <v>5</v>
      </c>
      <c r="P263" s="167">
        <v>3</v>
      </c>
      <c r="Q263" s="10">
        <f t="shared" si="6"/>
        <v>1</v>
      </c>
      <c r="R263" s="8">
        <f t="shared" si="7"/>
        <v>1</v>
      </c>
      <c r="S263" s="8"/>
      <c r="T263"/>
      <c r="U263"/>
      <c r="V263"/>
    </row>
    <row r="264" spans="1:22" s="96" customFormat="1" ht="26.45" thickBot="1">
      <c r="A264" s="21" t="s">
        <v>333</v>
      </c>
      <c r="B264" s="62" t="s">
        <v>32</v>
      </c>
      <c r="C264" s="3" t="s">
        <v>335</v>
      </c>
      <c r="D264" s="3" t="s">
        <v>34</v>
      </c>
      <c r="E264" s="3" t="s">
        <v>35</v>
      </c>
      <c r="F264" s="3" t="s">
        <v>36</v>
      </c>
      <c r="G264" s="3" t="s">
        <v>37</v>
      </c>
      <c r="H264" s="3" t="s">
        <v>38</v>
      </c>
      <c r="I264" s="3" t="s">
        <v>39</v>
      </c>
      <c r="J264" s="3" t="s">
        <v>40</v>
      </c>
      <c r="K264" s="3" t="s">
        <v>41</v>
      </c>
      <c r="L264" s="3" t="s">
        <v>42</v>
      </c>
      <c r="M264" s="3" t="s">
        <v>43</v>
      </c>
      <c r="N264" s="3" t="s">
        <v>336</v>
      </c>
      <c r="O264" s="3">
        <v>5</v>
      </c>
      <c r="P264" s="167"/>
      <c r="Q264" s="10">
        <f t="shared" si="6"/>
        <v>1</v>
      </c>
      <c r="R264" s="8">
        <f t="shared" si="7"/>
        <v>1</v>
      </c>
      <c r="S264" s="8"/>
      <c r="T264"/>
      <c r="U264"/>
      <c r="V264"/>
    </row>
    <row r="265" spans="1:22" s="96" customFormat="1" ht="26.45" thickBot="1">
      <c r="A265" s="21" t="s">
        <v>333</v>
      </c>
      <c r="B265" s="62" t="s">
        <v>45</v>
      </c>
      <c r="C265" s="6" t="s">
        <v>337</v>
      </c>
      <c r="D265" s="5" t="s">
        <v>137</v>
      </c>
      <c r="E265" s="5" t="s">
        <v>73</v>
      </c>
      <c r="F265" s="5" t="s">
        <v>74</v>
      </c>
      <c r="G265" s="5" t="s">
        <v>75</v>
      </c>
      <c r="H265" s="5" t="s">
        <v>76</v>
      </c>
      <c r="I265" s="5" t="s">
        <v>77</v>
      </c>
      <c r="J265" s="5" t="s">
        <v>78</v>
      </c>
      <c r="K265" s="5" t="s">
        <v>79</v>
      </c>
      <c r="L265" s="5" t="s">
        <v>80</v>
      </c>
      <c r="M265" s="5" t="s">
        <v>81</v>
      </c>
      <c r="N265" s="2" t="s">
        <v>338</v>
      </c>
      <c r="O265" s="3">
        <v>0</v>
      </c>
      <c r="P265" s="168"/>
      <c r="Q265" s="10">
        <f t="shared" si="6"/>
        <v>0</v>
      </c>
      <c r="R265" s="8">
        <f t="shared" si="7"/>
        <v>0</v>
      </c>
      <c r="S265" s="8"/>
      <c r="T265"/>
      <c r="U265"/>
      <c r="V265"/>
    </row>
    <row r="266" spans="1:22" s="97" customFormat="1" ht="15" thickBot="1">
      <c r="A266" s="44"/>
      <c r="B266" s="101"/>
      <c r="C266" s="51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2"/>
      <c r="O266" s="3"/>
      <c r="P266" s="158"/>
      <c r="Q266" s="10"/>
      <c r="R266" s="8"/>
      <c r="S266" s="8"/>
      <c r="T266"/>
      <c r="U266"/>
      <c r="V266"/>
    </row>
    <row r="267" spans="1:22" s="97" customFormat="1" ht="15" thickBot="1">
      <c r="A267" s="8"/>
      <c r="B267" s="67" t="s">
        <v>339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3"/>
      <c r="P267" s="158"/>
      <c r="Q267" s="10"/>
      <c r="R267" s="8"/>
      <c r="S267" s="8"/>
      <c r="T267"/>
      <c r="U267"/>
      <c r="V267"/>
    </row>
    <row r="268" spans="1:22" s="97" customFormat="1" ht="15" thickBot="1">
      <c r="A268" s="21" t="s">
        <v>339</v>
      </c>
      <c r="B268" s="62" t="s">
        <v>19</v>
      </c>
      <c r="C268" s="3" t="s">
        <v>340</v>
      </c>
      <c r="D268" s="3" t="s">
        <v>21</v>
      </c>
      <c r="E268" s="3" t="s">
        <v>22</v>
      </c>
      <c r="F268" s="3" t="s">
        <v>23</v>
      </c>
      <c r="G268" s="3" t="s">
        <v>24</v>
      </c>
      <c r="H268" s="3" t="s">
        <v>25</v>
      </c>
      <c r="I268" s="3" t="s">
        <v>26</v>
      </c>
      <c r="J268" s="3" t="s">
        <v>27</v>
      </c>
      <c r="K268" s="3" t="s">
        <v>28</v>
      </c>
      <c r="L268" s="3" t="s">
        <v>29</v>
      </c>
      <c r="M268" s="3" t="s">
        <v>30</v>
      </c>
      <c r="N268" s="3" t="s">
        <v>86</v>
      </c>
      <c r="O268" s="62">
        <v>2</v>
      </c>
      <c r="P268" s="158">
        <v>2</v>
      </c>
      <c r="Q268" s="10">
        <f t="shared" si="6"/>
        <v>0</v>
      </c>
      <c r="R268" s="8">
        <f t="shared" si="7"/>
        <v>0</v>
      </c>
      <c r="S268" s="8"/>
      <c r="T268"/>
      <c r="U268"/>
      <c r="V268"/>
    </row>
    <row r="269" spans="1:22" s="97" customFormat="1" ht="15" thickBot="1">
      <c r="A269" s="44"/>
      <c r="B269" s="101"/>
      <c r="C269" s="51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2"/>
      <c r="O269" s="3"/>
      <c r="P269" s="158"/>
      <c r="Q269" s="10"/>
      <c r="R269" s="8"/>
      <c r="S269" s="8"/>
      <c r="T269"/>
      <c r="U269"/>
      <c r="V269"/>
    </row>
    <row r="270" spans="1:22" s="97" customFormat="1" ht="15" thickBot="1">
      <c r="A270" s="8"/>
      <c r="B270" s="67" t="s">
        <v>341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3"/>
      <c r="P270" s="158"/>
      <c r="Q270" s="10"/>
      <c r="R270" s="8"/>
      <c r="S270" s="8"/>
      <c r="T270"/>
      <c r="U270"/>
      <c r="V270"/>
    </row>
    <row r="271" spans="1:22" s="97" customFormat="1" ht="15" thickBot="1">
      <c r="A271" s="21" t="s">
        <v>341</v>
      </c>
      <c r="B271" s="62" t="s">
        <v>19</v>
      </c>
      <c r="C271" s="3" t="s">
        <v>342</v>
      </c>
      <c r="D271" s="3" t="s">
        <v>21</v>
      </c>
      <c r="E271" s="3" t="s">
        <v>22</v>
      </c>
      <c r="F271" s="3" t="s">
        <v>23</v>
      </c>
      <c r="G271" s="3" t="s">
        <v>24</v>
      </c>
      <c r="H271" s="3" t="s">
        <v>25</v>
      </c>
      <c r="I271" s="3" t="s">
        <v>26</v>
      </c>
      <c r="J271" s="3" t="s">
        <v>27</v>
      </c>
      <c r="K271" s="3" t="s">
        <v>28</v>
      </c>
      <c r="L271" s="3" t="s">
        <v>29</v>
      </c>
      <c r="M271" s="3" t="s">
        <v>30</v>
      </c>
      <c r="N271" s="3"/>
      <c r="O271" s="3">
        <v>2</v>
      </c>
      <c r="P271" s="158">
        <v>2</v>
      </c>
      <c r="Q271" s="10">
        <f t="shared" si="6"/>
        <v>0</v>
      </c>
      <c r="R271" s="8">
        <f t="shared" si="7"/>
        <v>0</v>
      </c>
      <c r="S271" s="8"/>
      <c r="T271"/>
      <c r="U271"/>
      <c r="V271"/>
    </row>
    <row r="272" spans="1:22" s="96" customFormat="1" ht="15" thickBot="1">
      <c r="A272" s="44"/>
      <c r="B272" s="101"/>
      <c r="C272" s="51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2"/>
      <c r="O272" s="3"/>
      <c r="P272" s="158"/>
      <c r="Q272" s="10"/>
      <c r="R272" s="8"/>
      <c r="S272" s="8"/>
      <c r="T272"/>
      <c r="U272"/>
      <c r="V272"/>
    </row>
    <row r="273" spans="1:22" s="96" customFormat="1" ht="15" thickBot="1">
      <c r="A273" s="8"/>
      <c r="B273" s="67" t="s">
        <v>343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3"/>
      <c r="P273" s="158"/>
      <c r="Q273" s="10"/>
      <c r="R273" s="8"/>
      <c r="S273" s="8"/>
      <c r="T273"/>
      <c r="U273"/>
      <c r="V273"/>
    </row>
    <row r="274" spans="1:22" s="96" customFormat="1" ht="15" thickBot="1">
      <c r="A274" s="21" t="s">
        <v>343</v>
      </c>
      <c r="B274" s="62" t="s">
        <v>19</v>
      </c>
      <c r="C274" s="3" t="s">
        <v>255</v>
      </c>
      <c r="D274" s="3" t="s">
        <v>21</v>
      </c>
      <c r="E274" s="3" t="s">
        <v>22</v>
      </c>
      <c r="F274" s="3" t="s">
        <v>23</v>
      </c>
      <c r="G274" s="3" t="s">
        <v>24</v>
      </c>
      <c r="H274" s="3" t="s">
        <v>25</v>
      </c>
      <c r="I274" s="3" t="s">
        <v>26</v>
      </c>
      <c r="J274" s="3" t="s">
        <v>27</v>
      </c>
      <c r="K274" s="3" t="s">
        <v>28</v>
      </c>
      <c r="L274" s="3" t="s">
        <v>29</v>
      </c>
      <c r="M274" s="3" t="s">
        <v>30</v>
      </c>
      <c r="N274" s="3" t="s">
        <v>344</v>
      </c>
      <c r="O274" s="62">
        <v>2</v>
      </c>
      <c r="P274" s="158">
        <v>2</v>
      </c>
      <c r="Q274" s="10">
        <f t="shared" si="6"/>
        <v>0</v>
      </c>
      <c r="R274" s="8">
        <f t="shared" si="7"/>
        <v>0</v>
      </c>
      <c r="S274" s="8"/>
      <c r="T274"/>
      <c r="U274"/>
      <c r="V274"/>
    </row>
    <row r="275" spans="1:22" s="96" customFormat="1" ht="15" thickBot="1">
      <c r="A275" s="44"/>
      <c r="B275" s="10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158"/>
      <c r="Q275" s="10"/>
      <c r="R275" s="8"/>
      <c r="S275" s="8"/>
      <c r="T275"/>
      <c r="U275"/>
      <c r="V275"/>
    </row>
    <row r="276" spans="1:22" s="96" customFormat="1" ht="15" thickBot="1">
      <c r="A276" s="8"/>
      <c r="B276" s="67" t="s">
        <v>345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3"/>
      <c r="P276" s="158"/>
      <c r="Q276" s="10"/>
      <c r="R276" s="8"/>
      <c r="S276" s="8"/>
      <c r="T276"/>
      <c r="U276"/>
      <c r="V276"/>
    </row>
    <row r="277" spans="1:22" s="96" customFormat="1" ht="39" thickBot="1">
      <c r="A277" s="21" t="s">
        <v>345</v>
      </c>
      <c r="B277" s="62" t="s">
        <v>19</v>
      </c>
      <c r="C277" s="3" t="s">
        <v>201</v>
      </c>
      <c r="D277" s="3" t="s">
        <v>21</v>
      </c>
      <c r="E277" s="3" t="s">
        <v>22</v>
      </c>
      <c r="F277" s="3" t="s">
        <v>23</v>
      </c>
      <c r="G277" s="3" t="s">
        <v>24</v>
      </c>
      <c r="H277" s="3" t="s">
        <v>25</v>
      </c>
      <c r="I277" s="3" t="s">
        <v>26</v>
      </c>
      <c r="J277" s="3" t="s">
        <v>27</v>
      </c>
      <c r="K277" s="3" t="s">
        <v>28</v>
      </c>
      <c r="L277" s="3" t="s">
        <v>29</v>
      </c>
      <c r="M277" s="3" t="s">
        <v>30</v>
      </c>
      <c r="N277" s="3" t="s">
        <v>346</v>
      </c>
      <c r="O277" s="8">
        <v>5</v>
      </c>
      <c r="P277" s="158">
        <v>5</v>
      </c>
      <c r="Q277" s="10">
        <f t="shared" si="6"/>
        <v>1</v>
      </c>
      <c r="R277" s="8">
        <f t="shared" si="7"/>
        <v>1</v>
      </c>
      <c r="S277" s="8"/>
      <c r="T277"/>
      <c r="U277"/>
      <c r="V277"/>
    </row>
    <row r="278" spans="1:22" s="96" customFormat="1" ht="15" thickBot="1">
      <c r="A278" s="44"/>
      <c r="B278" s="10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8"/>
      <c r="P278" s="158"/>
      <c r="Q278" s="10"/>
      <c r="R278" s="8"/>
      <c r="S278" s="8"/>
      <c r="T278"/>
      <c r="U278"/>
      <c r="V278"/>
    </row>
    <row r="279" spans="1:22" s="96" customFormat="1" ht="15" thickBot="1">
      <c r="A279" s="8"/>
      <c r="B279" s="67" t="s">
        <v>347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3"/>
      <c r="P279" s="93"/>
      <c r="Q279" s="10"/>
      <c r="R279" s="8"/>
      <c r="S279" s="8"/>
      <c r="T279"/>
      <c r="U279"/>
      <c r="V279"/>
    </row>
    <row r="280" spans="1:22" s="96" customFormat="1" ht="15" thickBot="1">
      <c r="A280" s="21" t="s">
        <v>347</v>
      </c>
      <c r="B280" s="62" t="s">
        <v>19</v>
      </c>
      <c r="C280" s="3" t="s">
        <v>323</v>
      </c>
      <c r="D280" s="3" t="s">
        <v>21</v>
      </c>
      <c r="E280" s="3" t="s">
        <v>22</v>
      </c>
      <c r="F280" s="3" t="s">
        <v>23</v>
      </c>
      <c r="G280" s="3" t="s">
        <v>24</v>
      </c>
      <c r="H280" s="3" t="s">
        <v>25</v>
      </c>
      <c r="I280" s="3" t="s">
        <v>26</v>
      </c>
      <c r="J280" s="3" t="s">
        <v>27</v>
      </c>
      <c r="K280" s="3" t="s">
        <v>28</v>
      </c>
      <c r="L280" s="3" t="s">
        <v>29</v>
      </c>
      <c r="M280" s="3" t="s">
        <v>30</v>
      </c>
      <c r="N280" s="3" t="s">
        <v>155</v>
      </c>
      <c r="O280" s="62">
        <v>2</v>
      </c>
      <c r="P280" s="167">
        <v>2</v>
      </c>
      <c r="Q280" s="10">
        <f t="shared" si="6"/>
        <v>0</v>
      </c>
      <c r="R280" s="8">
        <f t="shared" si="7"/>
        <v>0</v>
      </c>
      <c r="S280" s="8"/>
      <c r="T280"/>
      <c r="U280"/>
      <c r="V280"/>
    </row>
    <row r="281" spans="1:22" s="96" customFormat="1" ht="15" thickBot="1">
      <c r="A281" s="21" t="s">
        <v>347</v>
      </c>
      <c r="B281" s="62" t="s">
        <v>32</v>
      </c>
      <c r="C281" s="11" t="s">
        <v>348</v>
      </c>
      <c r="D281" s="5" t="s">
        <v>137</v>
      </c>
      <c r="E281" s="5" t="s">
        <v>73</v>
      </c>
      <c r="F281" s="5" t="s">
        <v>74</v>
      </c>
      <c r="G281" s="5" t="s">
        <v>75</v>
      </c>
      <c r="H281" s="5" t="s">
        <v>76</v>
      </c>
      <c r="I281" s="5" t="s">
        <v>77</v>
      </c>
      <c r="J281" s="5" t="s">
        <v>78</v>
      </c>
      <c r="K281" s="5" t="s">
        <v>79</v>
      </c>
      <c r="L281" s="5" t="s">
        <v>80</v>
      </c>
      <c r="M281" s="5" t="s">
        <v>81</v>
      </c>
      <c r="N281" s="3" t="s">
        <v>155</v>
      </c>
      <c r="O281" s="62">
        <v>2</v>
      </c>
      <c r="P281" s="168"/>
      <c r="Q281" s="10">
        <f t="shared" si="6"/>
        <v>0</v>
      </c>
      <c r="R281" s="8">
        <f t="shared" si="7"/>
        <v>0</v>
      </c>
      <c r="S281" s="8"/>
      <c r="T281"/>
      <c r="U281"/>
      <c r="V281"/>
    </row>
    <row r="282" spans="1:22" s="97" customFormat="1" ht="15" thickBot="1">
      <c r="A282" s="44"/>
      <c r="B282" s="101"/>
      <c r="C282" s="160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3"/>
      <c r="O282" s="3"/>
      <c r="P282" s="158"/>
      <c r="Q282" s="10"/>
      <c r="R282" s="8"/>
      <c r="S282" s="8"/>
      <c r="T282"/>
      <c r="U282"/>
      <c r="V282"/>
    </row>
    <row r="283" spans="1:22" s="97" customFormat="1" ht="15" thickBot="1">
      <c r="A283" s="8"/>
      <c r="B283" s="67" t="s">
        <v>349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3"/>
      <c r="P283" s="158"/>
      <c r="Q283" s="10"/>
      <c r="R283" s="8"/>
      <c r="S283" s="8"/>
      <c r="T283"/>
      <c r="U283"/>
      <c r="V283"/>
    </row>
    <row r="284" spans="1:22" s="97" customFormat="1" ht="26.45" thickBot="1">
      <c r="A284" s="21" t="s">
        <v>349</v>
      </c>
      <c r="B284" s="62" t="s">
        <v>19</v>
      </c>
      <c r="C284" s="3" t="s">
        <v>201</v>
      </c>
      <c r="D284" s="3" t="s">
        <v>21</v>
      </c>
      <c r="E284" s="3" t="s">
        <v>22</v>
      </c>
      <c r="F284" s="3" t="s">
        <v>23</v>
      </c>
      <c r="G284" s="3" t="s">
        <v>24</v>
      </c>
      <c r="H284" s="3" t="s">
        <v>25</v>
      </c>
      <c r="I284" s="3" t="s">
        <v>26</v>
      </c>
      <c r="J284" s="3" t="s">
        <v>27</v>
      </c>
      <c r="K284" s="3" t="s">
        <v>28</v>
      </c>
      <c r="L284" s="3" t="s">
        <v>29</v>
      </c>
      <c r="M284" s="3" t="s">
        <v>30</v>
      </c>
      <c r="N284" s="3" t="s">
        <v>350</v>
      </c>
      <c r="O284" s="3">
        <v>2</v>
      </c>
      <c r="P284" s="158">
        <v>2</v>
      </c>
      <c r="Q284" s="10">
        <f t="shared" si="6"/>
        <v>0</v>
      </c>
      <c r="R284" s="8">
        <f t="shared" si="7"/>
        <v>0</v>
      </c>
      <c r="S284" s="8"/>
      <c r="T284"/>
      <c r="U284"/>
      <c r="V284"/>
    </row>
    <row r="285" spans="1:22" s="96" customFormat="1" ht="15" thickBot="1">
      <c r="A285" s="44"/>
      <c r="B285" s="101"/>
      <c r="C285" s="160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3"/>
      <c r="O285" s="3"/>
      <c r="P285" s="158"/>
      <c r="Q285" s="10"/>
      <c r="R285" s="8"/>
      <c r="S285" s="8"/>
      <c r="T285"/>
      <c r="U285"/>
      <c r="V285"/>
    </row>
    <row r="286" spans="1:22" s="96" customFormat="1" ht="15" thickBot="1">
      <c r="A286" s="8"/>
      <c r="B286" s="67" t="s">
        <v>351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3"/>
      <c r="P286" s="158"/>
      <c r="Q286" s="10"/>
      <c r="R286" s="8"/>
      <c r="S286" s="8"/>
      <c r="T286"/>
      <c r="U286"/>
      <c r="V286"/>
    </row>
    <row r="287" spans="1:22" s="96" customFormat="1" ht="15" thickBot="1">
      <c r="A287" s="21" t="s">
        <v>351</v>
      </c>
      <c r="B287" s="62" t="s">
        <v>19</v>
      </c>
      <c r="C287" s="3" t="s">
        <v>352</v>
      </c>
      <c r="D287" s="3" t="s">
        <v>21</v>
      </c>
      <c r="E287" s="3" t="s">
        <v>22</v>
      </c>
      <c r="F287" s="3" t="s">
        <v>23</v>
      </c>
      <c r="G287" s="3" t="s">
        <v>24</v>
      </c>
      <c r="H287" s="3" t="s">
        <v>25</v>
      </c>
      <c r="I287" s="3" t="s">
        <v>26</v>
      </c>
      <c r="J287" s="3" t="s">
        <v>27</v>
      </c>
      <c r="K287" s="3" t="s">
        <v>28</v>
      </c>
      <c r="L287" s="3" t="s">
        <v>29</v>
      </c>
      <c r="M287" s="3" t="s">
        <v>30</v>
      </c>
      <c r="N287" s="3" t="s">
        <v>353</v>
      </c>
      <c r="O287" s="62">
        <v>3</v>
      </c>
      <c r="P287" s="158">
        <v>3</v>
      </c>
      <c r="Q287" s="10">
        <f t="shared" si="6"/>
        <v>1</v>
      </c>
      <c r="R287" s="8">
        <f t="shared" si="7"/>
        <v>1</v>
      </c>
      <c r="S287" s="8"/>
      <c r="T287"/>
      <c r="U287"/>
      <c r="V287"/>
    </row>
    <row r="288" spans="1:22" s="96" customFormat="1" ht="15" thickBot="1">
      <c r="A288" s="44"/>
      <c r="B288" s="10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158"/>
      <c r="Q288" s="10"/>
      <c r="R288" s="8"/>
      <c r="S288" s="8"/>
      <c r="T288"/>
      <c r="U288"/>
      <c r="V288"/>
    </row>
    <row r="289" spans="1:22" s="96" customFormat="1" ht="15" thickBot="1">
      <c r="A289" s="8"/>
      <c r="B289" s="67" t="s">
        <v>354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3"/>
      <c r="P289" s="158"/>
      <c r="Q289" s="10"/>
      <c r="R289" s="8"/>
      <c r="S289" s="8"/>
      <c r="T289"/>
      <c r="U289"/>
      <c r="V289"/>
    </row>
    <row r="290" spans="1:22" s="96" customFormat="1" ht="15" thickBot="1">
      <c r="A290" s="21" t="s">
        <v>354</v>
      </c>
      <c r="B290" s="62" t="s">
        <v>19</v>
      </c>
      <c r="C290" s="3" t="s">
        <v>300</v>
      </c>
      <c r="D290" s="3" t="s">
        <v>21</v>
      </c>
      <c r="E290" s="3" t="s">
        <v>22</v>
      </c>
      <c r="F290" s="3" t="s">
        <v>23</v>
      </c>
      <c r="G290" s="3" t="s">
        <v>24</v>
      </c>
      <c r="H290" s="3" t="s">
        <v>25</v>
      </c>
      <c r="I290" s="3" t="s">
        <v>26</v>
      </c>
      <c r="J290" s="3" t="s">
        <v>27</v>
      </c>
      <c r="K290" s="3" t="s">
        <v>28</v>
      </c>
      <c r="L290" s="3" t="s">
        <v>29</v>
      </c>
      <c r="M290" s="3" t="s">
        <v>30</v>
      </c>
      <c r="N290" s="3" t="s">
        <v>353</v>
      </c>
      <c r="O290" s="62">
        <v>2</v>
      </c>
      <c r="P290" s="158">
        <v>2</v>
      </c>
      <c r="Q290" s="10">
        <f t="shared" si="6"/>
        <v>0</v>
      </c>
      <c r="R290" s="8">
        <f t="shared" si="7"/>
        <v>0</v>
      </c>
      <c r="S290" s="8"/>
      <c r="T290"/>
      <c r="U290"/>
      <c r="V290"/>
    </row>
    <row r="291" spans="1:22" s="97" customFormat="1" ht="15" thickBot="1">
      <c r="A291" s="44"/>
      <c r="B291" s="10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158"/>
      <c r="Q291" s="10"/>
      <c r="R291" s="8"/>
      <c r="S291" s="8"/>
      <c r="T291"/>
      <c r="U291"/>
      <c r="V291"/>
    </row>
    <row r="292" spans="1:22" s="97" customFormat="1" ht="15" thickBot="1">
      <c r="A292" s="8"/>
      <c r="B292" s="67" t="s">
        <v>355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3"/>
      <c r="P292" s="158"/>
      <c r="Q292" s="10"/>
      <c r="R292" s="8"/>
      <c r="S292" s="8"/>
      <c r="T292"/>
      <c r="U292"/>
      <c r="V292"/>
    </row>
    <row r="293" spans="1:22" s="97" customFormat="1" ht="15" thickBot="1">
      <c r="A293" s="21" t="s">
        <v>355</v>
      </c>
      <c r="B293" s="62" t="s">
        <v>19</v>
      </c>
      <c r="C293" s="3" t="s">
        <v>356</v>
      </c>
      <c r="D293" s="3" t="s">
        <v>21</v>
      </c>
      <c r="E293" s="3" t="s">
        <v>22</v>
      </c>
      <c r="F293" s="3" t="s">
        <v>23</v>
      </c>
      <c r="G293" s="3" t="s">
        <v>24</v>
      </c>
      <c r="H293" s="3" t="s">
        <v>25</v>
      </c>
      <c r="I293" s="3" t="s">
        <v>26</v>
      </c>
      <c r="J293" s="3" t="s">
        <v>27</v>
      </c>
      <c r="K293" s="3" t="s">
        <v>28</v>
      </c>
      <c r="L293" s="3" t="s">
        <v>29</v>
      </c>
      <c r="M293" s="3" t="s">
        <v>30</v>
      </c>
      <c r="N293" s="3" t="s">
        <v>357</v>
      </c>
      <c r="O293" s="3">
        <v>5</v>
      </c>
      <c r="P293" s="166">
        <v>5</v>
      </c>
      <c r="Q293" s="10">
        <f t="shared" ref="Q293:Q297" si="8">IF(ISTEXT(O293),2,IF(O293&lt;3,0,1))</f>
        <v>1</v>
      </c>
      <c r="R293" s="8">
        <f t="shared" ref="R293:R297" si="9">IF(OR(ISTEXT(O293),O293&lt;3),0,1)</f>
        <v>1</v>
      </c>
      <c r="S293" s="8"/>
      <c r="T293"/>
      <c r="U293"/>
      <c r="V293"/>
    </row>
    <row r="294" spans="1:22" s="97" customFormat="1" ht="15" thickBot="1">
      <c r="A294" s="21" t="s">
        <v>355</v>
      </c>
      <c r="B294" s="62" t="s">
        <v>32</v>
      </c>
      <c r="C294" s="11" t="s">
        <v>32</v>
      </c>
      <c r="D294" s="5" t="s">
        <v>137</v>
      </c>
      <c r="E294" s="5" t="s">
        <v>73</v>
      </c>
      <c r="F294" s="5" t="s">
        <v>74</v>
      </c>
      <c r="G294" s="5" t="s">
        <v>75</v>
      </c>
      <c r="H294" s="5" t="s">
        <v>76</v>
      </c>
      <c r="I294" s="5" t="s">
        <v>77</v>
      </c>
      <c r="J294" s="5" t="s">
        <v>78</v>
      </c>
      <c r="K294" s="5" t="s">
        <v>79</v>
      </c>
      <c r="L294" s="5" t="s">
        <v>80</v>
      </c>
      <c r="M294" s="5" t="s">
        <v>81</v>
      </c>
      <c r="N294" s="3" t="s">
        <v>358</v>
      </c>
      <c r="O294" s="3">
        <v>5</v>
      </c>
      <c r="P294" s="168"/>
      <c r="Q294" s="10">
        <f t="shared" si="8"/>
        <v>1</v>
      </c>
      <c r="R294" s="8">
        <f t="shared" si="9"/>
        <v>1</v>
      </c>
      <c r="S294" s="8"/>
      <c r="T294"/>
      <c r="U294"/>
      <c r="V294"/>
    </row>
    <row r="295" spans="1:22" s="97" customFormat="1" ht="15" thickBot="1">
      <c r="A295" s="44"/>
      <c r="B295" s="101"/>
      <c r="C295" s="160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3"/>
      <c r="O295" s="3"/>
      <c r="P295" s="158"/>
      <c r="Q295" s="10"/>
      <c r="R295" s="8"/>
      <c r="S295" s="8"/>
      <c r="T295"/>
      <c r="U295"/>
      <c r="V295"/>
    </row>
    <row r="296" spans="1:22" s="97" customFormat="1" ht="15" thickBot="1">
      <c r="A296" s="8"/>
      <c r="B296" s="67" t="s">
        <v>359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3"/>
      <c r="P296" s="158"/>
      <c r="Q296" s="10"/>
      <c r="R296" s="8"/>
      <c r="S296" s="8"/>
      <c r="T296"/>
      <c r="U296"/>
      <c r="V296"/>
    </row>
    <row r="297" spans="1:22" s="97" customFormat="1" ht="39" thickBot="1">
      <c r="A297" s="21" t="s">
        <v>359</v>
      </c>
      <c r="B297" s="62" t="s">
        <v>19</v>
      </c>
      <c r="C297" s="3" t="s">
        <v>300</v>
      </c>
      <c r="D297" s="3" t="s">
        <v>21</v>
      </c>
      <c r="E297" s="3" t="s">
        <v>22</v>
      </c>
      <c r="F297" s="3" t="s">
        <v>23</v>
      </c>
      <c r="G297" s="3" t="s">
        <v>24</v>
      </c>
      <c r="H297" s="3" t="s">
        <v>25</v>
      </c>
      <c r="I297" s="3" t="s">
        <v>26</v>
      </c>
      <c r="J297" s="3" t="s">
        <v>27</v>
      </c>
      <c r="K297" s="3" t="s">
        <v>28</v>
      </c>
      <c r="L297" s="3" t="s">
        <v>29</v>
      </c>
      <c r="M297" s="3" t="s">
        <v>30</v>
      </c>
      <c r="N297" s="3" t="s">
        <v>360</v>
      </c>
      <c r="O297" s="3">
        <v>2</v>
      </c>
      <c r="P297" s="158">
        <v>2</v>
      </c>
      <c r="Q297" s="10">
        <f t="shared" si="8"/>
        <v>0</v>
      </c>
      <c r="R297" s="8">
        <f t="shared" si="9"/>
        <v>0</v>
      </c>
      <c r="S297" s="8"/>
      <c r="T297"/>
      <c r="U297"/>
      <c r="V297"/>
    </row>
    <row r="298" spans="1:22" s="96" customFormat="1" ht="15" thickBot="1">
      <c r="A298" s="44"/>
      <c r="B298" s="10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158"/>
      <c r="Q298" s="10"/>
      <c r="R298" s="8"/>
      <c r="S298" s="8"/>
      <c r="T298"/>
      <c r="U298"/>
      <c r="V298"/>
    </row>
    <row r="299" spans="1:22" s="96" customFormat="1" ht="15" thickBot="1">
      <c r="A299" s="8"/>
      <c r="B299" s="67" t="s">
        <v>361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51"/>
      <c r="O299" s="3"/>
      <c r="P299" s="93"/>
      <c r="Q299" s="10"/>
      <c r="R299" s="8"/>
      <c r="S299" s="8"/>
      <c r="T299"/>
      <c r="U299"/>
      <c r="V299"/>
    </row>
    <row r="300" spans="1:22" ht="26.45" thickBot="1">
      <c r="A300" s="21" t="s">
        <v>361</v>
      </c>
      <c r="B300" s="62" t="s">
        <v>19</v>
      </c>
      <c r="C300" s="3" t="s">
        <v>362</v>
      </c>
      <c r="D300" s="3" t="s">
        <v>21</v>
      </c>
      <c r="E300" s="3" t="s">
        <v>22</v>
      </c>
      <c r="F300" s="3" t="s">
        <v>23</v>
      </c>
      <c r="G300" s="3" t="s">
        <v>24</v>
      </c>
      <c r="H300" s="3" t="s">
        <v>25</v>
      </c>
      <c r="I300" s="3" t="s">
        <v>26</v>
      </c>
      <c r="J300" s="3" t="s">
        <v>27</v>
      </c>
      <c r="K300" s="3" t="s">
        <v>28</v>
      </c>
      <c r="L300" s="3" t="s">
        <v>29</v>
      </c>
      <c r="M300" s="3" t="s">
        <v>30</v>
      </c>
      <c r="N300" s="52" t="s">
        <v>363</v>
      </c>
      <c r="O300" s="62">
        <v>3</v>
      </c>
      <c r="P300" s="167">
        <v>3</v>
      </c>
      <c r="Q300" s="10">
        <f t="shared" ref="Q300:Q375" si="10">IF(ISTEXT(O300),2,IF(O300&lt;3,0,1))</f>
        <v>1</v>
      </c>
      <c r="R300" s="8">
        <f t="shared" ref="R300:R375" si="11">IF(OR(ISTEXT(O300),O300&lt;3),0,1)</f>
        <v>1</v>
      </c>
      <c r="S300" s="8"/>
    </row>
    <row r="301" spans="1:22" ht="63.95" thickBot="1">
      <c r="A301" s="21" t="s">
        <v>361</v>
      </c>
      <c r="B301" s="62" t="s">
        <v>32</v>
      </c>
      <c r="C301" s="3" t="s">
        <v>364</v>
      </c>
      <c r="D301" s="3" t="s">
        <v>34</v>
      </c>
      <c r="E301" s="3" t="s">
        <v>35</v>
      </c>
      <c r="F301" s="3" t="s">
        <v>36</v>
      </c>
      <c r="G301" s="3" t="s">
        <v>37</v>
      </c>
      <c r="H301" s="3" t="s">
        <v>38</v>
      </c>
      <c r="I301" s="3" t="s">
        <v>39</v>
      </c>
      <c r="J301" s="3" t="s">
        <v>40</v>
      </c>
      <c r="K301" s="3" t="s">
        <v>41</v>
      </c>
      <c r="L301" s="3" t="s">
        <v>42</v>
      </c>
      <c r="M301" s="3" t="s">
        <v>43</v>
      </c>
      <c r="N301" s="3" t="s">
        <v>365</v>
      </c>
      <c r="O301" s="62">
        <v>3</v>
      </c>
      <c r="P301" s="167"/>
      <c r="Q301" s="10">
        <f t="shared" si="10"/>
        <v>1</v>
      </c>
      <c r="R301" s="8">
        <f t="shared" si="11"/>
        <v>1</v>
      </c>
      <c r="S301" s="8"/>
    </row>
    <row r="302" spans="1:22" ht="39" thickBot="1">
      <c r="A302" s="21" t="s">
        <v>361</v>
      </c>
      <c r="B302" s="62" t="s">
        <v>45</v>
      </c>
      <c r="C302" s="6" t="s">
        <v>366</v>
      </c>
      <c r="D302" s="5" t="s">
        <v>137</v>
      </c>
      <c r="E302" s="5" t="s">
        <v>73</v>
      </c>
      <c r="F302" s="5" t="s">
        <v>74</v>
      </c>
      <c r="G302" s="5" t="s">
        <v>75</v>
      </c>
      <c r="H302" s="5" t="s">
        <v>76</v>
      </c>
      <c r="I302" s="5" t="s">
        <v>77</v>
      </c>
      <c r="J302" s="5" t="s">
        <v>78</v>
      </c>
      <c r="K302" s="5" t="s">
        <v>79</v>
      </c>
      <c r="L302" s="5" t="s">
        <v>80</v>
      </c>
      <c r="M302" s="5" t="s">
        <v>81</v>
      </c>
      <c r="N302" s="2" t="s">
        <v>367</v>
      </c>
      <c r="O302" s="62">
        <v>3</v>
      </c>
      <c r="P302" s="168"/>
      <c r="Q302" s="10">
        <f t="shared" si="10"/>
        <v>1</v>
      </c>
      <c r="R302" s="8">
        <f t="shared" si="11"/>
        <v>1</v>
      </c>
      <c r="S302" s="8"/>
    </row>
    <row r="303" spans="1:22" s="96" customFormat="1" ht="15" thickBot="1">
      <c r="A303" s="44"/>
      <c r="B303" s="101"/>
      <c r="C303" s="51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2"/>
      <c r="O303" s="3"/>
      <c r="P303" s="158"/>
      <c r="Q303" s="10"/>
      <c r="R303" s="8"/>
      <c r="S303" s="8"/>
      <c r="T303"/>
      <c r="U303"/>
      <c r="V303"/>
    </row>
    <row r="304" spans="1:22" s="96" customFormat="1" ht="15" thickBot="1">
      <c r="A304" s="8"/>
      <c r="B304" s="67" t="s">
        <v>368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3"/>
      <c r="P304" s="93"/>
      <c r="Q304" s="10"/>
      <c r="R304" s="8"/>
      <c r="S304" s="8"/>
      <c r="T304"/>
      <c r="U304"/>
      <c r="V304"/>
    </row>
    <row r="305" spans="1:22" s="96" customFormat="1" ht="15" thickBot="1">
      <c r="A305" s="21" t="s">
        <v>368</v>
      </c>
      <c r="B305" s="62" t="s">
        <v>19</v>
      </c>
      <c r="C305" s="3" t="s">
        <v>326</v>
      </c>
      <c r="D305" s="3" t="s">
        <v>21</v>
      </c>
      <c r="E305" s="3" t="s">
        <v>22</v>
      </c>
      <c r="F305" s="3" t="s">
        <v>23</v>
      </c>
      <c r="G305" s="3" t="s">
        <v>24</v>
      </c>
      <c r="H305" s="3" t="s">
        <v>25</v>
      </c>
      <c r="I305" s="3" t="s">
        <v>26</v>
      </c>
      <c r="J305" s="3" t="s">
        <v>27</v>
      </c>
      <c r="K305" s="3" t="s">
        <v>28</v>
      </c>
      <c r="L305" s="3" t="s">
        <v>29</v>
      </c>
      <c r="M305" s="3" t="s">
        <v>30</v>
      </c>
      <c r="N305" s="3" t="s">
        <v>155</v>
      </c>
      <c r="O305" s="3">
        <v>5</v>
      </c>
      <c r="P305" s="167">
        <v>5</v>
      </c>
      <c r="Q305" s="10">
        <f t="shared" si="10"/>
        <v>1</v>
      </c>
      <c r="R305" s="8">
        <f t="shared" si="11"/>
        <v>1</v>
      </c>
      <c r="S305" s="8"/>
      <c r="T305"/>
      <c r="U305"/>
      <c r="V305"/>
    </row>
    <row r="306" spans="1:22" s="96" customFormat="1" ht="15" thickBot="1">
      <c r="A306" s="21" t="s">
        <v>368</v>
      </c>
      <c r="B306" s="62" t="s">
        <v>32</v>
      </c>
      <c r="C306" s="11" t="s">
        <v>326</v>
      </c>
      <c r="D306" s="5" t="s">
        <v>137</v>
      </c>
      <c r="E306" s="5" t="s">
        <v>73</v>
      </c>
      <c r="F306" s="5" t="s">
        <v>74</v>
      </c>
      <c r="G306" s="5" t="s">
        <v>75</v>
      </c>
      <c r="H306" s="5" t="s">
        <v>76</v>
      </c>
      <c r="I306" s="5" t="s">
        <v>77</v>
      </c>
      <c r="J306" s="5" t="s">
        <v>78</v>
      </c>
      <c r="K306" s="5" t="s">
        <v>79</v>
      </c>
      <c r="L306" s="5" t="s">
        <v>80</v>
      </c>
      <c r="M306" s="5" t="s">
        <v>81</v>
      </c>
      <c r="N306" s="3" t="s">
        <v>155</v>
      </c>
      <c r="O306" s="3">
        <v>5</v>
      </c>
      <c r="P306" s="168"/>
      <c r="Q306" s="10">
        <f t="shared" si="10"/>
        <v>1</v>
      </c>
      <c r="R306" s="8">
        <f t="shared" si="11"/>
        <v>1</v>
      </c>
      <c r="S306" s="8"/>
      <c r="T306"/>
      <c r="U306"/>
      <c r="V306"/>
    </row>
    <row r="307" spans="1:22" s="97" customFormat="1" ht="15" thickBot="1">
      <c r="A307" s="44"/>
      <c r="B307" s="101"/>
      <c r="C307" s="160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3"/>
      <c r="O307" s="3"/>
      <c r="P307" s="158"/>
      <c r="Q307" s="10"/>
      <c r="R307" s="8"/>
      <c r="S307" s="8"/>
      <c r="T307"/>
      <c r="U307"/>
      <c r="V307"/>
    </row>
    <row r="308" spans="1:22" s="97" customFormat="1" ht="15" thickBot="1">
      <c r="A308" s="23"/>
      <c r="B308" s="26" t="s">
        <v>369</v>
      </c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3"/>
      <c r="P308" s="158"/>
      <c r="Q308" s="10"/>
      <c r="R308" s="8"/>
      <c r="S308" s="8"/>
      <c r="T308"/>
      <c r="U308"/>
      <c r="V308"/>
    </row>
    <row r="309" spans="1:22" s="97" customFormat="1" ht="15" thickBot="1">
      <c r="A309" s="21" t="s">
        <v>369</v>
      </c>
      <c r="B309" s="12" t="s">
        <v>19</v>
      </c>
      <c r="C309" s="8" t="s">
        <v>295</v>
      </c>
      <c r="D309" s="8" t="s">
        <v>21</v>
      </c>
      <c r="E309" s="8" t="s">
        <v>22</v>
      </c>
      <c r="F309" s="8" t="s">
        <v>23</v>
      </c>
      <c r="G309" s="8" t="s">
        <v>24</v>
      </c>
      <c r="H309" s="8" t="s">
        <v>25</v>
      </c>
      <c r="I309" s="8" t="s">
        <v>26</v>
      </c>
      <c r="J309" s="8" t="s">
        <v>27</v>
      </c>
      <c r="K309" s="8" t="s">
        <v>28</v>
      </c>
      <c r="L309" s="8" t="s">
        <v>29</v>
      </c>
      <c r="M309" s="8" t="s">
        <v>30</v>
      </c>
      <c r="N309" s="8" t="s">
        <v>279</v>
      </c>
      <c r="O309" s="3">
        <v>5</v>
      </c>
      <c r="P309" s="166">
        <v>5</v>
      </c>
      <c r="Q309" s="10">
        <f t="shared" si="10"/>
        <v>1</v>
      </c>
      <c r="R309" s="8">
        <f t="shared" si="11"/>
        <v>1</v>
      </c>
      <c r="S309" s="8"/>
      <c r="T309"/>
      <c r="U309"/>
      <c r="V309"/>
    </row>
    <row r="310" spans="1:22" s="97" customFormat="1" ht="15" thickBot="1">
      <c r="A310" s="21" t="s">
        <v>369</v>
      </c>
      <c r="B310" s="28" t="s">
        <v>32</v>
      </c>
      <c r="C310" s="8" t="s">
        <v>303</v>
      </c>
      <c r="D310" s="8" t="s">
        <v>34</v>
      </c>
      <c r="E310" s="8" t="s">
        <v>35</v>
      </c>
      <c r="F310" s="8" t="s">
        <v>36</v>
      </c>
      <c r="G310" s="8" t="s">
        <v>37</v>
      </c>
      <c r="H310" s="8" t="s">
        <v>38</v>
      </c>
      <c r="I310" s="8" t="s">
        <v>39</v>
      </c>
      <c r="J310" s="8" t="s">
        <v>40</v>
      </c>
      <c r="K310" s="8" t="s">
        <v>41</v>
      </c>
      <c r="L310" s="8" t="s">
        <v>42</v>
      </c>
      <c r="M310" s="8" t="s">
        <v>43</v>
      </c>
      <c r="N310" s="8" t="s">
        <v>205</v>
      </c>
      <c r="O310" s="3">
        <v>5</v>
      </c>
      <c r="P310" s="167"/>
      <c r="Q310" s="10">
        <f t="shared" si="10"/>
        <v>1</v>
      </c>
      <c r="R310" s="8">
        <f t="shared" si="11"/>
        <v>1</v>
      </c>
      <c r="S310" s="8"/>
      <c r="T310"/>
      <c r="U310"/>
      <c r="V310"/>
    </row>
    <row r="311" spans="1:22" s="97" customFormat="1" ht="15" thickBot="1">
      <c r="A311" s="21" t="s">
        <v>369</v>
      </c>
      <c r="B311" s="28" t="s">
        <v>45</v>
      </c>
      <c r="C311" s="8" t="s">
        <v>370</v>
      </c>
      <c r="D311" s="8" t="s">
        <v>47</v>
      </c>
      <c r="E311" s="8" t="s">
        <v>48</v>
      </c>
      <c r="F311" s="8" t="s">
        <v>49</v>
      </c>
      <c r="G311" s="8" t="s">
        <v>50</v>
      </c>
      <c r="H311" s="8" t="s">
        <v>51</v>
      </c>
      <c r="I311" s="8" t="s">
        <v>52</v>
      </c>
      <c r="J311" s="8" t="s">
        <v>53</v>
      </c>
      <c r="K311" s="8" t="s">
        <v>54</v>
      </c>
      <c r="L311" s="8" t="s">
        <v>55</v>
      </c>
      <c r="M311" s="8" t="s">
        <v>56</v>
      </c>
      <c r="N311" s="8" t="s">
        <v>371</v>
      </c>
      <c r="O311" s="3">
        <v>5</v>
      </c>
      <c r="P311" s="167"/>
      <c r="Q311" s="10">
        <f t="shared" si="10"/>
        <v>1</v>
      </c>
      <c r="R311" s="8">
        <f t="shared" si="11"/>
        <v>1</v>
      </c>
      <c r="S311" s="8"/>
      <c r="T311"/>
      <c r="U311"/>
      <c r="V311"/>
    </row>
    <row r="312" spans="1:22" s="97" customFormat="1" ht="25.5" thickBot="1">
      <c r="A312" s="21" t="s">
        <v>369</v>
      </c>
      <c r="B312" s="15" t="s">
        <v>59</v>
      </c>
      <c r="C312" s="11" t="s">
        <v>372</v>
      </c>
      <c r="D312" s="11" t="s">
        <v>137</v>
      </c>
      <c r="E312" s="11" t="s">
        <v>73</v>
      </c>
      <c r="F312" s="11" t="s">
        <v>74</v>
      </c>
      <c r="G312" s="11" t="s">
        <v>75</v>
      </c>
      <c r="H312" s="11" t="s">
        <v>76</v>
      </c>
      <c r="I312" s="11" t="s">
        <v>77</v>
      </c>
      <c r="J312" s="11" t="s">
        <v>78</v>
      </c>
      <c r="K312" s="11" t="s">
        <v>79</v>
      </c>
      <c r="L312" s="11" t="s">
        <v>80</v>
      </c>
      <c r="M312" s="11" t="s">
        <v>81</v>
      </c>
      <c r="N312" s="11" t="s">
        <v>373</v>
      </c>
      <c r="O312" s="3">
        <v>2</v>
      </c>
      <c r="P312" s="168"/>
      <c r="Q312" s="10">
        <f t="shared" si="10"/>
        <v>0</v>
      </c>
      <c r="R312" s="8">
        <f t="shared" si="11"/>
        <v>0</v>
      </c>
      <c r="S312" s="8"/>
      <c r="T312"/>
      <c r="U312"/>
      <c r="V312"/>
    </row>
    <row r="313" spans="1:22" s="97" customFormat="1" ht="15" thickBot="1">
      <c r="A313" s="44"/>
      <c r="B313" s="45"/>
      <c r="C313" s="160"/>
      <c r="D313" s="160"/>
      <c r="E313" s="160"/>
      <c r="F313" s="160"/>
      <c r="G313" s="160"/>
      <c r="H313" s="160"/>
      <c r="I313" s="160"/>
      <c r="J313" s="160"/>
      <c r="K313" s="160"/>
      <c r="L313" s="160"/>
      <c r="M313" s="160"/>
      <c r="N313" s="160"/>
      <c r="O313" s="3"/>
      <c r="P313" s="158"/>
      <c r="Q313" s="10"/>
      <c r="R313" s="8"/>
      <c r="S313" s="8"/>
      <c r="T313"/>
      <c r="U313"/>
      <c r="V313"/>
    </row>
    <row r="314" spans="1:22" s="97" customFormat="1" ht="15" thickBot="1">
      <c r="A314" s="8"/>
      <c r="B314" s="67" t="s">
        <v>374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3"/>
      <c r="P314" s="158"/>
      <c r="Q314" s="10"/>
      <c r="R314" s="8"/>
      <c r="S314" s="8"/>
      <c r="T314"/>
      <c r="U314"/>
      <c r="V314"/>
    </row>
    <row r="315" spans="1:22" s="97" customFormat="1" ht="15" thickBot="1">
      <c r="A315" s="21" t="s">
        <v>374</v>
      </c>
      <c r="B315" s="62" t="s">
        <v>19</v>
      </c>
      <c r="C315" s="3" t="s">
        <v>237</v>
      </c>
      <c r="D315" s="3" t="s">
        <v>21</v>
      </c>
      <c r="E315" s="3" t="s">
        <v>22</v>
      </c>
      <c r="F315" s="3" t="s">
        <v>23</v>
      </c>
      <c r="G315" s="3" t="s">
        <v>24</v>
      </c>
      <c r="H315" s="3" t="s">
        <v>25</v>
      </c>
      <c r="I315" s="3" t="s">
        <v>26</v>
      </c>
      <c r="J315" s="3" t="s">
        <v>27</v>
      </c>
      <c r="K315" s="3" t="s">
        <v>28</v>
      </c>
      <c r="L315" s="3" t="s">
        <v>29</v>
      </c>
      <c r="M315" s="3" t="s">
        <v>30</v>
      </c>
      <c r="N315" s="3" t="s">
        <v>258</v>
      </c>
      <c r="O315" s="3">
        <v>2</v>
      </c>
      <c r="P315" s="158">
        <v>2</v>
      </c>
      <c r="Q315" s="10">
        <f t="shared" si="10"/>
        <v>0</v>
      </c>
      <c r="R315" s="8">
        <f t="shared" si="11"/>
        <v>0</v>
      </c>
      <c r="S315" s="8"/>
      <c r="T315"/>
      <c r="U315"/>
      <c r="V315"/>
    </row>
    <row r="316" spans="1:22" s="97" customFormat="1" ht="15" thickBot="1">
      <c r="A316" s="44"/>
      <c r="B316" s="101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3"/>
      <c r="P316" s="158"/>
      <c r="Q316" s="10"/>
      <c r="R316" s="8"/>
      <c r="S316" s="8"/>
      <c r="T316"/>
      <c r="U316"/>
      <c r="V316"/>
    </row>
    <row r="317" spans="1:22" s="97" customFormat="1" ht="15" thickBot="1">
      <c r="A317" s="8"/>
      <c r="B317" s="67" t="s">
        <v>375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3"/>
      <c r="P317" s="158"/>
      <c r="Q317" s="10"/>
      <c r="R317" s="8"/>
      <c r="S317" s="8"/>
      <c r="T317"/>
      <c r="U317"/>
      <c r="V317"/>
    </row>
    <row r="318" spans="1:22" s="97" customFormat="1" ht="15" thickBot="1">
      <c r="A318" s="21" t="s">
        <v>375</v>
      </c>
      <c r="B318" s="62" t="s">
        <v>19</v>
      </c>
      <c r="C318" s="3" t="s">
        <v>255</v>
      </c>
      <c r="D318" s="3" t="s">
        <v>21</v>
      </c>
      <c r="E318" s="3" t="s">
        <v>22</v>
      </c>
      <c r="F318" s="3" t="s">
        <v>23</v>
      </c>
      <c r="G318" s="3" t="s">
        <v>24</v>
      </c>
      <c r="H318" s="3" t="s">
        <v>25</v>
      </c>
      <c r="I318" s="3" t="s">
        <v>26</v>
      </c>
      <c r="J318" s="3" t="s">
        <v>27</v>
      </c>
      <c r="K318" s="3" t="s">
        <v>28</v>
      </c>
      <c r="L318" s="3" t="s">
        <v>29</v>
      </c>
      <c r="M318" s="3" t="s">
        <v>30</v>
      </c>
      <c r="N318" s="3" t="s">
        <v>155</v>
      </c>
      <c r="O318" s="62">
        <v>2</v>
      </c>
      <c r="P318" s="158">
        <v>2</v>
      </c>
      <c r="Q318" s="10">
        <f t="shared" si="10"/>
        <v>0</v>
      </c>
      <c r="R318" s="8">
        <f t="shared" si="11"/>
        <v>0</v>
      </c>
      <c r="S318" s="8"/>
      <c r="T318"/>
      <c r="U318"/>
      <c r="V318"/>
    </row>
    <row r="319" spans="1:22" s="97" customFormat="1" ht="15" thickBot="1">
      <c r="A319" s="44"/>
      <c r="B319" s="45"/>
      <c r="C319" s="160"/>
      <c r="D319" s="160"/>
      <c r="E319" s="160"/>
      <c r="F319" s="160"/>
      <c r="G319" s="160"/>
      <c r="H319" s="160"/>
      <c r="I319" s="160"/>
      <c r="J319" s="160"/>
      <c r="K319" s="160"/>
      <c r="L319" s="160"/>
      <c r="M319" s="160"/>
      <c r="N319" s="160"/>
      <c r="O319" s="3"/>
      <c r="P319" s="158"/>
      <c r="Q319" s="10"/>
      <c r="R319" s="8"/>
      <c r="S319" s="8"/>
      <c r="T319"/>
      <c r="U319"/>
      <c r="V319"/>
    </row>
    <row r="320" spans="1:22" s="96" customFormat="1" ht="15" thickBot="1">
      <c r="A320" s="8"/>
      <c r="B320" s="67" t="s">
        <v>376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51"/>
      <c r="O320" s="3"/>
      <c r="P320" s="93"/>
      <c r="Q320" s="10"/>
      <c r="R320" s="8"/>
      <c r="S320" s="8"/>
      <c r="T320"/>
      <c r="U320"/>
      <c r="V320"/>
    </row>
    <row r="321" spans="1:22" s="96" customFormat="1" ht="26.45" thickBot="1">
      <c r="A321" s="21" t="s">
        <v>376</v>
      </c>
      <c r="B321" s="62" t="s">
        <v>19</v>
      </c>
      <c r="C321" s="3" t="s">
        <v>362</v>
      </c>
      <c r="D321" s="3" t="s">
        <v>21</v>
      </c>
      <c r="E321" s="3" t="s">
        <v>22</v>
      </c>
      <c r="F321" s="3" t="s">
        <v>23</v>
      </c>
      <c r="G321" s="3" t="s">
        <v>24</v>
      </c>
      <c r="H321" s="3" t="s">
        <v>25</v>
      </c>
      <c r="I321" s="3" t="s">
        <v>26</v>
      </c>
      <c r="J321" s="3" t="s">
        <v>27</v>
      </c>
      <c r="K321" s="3" t="s">
        <v>28</v>
      </c>
      <c r="L321" s="3" t="s">
        <v>29</v>
      </c>
      <c r="M321" s="3" t="s">
        <v>30</v>
      </c>
      <c r="N321" s="52" t="s">
        <v>377</v>
      </c>
      <c r="O321" s="103"/>
      <c r="P321" s="167">
        <v>4</v>
      </c>
      <c r="Q321" s="10">
        <f t="shared" si="10"/>
        <v>0</v>
      </c>
      <c r="R321" s="8">
        <f t="shared" si="11"/>
        <v>0</v>
      </c>
      <c r="S321" s="8"/>
      <c r="T321"/>
      <c r="U321"/>
      <c r="V321"/>
    </row>
    <row r="322" spans="1:22" s="96" customFormat="1" ht="26.45" thickBot="1">
      <c r="A322" s="21" t="s">
        <v>376</v>
      </c>
      <c r="B322" s="62" t="s">
        <v>32</v>
      </c>
      <c r="C322" s="51" t="s">
        <v>364</v>
      </c>
      <c r="D322" s="5" t="s">
        <v>137</v>
      </c>
      <c r="E322" s="5" t="s">
        <v>73</v>
      </c>
      <c r="F322" s="5" t="s">
        <v>74</v>
      </c>
      <c r="G322" s="5" t="s">
        <v>75</v>
      </c>
      <c r="H322" s="5" t="s">
        <v>76</v>
      </c>
      <c r="I322" s="5" t="s">
        <v>77</v>
      </c>
      <c r="J322" s="5" t="s">
        <v>78</v>
      </c>
      <c r="K322" s="5" t="s">
        <v>79</v>
      </c>
      <c r="L322" s="5" t="s">
        <v>80</v>
      </c>
      <c r="M322" s="5" t="s">
        <v>81</v>
      </c>
      <c r="N322" s="2" t="s">
        <v>378</v>
      </c>
      <c r="O322" s="3">
        <v>4</v>
      </c>
      <c r="P322" s="167"/>
      <c r="Q322" s="10">
        <f t="shared" si="10"/>
        <v>1</v>
      </c>
      <c r="R322" s="8">
        <f t="shared" si="11"/>
        <v>1</v>
      </c>
      <c r="S322" s="8"/>
      <c r="T322"/>
      <c r="U322"/>
      <c r="V322"/>
    </row>
    <row r="323" spans="1:22" s="96" customFormat="1" ht="26.45" thickBot="1">
      <c r="A323" s="21" t="s">
        <v>376</v>
      </c>
      <c r="B323" s="62" t="s">
        <v>45</v>
      </c>
      <c r="C323" s="6" t="s">
        <v>366</v>
      </c>
      <c r="D323" s="5" t="s">
        <v>137</v>
      </c>
      <c r="E323" s="5" t="s">
        <v>73</v>
      </c>
      <c r="F323" s="5" t="s">
        <v>74</v>
      </c>
      <c r="G323" s="5" t="s">
        <v>75</v>
      </c>
      <c r="H323" s="5" t="s">
        <v>76</v>
      </c>
      <c r="I323" s="5" t="s">
        <v>77</v>
      </c>
      <c r="J323" s="5" t="s">
        <v>78</v>
      </c>
      <c r="K323" s="5" t="s">
        <v>79</v>
      </c>
      <c r="L323" s="5" t="s">
        <v>80</v>
      </c>
      <c r="M323" s="5" t="s">
        <v>81</v>
      </c>
      <c r="N323" s="2" t="s">
        <v>379</v>
      </c>
      <c r="O323" s="3">
        <v>4</v>
      </c>
      <c r="P323" s="168"/>
      <c r="Q323" s="10">
        <f t="shared" si="10"/>
        <v>1</v>
      </c>
      <c r="R323" s="8">
        <f t="shared" si="11"/>
        <v>1</v>
      </c>
      <c r="S323" s="8"/>
      <c r="T323"/>
      <c r="U323"/>
      <c r="V323"/>
    </row>
    <row r="324" spans="1:22" s="97" customFormat="1" ht="15" thickBot="1">
      <c r="A324" s="44"/>
      <c r="B324" s="101"/>
      <c r="C324" s="51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2"/>
      <c r="O324" s="3"/>
      <c r="P324" s="158"/>
      <c r="Q324" s="10"/>
      <c r="R324" s="8"/>
      <c r="S324" s="8"/>
      <c r="T324"/>
      <c r="U324"/>
      <c r="V324"/>
    </row>
    <row r="325" spans="1:22" s="97" customFormat="1" ht="15" thickBot="1">
      <c r="A325" s="8"/>
      <c r="B325" s="67" t="s">
        <v>380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3"/>
      <c r="P325" s="158"/>
      <c r="Q325" s="10"/>
      <c r="R325" s="8"/>
      <c r="S325" s="8"/>
      <c r="T325"/>
      <c r="U325"/>
      <c r="V325"/>
    </row>
    <row r="326" spans="1:22" s="97" customFormat="1" ht="15" thickBot="1">
      <c r="A326" s="21" t="s">
        <v>380</v>
      </c>
      <c r="B326" s="62" t="s">
        <v>19</v>
      </c>
      <c r="C326" s="3" t="s">
        <v>255</v>
      </c>
      <c r="D326" s="3" t="s">
        <v>21</v>
      </c>
      <c r="E326" s="3" t="s">
        <v>22</v>
      </c>
      <c r="F326" s="3" t="s">
        <v>23</v>
      </c>
      <c r="G326" s="3" t="s">
        <v>24</v>
      </c>
      <c r="H326" s="3" t="s">
        <v>25</v>
      </c>
      <c r="I326" s="3" t="s">
        <v>26</v>
      </c>
      <c r="J326" s="3" t="s">
        <v>27</v>
      </c>
      <c r="K326" s="3" t="s">
        <v>28</v>
      </c>
      <c r="L326" s="3" t="s">
        <v>29</v>
      </c>
      <c r="M326" s="3" t="s">
        <v>30</v>
      </c>
      <c r="N326" s="3" t="s">
        <v>358</v>
      </c>
      <c r="O326" s="8">
        <v>3</v>
      </c>
      <c r="P326" s="158">
        <v>3</v>
      </c>
      <c r="Q326" s="10">
        <f t="shared" si="10"/>
        <v>1</v>
      </c>
      <c r="R326" s="8">
        <f t="shared" si="11"/>
        <v>1</v>
      </c>
      <c r="S326" s="8"/>
      <c r="T326"/>
      <c r="U326"/>
      <c r="V326"/>
    </row>
    <row r="327" spans="1:22" s="97" customFormat="1" ht="15" thickBot="1">
      <c r="A327" s="44"/>
      <c r="B327" s="101"/>
      <c r="C327" s="51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2"/>
      <c r="O327" s="8"/>
      <c r="P327" s="158"/>
      <c r="Q327" s="10"/>
      <c r="R327" s="8"/>
      <c r="S327" s="8"/>
      <c r="T327"/>
      <c r="U327"/>
      <c r="V327"/>
    </row>
    <row r="328" spans="1:22" s="97" customFormat="1" ht="15" thickBot="1">
      <c r="A328" s="8"/>
      <c r="B328" s="67" t="s">
        <v>381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8"/>
      <c r="P328" s="158"/>
      <c r="Q328" s="10"/>
      <c r="R328" s="8"/>
      <c r="S328" s="8"/>
      <c r="T328"/>
      <c r="U328"/>
      <c r="V328"/>
    </row>
    <row r="329" spans="1:22" s="97" customFormat="1" ht="26.45" thickBot="1">
      <c r="A329" s="21" t="s">
        <v>381</v>
      </c>
      <c r="B329" s="62" t="s">
        <v>19</v>
      </c>
      <c r="C329" s="3" t="s">
        <v>382</v>
      </c>
      <c r="D329" s="3" t="s">
        <v>21</v>
      </c>
      <c r="E329" s="3" t="s">
        <v>22</v>
      </c>
      <c r="F329" s="3" t="s">
        <v>23</v>
      </c>
      <c r="G329" s="3" t="s">
        <v>24</v>
      </c>
      <c r="H329" s="3" t="s">
        <v>25</v>
      </c>
      <c r="I329" s="3" t="s">
        <v>26</v>
      </c>
      <c r="J329" s="3" t="s">
        <v>27</v>
      </c>
      <c r="K329" s="3" t="s">
        <v>28</v>
      </c>
      <c r="L329" s="3" t="s">
        <v>29</v>
      </c>
      <c r="M329" s="3" t="s">
        <v>30</v>
      </c>
      <c r="N329" s="3" t="s">
        <v>383</v>
      </c>
      <c r="O329" s="12">
        <v>2</v>
      </c>
      <c r="P329" s="158">
        <v>2</v>
      </c>
      <c r="Q329" s="10">
        <f t="shared" si="10"/>
        <v>0</v>
      </c>
      <c r="R329" s="8">
        <f t="shared" si="11"/>
        <v>0</v>
      </c>
      <c r="S329" s="8"/>
      <c r="T329"/>
      <c r="U329"/>
      <c r="V329"/>
    </row>
    <row r="330" spans="1:22" s="97" customFormat="1" ht="15" thickBot="1">
      <c r="A330" s="44"/>
      <c r="B330" s="101"/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3"/>
      <c r="O330" s="3"/>
      <c r="P330" s="158"/>
      <c r="Q330" s="10"/>
      <c r="R330" s="8"/>
      <c r="S330" s="8"/>
      <c r="T330"/>
      <c r="U330"/>
      <c r="V330"/>
    </row>
    <row r="331" spans="1:22" s="97" customFormat="1" ht="15" thickBot="1">
      <c r="A331" s="8"/>
      <c r="B331" s="67" t="s">
        <v>384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3"/>
      <c r="P331" s="158"/>
      <c r="Q331" s="10"/>
      <c r="R331" s="8"/>
      <c r="S331" s="8"/>
      <c r="T331"/>
      <c r="U331"/>
      <c r="V331"/>
    </row>
    <row r="332" spans="1:22" s="97" customFormat="1" ht="26.25" customHeight="1" thickBot="1">
      <c r="A332" s="21" t="s">
        <v>384</v>
      </c>
      <c r="B332" s="62" t="s">
        <v>19</v>
      </c>
      <c r="C332" s="3" t="s">
        <v>260</v>
      </c>
      <c r="D332" s="3" t="s">
        <v>21</v>
      </c>
      <c r="E332" s="3" t="s">
        <v>22</v>
      </c>
      <c r="F332" s="3" t="s">
        <v>23</v>
      </c>
      <c r="G332" s="3" t="s">
        <v>24</v>
      </c>
      <c r="H332" s="3" t="s">
        <v>25</v>
      </c>
      <c r="I332" s="3" t="s">
        <v>26</v>
      </c>
      <c r="J332" s="3" t="s">
        <v>27</v>
      </c>
      <c r="K332" s="3" t="s">
        <v>28</v>
      </c>
      <c r="L332" s="3" t="s">
        <v>29</v>
      </c>
      <c r="M332" s="3" t="s">
        <v>30</v>
      </c>
      <c r="N332" s="3" t="s">
        <v>385</v>
      </c>
      <c r="O332" s="3">
        <v>5</v>
      </c>
      <c r="P332" s="158">
        <v>5</v>
      </c>
      <c r="Q332" s="10">
        <f t="shared" si="10"/>
        <v>1</v>
      </c>
      <c r="R332" s="8">
        <f t="shared" si="11"/>
        <v>1</v>
      </c>
      <c r="S332" s="8"/>
      <c r="T332"/>
      <c r="U332"/>
      <c r="V332"/>
    </row>
    <row r="333" spans="1:22" s="97" customFormat="1" ht="15" thickBot="1">
      <c r="A333" s="44"/>
      <c r="B333" s="101"/>
      <c r="C333" s="102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3"/>
      <c r="O333" s="3"/>
      <c r="P333" s="158"/>
      <c r="Q333" s="10"/>
      <c r="R333" s="8"/>
      <c r="S333" s="8"/>
      <c r="T333"/>
      <c r="U333"/>
      <c r="V333"/>
    </row>
    <row r="334" spans="1:22" s="97" customFormat="1" ht="15" thickBot="1">
      <c r="A334" s="8"/>
      <c r="B334" s="67" t="s">
        <v>386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3"/>
      <c r="P334" s="158"/>
      <c r="Q334" s="10"/>
      <c r="R334" s="8"/>
      <c r="S334" s="8"/>
      <c r="T334"/>
      <c r="U334"/>
      <c r="V334"/>
    </row>
    <row r="335" spans="1:22" s="97" customFormat="1" ht="15" thickBot="1">
      <c r="A335" s="21" t="s">
        <v>386</v>
      </c>
      <c r="B335" s="62" t="s">
        <v>19</v>
      </c>
      <c r="C335" s="3" t="s">
        <v>201</v>
      </c>
      <c r="D335" s="3" t="s">
        <v>21</v>
      </c>
      <c r="E335" s="3" t="s">
        <v>22</v>
      </c>
      <c r="F335" s="3" t="s">
        <v>23</v>
      </c>
      <c r="G335" s="3" t="s">
        <v>24</v>
      </c>
      <c r="H335" s="3" t="s">
        <v>25</v>
      </c>
      <c r="I335" s="3" t="s">
        <v>26</v>
      </c>
      <c r="J335" s="3" t="s">
        <v>27</v>
      </c>
      <c r="K335" s="3" t="s">
        <v>28</v>
      </c>
      <c r="L335" s="3" t="s">
        <v>29</v>
      </c>
      <c r="M335" s="3" t="s">
        <v>30</v>
      </c>
      <c r="N335" s="3" t="s">
        <v>387</v>
      </c>
      <c r="O335" s="3">
        <v>4</v>
      </c>
      <c r="P335" s="166">
        <v>4</v>
      </c>
      <c r="Q335" s="10">
        <f t="shared" si="10"/>
        <v>1</v>
      </c>
      <c r="R335" s="8">
        <f t="shared" si="11"/>
        <v>1</v>
      </c>
      <c r="S335" s="8"/>
      <c r="T335"/>
      <c r="U335"/>
      <c r="V335"/>
    </row>
    <row r="336" spans="1:22" s="97" customFormat="1" ht="26.45" thickBot="1">
      <c r="A336" s="21" t="s">
        <v>386</v>
      </c>
      <c r="B336" s="62" t="s">
        <v>32</v>
      </c>
      <c r="C336" s="6" t="s">
        <v>388</v>
      </c>
      <c r="D336" s="5" t="s">
        <v>137</v>
      </c>
      <c r="E336" s="5" t="s">
        <v>73</v>
      </c>
      <c r="F336" s="5" t="s">
        <v>74</v>
      </c>
      <c r="G336" s="5" t="s">
        <v>75</v>
      </c>
      <c r="H336" s="5" t="s">
        <v>76</v>
      </c>
      <c r="I336" s="5" t="s">
        <v>77</v>
      </c>
      <c r="J336" s="5" t="s">
        <v>78</v>
      </c>
      <c r="K336" s="5" t="s">
        <v>79</v>
      </c>
      <c r="L336" s="5" t="s">
        <v>80</v>
      </c>
      <c r="M336" s="5" t="s">
        <v>81</v>
      </c>
      <c r="N336" s="2" t="s">
        <v>379</v>
      </c>
      <c r="O336" s="3">
        <v>3</v>
      </c>
      <c r="P336" s="168"/>
      <c r="Q336" s="10">
        <f t="shared" si="10"/>
        <v>1</v>
      </c>
      <c r="R336" s="8">
        <f t="shared" si="11"/>
        <v>1</v>
      </c>
      <c r="S336" s="8"/>
      <c r="T336"/>
      <c r="U336"/>
      <c r="V336"/>
    </row>
    <row r="337" spans="1:22" s="97" customFormat="1" ht="15" thickBot="1">
      <c r="A337" s="44"/>
      <c r="B337" s="101"/>
      <c r="C337" s="102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3"/>
      <c r="O337" s="3"/>
      <c r="P337" s="158"/>
      <c r="Q337" s="10"/>
      <c r="R337" s="8"/>
      <c r="S337" s="8"/>
      <c r="T337"/>
      <c r="U337"/>
      <c r="V337"/>
    </row>
    <row r="338" spans="1:22" s="97" customFormat="1" ht="15" thickBot="1">
      <c r="A338" s="8"/>
      <c r="B338" s="67" t="s">
        <v>389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3"/>
      <c r="P338" s="158"/>
      <c r="Q338" s="10"/>
      <c r="R338" s="8"/>
      <c r="S338" s="8"/>
      <c r="T338"/>
      <c r="U338"/>
      <c r="V338"/>
    </row>
    <row r="339" spans="1:22" s="97" customFormat="1" ht="26.45" thickBot="1">
      <c r="A339" s="21" t="s">
        <v>389</v>
      </c>
      <c r="B339" s="62" t="s">
        <v>19</v>
      </c>
      <c r="C339" s="3" t="s">
        <v>260</v>
      </c>
      <c r="D339" s="3" t="s">
        <v>21</v>
      </c>
      <c r="E339" s="3" t="s">
        <v>22</v>
      </c>
      <c r="F339" s="3" t="s">
        <v>23</v>
      </c>
      <c r="G339" s="3" t="s">
        <v>24</v>
      </c>
      <c r="H339" s="3" t="s">
        <v>25</v>
      </c>
      <c r="I339" s="3" t="s">
        <v>26</v>
      </c>
      <c r="J339" s="3" t="s">
        <v>27</v>
      </c>
      <c r="K339" s="3" t="s">
        <v>28</v>
      </c>
      <c r="L339" s="3" t="s">
        <v>29</v>
      </c>
      <c r="M339" s="3" t="s">
        <v>30</v>
      </c>
      <c r="N339" s="3" t="s">
        <v>390</v>
      </c>
      <c r="O339" s="12">
        <v>2</v>
      </c>
      <c r="P339" s="158">
        <v>2</v>
      </c>
      <c r="Q339" s="10">
        <f t="shared" si="10"/>
        <v>0</v>
      </c>
      <c r="R339" s="8">
        <f t="shared" si="11"/>
        <v>0</v>
      </c>
      <c r="S339" s="8"/>
      <c r="T339"/>
      <c r="U339"/>
      <c r="V339"/>
    </row>
    <row r="340" spans="1:22" s="97" customFormat="1" ht="15" thickBot="1">
      <c r="A340" s="44"/>
      <c r="B340" s="101"/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3"/>
      <c r="O340" s="3"/>
      <c r="P340" s="158"/>
      <c r="Q340" s="10"/>
      <c r="R340" s="8"/>
      <c r="S340" s="8"/>
      <c r="T340"/>
      <c r="U340"/>
      <c r="V340"/>
    </row>
    <row r="341" spans="1:22" s="97" customFormat="1" ht="15" thickBot="1">
      <c r="A341" s="8"/>
      <c r="B341" s="67" t="s">
        <v>391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3"/>
      <c r="P341" s="158"/>
      <c r="Q341" s="10"/>
      <c r="R341" s="8"/>
      <c r="S341" s="8"/>
      <c r="T341"/>
      <c r="U341"/>
      <c r="V341"/>
    </row>
    <row r="342" spans="1:22" s="97" customFormat="1" ht="15" thickBot="1">
      <c r="A342" s="21" t="s">
        <v>391</v>
      </c>
      <c r="B342" s="62" t="s">
        <v>19</v>
      </c>
      <c r="C342" s="3" t="s">
        <v>201</v>
      </c>
      <c r="D342" s="3" t="s">
        <v>21</v>
      </c>
      <c r="E342" s="3" t="s">
        <v>22</v>
      </c>
      <c r="F342" s="3" t="s">
        <v>23</v>
      </c>
      <c r="G342" s="3" t="s">
        <v>24</v>
      </c>
      <c r="H342" s="3" t="s">
        <v>25</v>
      </c>
      <c r="I342" s="3" t="s">
        <v>26</v>
      </c>
      <c r="J342" s="3" t="s">
        <v>27</v>
      </c>
      <c r="K342" s="3" t="s">
        <v>28</v>
      </c>
      <c r="L342" s="3" t="s">
        <v>29</v>
      </c>
      <c r="M342" s="3" t="s">
        <v>30</v>
      </c>
      <c r="N342" s="3"/>
      <c r="O342" s="3">
        <v>4</v>
      </c>
      <c r="P342" s="158">
        <v>4</v>
      </c>
      <c r="Q342" s="10">
        <f t="shared" si="10"/>
        <v>1</v>
      </c>
      <c r="R342" s="8">
        <f t="shared" si="11"/>
        <v>1</v>
      </c>
      <c r="S342" s="8"/>
      <c r="T342"/>
      <c r="U342"/>
      <c r="V342"/>
    </row>
    <row r="343" spans="1:22" ht="15" thickBot="1">
      <c r="A343" s="44"/>
      <c r="B343" s="10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158"/>
      <c r="Q343" s="10"/>
      <c r="R343" s="8"/>
      <c r="S343" s="8"/>
    </row>
    <row r="344" spans="1:22" ht="15" thickBot="1">
      <c r="A344" s="8"/>
      <c r="B344" s="67" t="s">
        <v>392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51"/>
      <c r="O344" s="3"/>
      <c r="P344" s="93"/>
      <c r="Q344" s="10"/>
      <c r="R344" s="8"/>
      <c r="S344" s="8"/>
    </row>
    <row r="345" spans="1:22" ht="15" thickBot="1">
      <c r="A345" s="21" t="s">
        <v>392</v>
      </c>
      <c r="B345" s="62" t="s">
        <v>19</v>
      </c>
      <c r="C345" s="3" t="s">
        <v>393</v>
      </c>
      <c r="D345" s="3" t="s">
        <v>21</v>
      </c>
      <c r="E345" s="3" t="s">
        <v>22</v>
      </c>
      <c r="F345" s="3" t="s">
        <v>23</v>
      </c>
      <c r="G345" s="3" t="s">
        <v>24</v>
      </c>
      <c r="H345" s="3" t="s">
        <v>25</v>
      </c>
      <c r="I345" s="3" t="s">
        <v>26</v>
      </c>
      <c r="J345" s="3" t="s">
        <v>27</v>
      </c>
      <c r="K345" s="3" t="s">
        <v>28</v>
      </c>
      <c r="L345" s="3" t="s">
        <v>29</v>
      </c>
      <c r="M345" s="3" t="s">
        <v>30</v>
      </c>
      <c r="N345" s="52" t="s">
        <v>394</v>
      </c>
      <c r="O345" s="62">
        <v>2</v>
      </c>
      <c r="P345" s="167">
        <v>3</v>
      </c>
      <c r="Q345" s="10">
        <f t="shared" si="10"/>
        <v>0</v>
      </c>
      <c r="R345" s="8">
        <f t="shared" si="11"/>
        <v>0</v>
      </c>
      <c r="S345" s="33"/>
    </row>
    <row r="346" spans="1:22" ht="15" thickBot="1">
      <c r="A346" s="21" t="s">
        <v>392</v>
      </c>
      <c r="B346" s="62" t="s">
        <v>32</v>
      </c>
      <c r="C346" s="3" t="s">
        <v>395</v>
      </c>
      <c r="D346" s="3" t="s">
        <v>34</v>
      </c>
      <c r="E346" s="3" t="s">
        <v>35</v>
      </c>
      <c r="F346" s="3" t="s">
        <v>36</v>
      </c>
      <c r="G346" s="3" t="s">
        <v>37</v>
      </c>
      <c r="H346" s="3" t="s">
        <v>38</v>
      </c>
      <c r="I346" s="3" t="s">
        <v>39</v>
      </c>
      <c r="J346" s="3" t="s">
        <v>40</v>
      </c>
      <c r="K346" s="3" t="s">
        <v>41</v>
      </c>
      <c r="L346" s="3" t="s">
        <v>42</v>
      </c>
      <c r="M346" s="3" t="s">
        <v>43</v>
      </c>
      <c r="N346" s="3" t="s">
        <v>396</v>
      </c>
      <c r="O346" s="3">
        <v>3</v>
      </c>
      <c r="P346" s="167"/>
      <c r="Q346" s="10">
        <f t="shared" si="10"/>
        <v>1</v>
      </c>
      <c r="R346" s="8">
        <f t="shared" si="11"/>
        <v>1</v>
      </c>
      <c r="S346" s="33"/>
    </row>
    <row r="347" spans="1:22" ht="15" thickBot="1">
      <c r="A347" s="21" t="s">
        <v>392</v>
      </c>
      <c r="B347" s="62" t="s">
        <v>72</v>
      </c>
      <c r="C347" s="6"/>
      <c r="D347" s="5" t="s">
        <v>137</v>
      </c>
      <c r="E347" s="5" t="s">
        <v>73</v>
      </c>
      <c r="F347" s="5" t="s">
        <v>74</v>
      </c>
      <c r="G347" s="5" t="s">
        <v>75</v>
      </c>
      <c r="H347" s="5" t="s">
        <v>76</v>
      </c>
      <c r="I347" s="5" t="s">
        <v>77</v>
      </c>
      <c r="J347" s="5" t="s">
        <v>78</v>
      </c>
      <c r="K347" s="5" t="s">
        <v>79</v>
      </c>
      <c r="L347" s="5" t="s">
        <v>80</v>
      </c>
      <c r="M347" s="5" t="s">
        <v>81</v>
      </c>
      <c r="N347" s="2"/>
      <c r="O347" s="3" t="s">
        <v>83</v>
      </c>
      <c r="P347" s="168"/>
      <c r="Q347" s="10">
        <f t="shared" si="10"/>
        <v>2</v>
      </c>
      <c r="R347" s="8">
        <f t="shared" si="11"/>
        <v>0</v>
      </c>
      <c r="S347" s="33"/>
    </row>
    <row r="348" spans="1:22" ht="15" thickBot="1">
      <c r="A348" s="8"/>
      <c r="B348" s="12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10"/>
      <c r="R348" s="8"/>
      <c r="S348" s="8"/>
    </row>
    <row r="349" spans="1:22" ht="15" thickBot="1">
      <c r="A349" s="8"/>
      <c r="B349" s="67" t="s">
        <v>397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8"/>
      <c r="P349" s="8"/>
      <c r="Q349" s="10"/>
      <c r="R349" s="8"/>
      <c r="S349" s="8"/>
    </row>
    <row r="350" spans="1:22" ht="15" thickBot="1">
      <c r="A350" s="21" t="s">
        <v>397</v>
      </c>
      <c r="B350" s="62" t="s">
        <v>19</v>
      </c>
      <c r="C350" s="3" t="s">
        <v>382</v>
      </c>
      <c r="D350" s="3" t="s">
        <v>21</v>
      </c>
      <c r="E350" s="3" t="s">
        <v>22</v>
      </c>
      <c r="F350" s="3" t="s">
        <v>23</v>
      </c>
      <c r="G350" s="3" t="s">
        <v>24</v>
      </c>
      <c r="H350" s="3" t="s">
        <v>25</v>
      </c>
      <c r="I350" s="3" t="s">
        <v>26</v>
      </c>
      <c r="J350" s="3" t="s">
        <v>27</v>
      </c>
      <c r="K350" s="3" t="s">
        <v>28</v>
      </c>
      <c r="L350" s="3" t="s">
        <v>29</v>
      </c>
      <c r="M350" s="3" t="s">
        <v>30</v>
      </c>
      <c r="N350" s="3"/>
      <c r="O350" s="8">
        <v>2</v>
      </c>
      <c r="P350" s="8">
        <v>2</v>
      </c>
      <c r="Q350" s="10">
        <f t="shared" si="10"/>
        <v>0</v>
      </c>
      <c r="R350" s="8">
        <f t="shared" si="11"/>
        <v>0</v>
      </c>
      <c r="S350" s="8"/>
    </row>
    <row r="351" spans="1:22" ht="15" thickBot="1">
      <c r="A351" s="8"/>
      <c r="B351" s="12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10"/>
      <c r="R351" s="8"/>
      <c r="S351" s="8"/>
    </row>
    <row r="352" spans="1:22" ht="15" thickBot="1">
      <c r="A352" s="8"/>
      <c r="B352" s="67" t="s">
        <v>398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8"/>
      <c r="P352" s="8"/>
      <c r="Q352" s="10"/>
      <c r="R352" s="8"/>
      <c r="S352" s="8"/>
    </row>
    <row r="353" spans="1:19" ht="15" thickBot="1">
      <c r="A353" s="21" t="s">
        <v>398</v>
      </c>
      <c r="B353" s="62" t="s">
        <v>19</v>
      </c>
      <c r="C353" s="3" t="s">
        <v>399</v>
      </c>
      <c r="D353" s="3" t="s">
        <v>21</v>
      </c>
      <c r="E353" s="3" t="s">
        <v>22</v>
      </c>
      <c r="F353" s="3" t="s">
        <v>23</v>
      </c>
      <c r="G353" s="3" t="s">
        <v>24</v>
      </c>
      <c r="H353" s="3" t="s">
        <v>25</v>
      </c>
      <c r="I353" s="3" t="s">
        <v>26</v>
      </c>
      <c r="J353" s="3" t="s">
        <v>27</v>
      </c>
      <c r="K353" s="3" t="s">
        <v>28</v>
      </c>
      <c r="L353" s="3" t="s">
        <v>29</v>
      </c>
      <c r="M353" s="3" t="s">
        <v>30</v>
      </c>
      <c r="N353" s="3"/>
      <c r="O353" s="8">
        <v>4</v>
      </c>
      <c r="P353" s="166">
        <v>4</v>
      </c>
      <c r="Q353" s="10">
        <f t="shared" si="10"/>
        <v>1</v>
      </c>
      <c r="R353" s="8">
        <f t="shared" si="11"/>
        <v>1</v>
      </c>
      <c r="S353" s="8"/>
    </row>
    <row r="354" spans="1:19" ht="15" thickBot="1">
      <c r="A354" s="21" t="s">
        <v>398</v>
      </c>
      <c r="B354" s="62" t="s">
        <v>32</v>
      </c>
      <c r="C354" s="6" t="s">
        <v>399</v>
      </c>
      <c r="D354" s="5" t="s">
        <v>137</v>
      </c>
      <c r="E354" s="5" t="s">
        <v>73</v>
      </c>
      <c r="F354" s="5" t="s">
        <v>74</v>
      </c>
      <c r="G354" s="5" t="s">
        <v>75</v>
      </c>
      <c r="H354" s="5" t="s">
        <v>76</v>
      </c>
      <c r="I354" s="5" t="s">
        <v>77</v>
      </c>
      <c r="J354" s="5" t="s">
        <v>78</v>
      </c>
      <c r="K354" s="5" t="s">
        <v>79</v>
      </c>
      <c r="L354" s="5" t="s">
        <v>80</v>
      </c>
      <c r="M354" s="5" t="s">
        <v>81</v>
      </c>
      <c r="N354" s="8"/>
      <c r="O354" s="8">
        <v>3</v>
      </c>
      <c r="P354" s="168"/>
      <c r="Q354" s="10">
        <f t="shared" si="10"/>
        <v>1</v>
      </c>
      <c r="R354" s="8">
        <f t="shared" si="11"/>
        <v>1</v>
      </c>
      <c r="S354" s="8"/>
    </row>
    <row r="355" spans="1:19" ht="15" thickBot="1">
      <c r="A355" s="8"/>
      <c r="B355" s="12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10"/>
      <c r="R355" s="8"/>
      <c r="S355" s="8"/>
    </row>
    <row r="356" spans="1:19" ht="15" thickBot="1">
      <c r="A356" s="8"/>
      <c r="B356" s="67" t="s">
        <v>400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8"/>
      <c r="P356" s="8"/>
      <c r="Q356" s="10"/>
      <c r="R356" s="8"/>
      <c r="S356" s="8"/>
    </row>
    <row r="357" spans="1:19" ht="15" thickBot="1">
      <c r="A357" s="21" t="s">
        <v>400</v>
      </c>
      <c r="B357" s="62" t="s">
        <v>19</v>
      </c>
      <c r="C357" s="3" t="s">
        <v>401</v>
      </c>
      <c r="D357" s="3" t="s">
        <v>21</v>
      </c>
      <c r="E357" s="3" t="s">
        <v>22</v>
      </c>
      <c r="F357" s="3" t="s">
        <v>23</v>
      </c>
      <c r="G357" s="3" t="s">
        <v>24</v>
      </c>
      <c r="H357" s="3" t="s">
        <v>25</v>
      </c>
      <c r="I357" s="3" t="s">
        <v>26</v>
      </c>
      <c r="J357" s="3" t="s">
        <v>27</v>
      </c>
      <c r="K357" s="3" t="s">
        <v>28</v>
      </c>
      <c r="L357" s="3" t="s">
        <v>29</v>
      </c>
      <c r="M357" s="3" t="s">
        <v>30</v>
      </c>
      <c r="N357" s="3"/>
      <c r="O357" s="8">
        <v>2</v>
      </c>
      <c r="P357" s="166">
        <v>2</v>
      </c>
      <c r="Q357" s="10">
        <f t="shared" si="10"/>
        <v>0</v>
      </c>
      <c r="R357" s="8">
        <f t="shared" si="11"/>
        <v>0</v>
      </c>
      <c r="S357" s="8"/>
    </row>
    <row r="358" spans="1:19" ht="51.6" thickBot="1">
      <c r="A358" s="21" t="s">
        <v>400</v>
      </c>
      <c r="B358" s="62" t="s">
        <v>32</v>
      </c>
      <c r="C358" s="6" t="s">
        <v>402</v>
      </c>
      <c r="D358" s="5" t="s">
        <v>137</v>
      </c>
      <c r="E358" s="5" t="s">
        <v>73</v>
      </c>
      <c r="F358" s="5" t="s">
        <v>74</v>
      </c>
      <c r="G358" s="5" t="s">
        <v>75</v>
      </c>
      <c r="H358" s="5" t="s">
        <v>76</v>
      </c>
      <c r="I358" s="5" t="s">
        <v>77</v>
      </c>
      <c r="J358" s="5" t="s">
        <v>78</v>
      </c>
      <c r="K358" s="5" t="s">
        <v>79</v>
      </c>
      <c r="L358" s="5" t="s">
        <v>80</v>
      </c>
      <c r="M358" s="5" t="s">
        <v>81</v>
      </c>
      <c r="N358" s="2" t="s">
        <v>403</v>
      </c>
      <c r="O358" s="12">
        <v>2</v>
      </c>
      <c r="P358" s="168"/>
      <c r="Q358" s="10">
        <f t="shared" si="10"/>
        <v>0</v>
      </c>
      <c r="R358" s="8">
        <f t="shared" si="11"/>
        <v>0</v>
      </c>
      <c r="S358" s="8"/>
    </row>
    <row r="359" spans="1:19" ht="15" thickBot="1">
      <c r="A359" s="8"/>
      <c r="B359" s="12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10"/>
      <c r="R359" s="8"/>
      <c r="S359" s="8"/>
    </row>
    <row r="360" spans="1:19" ht="15" thickBot="1">
      <c r="A360" s="104"/>
      <c r="B360" s="105" t="s">
        <v>404</v>
      </c>
      <c r="C360" s="106"/>
      <c r="D360" s="106"/>
      <c r="E360" s="106"/>
      <c r="F360" s="106"/>
      <c r="G360" s="106"/>
      <c r="H360" s="106"/>
      <c r="I360" s="106"/>
      <c r="J360" s="106"/>
      <c r="K360" s="106"/>
      <c r="L360" s="106"/>
      <c r="M360" s="106"/>
      <c r="N360" s="106"/>
      <c r="O360" s="104"/>
      <c r="P360" s="104"/>
      <c r="Q360" s="107"/>
      <c r="R360" s="104"/>
      <c r="S360" s="104"/>
    </row>
    <row r="361" spans="1:19" ht="15" thickBot="1">
      <c r="A361" s="108" t="s">
        <v>404</v>
      </c>
      <c r="B361" s="109" t="s">
        <v>19</v>
      </c>
      <c r="C361" s="110" t="s">
        <v>237</v>
      </c>
      <c r="D361" s="110" t="s">
        <v>21</v>
      </c>
      <c r="E361" s="110" t="s">
        <v>22</v>
      </c>
      <c r="F361" s="110" t="s">
        <v>23</v>
      </c>
      <c r="G361" s="110" t="s">
        <v>24</v>
      </c>
      <c r="H361" s="110" t="s">
        <v>25</v>
      </c>
      <c r="I361" s="110" t="s">
        <v>26</v>
      </c>
      <c r="J361" s="110" t="s">
        <v>27</v>
      </c>
      <c r="K361" s="110" t="s">
        <v>28</v>
      </c>
      <c r="L361" s="110" t="s">
        <v>29</v>
      </c>
      <c r="M361" s="110" t="s">
        <v>30</v>
      </c>
      <c r="N361" s="110" t="s">
        <v>327</v>
      </c>
      <c r="O361" s="104">
        <v>5</v>
      </c>
      <c r="P361" s="104">
        <v>5</v>
      </c>
      <c r="Q361" s="107">
        <f t="shared" si="10"/>
        <v>1</v>
      </c>
      <c r="R361" s="104">
        <f t="shared" si="11"/>
        <v>1</v>
      </c>
      <c r="S361" s="104"/>
    </row>
    <row r="362" spans="1:19" ht="15" thickBot="1">
      <c r="A362" s="8"/>
      <c r="B362" s="12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115"/>
      <c r="R362" s="91"/>
      <c r="S362" s="8"/>
    </row>
    <row r="363" spans="1:19" ht="15" thickBot="1">
      <c r="A363" s="91"/>
      <c r="B363" s="111" t="s">
        <v>405</v>
      </c>
      <c r="C363" s="112"/>
      <c r="D363" s="112"/>
      <c r="E363" s="112"/>
      <c r="F363" s="112"/>
      <c r="G363" s="112"/>
      <c r="H363" s="112"/>
      <c r="I363" s="112"/>
      <c r="J363" s="112"/>
      <c r="K363" s="112"/>
      <c r="L363" s="112"/>
      <c r="M363" s="112"/>
      <c r="N363" s="112"/>
      <c r="O363" s="8"/>
      <c r="P363" s="8"/>
      <c r="Q363" s="115"/>
      <c r="R363" s="91"/>
      <c r="S363" s="8"/>
    </row>
    <row r="364" spans="1:19" ht="26.45" thickBot="1">
      <c r="A364" s="95" t="s">
        <v>405</v>
      </c>
      <c r="B364" s="113" t="s">
        <v>19</v>
      </c>
      <c r="C364" s="114" t="s">
        <v>201</v>
      </c>
      <c r="D364" s="114" t="s">
        <v>21</v>
      </c>
      <c r="E364" s="114" t="s">
        <v>22</v>
      </c>
      <c r="F364" s="114" t="s">
        <v>23</v>
      </c>
      <c r="G364" s="114" t="s">
        <v>24</v>
      </c>
      <c r="H364" s="114" t="s">
        <v>25</v>
      </c>
      <c r="I364" s="114" t="s">
        <v>26</v>
      </c>
      <c r="J364" s="114" t="s">
        <v>27</v>
      </c>
      <c r="K364" s="114" t="s">
        <v>28</v>
      </c>
      <c r="L364" s="114" t="s">
        <v>29</v>
      </c>
      <c r="M364" s="114" t="s">
        <v>30</v>
      </c>
      <c r="N364" s="114" t="s">
        <v>406</v>
      </c>
      <c r="O364" s="8">
        <v>5</v>
      </c>
      <c r="P364" s="166">
        <v>5</v>
      </c>
      <c r="Q364" s="115">
        <f t="shared" si="10"/>
        <v>1</v>
      </c>
      <c r="R364" s="91">
        <f t="shared" si="11"/>
        <v>1</v>
      </c>
      <c r="S364" s="8"/>
    </row>
    <row r="365" spans="1:19" ht="15" thickBot="1">
      <c r="A365" s="21" t="s">
        <v>405</v>
      </c>
      <c r="B365" s="62" t="s">
        <v>32</v>
      </c>
      <c r="C365" s="6" t="s">
        <v>399</v>
      </c>
      <c r="D365" s="5" t="s">
        <v>137</v>
      </c>
      <c r="E365" s="5" t="s">
        <v>73</v>
      </c>
      <c r="F365" s="5" t="s">
        <v>74</v>
      </c>
      <c r="G365" s="5" t="s">
        <v>75</v>
      </c>
      <c r="H365" s="5" t="s">
        <v>76</v>
      </c>
      <c r="I365" s="5" t="s">
        <v>77</v>
      </c>
      <c r="J365" s="5" t="s">
        <v>78</v>
      </c>
      <c r="K365" s="5" t="s">
        <v>79</v>
      </c>
      <c r="L365" s="5" t="s">
        <v>80</v>
      </c>
      <c r="M365" s="5" t="s">
        <v>81</v>
      </c>
      <c r="N365" s="8"/>
      <c r="O365" s="8">
        <v>5</v>
      </c>
      <c r="P365" s="168"/>
      <c r="Q365" s="115">
        <f t="shared" si="10"/>
        <v>1</v>
      </c>
      <c r="R365" s="91">
        <f t="shared" si="11"/>
        <v>1</v>
      </c>
      <c r="S365" s="8"/>
    </row>
    <row r="366" spans="1:19" ht="15" thickBot="1">
      <c r="A366" s="8"/>
      <c r="B366" s="12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115"/>
      <c r="R366" s="91"/>
      <c r="S366" s="8"/>
    </row>
    <row r="367" spans="1:19" ht="15" thickBot="1">
      <c r="A367" s="104"/>
      <c r="B367" s="105" t="s">
        <v>407</v>
      </c>
      <c r="C367" s="106"/>
      <c r="D367" s="106"/>
      <c r="E367" s="106"/>
      <c r="F367" s="106"/>
      <c r="G367" s="106"/>
      <c r="H367" s="106"/>
      <c r="I367" s="106"/>
      <c r="J367" s="106"/>
      <c r="K367" s="106"/>
      <c r="L367" s="106"/>
      <c r="M367" s="106"/>
      <c r="N367" s="106"/>
      <c r="O367" s="104"/>
      <c r="P367" s="104"/>
      <c r="Q367" s="107"/>
      <c r="R367" s="104"/>
      <c r="S367" s="104"/>
    </row>
    <row r="368" spans="1:19" ht="15" thickBot="1">
      <c r="A368" s="108" t="s">
        <v>407</v>
      </c>
      <c r="B368" s="109" t="s">
        <v>19</v>
      </c>
      <c r="C368" s="106" t="s">
        <v>408</v>
      </c>
      <c r="D368" s="116" t="s">
        <v>137</v>
      </c>
      <c r="E368" s="116" t="s">
        <v>73</v>
      </c>
      <c r="F368" s="116" t="s">
        <v>74</v>
      </c>
      <c r="G368" s="116" t="s">
        <v>75</v>
      </c>
      <c r="H368" s="116" t="s">
        <v>76</v>
      </c>
      <c r="I368" s="116" t="s">
        <v>77</v>
      </c>
      <c r="J368" s="116" t="s">
        <v>78</v>
      </c>
      <c r="K368" s="116" t="s">
        <v>79</v>
      </c>
      <c r="L368" s="116" t="s">
        <v>80</v>
      </c>
      <c r="M368" s="116" t="s">
        <v>81</v>
      </c>
      <c r="N368" s="104"/>
      <c r="O368" s="104">
        <v>2</v>
      </c>
      <c r="P368" s="104">
        <v>2</v>
      </c>
      <c r="Q368" s="107">
        <f t="shared" si="10"/>
        <v>0</v>
      </c>
      <c r="R368" s="104">
        <f t="shared" si="11"/>
        <v>0</v>
      </c>
      <c r="S368" s="104"/>
    </row>
    <row r="369" spans="1:22" ht="15" thickBot="1">
      <c r="A369" s="91"/>
      <c r="B369" s="117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115"/>
      <c r="R369" s="91"/>
      <c r="S369" s="8"/>
    </row>
    <row r="370" spans="1:22" ht="15" thickBot="1">
      <c r="A370" s="91"/>
      <c r="B370" s="111" t="s">
        <v>409</v>
      </c>
      <c r="C370" s="112"/>
      <c r="D370" s="112"/>
      <c r="E370" s="112"/>
      <c r="F370" s="112"/>
      <c r="G370" s="112"/>
      <c r="H370" s="112"/>
      <c r="I370" s="112"/>
      <c r="J370" s="112"/>
      <c r="K370" s="112"/>
      <c r="L370" s="112"/>
      <c r="M370" s="112"/>
      <c r="N370" s="112"/>
      <c r="O370" s="91"/>
      <c r="P370" s="91"/>
      <c r="Q370" s="120"/>
      <c r="R370" s="91"/>
      <c r="S370" s="8"/>
    </row>
    <row r="371" spans="1:22" ht="15" thickBot="1">
      <c r="A371" s="95" t="s">
        <v>409</v>
      </c>
      <c r="B371" s="113" t="s">
        <v>19</v>
      </c>
      <c r="C371" s="112" t="s">
        <v>399</v>
      </c>
      <c r="D371" s="118" t="s">
        <v>137</v>
      </c>
      <c r="E371" s="118" t="s">
        <v>73</v>
      </c>
      <c r="F371" s="118" t="s">
        <v>74</v>
      </c>
      <c r="G371" s="118" t="s">
        <v>75</v>
      </c>
      <c r="H371" s="118" t="s">
        <v>76</v>
      </c>
      <c r="I371" s="118" t="s">
        <v>77</v>
      </c>
      <c r="J371" s="118" t="s">
        <v>78</v>
      </c>
      <c r="K371" s="118" t="s">
        <v>79</v>
      </c>
      <c r="L371" s="118" t="s">
        <v>80</v>
      </c>
      <c r="M371" s="118" t="s">
        <v>81</v>
      </c>
      <c r="N371" s="91"/>
      <c r="O371" s="91">
        <v>5</v>
      </c>
      <c r="P371" s="122">
        <v>5</v>
      </c>
      <c r="Q371" s="125">
        <f t="shared" si="10"/>
        <v>1</v>
      </c>
      <c r="R371" s="123">
        <f t="shared" si="11"/>
        <v>1</v>
      </c>
      <c r="S371" s="8"/>
    </row>
    <row r="372" spans="1:22" ht="15" thickBot="1">
      <c r="A372" s="8"/>
      <c r="B372" s="12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124"/>
      <c r="R372" s="123"/>
      <c r="S372" s="8"/>
    </row>
    <row r="373" spans="1:22" ht="15" thickBot="1">
      <c r="A373" s="8"/>
      <c r="B373" s="67" t="s">
        <v>410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77"/>
      <c r="O373" s="8"/>
      <c r="P373" s="8"/>
      <c r="Q373" s="115"/>
      <c r="R373" s="123"/>
      <c r="S373" s="8"/>
    </row>
    <row r="374" spans="1:22" ht="15" thickBot="1">
      <c r="A374" s="21" t="s">
        <v>410</v>
      </c>
      <c r="B374" s="62" t="s">
        <v>19</v>
      </c>
      <c r="C374" s="3" t="s">
        <v>408</v>
      </c>
      <c r="D374" s="3" t="s">
        <v>21</v>
      </c>
      <c r="E374" s="3" t="s">
        <v>22</v>
      </c>
      <c r="F374" s="3" t="s">
        <v>23</v>
      </c>
      <c r="G374" s="3" t="s">
        <v>24</v>
      </c>
      <c r="H374" s="3" t="s">
        <v>25</v>
      </c>
      <c r="I374" s="3" t="s">
        <v>26</v>
      </c>
      <c r="J374" s="3" t="s">
        <v>27</v>
      </c>
      <c r="K374" s="3" t="s">
        <v>28</v>
      </c>
      <c r="L374" s="3" t="s">
        <v>29</v>
      </c>
      <c r="M374" s="3" t="s">
        <v>30</v>
      </c>
      <c r="N374" s="119"/>
      <c r="O374" s="8">
        <v>4</v>
      </c>
      <c r="P374" s="166">
        <v>4</v>
      </c>
      <c r="Q374" s="115">
        <f t="shared" si="10"/>
        <v>1</v>
      </c>
      <c r="R374" s="123">
        <f t="shared" si="11"/>
        <v>1</v>
      </c>
      <c r="S374" s="8"/>
    </row>
    <row r="375" spans="1:22" ht="15" thickBot="1">
      <c r="A375" s="21" t="s">
        <v>410</v>
      </c>
      <c r="B375" s="62" t="s">
        <v>32</v>
      </c>
      <c r="C375" s="6" t="s">
        <v>411</v>
      </c>
      <c r="D375" s="5" t="s">
        <v>137</v>
      </c>
      <c r="E375" s="5" t="s">
        <v>73</v>
      </c>
      <c r="F375" s="5" t="s">
        <v>74</v>
      </c>
      <c r="G375" s="5" t="s">
        <v>75</v>
      </c>
      <c r="H375" s="5" t="s">
        <v>76</v>
      </c>
      <c r="I375" s="5" t="s">
        <v>77</v>
      </c>
      <c r="J375" s="5" t="s">
        <v>78</v>
      </c>
      <c r="K375" s="5" t="s">
        <v>79</v>
      </c>
      <c r="L375" s="5" t="s">
        <v>80</v>
      </c>
      <c r="M375" s="5" t="s">
        <v>81</v>
      </c>
      <c r="N375" s="160"/>
      <c r="O375" s="8">
        <v>4</v>
      </c>
      <c r="P375" s="168"/>
      <c r="Q375" s="115">
        <f t="shared" si="10"/>
        <v>1</v>
      </c>
      <c r="R375" s="123">
        <f t="shared" si="11"/>
        <v>1</v>
      </c>
      <c r="S375" s="8"/>
    </row>
    <row r="376" spans="1:22" ht="15" thickBot="1">
      <c r="A376" s="8"/>
      <c r="B376" s="12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5"/>
      <c r="O376" s="8"/>
      <c r="P376" s="8"/>
      <c r="Q376" s="115"/>
      <c r="R376" s="123"/>
      <c r="S376" s="8"/>
    </row>
    <row r="377" spans="1:22" ht="15" thickBot="1">
      <c r="A377" s="91"/>
      <c r="B377" s="111" t="s">
        <v>412</v>
      </c>
      <c r="C377" s="112"/>
      <c r="D377" s="112"/>
      <c r="E377" s="112"/>
      <c r="F377" s="112"/>
      <c r="G377" s="112"/>
      <c r="H377" s="112"/>
      <c r="I377" s="112"/>
      <c r="J377" s="112"/>
      <c r="K377" s="112"/>
      <c r="L377" s="112"/>
      <c r="M377" s="112"/>
      <c r="N377" s="112"/>
      <c r="O377" s="8"/>
      <c r="P377" s="8"/>
      <c r="Q377" s="115"/>
      <c r="R377" s="123"/>
      <c r="S377" s="8"/>
    </row>
    <row r="378" spans="1:22" ht="15" thickBot="1">
      <c r="A378" s="95" t="s">
        <v>412</v>
      </c>
      <c r="B378" s="113" t="s">
        <v>19</v>
      </c>
      <c r="C378" s="112" t="s">
        <v>399</v>
      </c>
      <c r="D378" s="118" t="s">
        <v>137</v>
      </c>
      <c r="E378" s="118" t="s">
        <v>73</v>
      </c>
      <c r="F378" s="118" t="s">
        <v>74</v>
      </c>
      <c r="G378" s="118" t="s">
        <v>75</v>
      </c>
      <c r="H378" s="118" t="s">
        <v>76</v>
      </c>
      <c r="I378" s="118" t="s">
        <v>77</v>
      </c>
      <c r="J378" s="118" t="s">
        <v>78</v>
      </c>
      <c r="K378" s="118" t="s">
        <v>79</v>
      </c>
      <c r="L378" s="118" t="s">
        <v>80</v>
      </c>
      <c r="M378" s="118" t="s">
        <v>81</v>
      </c>
      <c r="N378" s="91"/>
      <c r="O378" s="8">
        <v>5</v>
      </c>
      <c r="P378" s="8">
        <v>5</v>
      </c>
      <c r="Q378" s="115">
        <f t="shared" ref="Q378:Q439" si="12">IF(ISTEXT(O378),2,IF(O378&lt;3,0,1))</f>
        <v>1</v>
      </c>
      <c r="R378" s="123">
        <f t="shared" ref="R378:R439" si="13">IF(OR(ISTEXT(O378),O378&lt;3),0,1)</f>
        <v>1</v>
      </c>
      <c r="S378" s="8"/>
    </row>
    <row r="379" spans="1:22" ht="15" thickBot="1">
      <c r="A379" s="8"/>
      <c r="B379" s="12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115"/>
      <c r="R379" s="123"/>
      <c r="S379" s="8"/>
    </row>
    <row r="380" spans="1:22" ht="15" thickBot="1">
      <c r="A380" s="91"/>
      <c r="B380" s="111" t="s">
        <v>413</v>
      </c>
      <c r="C380" s="112"/>
      <c r="D380" s="112"/>
      <c r="E380" s="112"/>
      <c r="F380" s="112"/>
      <c r="G380" s="112"/>
      <c r="H380" s="112"/>
      <c r="I380" s="112"/>
      <c r="J380" s="112"/>
      <c r="K380" s="112"/>
      <c r="L380" s="112"/>
      <c r="M380" s="112"/>
      <c r="N380" s="112"/>
      <c r="O380" s="8"/>
      <c r="P380" s="8"/>
      <c r="Q380" s="115"/>
      <c r="R380" s="123"/>
      <c r="S380" s="8"/>
    </row>
    <row r="381" spans="1:22" ht="15" thickBot="1">
      <c r="A381" s="95" t="s">
        <v>413</v>
      </c>
      <c r="B381" s="113" t="s">
        <v>19</v>
      </c>
      <c r="C381" s="112" t="s">
        <v>399</v>
      </c>
      <c r="D381" s="118" t="s">
        <v>137</v>
      </c>
      <c r="E381" s="118" t="s">
        <v>73</v>
      </c>
      <c r="F381" s="118" t="s">
        <v>74</v>
      </c>
      <c r="G381" s="118" t="s">
        <v>75</v>
      </c>
      <c r="H381" s="118" t="s">
        <v>76</v>
      </c>
      <c r="I381" s="118" t="s">
        <v>77</v>
      </c>
      <c r="J381" s="118" t="s">
        <v>78</v>
      </c>
      <c r="K381" s="118" t="s">
        <v>79</v>
      </c>
      <c r="L381" s="118" t="s">
        <v>80</v>
      </c>
      <c r="M381" s="118" t="s">
        <v>81</v>
      </c>
      <c r="N381" s="91" t="s">
        <v>414</v>
      </c>
      <c r="O381" s="8">
        <v>3</v>
      </c>
      <c r="P381" s="8">
        <v>3</v>
      </c>
      <c r="Q381" s="115">
        <f t="shared" si="12"/>
        <v>1</v>
      </c>
      <c r="R381" s="123">
        <f t="shared" si="13"/>
        <v>1</v>
      </c>
      <c r="S381" s="8"/>
    </row>
    <row r="382" spans="1:22" ht="15" thickBot="1">
      <c r="A382" s="8"/>
      <c r="B382" s="12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115"/>
      <c r="R382" s="123"/>
      <c r="S382" s="8"/>
    </row>
    <row r="383" spans="1:22" ht="15" thickBot="1">
      <c r="A383" s="91"/>
      <c r="B383" s="111" t="s">
        <v>415</v>
      </c>
      <c r="C383" s="112"/>
      <c r="D383" s="112"/>
      <c r="E383" s="112"/>
      <c r="F383" s="112"/>
      <c r="G383" s="112"/>
      <c r="H383" s="112"/>
      <c r="I383" s="112"/>
      <c r="J383" s="112"/>
      <c r="K383" s="112"/>
      <c r="L383" s="112"/>
      <c r="M383" s="112"/>
      <c r="N383" s="112"/>
      <c r="O383" s="8"/>
      <c r="P383" s="8"/>
      <c r="Q383" s="115"/>
      <c r="R383" s="123"/>
      <c r="S383" s="8"/>
    </row>
    <row r="384" spans="1:22" s="97" customFormat="1" ht="85.5" customHeight="1" thickBot="1">
      <c r="A384" s="95" t="s">
        <v>415</v>
      </c>
      <c r="B384" s="117" t="s">
        <v>19</v>
      </c>
      <c r="C384" s="156" t="s">
        <v>399</v>
      </c>
      <c r="D384" s="152" t="s">
        <v>137</v>
      </c>
      <c r="E384" s="152" t="s">
        <v>73</v>
      </c>
      <c r="F384" s="152" t="s">
        <v>74</v>
      </c>
      <c r="G384" s="152" t="s">
        <v>75</v>
      </c>
      <c r="H384" s="152" t="s">
        <v>76</v>
      </c>
      <c r="I384" s="152" t="s">
        <v>77</v>
      </c>
      <c r="J384" s="152" t="s">
        <v>78</v>
      </c>
      <c r="K384" s="152" t="s">
        <v>79</v>
      </c>
      <c r="L384" s="152" t="s">
        <v>80</v>
      </c>
      <c r="M384" s="152" t="s">
        <v>81</v>
      </c>
      <c r="N384" s="91" t="s">
        <v>416</v>
      </c>
      <c r="O384" s="8">
        <v>5</v>
      </c>
      <c r="P384" s="8">
        <v>5</v>
      </c>
      <c r="Q384" s="115">
        <f t="shared" si="12"/>
        <v>1</v>
      </c>
      <c r="R384" s="123">
        <f t="shared" si="13"/>
        <v>1</v>
      </c>
      <c r="S384" s="8"/>
      <c r="T384" s="157"/>
      <c r="U384" s="157"/>
      <c r="V384" s="157"/>
    </row>
    <row r="385" spans="1:19" ht="15" thickBot="1">
      <c r="A385" s="8"/>
      <c r="B385" s="12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115"/>
      <c r="R385" s="123"/>
      <c r="S385" s="8"/>
    </row>
    <row r="386" spans="1:19" ht="15" thickBot="1">
      <c r="A386" s="91"/>
      <c r="B386" s="111" t="s">
        <v>417</v>
      </c>
      <c r="C386" s="112"/>
      <c r="D386" s="112"/>
      <c r="E386" s="112"/>
      <c r="F386" s="112"/>
      <c r="G386" s="112"/>
      <c r="H386" s="112"/>
      <c r="I386" s="112"/>
      <c r="J386" s="112"/>
      <c r="K386" s="112"/>
      <c r="L386" s="112"/>
      <c r="M386" s="112"/>
      <c r="N386" s="112"/>
      <c r="O386" s="8"/>
      <c r="P386" s="8"/>
      <c r="Q386" s="115"/>
      <c r="R386" s="123"/>
      <c r="S386" s="8"/>
    </row>
    <row r="387" spans="1:19" ht="15" thickBot="1">
      <c r="A387" s="95" t="s">
        <v>417</v>
      </c>
      <c r="B387" s="113" t="s">
        <v>19</v>
      </c>
      <c r="C387" s="112" t="s">
        <v>399</v>
      </c>
      <c r="D387" s="118" t="s">
        <v>137</v>
      </c>
      <c r="E387" s="118" t="s">
        <v>73</v>
      </c>
      <c r="F387" s="118" t="s">
        <v>74</v>
      </c>
      <c r="G387" s="118" t="s">
        <v>75</v>
      </c>
      <c r="H387" s="118" t="s">
        <v>76</v>
      </c>
      <c r="I387" s="118" t="s">
        <v>77</v>
      </c>
      <c r="J387" s="118" t="s">
        <v>78</v>
      </c>
      <c r="K387" s="118" t="s">
        <v>79</v>
      </c>
      <c r="L387" s="118" t="s">
        <v>80</v>
      </c>
      <c r="M387" s="118" t="s">
        <v>81</v>
      </c>
      <c r="N387" s="91"/>
      <c r="O387" s="8">
        <v>5</v>
      </c>
      <c r="P387" s="8">
        <v>5</v>
      </c>
      <c r="Q387" s="115">
        <f t="shared" si="12"/>
        <v>1</v>
      </c>
      <c r="R387" s="123">
        <f t="shared" si="13"/>
        <v>1</v>
      </c>
      <c r="S387" s="8"/>
    </row>
    <row r="388" spans="1:19" ht="15" thickBot="1">
      <c r="A388" s="8"/>
      <c r="B388" s="12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115"/>
      <c r="R388" s="123"/>
      <c r="S388" s="8"/>
    </row>
    <row r="389" spans="1:19" ht="15" thickBot="1">
      <c r="A389" s="104"/>
      <c r="B389" s="105" t="s">
        <v>418</v>
      </c>
      <c r="C389" s="106"/>
      <c r="D389" s="106"/>
      <c r="E389" s="106"/>
      <c r="F389" s="106"/>
      <c r="G389" s="106"/>
      <c r="H389" s="106"/>
      <c r="I389" s="106"/>
      <c r="J389" s="106"/>
      <c r="K389" s="106"/>
      <c r="L389" s="106"/>
      <c r="M389" s="106"/>
      <c r="N389" s="106"/>
      <c r="O389" s="104"/>
      <c r="P389" s="104"/>
      <c r="Q389" s="107"/>
      <c r="R389" s="134"/>
      <c r="S389" s="104"/>
    </row>
    <row r="390" spans="1:19" ht="15" thickBot="1">
      <c r="A390" s="108" t="s">
        <v>418</v>
      </c>
      <c r="B390" s="109" t="s">
        <v>19</v>
      </c>
      <c r="C390" s="135" t="s">
        <v>399</v>
      </c>
      <c r="D390" s="136" t="s">
        <v>137</v>
      </c>
      <c r="E390" s="136" t="s">
        <v>73</v>
      </c>
      <c r="F390" s="136" t="s">
        <v>74</v>
      </c>
      <c r="G390" s="136" t="s">
        <v>75</v>
      </c>
      <c r="H390" s="136" t="s">
        <v>76</v>
      </c>
      <c r="I390" s="136" t="s">
        <v>77</v>
      </c>
      <c r="J390" s="136" t="s">
        <v>78</v>
      </c>
      <c r="K390" s="136" t="s">
        <v>79</v>
      </c>
      <c r="L390" s="136" t="s">
        <v>80</v>
      </c>
      <c r="M390" s="136" t="s">
        <v>81</v>
      </c>
      <c r="N390" s="161"/>
      <c r="O390" s="104">
        <v>5</v>
      </c>
      <c r="P390" s="163">
        <v>5</v>
      </c>
      <c r="Q390" s="107">
        <f t="shared" si="12"/>
        <v>1</v>
      </c>
      <c r="R390" s="134">
        <f t="shared" si="13"/>
        <v>1</v>
      </c>
      <c r="S390" s="104"/>
    </row>
    <row r="391" spans="1:19" ht="15" thickBot="1">
      <c r="A391" s="108" t="s">
        <v>418</v>
      </c>
      <c r="B391" s="137" t="s">
        <v>32</v>
      </c>
      <c r="C391" s="138" t="s">
        <v>419</v>
      </c>
      <c r="D391" s="138" t="s">
        <v>34</v>
      </c>
      <c r="E391" s="138" t="s">
        <v>35</v>
      </c>
      <c r="F391" s="138" t="s">
        <v>36</v>
      </c>
      <c r="G391" s="138" t="s">
        <v>37</v>
      </c>
      <c r="H391" s="138" t="s">
        <v>38</v>
      </c>
      <c r="I391" s="138" t="s">
        <v>39</v>
      </c>
      <c r="J391" s="138" t="s">
        <v>40</v>
      </c>
      <c r="K391" s="138" t="s">
        <v>41</v>
      </c>
      <c r="L391" s="138" t="s">
        <v>42</v>
      </c>
      <c r="M391" s="138" t="s">
        <v>43</v>
      </c>
      <c r="N391" s="139"/>
      <c r="O391" s="134">
        <v>5</v>
      </c>
      <c r="P391" s="164"/>
      <c r="Q391" s="107">
        <f t="shared" si="12"/>
        <v>1</v>
      </c>
      <c r="R391" s="134">
        <f t="shared" si="13"/>
        <v>1</v>
      </c>
      <c r="S391" s="104"/>
    </row>
    <row r="392" spans="1:19" ht="15" thickBot="1">
      <c r="A392" s="108" t="s">
        <v>418</v>
      </c>
      <c r="B392" s="109" t="s">
        <v>45</v>
      </c>
      <c r="C392" s="140" t="s">
        <v>420</v>
      </c>
      <c r="D392" s="141" t="s">
        <v>137</v>
      </c>
      <c r="E392" s="141" t="s">
        <v>73</v>
      </c>
      <c r="F392" s="141" t="s">
        <v>74</v>
      </c>
      <c r="G392" s="141" t="s">
        <v>75</v>
      </c>
      <c r="H392" s="141" t="s">
        <v>76</v>
      </c>
      <c r="I392" s="141" t="s">
        <v>77</v>
      </c>
      <c r="J392" s="141" t="s">
        <v>78</v>
      </c>
      <c r="K392" s="141" t="s">
        <v>79</v>
      </c>
      <c r="L392" s="141" t="s">
        <v>80</v>
      </c>
      <c r="M392" s="141" t="s">
        <v>81</v>
      </c>
      <c r="N392" s="142"/>
      <c r="O392" s="104">
        <v>5</v>
      </c>
      <c r="P392" s="165"/>
      <c r="Q392" s="107">
        <f t="shared" si="12"/>
        <v>1</v>
      </c>
      <c r="R392" s="134">
        <f t="shared" si="13"/>
        <v>1</v>
      </c>
      <c r="S392" s="104"/>
    </row>
    <row r="393" spans="1:19" ht="15" thickBot="1">
      <c r="A393" s="8"/>
      <c r="B393" s="12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158"/>
      <c r="O393" s="8"/>
      <c r="P393" s="8"/>
      <c r="Q393" s="115"/>
      <c r="R393" s="123"/>
      <c r="S393" s="8"/>
    </row>
    <row r="394" spans="1:19" ht="15" thickBot="1">
      <c r="A394" s="91"/>
      <c r="B394" s="111" t="s">
        <v>421</v>
      </c>
      <c r="C394" s="112"/>
      <c r="D394" s="112"/>
      <c r="E394" s="112"/>
      <c r="F394" s="112"/>
      <c r="G394" s="112"/>
      <c r="H394" s="112"/>
      <c r="I394" s="112"/>
      <c r="J394" s="112"/>
      <c r="K394" s="112"/>
      <c r="L394" s="112"/>
      <c r="M394" s="112"/>
      <c r="N394" s="112"/>
      <c r="O394" s="8"/>
      <c r="P394" s="8"/>
      <c r="Q394" s="115"/>
      <c r="R394" s="123"/>
      <c r="S394" s="8"/>
    </row>
    <row r="395" spans="1:19" ht="15" thickBot="1">
      <c r="A395" s="95" t="s">
        <v>421</v>
      </c>
      <c r="B395" s="113" t="s">
        <v>19</v>
      </c>
      <c r="C395" s="127" t="s">
        <v>399</v>
      </c>
      <c r="D395" s="128" t="s">
        <v>137</v>
      </c>
      <c r="E395" s="128" t="s">
        <v>73</v>
      </c>
      <c r="F395" s="128" t="s">
        <v>74</v>
      </c>
      <c r="G395" s="128" t="s">
        <v>75</v>
      </c>
      <c r="H395" s="128" t="s">
        <v>76</v>
      </c>
      <c r="I395" s="128" t="s">
        <v>77</v>
      </c>
      <c r="J395" s="128" t="s">
        <v>78</v>
      </c>
      <c r="K395" s="128" t="s">
        <v>79</v>
      </c>
      <c r="L395" s="128" t="s">
        <v>80</v>
      </c>
      <c r="M395" s="128" t="s">
        <v>81</v>
      </c>
      <c r="N395" s="129"/>
      <c r="O395" s="8">
        <v>5</v>
      </c>
      <c r="P395" s="166">
        <v>5</v>
      </c>
      <c r="Q395" s="115">
        <f t="shared" si="12"/>
        <v>1</v>
      </c>
      <c r="R395" s="123">
        <f t="shared" si="13"/>
        <v>1</v>
      </c>
      <c r="S395" s="8"/>
    </row>
    <row r="396" spans="1:19" ht="15" thickBot="1">
      <c r="A396" s="21" t="s">
        <v>421</v>
      </c>
      <c r="B396" s="126" t="s">
        <v>32</v>
      </c>
      <c r="C396" s="132" t="s">
        <v>419</v>
      </c>
      <c r="D396" s="132" t="s">
        <v>34</v>
      </c>
      <c r="E396" s="132" t="s">
        <v>35</v>
      </c>
      <c r="F396" s="132" t="s">
        <v>36</v>
      </c>
      <c r="G396" s="132" t="s">
        <v>37</v>
      </c>
      <c r="H396" s="132" t="s">
        <v>38</v>
      </c>
      <c r="I396" s="132" t="s">
        <v>39</v>
      </c>
      <c r="J396" s="132" t="s">
        <v>40</v>
      </c>
      <c r="K396" s="132" t="s">
        <v>41</v>
      </c>
      <c r="L396" s="132" t="s">
        <v>42</v>
      </c>
      <c r="M396" s="132" t="s">
        <v>43</v>
      </c>
      <c r="N396" s="33"/>
      <c r="O396" s="75">
        <v>5</v>
      </c>
      <c r="P396" s="167"/>
      <c r="Q396" s="115">
        <f t="shared" si="12"/>
        <v>1</v>
      </c>
      <c r="R396" s="123">
        <f t="shared" si="13"/>
        <v>1</v>
      </c>
      <c r="S396" s="8"/>
    </row>
    <row r="397" spans="1:19" ht="15" thickBot="1">
      <c r="A397" s="21" t="s">
        <v>421</v>
      </c>
      <c r="B397" s="62" t="s">
        <v>45</v>
      </c>
      <c r="C397" s="130" t="s">
        <v>420</v>
      </c>
      <c r="D397" s="131" t="s">
        <v>137</v>
      </c>
      <c r="E397" s="131" t="s">
        <v>73</v>
      </c>
      <c r="F397" s="131" t="s">
        <v>74</v>
      </c>
      <c r="G397" s="131" t="s">
        <v>75</v>
      </c>
      <c r="H397" s="131" t="s">
        <v>76</v>
      </c>
      <c r="I397" s="131" t="s">
        <v>77</v>
      </c>
      <c r="J397" s="131" t="s">
        <v>78</v>
      </c>
      <c r="K397" s="131" t="s">
        <v>79</v>
      </c>
      <c r="L397" s="131" t="s">
        <v>80</v>
      </c>
      <c r="M397" s="131" t="s">
        <v>81</v>
      </c>
      <c r="N397" s="133"/>
      <c r="O397" s="8">
        <v>5</v>
      </c>
      <c r="P397" s="168"/>
      <c r="Q397" s="115">
        <f t="shared" si="12"/>
        <v>1</v>
      </c>
      <c r="R397" s="123">
        <f t="shared" si="13"/>
        <v>1</v>
      </c>
      <c r="S397" s="8"/>
    </row>
    <row r="398" spans="1:19" ht="15" thickBot="1">
      <c r="A398" s="8"/>
      <c r="B398" s="12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115"/>
      <c r="R398" s="123"/>
      <c r="S398" s="8"/>
    </row>
    <row r="399" spans="1:19" ht="15" thickBot="1">
      <c r="A399" s="91"/>
      <c r="B399" s="111" t="s">
        <v>422</v>
      </c>
      <c r="C399" s="112"/>
      <c r="D399" s="112"/>
      <c r="E399" s="112"/>
      <c r="F399" s="112"/>
      <c r="G399" s="112"/>
      <c r="H399" s="112"/>
      <c r="I399" s="112"/>
      <c r="J399" s="112"/>
      <c r="K399" s="112"/>
      <c r="L399" s="112"/>
      <c r="M399" s="112"/>
      <c r="N399" s="112"/>
      <c r="O399" s="8"/>
      <c r="P399" s="8"/>
      <c r="Q399" s="115"/>
      <c r="R399" s="123"/>
      <c r="S399" s="8"/>
    </row>
    <row r="400" spans="1:19" ht="15" thickBot="1">
      <c r="A400" s="95" t="s">
        <v>422</v>
      </c>
      <c r="B400" s="113" t="s">
        <v>19</v>
      </c>
      <c r="C400" s="112" t="s">
        <v>423</v>
      </c>
      <c r="D400" s="118" t="s">
        <v>137</v>
      </c>
      <c r="E400" s="118" t="s">
        <v>73</v>
      </c>
      <c r="F400" s="118" t="s">
        <v>74</v>
      </c>
      <c r="G400" s="118" t="s">
        <v>75</v>
      </c>
      <c r="H400" s="118" t="s">
        <v>76</v>
      </c>
      <c r="I400" s="118" t="s">
        <v>77</v>
      </c>
      <c r="J400" s="118" t="s">
        <v>78</v>
      </c>
      <c r="K400" s="118" t="s">
        <v>79</v>
      </c>
      <c r="L400" s="118" t="s">
        <v>80</v>
      </c>
      <c r="M400" s="118" t="s">
        <v>81</v>
      </c>
      <c r="N400" s="143" t="s">
        <v>424</v>
      </c>
      <c r="O400" s="8">
        <v>4</v>
      </c>
      <c r="P400" s="8">
        <v>4</v>
      </c>
      <c r="Q400" s="115">
        <f t="shared" si="12"/>
        <v>1</v>
      </c>
      <c r="R400" s="123">
        <f t="shared" si="13"/>
        <v>1</v>
      </c>
      <c r="S400" s="8"/>
    </row>
    <row r="401" spans="1:22" ht="15" thickBot="1">
      <c r="A401" s="8"/>
      <c r="B401" s="12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158"/>
      <c r="O401" s="8"/>
      <c r="P401" s="8"/>
      <c r="Q401" s="115"/>
      <c r="R401" s="123"/>
      <c r="S401" s="8"/>
    </row>
    <row r="402" spans="1:22" ht="15" thickBot="1">
      <c r="A402" s="91"/>
      <c r="B402" s="111" t="s">
        <v>425</v>
      </c>
      <c r="C402" s="112"/>
      <c r="D402" s="112"/>
      <c r="E402" s="112"/>
      <c r="F402" s="112"/>
      <c r="G402" s="112"/>
      <c r="H402" s="112"/>
      <c r="I402" s="112"/>
      <c r="J402" s="112"/>
      <c r="K402" s="112"/>
      <c r="L402" s="112"/>
      <c r="M402" s="112"/>
      <c r="N402" s="112"/>
      <c r="O402" s="8"/>
      <c r="P402" s="8"/>
      <c r="Q402" s="115"/>
      <c r="R402" s="123"/>
      <c r="S402" s="8"/>
    </row>
    <row r="403" spans="1:22" ht="15" thickBot="1">
      <c r="A403" s="95" t="s">
        <v>425</v>
      </c>
      <c r="B403" s="113" t="s">
        <v>19</v>
      </c>
      <c r="C403" s="127" t="s">
        <v>399</v>
      </c>
      <c r="D403" s="128" t="s">
        <v>137</v>
      </c>
      <c r="E403" s="128" t="s">
        <v>73</v>
      </c>
      <c r="F403" s="128" t="s">
        <v>74</v>
      </c>
      <c r="G403" s="128" t="s">
        <v>75</v>
      </c>
      <c r="H403" s="128" t="s">
        <v>76</v>
      </c>
      <c r="I403" s="128" t="s">
        <v>77</v>
      </c>
      <c r="J403" s="128" t="s">
        <v>78</v>
      </c>
      <c r="K403" s="128" t="s">
        <v>79</v>
      </c>
      <c r="L403" s="128" t="s">
        <v>80</v>
      </c>
      <c r="M403" s="128" t="s">
        <v>81</v>
      </c>
      <c r="N403" s="129"/>
      <c r="O403" s="8">
        <v>5</v>
      </c>
      <c r="P403" s="166">
        <v>5</v>
      </c>
      <c r="Q403" s="115">
        <f t="shared" si="12"/>
        <v>1</v>
      </c>
      <c r="R403" s="123">
        <f t="shared" si="13"/>
        <v>1</v>
      </c>
      <c r="S403" s="8"/>
    </row>
    <row r="404" spans="1:22" s="97" customFormat="1" ht="15" thickBot="1">
      <c r="A404" s="21" t="s">
        <v>425</v>
      </c>
      <c r="B404" s="148" t="s">
        <v>32</v>
      </c>
      <c r="C404" s="149" t="s">
        <v>419</v>
      </c>
      <c r="D404" s="149" t="s">
        <v>34</v>
      </c>
      <c r="E404" s="149" t="s">
        <v>35</v>
      </c>
      <c r="F404" s="149" t="s">
        <v>36</v>
      </c>
      <c r="G404" s="149" t="s">
        <v>37</v>
      </c>
      <c r="H404" s="149" t="s">
        <v>38</v>
      </c>
      <c r="I404" s="149" t="s">
        <v>39</v>
      </c>
      <c r="J404" s="149" t="s">
        <v>40</v>
      </c>
      <c r="K404" s="149" t="s">
        <v>41</v>
      </c>
      <c r="L404" s="149" t="s">
        <v>42</v>
      </c>
      <c r="M404" s="149" t="s">
        <v>43</v>
      </c>
      <c r="N404" s="150"/>
      <c r="O404" s="8">
        <v>5</v>
      </c>
      <c r="P404" s="168"/>
      <c r="Q404" s="115">
        <f t="shared" si="12"/>
        <v>1</v>
      </c>
      <c r="R404" s="123">
        <f t="shared" si="13"/>
        <v>1</v>
      </c>
      <c r="S404" s="8"/>
      <c r="T404"/>
      <c r="U404"/>
      <c r="V404"/>
    </row>
    <row r="405" spans="1:22" s="97" customFormat="1" ht="15" thickBot="1">
      <c r="A405" s="145"/>
      <c r="B405" s="146"/>
      <c r="C405" s="144"/>
      <c r="D405" s="147"/>
      <c r="E405" s="147"/>
      <c r="F405" s="147"/>
      <c r="G405" s="147"/>
      <c r="H405" s="147"/>
      <c r="I405" s="147"/>
      <c r="J405" s="147"/>
      <c r="K405" s="147"/>
      <c r="L405" s="147"/>
      <c r="M405" s="147"/>
      <c r="N405" s="121"/>
      <c r="O405" s="8"/>
      <c r="P405" s="8"/>
      <c r="Q405" s="115"/>
      <c r="R405" s="123"/>
      <c r="S405" s="8"/>
      <c r="T405"/>
      <c r="U405"/>
      <c r="V405"/>
    </row>
    <row r="406" spans="1:22" ht="15" thickBot="1">
      <c r="A406" s="91"/>
      <c r="B406" s="111" t="s">
        <v>426</v>
      </c>
      <c r="C406" s="112"/>
      <c r="D406" s="112"/>
      <c r="E406" s="112"/>
      <c r="F406" s="112"/>
      <c r="G406" s="112"/>
      <c r="H406" s="112"/>
      <c r="I406" s="112"/>
      <c r="J406" s="112"/>
      <c r="K406" s="112"/>
      <c r="L406" s="112"/>
      <c r="M406" s="112"/>
      <c r="N406" s="112"/>
      <c r="O406" s="8"/>
      <c r="P406" s="8"/>
      <c r="Q406" s="115"/>
      <c r="R406" s="123"/>
      <c r="S406" s="8"/>
    </row>
    <row r="407" spans="1:22" ht="25.5" thickBot="1">
      <c r="A407" s="95" t="s">
        <v>426</v>
      </c>
      <c r="B407" s="113" t="s">
        <v>19</v>
      </c>
      <c r="C407" s="112" t="s">
        <v>423</v>
      </c>
      <c r="D407" s="118" t="s">
        <v>137</v>
      </c>
      <c r="E407" s="118" t="s">
        <v>73</v>
      </c>
      <c r="F407" s="118" t="s">
        <v>74</v>
      </c>
      <c r="G407" s="118" t="s">
        <v>75</v>
      </c>
      <c r="H407" s="118" t="s">
        <v>76</v>
      </c>
      <c r="I407" s="118" t="s">
        <v>77</v>
      </c>
      <c r="J407" s="118" t="s">
        <v>78</v>
      </c>
      <c r="K407" s="118" t="s">
        <v>79</v>
      </c>
      <c r="L407" s="118" t="s">
        <v>80</v>
      </c>
      <c r="M407" s="118" t="s">
        <v>81</v>
      </c>
      <c r="N407" s="143" t="s">
        <v>427</v>
      </c>
      <c r="O407" s="12">
        <v>2</v>
      </c>
      <c r="P407" s="8">
        <v>2</v>
      </c>
      <c r="Q407" s="115">
        <f t="shared" si="12"/>
        <v>0</v>
      </c>
      <c r="R407" s="123">
        <f t="shared" si="13"/>
        <v>0</v>
      </c>
      <c r="S407" s="8"/>
    </row>
    <row r="408" spans="1:22" ht="15" thickBot="1">
      <c r="A408" s="8"/>
      <c r="B408" s="12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115"/>
      <c r="R408" s="123"/>
      <c r="S408" s="8"/>
    </row>
    <row r="409" spans="1:22" ht="15" thickBot="1">
      <c r="A409" s="91"/>
      <c r="B409" s="151" t="s">
        <v>428</v>
      </c>
      <c r="C409" s="152"/>
      <c r="D409" s="152"/>
      <c r="E409" s="152"/>
      <c r="F409" s="152"/>
      <c r="G409" s="152"/>
      <c r="H409" s="152"/>
      <c r="I409" s="152"/>
      <c r="J409" s="152"/>
      <c r="K409" s="152"/>
      <c r="L409" s="152"/>
      <c r="M409" s="152"/>
      <c r="N409" s="152"/>
      <c r="O409" s="8"/>
      <c r="P409" s="8"/>
      <c r="Q409" s="115"/>
      <c r="R409" s="123"/>
      <c r="S409" s="8"/>
    </row>
    <row r="410" spans="1:22" ht="50.45" thickBot="1">
      <c r="A410" s="95" t="s">
        <v>428</v>
      </c>
      <c r="B410" s="117" t="s">
        <v>19</v>
      </c>
      <c r="C410" s="152" t="s">
        <v>399</v>
      </c>
      <c r="D410" s="152" t="s">
        <v>137</v>
      </c>
      <c r="E410" s="152" t="s">
        <v>73</v>
      </c>
      <c r="F410" s="152" t="s">
        <v>74</v>
      </c>
      <c r="G410" s="152" t="s">
        <v>75</v>
      </c>
      <c r="H410" s="152" t="s">
        <v>76</v>
      </c>
      <c r="I410" s="152" t="s">
        <v>77</v>
      </c>
      <c r="J410" s="152" t="s">
        <v>78</v>
      </c>
      <c r="K410" s="152" t="s">
        <v>79</v>
      </c>
      <c r="L410" s="152" t="s">
        <v>80</v>
      </c>
      <c r="M410" s="152" t="s">
        <v>81</v>
      </c>
      <c r="N410" s="143" t="s">
        <v>429</v>
      </c>
      <c r="O410" s="91">
        <v>3</v>
      </c>
      <c r="P410" s="8"/>
      <c r="Q410" s="115">
        <f t="shared" si="12"/>
        <v>1</v>
      </c>
      <c r="R410" s="123">
        <f t="shared" si="13"/>
        <v>1</v>
      </c>
      <c r="S410" s="8"/>
    </row>
    <row r="411" spans="1:22" ht="15" thickBot="1">
      <c r="A411" s="8"/>
      <c r="B411" s="12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91"/>
      <c r="P411" s="8"/>
      <c r="Q411" s="115"/>
      <c r="R411" s="123"/>
      <c r="S411" s="8"/>
    </row>
    <row r="412" spans="1:22" ht="15" thickBot="1">
      <c r="A412" s="91"/>
      <c r="B412" s="111" t="s">
        <v>430</v>
      </c>
      <c r="C412" s="112"/>
      <c r="D412" s="112"/>
      <c r="E412" s="112"/>
      <c r="F412" s="112"/>
      <c r="G412" s="112"/>
      <c r="H412" s="112"/>
      <c r="I412" s="112"/>
      <c r="J412" s="112"/>
      <c r="K412" s="112"/>
      <c r="L412" s="112"/>
      <c r="M412" s="112"/>
      <c r="N412" s="112"/>
      <c r="O412" s="91"/>
      <c r="P412" s="8"/>
      <c r="Q412" s="115"/>
      <c r="R412" s="123"/>
      <c r="S412" s="8"/>
    </row>
    <row r="413" spans="1:22" ht="15" thickBot="1">
      <c r="A413" s="95" t="s">
        <v>430</v>
      </c>
      <c r="B413" s="113" t="s">
        <v>19</v>
      </c>
      <c r="C413" s="112" t="s">
        <v>431</v>
      </c>
      <c r="D413" s="118" t="s">
        <v>137</v>
      </c>
      <c r="E413" s="118" t="s">
        <v>73</v>
      </c>
      <c r="F413" s="118" t="s">
        <v>74</v>
      </c>
      <c r="G413" s="118" t="s">
        <v>75</v>
      </c>
      <c r="H413" s="118" t="s">
        <v>76</v>
      </c>
      <c r="I413" s="118" t="s">
        <v>77</v>
      </c>
      <c r="J413" s="118" t="s">
        <v>78</v>
      </c>
      <c r="K413" s="118" t="s">
        <v>79</v>
      </c>
      <c r="L413" s="118" t="s">
        <v>80</v>
      </c>
      <c r="M413" s="118" t="s">
        <v>81</v>
      </c>
      <c r="N413" s="143"/>
      <c r="O413" s="91">
        <v>5</v>
      </c>
      <c r="P413" s="8">
        <v>5</v>
      </c>
      <c r="Q413" s="115">
        <f t="shared" si="12"/>
        <v>1</v>
      </c>
      <c r="R413" s="123">
        <f t="shared" si="13"/>
        <v>1</v>
      </c>
      <c r="S413" s="8"/>
    </row>
    <row r="414" spans="1:22" s="97" customFormat="1" ht="15" thickBot="1">
      <c r="A414" s="145"/>
      <c r="B414" s="113"/>
      <c r="C414" s="127"/>
      <c r="D414" s="128"/>
      <c r="E414" s="128"/>
      <c r="F414" s="128"/>
      <c r="G414" s="128"/>
      <c r="H414" s="128"/>
      <c r="I414" s="128"/>
      <c r="J414" s="128"/>
      <c r="K414" s="128"/>
      <c r="L414" s="128"/>
      <c r="M414" s="128"/>
      <c r="N414" s="121"/>
      <c r="O414" s="91"/>
      <c r="P414" s="8"/>
      <c r="Q414" s="115"/>
      <c r="R414" s="123"/>
      <c r="S414" s="8"/>
      <c r="T414"/>
      <c r="U414"/>
      <c r="V414"/>
    </row>
    <row r="415" spans="1:22" ht="15" thickBot="1">
      <c r="A415" s="91"/>
      <c r="B415" s="111" t="s">
        <v>432</v>
      </c>
      <c r="C415" s="160"/>
      <c r="D415" s="160"/>
      <c r="E415" s="160"/>
      <c r="F415" s="160"/>
      <c r="G415" s="160"/>
      <c r="H415" s="160"/>
      <c r="I415" s="160"/>
      <c r="J415" s="160"/>
      <c r="K415" s="160"/>
      <c r="L415" s="160"/>
      <c r="M415" s="160"/>
      <c r="N415" s="8"/>
      <c r="O415" s="91"/>
      <c r="P415" s="8"/>
      <c r="Q415" s="115"/>
      <c r="R415" s="123"/>
      <c r="S415" s="8"/>
    </row>
    <row r="416" spans="1:22" ht="15" thickBot="1">
      <c r="A416" s="95" t="s">
        <v>432</v>
      </c>
      <c r="B416" s="117" t="s">
        <v>19</v>
      </c>
      <c r="C416" s="153" t="s">
        <v>433</v>
      </c>
      <c r="D416" s="153" t="s">
        <v>137</v>
      </c>
      <c r="E416" s="153" t="s">
        <v>73</v>
      </c>
      <c r="F416" s="153" t="s">
        <v>74</v>
      </c>
      <c r="G416" s="153" t="s">
        <v>75</v>
      </c>
      <c r="H416" s="153" t="s">
        <v>76</v>
      </c>
      <c r="I416" s="153" t="s">
        <v>77</v>
      </c>
      <c r="J416" s="153" t="s">
        <v>78</v>
      </c>
      <c r="K416" s="153" t="s">
        <v>79</v>
      </c>
      <c r="L416" s="153" t="s">
        <v>80</v>
      </c>
      <c r="M416" s="153" t="s">
        <v>81</v>
      </c>
      <c r="N416" s="143"/>
      <c r="O416" s="117">
        <v>2</v>
      </c>
      <c r="P416" s="8">
        <v>2</v>
      </c>
      <c r="Q416" s="115">
        <f t="shared" si="12"/>
        <v>0</v>
      </c>
      <c r="R416" s="123">
        <f t="shared" si="13"/>
        <v>0</v>
      </c>
      <c r="S416" s="8"/>
    </row>
    <row r="417" spans="1:19" ht="15" thickBot="1">
      <c r="A417" s="8"/>
      <c r="B417" s="12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115"/>
      <c r="R417" s="123"/>
      <c r="S417" s="8"/>
    </row>
    <row r="418" spans="1:19" ht="15" thickBot="1">
      <c r="A418" s="91"/>
      <c r="B418" s="111" t="s">
        <v>434</v>
      </c>
      <c r="C418" s="160"/>
      <c r="D418" s="160"/>
      <c r="E418" s="160"/>
      <c r="F418" s="160"/>
      <c r="G418" s="160"/>
      <c r="H418" s="160"/>
      <c r="I418" s="160"/>
      <c r="J418" s="160"/>
      <c r="K418" s="160"/>
      <c r="L418" s="160"/>
      <c r="M418" s="160"/>
      <c r="N418" s="8"/>
      <c r="O418" s="8"/>
      <c r="P418" s="8"/>
      <c r="Q418" s="115"/>
      <c r="R418" s="123"/>
      <c r="S418" s="8"/>
    </row>
    <row r="419" spans="1:19" ht="38.1" thickBot="1">
      <c r="A419" s="95" t="s">
        <v>434</v>
      </c>
      <c r="B419" s="117" t="s">
        <v>19</v>
      </c>
      <c r="C419" s="153" t="s">
        <v>399</v>
      </c>
      <c r="D419" s="153" t="s">
        <v>137</v>
      </c>
      <c r="E419" s="153" t="s">
        <v>73</v>
      </c>
      <c r="F419" s="153" t="s">
        <v>74</v>
      </c>
      <c r="G419" s="153" t="s">
        <v>75</v>
      </c>
      <c r="H419" s="153" t="s">
        <v>76</v>
      </c>
      <c r="I419" s="153" t="s">
        <v>77</v>
      </c>
      <c r="J419" s="153" t="s">
        <v>78</v>
      </c>
      <c r="K419" s="153" t="s">
        <v>79</v>
      </c>
      <c r="L419" s="153" t="s">
        <v>80</v>
      </c>
      <c r="M419" s="153" t="s">
        <v>81</v>
      </c>
      <c r="N419" s="143" t="s">
        <v>435</v>
      </c>
      <c r="O419" s="8">
        <v>5</v>
      </c>
      <c r="P419" s="8">
        <v>5</v>
      </c>
      <c r="Q419" s="115">
        <f t="shared" si="12"/>
        <v>1</v>
      </c>
      <c r="R419" s="123">
        <f t="shared" si="13"/>
        <v>1</v>
      </c>
      <c r="S419" s="8"/>
    </row>
    <row r="420" spans="1:19" ht="15" thickBot="1">
      <c r="A420" s="8"/>
      <c r="B420" s="12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115"/>
      <c r="R420" s="123"/>
      <c r="S420" s="8"/>
    </row>
    <row r="421" spans="1:19" ht="15" thickBot="1">
      <c r="A421" s="91"/>
      <c r="B421" s="111" t="s">
        <v>436</v>
      </c>
      <c r="C421" s="160"/>
      <c r="D421" s="160"/>
      <c r="E421" s="160"/>
      <c r="F421" s="160"/>
      <c r="G421" s="160"/>
      <c r="H421" s="160"/>
      <c r="I421" s="160"/>
      <c r="J421" s="160"/>
      <c r="K421" s="160"/>
      <c r="L421" s="160"/>
      <c r="M421" s="160"/>
      <c r="N421" s="8"/>
      <c r="O421" s="8"/>
      <c r="P421" s="8"/>
      <c r="Q421" s="115"/>
      <c r="R421" s="123"/>
      <c r="S421" s="8"/>
    </row>
    <row r="422" spans="1:19" ht="15" thickBot="1">
      <c r="A422" s="95" t="s">
        <v>436</v>
      </c>
      <c r="B422" s="117" t="s">
        <v>19</v>
      </c>
      <c r="C422" s="153" t="s">
        <v>399</v>
      </c>
      <c r="D422" s="153" t="s">
        <v>137</v>
      </c>
      <c r="E422" s="153" t="s">
        <v>73</v>
      </c>
      <c r="F422" s="153" t="s">
        <v>74</v>
      </c>
      <c r="G422" s="153" t="s">
        <v>75</v>
      </c>
      <c r="H422" s="153" t="s">
        <v>76</v>
      </c>
      <c r="I422" s="153" t="s">
        <v>77</v>
      </c>
      <c r="J422" s="153" t="s">
        <v>78</v>
      </c>
      <c r="K422" s="153" t="s">
        <v>79</v>
      </c>
      <c r="L422" s="153" t="s">
        <v>80</v>
      </c>
      <c r="M422" s="153" t="s">
        <v>81</v>
      </c>
      <c r="N422" s="143"/>
      <c r="O422" s="8">
        <v>5</v>
      </c>
      <c r="P422" s="8">
        <v>5</v>
      </c>
      <c r="Q422" s="115">
        <f t="shared" si="12"/>
        <v>1</v>
      </c>
      <c r="R422" s="123">
        <f t="shared" si="13"/>
        <v>1</v>
      </c>
      <c r="S422" s="8"/>
    </row>
    <row r="423" spans="1:19" ht="15" thickBot="1">
      <c r="A423" s="8"/>
      <c r="B423" s="12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115"/>
      <c r="R423" s="123"/>
      <c r="S423" s="8"/>
    </row>
    <row r="424" spans="1:19" ht="15" thickBot="1">
      <c r="A424" s="91"/>
      <c r="B424" s="111" t="s">
        <v>437</v>
      </c>
      <c r="C424" s="160"/>
      <c r="D424" s="160"/>
      <c r="E424" s="160"/>
      <c r="F424" s="160"/>
      <c r="G424" s="160"/>
      <c r="H424" s="160"/>
      <c r="I424" s="160"/>
      <c r="J424" s="160"/>
      <c r="K424" s="160"/>
      <c r="L424" s="160"/>
      <c r="M424" s="160"/>
      <c r="N424" s="8"/>
      <c r="O424" s="8"/>
      <c r="P424" s="8"/>
      <c r="Q424" s="115"/>
      <c r="R424" s="123"/>
      <c r="S424" s="8"/>
    </row>
    <row r="425" spans="1:19" ht="38.1" thickBot="1">
      <c r="A425" s="95" t="s">
        <v>437</v>
      </c>
      <c r="B425" s="117" t="s">
        <v>19</v>
      </c>
      <c r="C425" s="153" t="s">
        <v>399</v>
      </c>
      <c r="D425" s="153" t="s">
        <v>137</v>
      </c>
      <c r="E425" s="153" t="s">
        <v>73</v>
      </c>
      <c r="F425" s="153" t="s">
        <v>74</v>
      </c>
      <c r="G425" s="153" t="s">
        <v>75</v>
      </c>
      <c r="H425" s="153" t="s">
        <v>76</v>
      </c>
      <c r="I425" s="153" t="s">
        <v>77</v>
      </c>
      <c r="J425" s="153" t="s">
        <v>78</v>
      </c>
      <c r="K425" s="153" t="s">
        <v>79</v>
      </c>
      <c r="L425" s="153" t="s">
        <v>80</v>
      </c>
      <c r="M425" s="153" t="s">
        <v>81</v>
      </c>
      <c r="N425" s="143" t="s">
        <v>438</v>
      </c>
      <c r="O425" s="8">
        <v>3</v>
      </c>
      <c r="P425" s="8">
        <v>3</v>
      </c>
      <c r="Q425" s="115">
        <f t="shared" si="12"/>
        <v>1</v>
      </c>
      <c r="R425" s="123">
        <f t="shared" si="13"/>
        <v>1</v>
      </c>
      <c r="S425" s="8"/>
    </row>
    <row r="426" spans="1:19" ht="15" thickBot="1">
      <c r="A426" s="8"/>
      <c r="B426" s="12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115"/>
      <c r="R426" s="123"/>
      <c r="S426" s="8"/>
    </row>
    <row r="427" spans="1:19" ht="15" thickBot="1">
      <c r="A427" s="91"/>
      <c r="B427" s="111" t="s">
        <v>439</v>
      </c>
      <c r="C427" s="160"/>
      <c r="D427" s="160"/>
      <c r="E427" s="160"/>
      <c r="F427" s="160"/>
      <c r="G427" s="160"/>
      <c r="H427" s="160"/>
      <c r="I427" s="160"/>
      <c r="J427" s="160"/>
      <c r="K427" s="160"/>
      <c r="L427" s="160"/>
      <c r="M427" s="160"/>
      <c r="N427" s="8"/>
      <c r="O427" s="8"/>
      <c r="P427" s="8"/>
      <c r="Q427" s="115"/>
      <c r="R427" s="123"/>
      <c r="S427" s="8"/>
    </row>
    <row r="428" spans="1:19" ht="50.45" thickBot="1">
      <c r="A428" s="95" t="s">
        <v>439</v>
      </c>
      <c r="B428" s="117" t="s">
        <v>19</v>
      </c>
      <c r="C428" s="153" t="s">
        <v>399</v>
      </c>
      <c r="D428" s="153" t="s">
        <v>137</v>
      </c>
      <c r="E428" s="153" t="s">
        <v>73</v>
      </c>
      <c r="F428" s="153" t="s">
        <v>74</v>
      </c>
      <c r="G428" s="153" t="s">
        <v>75</v>
      </c>
      <c r="H428" s="153" t="s">
        <v>76</v>
      </c>
      <c r="I428" s="153" t="s">
        <v>77</v>
      </c>
      <c r="J428" s="153" t="s">
        <v>78</v>
      </c>
      <c r="K428" s="153" t="s">
        <v>79</v>
      </c>
      <c r="L428" s="153" t="s">
        <v>80</v>
      </c>
      <c r="M428" s="153" t="s">
        <v>81</v>
      </c>
      <c r="N428" s="143" t="s">
        <v>440</v>
      </c>
      <c r="O428" s="8">
        <v>5</v>
      </c>
      <c r="P428" s="8">
        <v>5</v>
      </c>
      <c r="Q428" s="115">
        <f t="shared" si="12"/>
        <v>1</v>
      </c>
      <c r="R428" s="123">
        <f t="shared" si="13"/>
        <v>1</v>
      </c>
      <c r="S428" s="8"/>
    </row>
    <row r="429" spans="1:19" ht="15" thickBot="1">
      <c r="A429" s="8"/>
      <c r="B429" s="12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115"/>
      <c r="R429" s="123"/>
      <c r="S429" s="8"/>
    </row>
    <row r="430" spans="1:19" ht="15" thickBot="1">
      <c r="A430" s="91"/>
      <c r="B430" s="111" t="s">
        <v>441</v>
      </c>
      <c r="C430" s="160"/>
      <c r="D430" s="160"/>
      <c r="E430" s="160"/>
      <c r="F430" s="160"/>
      <c r="G430" s="160"/>
      <c r="H430" s="160"/>
      <c r="I430" s="160"/>
      <c r="J430" s="160"/>
      <c r="K430" s="160"/>
      <c r="L430" s="160"/>
      <c r="M430" s="160"/>
      <c r="N430" s="8"/>
      <c r="O430" s="8"/>
      <c r="P430" s="8"/>
      <c r="Q430" s="115"/>
      <c r="R430" s="123"/>
      <c r="S430" s="8"/>
    </row>
    <row r="431" spans="1:19" ht="38.1" thickBot="1">
      <c r="A431" s="95" t="s">
        <v>441</v>
      </c>
      <c r="B431" s="117" t="s">
        <v>19</v>
      </c>
      <c r="C431" s="153" t="s">
        <v>399</v>
      </c>
      <c r="D431" s="153" t="s">
        <v>137</v>
      </c>
      <c r="E431" s="153" t="s">
        <v>73</v>
      </c>
      <c r="F431" s="153" t="s">
        <v>74</v>
      </c>
      <c r="G431" s="153" t="s">
        <v>75</v>
      </c>
      <c r="H431" s="153" t="s">
        <v>76</v>
      </c>
      <c r="I431" s="153" t="s">
        <v>77</v>
      </c>
      <c r="J431" s="153" t="s">
        <v>78</v>
      </c>
      <c r="K431" s="153" t="s">
        <v>79</v>
      </c>
      <c r="L431" s="153" t="s">
        <v>80</v>
      </c>
      <c r="M431" s="153" t="s">
        <v>81</v>
      </c>
      <c r="N431" s="143" t="s">
        <v>442</v>
      </c>
      <c r="O431" s="8">
        <v>5</v>
      </c>
      <c r="P431" s="8">
        <v>5</v>
      </c>
      <c r="Q431" s="115">
        <f t="shared" si="12"/>
        <v>1</v>
      </c>
      <c r="R431" s="123">
        <f t="shared" si="13"/>
        <v>1</v>
      </c>
      <c r="S431" s="8"/>
    </row>
    <row r="432" spans="1:19" ht="15" thickBot="1">
      <c r="A432" s="8"/>
      <c r="B432" s="12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115"/>
      <c r="R432" s="123"/>
      <c r="S432" s="8"/>
    </row>
    <row r="433" spans="1:19" ht="15" thickBot="1">
      <c r="A433" s="91"/>
      <c r="B433" s="111" t="s">
        <v>443</v>
      </c>
      <c r="C433" s="112"/>
      <c r="D433" s="112"/>
      <c r="E433" s="112"/>
      <c r="F433" s="112"/>
      <c r="G433" s="112"/>
      <c r="H433" s="112"/>
      <c r="I433" s="112"/>
      <c r="J433" s="112"/>
      <c r="K433" s="112"/>
      <c r="L433" s="112"/>
      <c r="M433" s="112"/>
      <c r="N433" s="112"/>
      <c r="O433" s="8"/>
      <c r="P433" s="8"/>
      <c r="Q433" s="115"/>
      <c r="R433" s="123"/>
      <c r="S433" s="8"/>
    </row>
    <row r="434" spans="1:19" ht="15" thickBot="1">
      <c r="A434" s="95" t="s">
        <v>443</v>
      </c>
      <c r="B434" s="117" t="s">
        <v>19</v>
      </c>
      <c r="C434" s="154" t="s">
        <v>399</v>
      </c>
      <c r="D434" s="129" t="s">
        <v>137</v>
      </c>
      <c r="E434" s="129" t="s">
        <v>73</v>
      </c>
      <c r="F434" s="129" t="s">
        <v>74</v>
      </c>
      <c r="G434" s="129" t="s">
        <v>75</v>
      </c>
      <c r="H434" s="129" t="s">
        <v>76</v>
      </c>
      <c r="I434" s="129" t="s">
        <v>77</v>
      </c>
      <c r="J434" s="129" t="s">
        <v>78</v>
      </c>
      <c r="K434" s="129" t="s">
        <v>79</v>
      </c>
      <c r="L434" s="129" t="s">
        <v>80</v>
      </c>
      <c r="M434" s="129" t="s">
        <v>81</v>
      </c>
      <c r="N434" s="129"/>
      <c r="O434" s="8">
        <v>5</v>
      </c>
      <c r="P434" s="166">
        <v>5</v>
      </c>
      <c r="Q434" s="115">
        <f t="shared" si="12"/>
        <v>1</v>
      </c>
      <c r="R434" s="123">
        <f t="shared" si="13"/>
        <v>1</v>
      </c>
      <c r="S434" s="8"/>
    </row>
    <row r="435" spans="1:19" ht="38.1" thickBot="1">
      <c r="A435" s="21" t="s">
        <v>443</v>
      </c>
      <c r="B435" s="44" t="s">
        <v>32</v>
      </c>
      <c r="C435" s="33" t="s">
        <v>419</v>
      </c>
      <c r="D435" s="33" t="s">
        <v>34</v>
      </c>
      <c r="E435" s="33" t="s">
        <v>35</v>
      </c>
      <c r="F435" s="33" t="s">
        <v>36</v>
      </c>
      <c r="G435" s="33" t="s">
        <v>37</v>
      </c>
      <c r="H435" s="33" t="s">
        <v>38</v>
      </c>
      <c r="I435" s="33" t="s">
        <v>39</v>
      </c>
      <c r="J435" s="33" t="s">
        <v>40</v>
      </c>
      <c r="K435" s="33" t="s">
        <v>41</v>
      </c>
      <c r="L435" s="33" t="s">
        <v>42</v>
      </c>
      <c r="M435" s="33" t="s">
        <v>43</v>
      </c>
      <c r="N435" s="33" t="s">
        <v>444</v>
      </c>
      <c r="O435" s="75">
        <v>4</v>
      </c>
      <c r="P435" s="167"/>
      <c r="Q435" s="115">
        <f t="shared" si="12"/>
        <v>1</v>
      </c>
      <c r="R435" s="123">
        <f t="shared" si="13"/>
        <v>1</v>
      </c>
      <c r="S435" s="8"/>
    </row>
    <row r="436" spans="1:19" ht="63" thickBot="1">
      <c r="A436" s="21" t="s">
        <v>443</v>
      </c>
      <c r="B436" s="12" t="s">
        <v>45</v>
      </c>
      <c r="C436" s="155" t="s">
        <v>420</v>
      </c>
      <c r="D436" s="32" t="s">
        <v>137</v>
      </c>
      <c r="E436" s="32" t="s">
        <v>73</v>
      </c>
      <c r="F436" s="32" t="s">
        <v>74</v>
      </c>
      <c r="G436" s="32" t="s">
        <v>75</v>
      </c>
      <c r="H436" s="32" t="s">
        <v>76</v>
      </c>
      <c r="I436" s="32" t="s">
        <v>77</v>
      </c>
      <c r="J436" s="32" t="s">
        <v>78</v>
      </c>
      <c r="K436" s="32" t="s">
        <v>79</v>
      </c>
      <c r="L436" s="32" t="s">
        <v>80</v>
      </c>
      <c r="M436" s="32" t="s">
        <v>81</v>
      </c>
      <c r="N436" s="133" t="s">
        <v>445</v>
      </c>
      <c r="O436" s="8">
        <v>4</v>
      </c>
      <c r="P436" s="168"/>
      <c r="Q436" s="115">
        <f t="shared" si="12"/>
        <v>1</v>
      </c>
      <c r="R436" s="123">
        <f t="shared" si="13"/>
        <v>1</v>
      </c>
      <c r="S436" s="8"/>
    </row>
    <row r="437" spans="1:19" ht="15" thickBot="1">
      <c r="A437" s="8"/>
      <c r="B437" s="12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115"/>
      <c r="R437" s="123"/>
      <c r="S437" s="8"/>
    </row>
    <row r="438" spans="1:19" ht="15" thickBot="1">
      <c r="A438" s="91"/>
      <c r="B438" s="111" t="s">
        <v>446</v>
      </c>
      <c r="C438" s="160"/>
      <c r="D438" s="160"/>
      <c r="E438" s="160"/>
      <c r="F438" s="160"/>
      <c r="G438" s="160"/>
      <c r="H438" s="160"/>
      <c r="I438" s="160"/>
      <c r="J438" s="160"/>
      <c r="K438" s="160"/>
      <c r="L438" s="160"/>
      <c r="M438" s="160"/>
      <c r="N438" s="8"/>
      <c r="O438" s="8"/>
      <c r="P438" s="8"/>
      <c r="Q438" s="115"/>
      <c r="R438" s="123"/>
      <c r="S438" s="8"/>
    </row>
    <row r="439" spans="1:19" ht="50.45" thickBot="1">
      <c r="A439" s="95" t="s">
        <v>446</v>
      </c>
      <c r="B439" s="117" t="s">
        <v>19</v>
      </c>
      <c r="C439" s="153" t="s">
        <v>399</v>
      </c>
      <c r="D439" s="153" t="s">
        <v>137</v>
      </c>
      <c r="E439" s="153" t="s">
        <v>73</v>
      </c>
      <c r="F439" s="153" t="s">
        <v>74</v>
      </c>
      <c r="G439" s="153" t="s">
        <v>75</v>
      </c>
      <c r="H439" s="153" t="s">
        <v>76</v>
      </c>
      <c r="I439" s="153" t="s">
        <v>77</v>
      </c>
      <c r="J439" s="153" t="s">
        <v>78</v>
      </c>
      <c r="K439" s="153" t="s">
        <v>79</v>
      </c>
      <c r="L439" s="153" t="s">
        <v>80</v>
      </c>
      <c r="M439" s="153" t="s">
        <v>81</v>
      </c>
      <c r="N439" s="143" t="s">
        <v>447</v>
      </c>
      <c r="O439" s="12">
        <v>3</v>
      </c>
      <c r="P439" s="8">
        <v>3</v>
      </c>
      <c r="Q439" s="115">
        <f t="shared" si="12"/>
        <v>1</v>
      </c>
      <c r="R439" s="123">
        <f t="shared" si="13"/>
        <v>1</v>
      </c>
      <c r="S439" s="8"/>
    </row>
    <row r="440" spans="1:19" ht="15" thickBot="1">
      <c r="A440" s="8"/>
      <c r="B440" s="12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</row>
    <row r="441" spans="1:19" ht="15" thickBot="1">
      <c r="A441" s="8"/>
      <c r="B441" s="12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</row>
    <row r="442" spans="1:19" ht="15" thickBot="1">
      <c r="A442" s="8"/>
      <c r="B442" s="12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</row>
    <row r="443" spans="1:19" ht="15" thickBot="1">
      <c r="A443" s="8"/>
      <c r="B443" s="12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</row>
    <row r="444" spans="1:19" ht="15" thickBot="1">
      <c r="A444" s="8"/>
      <c r="B444" s="12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</row>
    <row r="445" spans="1:19" ht="15" thickBot="1">
      <c r="A445" s="8"/>
      <c r="B445" s="12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</row>
    <row r="446" spans="1:19" ht="15" thickBot="1">
      <c r="A446" s="8"/>
      <c r="B446" s="12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</row>
    <row r="447" spans="1:19" ht="15" thickBot="1">
      <c r="A447" s="8"/>
      <c r="B447" s="12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</row>
    <row r="448" spans="1:19" ht="15" thickBot="1">
      <c r="A448" s="8"/>
      <c r="B448" s="12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</row>
    <row r="449" spans="1:19" ht="15" thickBot="1">
      <c r="A449" s="8"/>
      <c r="B449" s="12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</row>
    <row r="450" spans="1:19" ht="15" thickBot="1">
      <c r="A450" s="8"/>
      <c r="B450" s="12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</row>
    <row r="451" spans="1:19" ht="15" thickBot="1">
      <c r="A451" s="8"/>
      <c r="B451" s="12"/>
      <c r="C451" s="8"/>
      <c r="D451" s="8"/>
      <c r="E451" s="8"/>
      <c r="F451" s="8"/>
      <c r="G451" s="8"/>
      <c r="H451" s="8"/>
      <c r="I451" s="8">
        <f>1.58/0.18</f>
        <v>8.7777777777777786</v>
      </c>
      <c r="J451" s="8"/>
      <c r="K451" s="8"/>
      <c r="L451" s="8"/>
      <c r="M451" s="8"/>
      <c r="N451" s="8"/>
      <c r="O451" s="8"/>
      <c r="P451" s="8"/>
      <c r="Q451" s="8"/>
      <c r="R451" s="8"/>
      <c r="S451" s="8"/>
    </row>
    <row r="452" spans="1:19" ht="15" thickBot="1">
      <c r="A452" s="8"/>
      <c r="B452" s="12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</row>
    <row r="453" spans="1:19" ht="15" thickBot="1">
      <c r="A453" s="8"/>
      <c r="B453" s="12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</row>
    <row r="454" spans="1:19" ht="15" thickBot="1">
      <c r="A454" s="8"/>
      <c r="B454" s="12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</row>
    <row r="455" spans="1:19" ht="15" thickBot="1">
      <c r="A455" s="8"/>
      <c r="B455" s="12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</row>
    <row r="456" spans="1:19" ht="15" thickBot="1">
      <c r="A456" s="8"/>
      <c r="B456" s="12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</row>
    <row r="457" spans="1:19" ht="15" thickBot="1">
      <c r="A457" s="8"/>
      <c r="B457" s="12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</row>
    <row r="458" spans="1:19" ht="15" thickBot="1">
      <c r="A458" s="8"/>
      <c r="B458" s="1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</row>
    <row r="459" spans="1:19" ht="15" thickBot="1">
      <c r="A459" s="8"/>
      <c r="B459" s="12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</row>
    <row r="460" spans="1:19" ht="15" thickBot="1">
      <c r="A460" s="8"/>
      <c r="B460" s="12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</row>
    <row r="461" spans="1:19" ht="15" thickBot="1">
      <c r="A461" s="8"/>
      <c r="B461" s="12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</row>
    <row r="462" spans="1:19" ht="15" thickBot="1">
      <c r="A462" s="8"/>
      <c r="B462" s="12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</row>
    <row r="463" spans="1:19" ht="15" thickBot="1">
      <c r="A463" s="8"/>
      <c r="B463" s="12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</row>
    <row r="464" spans="1:19" ht="15" thickBot="1">
      <c r="A464" s="8"/>
      <c r="B464" s="12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</row>
    <row r="465" spans="1:19" ht="15" thickBot="1">
      <c r="A465" s="8"/>
      <c r="B465" s="12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</row>
    <row r="466" spans="1:19" ht="15" thickBot="1">
      <c r="A466" s="8"/>
      <c r="B466" s="12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</row>
    <row r="467" spans="1:19" ht="15" thickBot="1">
      <c r="A467" s="8"/>
      <c r="B467" s="12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</row>
    <row r="468" spans="1:19" ht="15" thickBot="1">
      <c r="A468" s="8"/>
      <c r="B468" s="12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</row>
    <row r="469" spans="1:19" ht="15" thickBot="1">
      <c r="A469" s="8"/>
      <c r="B469" s="12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</row>
    <row r="470" spans="1:19" ht="15" thickBot="1">
      <c r="A470" s="8"/>
      <c r="B470" s="12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</row>
    <row r="471" spans="1:19" ht="15" thickBot="1">
      <c r="A471" s="8"/>
      <c r="B471" s="12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</row>
    <row r="472" spans="1:19" ht="15" thickBot="1">
      <c r="A472" s="8"/>
      <c r="B472" s="12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</row>
    <row r="473" spans="1:19" ht="15" thickBot="1">
      <c r="A473" s="8"/>
      <c r="B473" s="12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</row>
    <row r="474" spans="1:19" ht="15" thickBot="1">
      <c r="A474" s="8"/>
      <c r="B474" s="12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</row>
    <row r="475" spans="1:19" ht="15" thickBot="1">
      <c r="A475" s="8"/>
      <c r="B475" s="12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</row>
    <row r="476" spans="1:19" ht="15" thickBot="1">
      <c r="A476" s="8"/>
      <c r="B476" s="12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</row>
    <row r="477" spans="1:19" ht="15" thickBot="1">
      <c r="A477" s="8"/>
      <c r="B477" s="12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</row>
    <row r="478" spans="1:19" ht="15" thickBot="1">
      <c r="A478" s="8"/>
      <c r="B478" s="12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</row>
    <row r="479" spans="1:19" ht="15" thickBot="1">
      <c r="A479" s="8"/>
      <c r="B479" s="12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</row>
    <row r="480" spans="1:19" ht="15" thickBot="1">
      <c r="A480" s="8"/>
      <c r="B480" s="12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</row>
    <row r="481" spans="1:19" ht="15" thickBot="1">
      <c r="A481" s="8"/>
      <c r="B481" s="12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</row>
    <row r="482" spans="1:19" ht="15" thickBot="1">
      <c r="A482" s="8"/>
      <c r="B482" s="12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</row>
    <row r="483" spans="1:19" ht="15" thickBot="1">
      <c r="A483" s="8"/>
      <c r="B483" s="12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</row>
    <row r="484" spans="1:19" ht="15" thickBot="1">
      <c r="A484" s="8"/>
      <c r="B484" s="12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</row>
    <row r="485" spans="1:19" ht="15" thickBot="1">
      <c r="A485" s="8"/>
      <c r="B485" s="12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</row>
    <row r="486" spans="1:19" ht="15" thickBot="1">
      <c r="A486" s="8"/>
      <c r="B486" s="12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</row>
    <row r="487" spans="1:19" ht="15" thickBot="1">
      <c r="A487" s="8"/>
      <c r="B487" s="12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</row>
    <row r="488" spans="1:19" ht="15" thickBot="1">
      <c r="A488" s="8"/>
      <c r="B488" s="12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</row>
    <row r="489" spans="1:19" ht="15" thickBot="1">
      <c r="A489" s="8"/>
      <c r="B489" s="12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</row>
    <row r="490" spans="1:19" ht="15" thickBot="1">
      <c r="A490" s="8"/>
      <c r="B490" s="12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</row>
    <row r="491" spans="1:19" ht="15" thickBot="1">
      <c r="A491" s="8"/>
      <c r="B491" s="12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</row>
    <row r="492" spans="1:19" ht="15" thickBot="1">
      <c r="A492" s="8"/>
      <c r="B492" s="12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</row>
    <row r="493" spans="1:19" ht="15" thickBot="1">
      <c r="A493" s="8"/>
      <c r="B493" s="12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</row>
    <row r="494" spans="1:19" ht="15" thickBot="1">
      <c r="A494" s="8"/>
      <c r="B494" s="12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</row>
    <row r="495" spans="1:19" ht="15" thickBot="1">
      <c r="A495" s="8"/>
      <c r="B495" s="12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</row>
    <row r="496" spans="1:19" ht="15" thickBot="1">
      <c r="A496" s="8"/>
      <c r="B496" s="12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</row>
    <row r="497" spans="1:19" ht="15" thickBot="1">
      <c r="A497" s="8"/>
      <c r="B497" s="12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</row>
    <row r="498" spans="1:19" ht="15" thickBot="1">
      <c r="A498" s="8"/>
      <c r="B498" s="12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</row>
    <row r="499" spans="1:19" ht="15" thickBot="1">
      <c r="A499" s="8"/>
      <c r="B499" s="12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</row>
    <row r="500" spans="1:19" ht="15" thickBot="1">
      <c r="A500" s="8"/>
      <c r="B500" s="12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</row>
    <row r="501" spans="1:19" ht="15" thickBot="1">
      <c r="A501" s="8"/>
      <c r="B501" s="12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</row>
    <row r="502" spans="1:19" ht="15" thickBot="1">
      <c r="A502" s="8"/>
      <c r="B502" s="12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</row>
    <row r="503" spans="1:19" ht="15" thickBot="1">
      <c r="A503" s="8"/>
      <c r="B503" s="12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</row>
    <row r="504" spans="1:19" ht="15" thickBot="1">
      <c r="A504" s="8"/>
      <c r="B504" s="12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</row>
    <row r="505" spans="1:19" ht="15" thickBot="1">
      <c r="A505" s="8"/>
      <c r="B505" s="12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</row>
    <row r="506" spans="1:19" ht="15" thickBot="1">
      <c r="A506" s="8"/>
      <c r="B506" s="12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</row>
    <row r="507" spans="1:19" ht="15" thickBot="1">
      <c r="A507" s="8"/>
      <c r="B507" s="12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</row>
    <row r="508" spans="1:19" ht="15" thickBot="1">
      <c r="A508" s="8"/>
      <c r="B508" s="12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</row>
    <row r="509" spans="1:19" ht="15" thickBot="1">
      <c r="A509" s="8"/>
      <c r="B509" s="12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</row>
    <row r="510" spans="1:19" ht="15" thickBot="1">
      <c r="A510" s="8"/>
      <c r="B510" s="12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</row>
    <row r="511" spans="1:19" ht="15" thickBot="1">
      <c r="A511" s="8"/>
      <c r="B511" s="12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</row>
    <row r="512" spans="1:19" ht="15" thickBot="1">
      <c r="A512" s="8"/>
      <c r="B512" s="12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</row>
    <row r="513" spans="1:19" ht="15" thickBot="1">
      <c r="A513" s="8"/>
      <c r="B513" s="12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</row>
    <row r="514" spans="1:19" ht="15" thickBot="1">
      <c r="A514" s="8"/>
      <c r="B514" s="12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</row>
    <row r="515" spans="1:19" ht="15" thickBot="1">
      <c r="A515" s="8"/>
      <c r="B515" s="12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</row>
    <row r="516" spans="1:19" ht="15" thickBot="1">
      <c r="A516" s="8"/>
      <c r="B516" s="12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</row>
    <row r="517" spans="1:19" ht="15" thickBot="1">
      <c r="A517" s="8"/>
      <c r="B517" s="12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</row>
    <row r="518" spans="1:19" ht="15" thickBot="1">
      <c r="A518" s="8"/>
      <c r="B518" s="12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</row>
    <row r="519" spans="1:19" ht="15" thickBot="1">
      <c r="A519" s="8"/>
      <c r="B519" s="12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</row>
    <row r="520" spans="1:19" ht="15" thickBot="1">
      <c r="A520" s="8"/>
      <c r="B520" s="12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</row>
    <row r="521" spans="1:19" ht="15" thickBot="1">
      <c r="A521" s="8"/>
      <c r="B521" s="12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</row>
    <row r="522" spans="1:19" ht="15" thickBot="1">
      <c r="A522" s="8"/>
      <c r="B522" s="12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</row>
    <row r="523" spans="1:19" ht="15" thickBot="1">
      <c r="A523" s="8"/>
      <c r="B523" s="12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</row>
    <row r="524" spans="1:19" ht="15" thickBot="1">
      <c r="A524" s="8"/>
      <c r="B524" s="12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</row>
    <row r="525" spans="1:19" ht="15" thickBot="1">
      <c r="A525" s="8"/>
      <c r="B525" s="12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</row>
    <row r="526" spans="1:19" ht="15" thickBot="1">
      <c r="A526" s="8"/>
      <c r="B526" s="12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</row>
    <row r="527" spans="1:19" ht="15" thickBot="1">
      <c r="A527" s="8"/>
      <c r="B527" s="12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</row>
    <row r="528" spans="1:19" ht="15" thickBot="1">
      <c r="A528" s="8"/>
      <c r="B528" s="12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</row>
    <row r="529" spans="1:19" ht="15" thickBot="1">
      <c r="A529" s="8"/>
      <c r="B529" s="12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</row>
    <row r="530" spans="1:19" ht="15" thickBot="1">
      <c r="A530" s="8"/>
      <c r="B530" s="12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</row>
    <row r="531" spans="1:19" ht="15" thickBot="1">
      <c r="A531" s="8"/>
      <c r="B531" s="12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</row>
    <row r="532" spans="1:19" ht="15" thickBot="1">
      <c r="A532" s="8"/>
      <c r="B532" s="12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</row>
    <row r="533" spans="1:19" ht="15" thickBot="1">
      <c r="A533" s="8"/>
      <c r="B533" s="12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</row>
    <row r="534" spans="1:19" ht="15" thickBot="1">
      <c r="A534" s="8"/>
      <c r="B534" s="12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</row>
    <row r="535" spans="1:19" ht="15" thickBot="1">
      <c r="A535" s="8"/>
      <c r="B535" s="12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</row>
    <row r="536" spans="1:19" ht="15" thickBot="1">
      <c r="A536" s="8"/>
      <c r="B536" s="12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</row>
    <row r="537" spans="1:19" ht="15" thickBot="1">
      <c r="A537" s="8"/>
      <c r="B537" s="12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</row>
    <row r="538" spans="1:19" ht="15" thickBot="1">
      <c r="A538" s="8"/>
      <c r="B538" s="12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</row>
    <row r="539" spans="1:19" ht="15" thickBot="1">
      <c r="A539" s="8"/>
      <c r="B539" s="12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</row>
    <row r="540" spans="1:19" ht="15" thickBot="1">
      <c r="A540" s="8"/>
      <c r="B540" s="12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</row>
    <row r="541" spans="1:19" ht="15" thickBot="1">
      <c r="A541" s="8"/>
      <c r="B541" s="12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</row>
    <row r="542" spans="1:19" ht="15" thickBot="1">
      <c r="A542" s="8"/>
      <c r="B542" s="12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</row>
    <row r="543" spans="1:19" ht="15" thickBot="1">
      <c r="A543" s="8"/>
      <c r="B543" s="12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</row>
    <row r="544" spans="1:19" ht="15" thickBot="1">
      <c r="A544" s="8"/>
      <c r="B544" s="12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</row>
    <row r="545" spans="1:19" ht="15" thickBot="1">
      <c r="A545" s="8"/>
      <c r="B545" s="12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</row>
    <row r="546" spans="1:19" ht="15" thickBot="1">
      <c r="A546" s="8"/>
      <c r="B546" s="12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</row>
    <row r="547" spans="1:19" ht="15" thickBot="1">
      <c r="A547" s="8"/>
      <c r="B547" s="12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</row>
    <row r="548" spans="1:19" ht="15" thickBot="1">
      <c r="A548" s="8"/>
      <c r="B548" s="12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</row>
    <row r="549" spans="1:19" ht="15" thickBot="1">
      <c r="A549" s="8"/>
      <c r="B549" s="12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</row>
    <row r="550" spans="1:19" ht="15" thickBot="1">
      <c r="A550" s="8"/>
      <c r="B550" s="12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</row>
    <row r="551" spans="1:19" ht="15" thickBot="1">
      <c r="A551" s="8"/>
      <c r="B551" s="12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</row>
    <row r="552" spans="1:19" ht="15" thickBot="1">
      <c r="A552" s="8"/>
      <c r="B552" s="12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</row>
    <row r="553" spans="1:19" ht="15" thickBot="1">
      <c r="A553" s="8"/>
      <c r="B553" s="12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</row>
    <row r="554" spans="1:19" ht="15" thickBot="1">
      <c r="A554" s="8"/>
      <c r="B554" s="12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</row>
    <row r="555" spans="1:19" ht="15" thickBot="1">
      <c r="A555" s="8"/>
      <c r="B555" s="12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</row>
    <row r="556" spans="1:19" ht="15" thickBot="1">
      <c r="A556" s="8"/>
      <c r="B556" s="12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</row>
    <row r="557" spans="1:19" ht="15" thickBot="1">
      <c r="A557" s="8"/>
      <c r="B557" s="12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</row>
    <row r="558" spans="1:19" ht="15" thickBot="1">
      <c r="A558" s="8"/>
      <c r="B558" s="12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</row>
    <row r="559" spans="1:19" ht="15" thickBot="1">
      <c r="A559" s="8"/>
      <c r="B559" s="12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</row>
    <row r="560" spans="1:19" ht="15" thickBot="1">
      <c r="A560" s="8"/>
      <c r="B560" s="12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</row>
    <row r="561" spans="1:19" ht="15" thickBot="1">
      <c r="A561" s="8"/>
      <c r="B561" s="12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</row>
    <row r="562" spans="1:19" ht="15" thickBot="1">
      <c r="A562" s="8"/>
      <c r="B562" s="12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</row>
    <row r="563" spans="1:19" ht="15" thickBot="1">
      <c r="A563" s="8"/>
      <c r="B563" s="12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</row>
    <row r="564" spans="1:19" ht="15" thickBot="1">
      <c r="A564" s="8"/>
      <c r="B564" s="12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</row>
    <row r="565" spans="1:19" ht="15" thickBot="1">
      <c r="A565" s="8"/>
      <c r="B565" s="12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</row>
    <row r="566" spans="1:19" ht="15" thickBot="1">
      <c r="A566" s="8"/>
      <c r="B566" s="12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</row>
    <row r="567" spans="1:19" ht="15" thickBot="1">
      <c r="A567" s="8"/>
      <c r="B567" s="12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</row>
    <row r="568" spans="1:19" ht="15" thickBot="1">
      <c r="A568" s="8"/>
      <c r="B568" s="12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</row>
    <row r="569" spans="1:19" ht="15" thickBot="1">
      <c r="A569" s="8"/>
      <c r="B569" s="12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</row>
    <row r="570" spans="1:19" ht="15" thickBot="1">
      <c r="A570" s="8"/>
      <c r="B570" s="12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</row>
    <row r="571" spans="1:19" ht="15" thickBot="1">
      <c r="A571" s="8"/>
      <c r="B571" s="12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</row>
    <row r="572" spans="1:19" ht="15" thickBot="1">
      <c r="A572" s="8"/>
      <c r="B572" s="12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</row>
    <row r="573" spans="1:19" ht="15" thickBot="1">
      <c r="A573" s="8"/>
      <c r="B573" s="12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</row>
    <row r="574" spans="1:19" ht="15" thickBot="1">
      <c r="A574" s="8"/>
      <c r="B574" s="12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</row>
    <row r="575" spans="1:19" ht="15" thickBot="1">
      <c r="A575" s="8"/>
      <c r="B575" s="12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</row>
    <row r="576" spans="1:19" ht="15" thickBot="1">
      <c r="A576" s="8"/>
      <c r="B576" s="12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</row>
    <row r="577" spans="1:19" ht="15" thickBot="1">
      <c r="A577" s="8"/>
      <c r="B577" s="12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</row>
    <row r="578" spans="1:19" ht="15" thickBot="1">
      <c r="A578" s="8"/>
      <c r="B578" s="12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</row>
    <row r="579" spans="1:19" ht="15" thickBot="1">
      <c r="A579" s="8"/>
      <c r="B579" s="12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</row>
    <row r="580" spans="1:19" ht="15" thickBot="1">
      <c r="A580" s="8"/>
      <c r="B580" s="12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</row>
    <row r="581" spans="1:19" ht="15" thickBot="1">
      <c r="A581" s="8"/>
      <c r="B581" s="12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</row>
    <row r="582" spans="1:19" ht="15" thickBot="1">
      <c r="A582" s="8"/>
      <c r="B582" s="12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</row>
    <row r="583" spans="1:19" ht="15" thickBot="1">
      <c r="A583" s="8"/>
      <c r="B583" s="12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</row>
    <row r="584" spans="1:19" ht="15" thickBot="1">
      <c r="A584" s="8"/>
      <c r="B584" s="12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</row>
    <row r="585" spans="1:19" ht="15" thickBot="1">
      <c r="A585" s="8"/>
      <c r="B585" s="12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</row>
    <row r="586" spans="1:19" ht="15" thickBot="1">
      <c r="A586" s="8"/>
      <c r="B586" s="12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</row>
    <row r="587" spans="1:19" ht="15" thickBot="1">
      <c r="A587" s="8"/>
      <c r="B587" s="12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</row>
    <row r="588" spans="1:19" ht="15" thickBot="1">
      <c r="A588" s="8"/>
      <c r="B588" s="12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</row>
    <row r="589" spans="1:19" ht="15" thickBot="1">
      <c r="A589" s="8"/>
      <c r="B589" s="12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</row>
    <row r="590" spans="1:19" ht="15" thickBot="1">
      <c r="A590" s="8"/>
      <c r="B590" s="12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</row>
    <row r="591" spans="1:19" ht="15" thickBot="1">
      <c r="A591" s="8"/>
      <c r="B591" s="12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</row>
    <row r="592" spans="1:19" ht="15" thickBot="1">
      <c r="A592" s="8"/>
      <c r="B592" s="12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</row>
    <row r="593" spans="1:19" ht="15" thickBot="1">
      <c r="A593" s="8"/>
      <c r="B593" s="12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</row>
    <row r="594" spans="1:19" ht="15" thickBot="1">
      <c r="A594" s="8"/>
      <c r="B594" s="12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</row>
    <row r="595" spans="1:19" ht="15" thickBot="1">
      <c r="A595" s="8"/>
      <c r="B595" s="12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</row>
    <row r="596" spans="1:19" ht="15" thickBot="1">
      <c r="A596" s="8"/>
      <c r="B596" s="12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</row>
    <row r="597" spans="1:19" ht="15" thickBot="1">
      <c r="A597" s="8"/>
      <c r="B597" s="12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</row>
    <row r="598" spans="1:19" ht="15" thickBot="1">
      <c r="A598" s="8"/>
      <c r="B598" s="12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</row>
    <row r="599" spans="1:19" ht="15" thickBot="1">
      <c r="A599" s="8"/>
      <c r="B599" s="12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</row>
    <row r="600" spans="1:19" ht="15" thickBot="1">
      <c r="A600" s="8"/>
      <c r="B600" s="12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</row>
    <row r="601" spans="1:19" ht="15" thickBot="1">
      <c r="A601" s="8"/>
      <c r="B601" s="12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</row>
    <row r="602" spans="1:19" ht="15" thickBot="1">
      <c r="A602" s="8"/>
      <c r="B602" s="12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</row>
    <row r="603" spans="1:19" ht="15" thickBot="1">
      <c r="A603" s="8"/>
      <c r="B603" s="12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</row>
    <row r="604" spans="1:19" ht="15" thickBot="1">
      <c r="A604" s="8"/>
      <c r="B604" s="12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</row>
    <row r="605" spans="1:19" ht="15" thickBot="1">
      <c r="A605" s="8"/>
      <c r="B605" s="12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</row>
    <row r="606" spans="1:19" ht="15" thickBot="1">
      <c r="A606" s="8"/>
      <c r="B606" s="12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</row>
    <row r="607" spans="1:19" ht="15" thickBot="1">
      <c r="A607" s="8"/>
      <c r="B607" s="12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</row>
    <row r="608" spans="1:19" ht="15" thickBot="1">
      <c r="A608" s="8"/>
      <c r="B608" s="12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</row>
    <row r="609" spans="1:19" ht="15" thickBot="1">
      <c r="A609" s="8"/>
      <c r="B609" s="12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</row>
    <row r="610" spans="1:19" ht="15" thickBot="1">
      <c r="A610" s="8"/>
      <c r="B610" s="12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</row>
    <row r="611" spans="1:19" ht="15" thickBot="1">
      <c r="A611" s="8"/>
      <c r="B611" s="12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</row>
    <row r="612" spans="1:19" ht="15" thickBot="1">
      <c r="A612" s="8"/>
      <c r="B612" s="12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</row>
    <row r="613" spans="1:19" ht="15" thickBot="1">
      <c r="A613" s="8"/>
      <c r="B613" s="12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</row>
    <row r="614" spans="1:19" ht="15" thickBot="1">
      <c r="A614" s="8"/>
      <c r="B614" s="12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</row>
    <row r="615" spans="1:19" ht="15" thickBot="1">
      <c r="A615" s="8"/>
      <c r="B615" s="12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</row>
    <row r="616" spans="1:19" ht="15" thickBot="1">
      <c r="A616" s="8"/>
      <c r="B616" s="12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</row>
    <row r="617" spans="1:19" ht="15" thickBot="1">
      <c r="A617" s="8"/>
      <c r="B617" s="12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</row>
    <row r="618" spans="1:19" ht="15" thickBot="1">
      <c r="A618" s="8"/>
      <c r="B618" s="12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</row>
    <row r="619" spans="1:19" ht="15" thickBot="1">
      <c r="A619" s="8"/>
      <c r="B619" s="12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</row>
    <row r="620" spans="1:19" ht="15" thickBot="1">
      <c r="A620" s="8"/>
      <c r="B620" s="12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</row>
    <row r="621" spans="1:19" ht="15" thickBot="1">
      <c r="A621" s="8"/>
      <c r="B621" s="12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</row>
    <row r="622" spans="1:19" ht="15" thickBot="1">
      <c r="A622" s="8"/>
      <c r="B622" s="12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</row>
    <row r="623" spans="1:19" ht="15" thickBot="1">
      <c r="A623" s="8"/>
      <c r="B623" s="12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</row>
    <row r="624" spans="1:19" ht="15" thickBot="1">
      <c r="A624" s="8"/>
      <c r="B624" s="12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</row>
    <row r="625" spans="1:19" ht="15" thickBot="1">
      <c r="A625" s="8"/>
      <c r="B625" s="12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</row>
    <row r="626" spans="1:19" ht="15" thickBot="1">
      <c r="A626" s="8"/>
      <c r="B626" s="12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</row>
    <row r="627" spans="1:19" ht="15" thickBot="1">
      <c r="A627" s="8"/>
      <c r="B627" s="12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</row>
    <row r="628" spans="1:19" ht="15" thickBot="1">
      <c r="A628" s="8"/>
      <c r="B628" s="12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</row>
    <row r="629" spans="1:19" ht="15" thickBot="1">
      <c r="A629" s="8"/>
      <c r="B629" s="12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</row>
    <row r="630" spans="1:19" ht="15" thickBot="1">
      <c r="A630" s="8"/>
      <c r="B630" s="12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</row>
    <row r="631" spans="1:19" ht="15" thickBot="1">
      <c r="A631" s="8"/>
      <c r="B631" s="12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</row>
    <row r="632" spans="1:19" ht="15" thickBot="1">
      <c r="A632" s="8"/>
      <c r="B632" s="12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</row>
    <row r="633" spans="1:19" ht="15" thickBot="1">
      <c r="A633" s="8"/>
      <c r="B633" s="12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</row>
    <row r="634" spans="1:19" ht="15" thickBot="1">
      <c r="A634" s="8"/>
      <c r="B634" s="12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</row>
    <row r="635" spans="1:19" ht="15" thickBot="1">
      <c r="A635" s="8"/>
      <c r="B635" s="12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</row>
    <row r="636" spans="1:19" ht="15" thickBot="1">
      <c r="A636" s="8"/>
      <c r="B636" s="12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</row>
    <row r="637" spans="1:19" ht="15" thickBot="1">
      <c r="A637" s="8"/>
      <c r="B637" s="12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</row>
    <row r="638" spans="1:19" ht="15" thickBot="1">
      <c r="A638" s="8"/>
      <c r="B638" s="12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</row>
    <row r="639" spans="1:19" ht="15" thickBot="1">
      <c r="A639" s="8"/>
      <c r="B639" s="12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</row>
    <row r="640" spans="1:19" ht="15" thickBot="1">
      <c r="A640" s="8"/>
      <c r="B640" s="12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</row>
    <row r="641" spans="1:19" ht="15" thickBot="1">
      <c r="A641" s="8"/>
      <c r="B641" s="12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</row>
    <row r="642" spans="1:19" ht="15" thickBot="1">
      <c r="A642" s="8"/>
      <c r="B642" s="12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</row>
    <row r="643" spans="1:19" ht="15" thickBot="1">
      <c r="A643" s="8"/>
      <c r="B643" s="12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</row>
    <row r="644" spans="1:19" ht="15" thickBot="1">
      <c r="A644" s="8"/>
      <c r="B644" s="12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</row>
    <row r="645" spans="1:19" ht="15" thickBot="1">
      <c r="A645" s="8"/>
      <c r="B645" s="12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</row>
    <row r="646" spans="1:19" ht="15" thickBot="1">
      <c r="A646" s="8"/>
      <c r="B646" s="12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</row>
    <row r="647" spans="1:19" ht="15" thickBot="1">
      <c r="A647" s="8"/>
      <c r="B647" s="12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</row>
    <row r="648" spans="1:19" ht="15" thickBot="1">
      <c r="A648" s="8"/>
      <c r="B648" s="12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</row>
    <row r="649" spans="1:19" ht="15" thickBot="1">
      <c r="A649" s="8"/>
      <c r="B649" s="12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</row>
    <row r="650" spans="1:19" ht="15" thickBot="1">
      <c r="A650" s="8"/>
      <c r="B650" s="12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</row>
    <row r="651" spans="1:19" ht="15" thickBot="1">
      <c r="A651" s="8"/>
      <c r="B651" s="12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</row>
    <row r="652" spans="1:19" ht="15" thickBot="1">
      <c r="A652" s="8"/>
      <c r="B652" s="12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</row>
    <row r="653" spans="1:19" ht="15" thickBot="1">
      <c r="A653" s="8"/>
      <c r="B653" s="12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</row>
    <row r="654" spans="1:19" ht="15" thickBot="1">
      <c r="A654" s="8"/>
      <c r="B654" s="12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</row>
    <row r="655" spans="1:19" ht="15" thickBot="1">
      <c r="A655" s="8"/>
      <c r="B655" s="12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</row>
    <row r="656" spans="1:19" ht="15" thickBot="1">
      <c r="A656" s="8"/>
      <c r="B656" s="12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</row>
    <row r="657" spans="1:19" ht="15" thickBot="1">
      <c r="A657" s="8"/>
      <c r="B657" s="12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</row>
    <row r="658" spans="1:19" ht="15" thickBot="1">
      <c r="A658" s="8"/>
      <c r="B658" s="12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</row>
    <row r="659" spans="1:19" ht="15" thickBot="1">
      <c r="A659" s="8"/>
      <c r="B659" s="12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</row>
    <row r="660" spans="1:19" ht="15" thickBot="1">
      <c r="A660" s="8"/>
      <c r="B660" s="12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</row>
    <row r="661" spans="1:19" ht="15" thickBot="1">
      <c r="A661" s="8"/>
      <c r="B661" s="12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</row>
    <row r="662" spans="1:19" ht="15" thickBot="1">
      <c r="A662" s="8"/>
      <c r="B662" s="12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</row>
    <row r="663" spans="1:19" ht="15" thickBot="1">
      <c r="A663" s="8"/>
      <c r="B663" s="12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</row>
    <row r="664" spans="1:19" ht="15" thickBot="1">
      <c r="A664" s="8"/>
      <c r="B664" s="12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</row>
    <row r="665" spans="1:19" ht="15" thickBot="1">
      <c r="A665" s="8"/>
      <c r="B665" s="12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</row>
    <row r="666" spans="1:19" ht="15" thickBot="1">
      <c r="A666" s="8"/>
      <c r="B666" s="12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</row>
    <row r="667" spans="1:19" ht="15" thickBot="1">
      <c r="A667" s="8"/>
      <c r="B667" s="12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</row>
    <row r="668" spans="1:19" ht="15" thickBot="1">
      <c r="A668" s="8"/>
      <c r="B668" s="12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</row>
    <row r="669" spans="1:19" ht="15" thickBot="1">
      <c r="A669" s="8"/>
      <c r="B669" s="12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</row>
    <row r="670" spans="1:19" ht="15" thickBot="1">
      <c r="A670" s="8"/>
      <c r="B670" s="12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</row>
    <row r="671" spans="1:19" ht="15" thickBot="1">
      <c r="A671" s="8"/>
      <c r="B671" s="12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</row>
    <row r="672" spans="1:19" ht="15" thickBot="1">
      <c r="A672" s="8"/>
      <c r="B672" s="12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</row>
    <row r="673" spans="1:19" ht="15" thickBot="1">
      <c r="A673" s="8"/>
      <c r="B673" s="12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</row>
    <row r="674" spans="1:19" ht="15" thickBot="1">
      <c r="A674" s="8"/>
      <c r="B674" s="12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</row>
    <row r="675" spans="1:19" ht="15" thickBot="1">
      <c r="A675" s="8"/>
      <c r="B675" s="12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</row>
    <row r="676" spans="1:19" ht="15" thickBot="1">
      <c r="A676" s="8"/>
      <c r="B676" s="12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</row>
    <row r="677" spans="1:19" ht="15" thickBot="1">
      <c r="A677" s="8"/>
      <c r="B677" s="12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</row>
    <row r="678" spans="1:19" ht="15" thickBot="1">
      <c r="A678" s="8"/>
      <c r="B678" s="12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</row>
    <row r="679" spans="1:19" ht="15" thickBot="1">
      <c r="A679" s="8"/>
      <c r="B679" s="12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</row>
    <row r="680" spans="1:19" ht="15" thickBot="1">
      <c r="A680" s="8"/>
      <c r="B680" s="12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</row>
    <row r="681" spans="1:19" ht="15" thickBot="1">
      <c r="A681" s="8"/>
      <c r="B681" s="12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</row>
    <row r="682" spans="1:19" ht="15" thickBot="1">
      <c r="A682" s="8"/>
      <c r="B682" s="12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</row>
    <row r="683" spans="1:19" ht="15" thickBot="1">
      <c r="A683" s="8"/>
      <c r="B683" s="12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</row>
    <row r="684" spans="1:19" ht="15" thickBot="1">
      <c r="A684" s="8"/>
      <c r="B684" s="12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</row>
    <row r="685" spans="1:19" ht="15" thickBot="1">
      <c r="A685" s="8"/>
      <c r="B685" s="12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</row>
    <row r="686" spans="1:19" ht="15" thickBot="1">
      <c r="A686" s="8"/>
      <c r="B686" s="12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</row>
    <row r="687" spans="1:19" ht="15" thickBot="1">
      <c r="A687" s="8"/>
      <c r="B687" s="12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</row>
    <row r="688" spans="1:19" ht="15" thickBot="1">
      <c r="A688" s="8"/>
      <c r="B688" s="12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</row>
    <row r="689" spans="1:19" ht="15" thickBot="1">
      <c r="A689" s="8"/>
      <c r="B689" s="12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</row>
    <row r="690" spans="1:19" ht="15" thickBot="1">
      <c r="A690" s="8"/>
      <c r="B690" s="12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</row>
    <row r="691" spans="1:19" ht="15" thickBot="1">
      <c r="A691" s="8"/>
      <c r="B691" s="12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</row>
    <row r="692" spans="1:19" ht="15" thickBot="1">
      <c r="A692" s="8"/>
      <c r="B692" s="12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</row>
    <row r="693" spans="1:19" ht="15" thickBot="1">
      <c r="A693" s="8"/>
      <c r="B693" s="12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</row>
    <row r="694" spans="1:19" ht="15" thickBot="1">
      <c r="A694" s="8"/>
      <c r="B694" s="12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</row>
    <row r="695" spans="1:19" ht="15" thickBot="1">
      <c r="A695" s="8"/>
      <c r="B695" s="12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</row>
    <row r="696" spans="1:19" ht="15" thickBot="1">
      <c r="A696" s="8"/>
      <c r="B696" s="12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</row>
    <row r="697" spans="1:19" ht="15" thickBot="1">
      <c r="A697" s="8"/>
      <c r="B697" s="1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</row>
    <row r="698" spans="1:19" ht="15" thickBot="1">
      <c r="A698" s="8"/>
      <c r="B698" s="12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</row>
    <row r="699" spans="1:19" ht="15" thickBot="1">
      <c r="A699" s="8"/>
      <c r="B699" s="12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</row>
    <row r="700" spans="1:19" ht="15" thickBot="1">
      <c r="A700" s="8"/>
      <c r="B700" s="12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</row>
    <row r="701" spans="1:19" ht="15" thickBot="1">
      <c r="A701" s="8"/>
      <c r="B701" s="12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</row>
    <row r="702" spans="1:19" ht="15" thickBot="1">
      <c r="A702" s="8"/>
      <c r="B702" s="12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</row>
    <row r="703" spans="1:19" ht="15" thickBot="1">
      <c r="A703" s="8"/>
      <c r="B703" s="12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</row>
    <row r="704" spans="1:19" ht="15" thickBot="1">
      <c r="A704" s="8"/>
      <c r="B704" s="12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</row>
    <row r="705" spans="1:19" ht="15" thickBot="1">
      <c r="A705" s="8"/>
      <c r="B705" s="12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</row>
    <row r="706" spans="1:19" ht="15" thickBot="1">
      <c r="A706" s="8"/>
      <c r="B706" s="12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</row>
    <row r="707" spans="1:19" ht="15" thickBot="1">
      <c r="A707" s="8"/>
      <c r="B707" s="12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</row>
    <row r="708" spans="1:19" ht="15" thickBot="1">
      <c r="A708" s="8"/>
      <c r="B708" s="12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</row>
    <row r="709" spans="1:19" ht="15" thickBot="1">
      <c r="A709" s="8"/>
      <c r="B709" s="12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</row>
    <row r="710" spans="1:19" ht="15" thickBot="1">
      <c r="A710" s="8"/>
      <c r="B710" s="12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</row>
    <row r="711" spans="1:19" ht="15" thickBot="1">
      <c r="A711" s="8"/>
      <c r="B711" s="12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</row>
    <row r="712" spans="1:19" ht="15" thickBot="1">
      <c r="A712" s="8"/>
      <c r="B712" s="12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</row>
    <row r="713" spans="1:19" ht="15" thickBot="1">
      <c r="A713" s="8"/>
      <c r="B713" s="12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</row>
    <row r="714" spans="1:19" ht="15" thickBot="1">
      <c r="A714" s="8"/>
      <c r="B714" s="12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</row>
    <row r="715" spans="1:19" ht="15" thickBot="1">
      <c r="A715" s="8"/>
      <c r="B715" s="12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</row>
    <row r="716" spans="1:19" ht="15" thickBot="1">
      <c r="A716" s="8"/>
      <c r="B716" s="12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</row>
    <row r="717" spans="1:19" ht="15" thickBot="1">
      <c r="A717" s="8"/>
      <c r="B717" s="12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</row>
    <row r="718" spans="1:19" ht="15" thickBot="1">
      <c r="A718" s="8"/>
      <c r="B718" s="12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</row>
    <row r="719" spans="1:19" ht="15" thickBot="1">
      <c r="A719" s="8"/>
      <c r="B719" s="12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</row>
    <row r="720" spans="1:19" ht="15" thickBot="1">
      <c r="A720" s="8"/>
      <c r="B720" s="12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</row>
    <row r="721" spans="1:19" ht="15" thickBot="1">
      <c r="A721" s="8"/>
      <c r="B721" s="12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</row>
    <row r="722" spans="1:19" ht="15" thickBot="1">
      <c r="A722" s="8"/>
      <c r="B722" s="12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</row>
    <row r="723" spans="1:19" ht="15" thickBot="1">
      <c r="A723" s="8"/>
      <c r="B723" s="12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</row>
    <row r="724" spans="1:19" ht="15" thickBot="1">
      <c r="A724" s="8"/>
      <c r="B724" s="12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</row>
    <row r="725" spans="1:19" ht="15" thickBot="1">
      <c r="A725" s="8"/>
      <c r="B725" s="12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</row>
    <row r="726" spans="1:19" ht="15" thickBot="1">
      <c r="A726" s="8"/>
      <c r="B726" s="12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</row>
    <row r="727" spans="1:19" ht="15" thickBot="1">
      <c r="A727" s="8"/>
      <c r="B727" s="12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</row>
    <row r="728" spans="1:19" ht="15" thickBot="1">
      <c r="A728" s="8"/>
      <c r="B728" s="12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</row>
    <row r="729" spans="1:19" ht="15" thickBot="1">
      <c r="A729" s="8"/>
      <c r="B729" s="12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</row>
    <row r="730" spans="1:19" ht="15" thickBot="1">
      <c r="A730" s="8"/>
      <c r="B730" s="12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</row>
    <row r="731" spans="1:19" ht="15" thickBot="1">
      <c r="A731" s="8"/>
      <c r="B731" s="12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</row>
    <row r="732" spans="1:19" ht="15" thickBot="1">
      <c r="A732" s="8"/>
      <c r="B732" s="12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</row>
    <row r="733" spans="1:19" ht="15" thickBot="1">
      <c r="A733" s="8"/>
      <c r="B733" s="12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</row>
    <row r="734" spans="1:19" ht="15" thickBot="1">
      <c r="A734" s="8"/>
      <c r="B734" s="12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</row>
    <row r="735" spans="1:19" ht="15" thickBot="1">
      <c r="A735" s="8"/>
      <c r="B735" s="12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</row>
    <row r="736" spans="1:19" ht="15" thickBot="1">
      <c r="A736" s="8"/>
      <c r="B736" s="12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</row>
    <row r="737" spans="1:19" ht="15" thickBot="1">
      <c r="A737" s="8"/>
      <c r="B737" s="12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</row>
    <row r="738" spans="1:19" ht="15" thickBot="1">
      <c r="A738" s="8"/>
      <c r="B738" s="12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</row>
    <row r="739" spans="1:19" ht="15" thickBot="1">
      <c r="A739" s="8"/>
      <c r="B739" s="12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</row>
    <row r="740" spans="1:19" ht="15" thickBot="1">
      <c r="A740" s="8"/>
      <c r="B740" s="12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</row>
    <row r="741" spans="1:19" ht="15" thickBot="1">
      <c r="A741" s="8"/>
      <c r="B741" s="12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</row>
    <row r="742" spans="1:19" ht="15" thickBot="1">
      <c r="A742" s="8"/>
      <c r="B742" s="12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</row>
    <row r="743" spans="1:19" ht="15" thickBot="1">
      <c r="A743" s="8"/>
      <c r="B743" s="12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</row>
    <row r="744" spans="1:19" ht="15" thickBot="1">
      <c r="A744" s="8"/>
      <c r="B744" s="12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</row>
    <row r="745" spans="1:19" ht="15" thickBot="1">
      <c r="A745" s="8"/>
      <c r="B745" s="12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</row>
    <row r="746" spans="1:19" ht="15" thickBot="1">
      <c r="A746" s="8"/>
      <c r="B746" s="12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</row>
    <row r="747" spans="1:19" ht="15" thickBot="1">
      <c r="A747" s="8"/>
      <c r="B747" s="12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</row>
    <row r="748" spans="1:19" ht="15" thickBot="1">
      <c r="A748" s="8"/>
      <c r="B748" s="12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</row>
    <row r="749" spans="1:19" ht="15" thickBot="1">
      <c r="A749" s="8"/>
      <c r="B749" s="12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</row>
    <row r="750" spans="1:19" ht="15" thickBot="1">
      <c r="A750" s="8"/>
      <c r="B750" s="12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</row>
    <row r="751" spans="1:19" ht="15" thickBot="1">
      <c r="A751" s="8"/>
      <c r="B751" s="12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</row>
    <row r="752" spans="1:19" ht="15" thickBot="1">
      <c r="A752" s="8"/>
      <c r="B752" s="12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</row>
    <row r="753" spans="1:19" ht="15" thickBot="1">
      <c r="A753" s="8"/>
      <c r="B753" s="12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</row>
    <row r="754" spans="1:19" ht="15" thickBot="1">
      <c r="A754" s="8"/>
      <c r="B754" s="12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</row>
    <row r="755" spans="1:19" ht="15" thickBot="1">
      <c r="A755" s="8"/>
      <c r="B755" s="12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</row>
    <row r="756" spans="1:19" ht="15" thickBot="1">
      <c r="A756" s="8"/>
      <c r="B756" s="12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</row>
    <row r="757" spans="1:19" ht="15" thickBot="1">
      <c r="A757" s="8"/>
      <c r="B757" s="12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</row>
    <row r="758" spans="1:19" ht="15" thickBot="1">
      <c r="A758" s="8"/>
      <c r="B758" s="12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</row>
    <row r="759" spans="1:19" ht="15" thickBot="1">
      <c r="A759" s="8"/>
      <c r="B759" s="12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</row>
    <row r="760" spans="1:19" ht="15" thickBot="1">
      <c r="A760" s="8"/>
      <c r="B760" s="12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</row>
    <row r="761" spans="1:19" ht="15" thickBot="1">
      <c r="A761" s="8"/>
      <c r="B761" s="12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</row>
    <row r="762" spans="1:19" ht="15" thickBot="1">
      <c r="A762" s="8"/>
      <c r="B762" s="12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</row>
    <row r="763" spans="1:19" ht="15" thickBot="1">
      <c r="A763" s="8"/>
      <c r="B763" s="12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</row>
    <row r="764" spans="1:19" ht="15" thickBot="1">
      <c r="A764" s="8"/>
      <c r="B764" s="12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</row>
    <row r="765" spans="1:19" ht="15" thickBot="1">
      <c r="A765" s="8"/>
      <c r="B765" s="12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</row>
    <row r="766" spans="1:19" ht="15" thickBot="1">
      <c r="A766" s="8"/>
      <c r="B766" s="12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</row>
    <row r="767" spans="1:19" ht="15" thickBot="1">
      <c r="A767" s="8"/>
      <c r="B767" s="12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</row>
    <row r="768" spans="1:19" ht="15" thickBot="1">
      <c r="A768" s="8"/>
      <c r="B768" s="12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</row>
    <row r="769" spans="1:19" ht="15" thickBot="1">
      <c r="A769" s="8"/>
      <c r="B769" s="12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</row>
    <row r="770" spans="1:19" ht="15" thickBot="1">
      <c r="A770" s="8"/>
      <c r="B770" s="12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</row>
    <row r="771" spans="1:19" ht="15" thickBot="1">
      <c r="A771" s="8"/>
      <c r="B771" s="12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</row>
    <row r="772" spans="1:19" ht="15" thickBot="1">
      <c r="A772" s="8"/>
      <c r="B772" s="1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</row>
    <row r="773" spans="1:19" ht="15" thickBot="1">
      <c r="A773" s="8"/>
      <c r="B773" s="12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</row>
    <row r="774" spans="1:19" ht="15" thickBot="1">
      <c r="A774" s="8"/>
      <c r="B774" s="12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</row>
    <row r="775" spans="1:19" ht="15" thickBot="1">
      <c r="A775" s="8"/>
      <c r="B775" s="12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</row>
    <row r="776" spans="1:19" ht="15" thickBot="1">
      <c r="A776" s="8"/>
      <c r="B776" s="12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</row>
    <row r="777" spans="1:19" ht="15" thickBot="1">
      <c r="A777" s="8"/>
      <c r="B777" s="12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</row>
    <row r="778" spans="1:19" ht="15" thickBot="1">
      <c r="A778" s="8"/>
      <c r="B778" s="12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</row>
    <row r="779" spans="1:19" ht="15" thickBot="1">
      <c r="A779" s="8"/>
      <c r="B779" s="12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</row>
    <row r="780" spans="1:19" ht="15" thickBot="1">
      <c r="A780" s="8"/>
      <c r="B780" s="12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</row>
    <row r="781" spans="1:19" ht="15" thickBot="1">
      <c r="A781" s="8"/>
      <c r="B781" s="12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</row>
    <row r="782" spans="1:19" ht="15" thickBot="1">
      <c r="A782" s="8"/>
      <c r="B782" s="12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</row>
    <row r="783" spans="1:19" ht="15" thickBot="1">
      <c r="A783" s="8"/>
      <c r="B783" s="12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</row>
    <row r="784" spans="1:19" ht="15" thickBot="1">
      <c r="A784" s="8"/>
      <c r="B784" s="12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</row>
    <row r="785" spans="1:19" ht="15" thickBot="1">
      <c r="A785" s="8"/>
      <c r="B785" s="12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</row>
    <row r="786" spans="1:19" ht="15" thickBot="1">
      <c r="A786" s="8"/>
      <c r="B786" s="12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</row>
    <row r="787" spans="1:19" ht="15" thickBot="1">
      <c r="A787" s="8"/>
      <c r="B787" s="12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</row>
    <row r="788" spans="1:19" ht="15" thickBot="1">
      <c r="A788" s="8"/>
      <c r="B788" s="12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</row>
    <row r="789" spans="1:19" ht="15" thickBot="1">
      <c r="A789" s="8"/>
      <c r="B789" s="12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</row>
    <row r="790" spans="1:19" ht="15" thickBot="1">
      <c r="A790" s="8"/>
      <c r="B790" s="12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</row>
    <row r="791" spans="1:19" ht="15" thickBot="1">
      <c r="A791" s="8"/>
      <c r="B791" s="12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</row>
    <row r="792" spans="1:19" ht="15" thickBot="1">
      <c r="A792" s="8"/>
      <c r="B792" s="12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</row>
    <row r="793" spans="1:19" ht="15" thickBot="1">
      <c r="A793" s="8"/>
      <c r="B793" s="12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</row>
    <row r="794" spans="1:19" ht="15" thickBot="1">
      <c r="A794" s="8"/>
      <c r="B794" s="12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</row>
    <row r="795" spans="1:19" ht="15" thickBot="1">
      <c r="A795" s="8"/>
      <c r="B795" s="12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</row>
    <row r="796" spans="1:19" ht="15" thickBot="1">
      <c r="A796" s="8"/>
      <c r="B796" s="12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</row>
    <row r="797" spans="1:19" ht="15" thickBot="1">
      <c r="A797" s="8"/>
      <c r="B797" s="12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</row>
    <row r="798" spans="1:19" ht="15" thickBot="1">
      <c r="A798" s="8"/>
      <c r="B798" s="12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</row>
    <row r="799" spans="1:19" ht="15" thickBot="1">
      <c r="A799" s="8"/>
      <c r="B799" s="12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</row>
    <row r="800" spans="1:19" ht="15" thickBot="1">
      <c r="A800" s="8"/>
      <c r="B800" s="12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</row>
    <row r="801" spans="1:19" ht="15" thickBot="1">
      <c r="A801" s="8"/>
      <c r="B801" s="12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</row>
    <row r="802" spans="1:19" ht="15" thickBot="1">
      <c r="A802" s="8"/>
      <c r="B802" s="12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</row>
    <row r="803" spans="1:19" ht="15" thickBot="1">
      <c r="A803" s="8"/>
      <c r="B803" s="12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</row>
    <row r="804" spans="1:19" ht="15" thickBot="1">
      <c r="A804" s="8"/>
      <c r="B804" s="12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</row>
    <row r="805" spans="1:19" ht="15" thickBot="1">
      <c r="A805" s="8"/>
      <c r="B805" s="12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</row>
    <row r="806" spans="1:19" ht="15" thickBot="1">
      <c r="A806" s="8"/>
      <c r="B806" s="12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</row>
    <row r="807" spans="1:19" ht="15" thickBot="1">
      <c r="A807" s="8"/>
      <c r="B807" s="12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</row>
    <row r="808" spans="1:19" ht="15" thickBot="1">
      <c r="A808" s="8"/>
      <c r="B808" s="12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</row>
    <row r="809" spans="1:19" ht="15" thickBot="1">
      <c r="A809" s="8"/>
      <c r="B809" s="12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</row>
    <row r="810" spans="1:19" ht="15" thickBot="1">
      <c r="A810" s="8"/>
      <c r="B810" s="12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</row>
    <row r="811" spans="1:19" ht="15" thickBot="1">
      <c r="A811" s="8"/>
      <c r="B811" s="12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</row>
    <row r="812" spans="1:19" ht="15" thickBot="1">
      <c r="A812" s="8"/>
      <c r="B812" s="12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</row>
    <row r="813" spans="1:19" ht="15" thickBot="1">
      <c r="A813" s="8"/>
      <c r="B813" s="12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</row>
    <row r="814" spans="1:19" ht="15" thickBot="1">
      <c r="A814" s="8"/>
      <c r="B814" s="12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</row>
    <row r="815" spans="1:19" ht="15" thickBot="1">
      <c r="A815" s="8"/>
      <c r="B815" s="12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</row>
    <row r="816" spans="1:19" ht="15" thickBot="1">
      <c r="A816" s="8"/>
      <c r="B816" s="12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</row>
    <row r="817" spans="1:19" ht="15" thickBot="1">
      <c r="A817" s="8"/>
      <c r="B817" s="12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</row>
    <row r="818" spans="1:19" ht="15" thickBot="1">
      <c r="A818" s="8"/>
      <c r="B818" s="12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</row>
    <row r="819" spans="1:19" ht="15" thickBot="1">
      <c r="A819" s="8"/>
      <c r="B819" s="12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</row>
    <row r="820" spans="1:19" ht="15" thickBot="1">
      <c r="A820" s="8"/>
      <c r="B820" s="12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</row>
    <row r="821" spans="1:19" ht="15" thickBot="1">
      <c r="A821" s="8"/>
      <c r="B821" s="12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</row>
    <row r="822" spans="1:19" ht="15" thickBot="1">
      <c r="A822" s="8"/>
      <c r="B822" s="12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</row>
    <row r="823" spans="1:19" ht="15" thickBot="1">
      <c r="A823" s="8"/>
      <c r="B823" s="12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</row>
    <row r="824" spans="1:19" ht="15" thickBot="1">
      <c r="A824" s="8"/>
      <c r="B824" s="12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</row>
    <row r="825" spans="1:19" ht="15" thickBot="1">
      <c r="A825" s="8"/>
      <c r="B825" s="12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</row>
    <row r="826" spans="1:19" ht="15" thickBot="1">
      <c r="A826" s="8"/>
      <c r="B826" s="12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</row>
    <row r="827" spans="1:19" ht="15" thickBot="1">
      <c r="A827" s="8"/>
      <c r="B827" s="12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</row>
    <row r="828" spans="1:19" ht="15" thickBot="1">
      <c r="A828" s="8"/>
      <c r="B828" s="12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</row>
    <row r="829" spans="1:19" ht="15" thickBot="1">
      <c r="A829" s="8"/>
      <c r="B829" s="12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</row>
    <row r="830" spans="1:19" ht="15" thickBot="1">
      <c r="A830" s="8"/>
      <c r="B830" s="12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</row>
    <row r="831" spans="1:19" ht="15" thickBot="1">
      <c r="A831" s="8"/>
      <c r="B831" s="12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</row>
    <row r="832" spans="1:19" ht="15" thickBot="1">
      <c r="A832" s="8"/>
      <c r="B832" s="12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</row>
    <row r="833" spans="1:19" ht="15" thickBot="1">
      <c r="A833" s="8"/>
      <c r="B833" s="12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</row>
    <row r="834" spans="1:19" ht="15" thickBot="1">
      <c r="A834" s="8"/>
      <c r="B834" s="12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</row>
    <row r="835" spans="1:19" ht="15" thickBot="1">
      <c r="A835" s="8"/>
      <c r="B835" s="12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</row>
    <row r="836" spans="1:19" ht="15" thickBot="1">
      <c r="A836" s="8"/>
      <c r="B836" s="12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</row>
    <row r="837" spans="1:19" ht="15" thickBot="1">
      <c r="A837" s="8"/>
      <c r="B837" s="12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</row>
    <row r="838" spans="1:19" ht="15" thickBot="1">
      <c r="A838" s="8"/>
      <c r="B838" s="12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</row>
    <row r="839" spans="1:19" ht="15" thickBot="1">
      <c r="A839" s="8"/>
      <c r="B839" s="12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</row>
    <row r="840" spans="1:19" ht="15" thickBot="1">
      <c r="A840" s="8"/>
      <c r="B840" s="12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</row>
    <row r="841" spans="1:19" ht="15" thickBot="1">
      <c r="A841" s="8"/>
      <c r="B841" s="12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</row>
    <row r="842" spans="1:19" ht="15" thickBot="1">
      <c r="A842" s="8"/>
      <c r="B842" s="12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</row>
    <row r="843" spans="1:19" ht="15" thickBot="1">
      <c r="A843" s="8"/>
      <c r="B843" s="12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</row>
    <row r="844" spans="1:19" ht="15" thickBot="1">
      <c r="A844" s="8"/>
      <c r="B844" s="12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</row>
    <row r="845" spans="1:19" ht="15" thickBot="1">
      <c r="A845" s="8"/>
      <c r="B845" s="12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</row>
    <row r="846" spans="1:19" ht="15" thickBot="1">
      <c r="A846" s="8"/>
      <c r="B846" s="12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</row>
    <row r="847" spans="1:19" ht="15" thickBot="1">
      <c r="A847" s="8"/>
      <c r="B847" s="12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</row>
    <row r="848" spans="1:19" ht="15" thickBot="1">
      <c r="A848" s="8"/>
      <c r="B848" s="12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</row>
    <row r="849" spans="1:19" ht="15" thickBot="1">
      <c r="A849" s="8"/>
      <c r="B849" s="12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</row>
    <row r="850" spans="1:19" ht="15" thickBot="1">
      <c r="A850" s="8"/>
      <c r="B850" s="12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</row>
    <row r="851" spans="1:19" ht="15" thickBot="1">
      <c r="A851" s="8"/>
      <c r="B851" s="12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</row>
    <row r="852" spans="1:19" ht="15" thickBot="1">
      <c r="A852" s="8"/>
      <c r="B852" s="12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</row>
    <row r="853" spans="1:19" ht="15" thickBot="1">
      <c r="A853" s="8"/>
      <c r="B853" s="12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</row>
    <row r="854" spans="1:19" ht="15" thickBot="1">
      <c r="A854" s="8"/>
      <c r="B854" s="12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</row>
    <row r="855" spans="1:19" ht="15" thickBot="1">
      <c r="A855" s="8"/>
      <c r="B855" s="12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</row>
    <row r="856" spans="1:19" ht="15" thickBot="1">
      <c r="A856" s="8"/>
      <c r="B856" s="12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</row>
    <row r="857" spans="1:19" ht="15" thickBot="1">
      <c r="A857" s="8"/>
      <c r="B857" s="12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</row>
    <row r="858" spans="1:19" ht="15" thickBot="1">
      <c r="A858" s="8"/>
      <c r="B858" s="12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</row>
    <row r="859" spans="1:19" ht="15" thickBot="1">
      <c r="A859" s="8"/>
      <c r="B859" s="12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</row>
    <row r="860" spans="1:19" ht="15" thickBot="1">
      <c r="A860" s="8"/>
      <c r="B860" s="12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</row>
    <row r="861" spans="1:19" ht="15" thickBot="1">
      <c r="A861" s="8"/>
      <c r="B861" s="12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</row>
    <row r="862" spans="1:19" ht="15" thickBot="1">
      <c r="A862" s="8"/>
      <c r="B862" s="12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</row>
    <row r="863" spans="1:19" ht="15" thickBot="1">
      <c r="A863" s="8"/>
      <c r="B863" s="12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</row>
    <row r="864" spans="1:19" ht="15" thickBot="1">
      <c r="A864" s="8"/>
      <c r="B864" s="12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</row>
    <row r="865" spans="1:19" ht="15" thickBot="1">
      <c r="A865" s="8"/>
      <c r="B865" s="12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</row>
    <row r="866" spans="1:19" ht="15" thickBot="1">
      <c r="A866" s="8"/>
      <c r="B866" s="12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</row>
    <row r="867" spans="1:19" ht="15" thickBot="1">
      <c r="A867" s="8"/>
      <c r="B867" s="12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</row>
    <row r="868" spans="1:19" ht="15" thickBot="1">
      <c r="A868" s="8"/>
      <c r="B868" s="12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</row>
    <row r="869" spans="1:19" ht="15" thickBot="1">
      <c r="A869" s="8"/>
      <c r="B869" s="12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</row>
    <row r="870" spans="1:19" ht="15" thickBot="1">
      <c r="A870" s="8"/>
      <c r="B870" s="12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</row>
    <row r="871" spans="1:19" ht="15" thickBot="1">
      <c r="A871" s="8"/>
      <c r="B871" s="12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</row>
    <row r="872" spans="1:19" ht="15" thickBot="1">
      <c r="A872" s="8"/>
      <c r="B872" s="12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</row>
    <row r="873" spans="1:19" ht="15" thickBot="1">
      <c r="A873" s="8"/>
      <c r="B873" s="12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</row>
    <row r="874" spans="1:19" ht="15" thickBot="1">
      <c r="A874" s="8"/>
      <c r="B874" s="12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</row>
    <row r="875" spans="1:19" ht="15" thickBot="1">
      <c r="A875" s="8"/>
      <c r="B875" s="12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</row>
    <row r="876" spans="1:19" ht="15" thickBot="1">
      <c r="A876" s="8"/>
      <c r="B876" s="12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</row>
    <row r="877" spans="1:19" ht="15" thickBot="1">
      <c r="A877" s="8"/>
      <c r="B877" s="12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</row>
    <row r="878" spans="1:19" ht="15" thickBot="1">
      <c r="A878" s="8"/>
      <c r="B878" s="12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</row>
    <row r="879" spans="1:19" ht="15" thickBot="1">
      <c r="A879" s="8"/>
      <c r="B879" s="12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</row>
    <row r="880" spans="1:19" ht="15" thickBot="1">
      <c r="A880" s="8"/>
      <c r="B880" s="12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</row>
    <row r="881" spans="1:19" ht="15" thickBot="1">
      <c r="A881" s="8"/>
      <c r="B881" s="12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</row>
    <row r="882" spans="1:19" ht="15" thickBot="1">
      <c r="A882" s="8"/>
      <c r="B882" s="12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</row>
    <row r="883" spans="1:19" ht="15" thickBot="1">
      <c r="A883" s="8"/>
      <c r="B883" s="12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</row>
    <row r="884" spans="1:19" ht="15" thickBot="1">
      <c r="A884" s="8"/>
      <c r="B884" s="12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</row>
    <row r="885" spans="1:19" ht="15" thickBot="1">
      <c r="A885" s="8"/>
      <c r="B885" s="12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</row>
    <row r="886" spans="1:19" ht="15" thickBot="1">
      <c r="A886" s="8"/>
      <c r="B886" s="12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</row>
    <row r="887" spans="1:19" ht="15" thickBot="1">
      <c r="A887" s="8"/>
      <c r="B887" s="12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</row>
    <row r="888" spans="1:19" ht="15" thickBot="1">
      <c r="A888" s="8"/>
      <c r="B888" s="12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</row>
    <row r="889" spans="1:19" ht="15" thickBot="1">
      <c r="A889" s="8"/>
      <c r="B889" s="12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</row>
    <row r="890" spans="1:19" ht="15" thickBot="1">
      <c r="A890" s="8"/>
      <c r="B890" s="12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</row>
    <row r="891" spans="1:19" ht="15" thickBot="1">
      <c r="A891" s="8"/>
      <c r="B891" s="12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</row>
    <row r="892" spans="1:19" ht="15" thickBot="1">
      <c r="A892" s="8"/>
      <c r="B892" s="12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</row>
    <row r="893" spans="1:19" ht="15" thickBot="1">
      <c r="A893" s="8"/>
      <c r="B893" s="12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</row>
    <row r="894" spans="1:19" ht="15" thickBot="1">
      <c r="A894" s="8"/>
      <c r="B894" s="12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</row>
    <row r="895" spans="1:19" ht="15" thickBot="1">
      <c r="A895" s="8"/>
      <c r="B895" s="12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</row>
    <row r="896" spans="1:19" ht="15" thickBot="1">
      <c r="A896" s="8"/>
      <c r="B896" s="12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</row>
    <row r="897" spans="1:19" ht="15" thickBot="1">
      <c r="A897" s="8"/>
      <c r="B897" s="12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</row>
    <row r="898" spans="1:19" ht="15" thickBot="1">
      <c r="A898" s="8"/>
      <c r="B898" s="12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</row>
    <row r="899" spans="1:19" ht="15" thickBot="1">
      <c r="A899" s="8"/>
      <c r="B899" s="12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</row>
    <row r="900" spans="1:19" ht="15" thickBot="1">
      <c r="A900" s="8"/>
      <c r="B900" s="12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</row>
    <row r="901" spans="1:19" ht="15" thickBot="1">
      <c r="A901" s="8"/>
      <c r="B901" s="12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</row>
    <row r="902" spans="1:19" ht="15" thickBot="1">
      <c r="A902" s="8"/>
      <c r="B902" s="12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</row>
    <row r="903" spans="1:19" ht="15" thickBot="1">
      <c r="A903" s="8"/>
      <c r="B903" s="12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</row>
    <row r="904" spans="1:19" ht="15" thickBot="1">
      <c r="A904" s="8"/>
      <c r="B904" s="12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</row>
    <row r="905" spans="1:19" ht="15" thickBot="1">
      <c r="A905" s="8"/>
      <c r="B905" s="12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</row>
    <row r="906" spans="1:19" ht="15" thickBot="1">
      <c r="A906" s="8"/>
      <c r="B906" s="12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</row>
    <row r="907" spans="1:19" ht="15" thickBot="1">
      <c r="A907" s="8"/>
      <c r="B907" s="12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</row>
    <row r="908" spans="1:19" ht="15" thickBot="1">
      <c r="A908" s="8"/>
      <c r="B908" s="12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</row>
    <row r="909" spans="1:19" ht="15" thickBot="1">
      <c r="A909" s="8"/>
      <c r="B909" s="12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</row>
    <row r="910" spans="1:19" ht="15" thickBot="1">
      <c r="A910" s="8"/>
      <c r="B910" s="12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</row>
    <row r="911" spans="1:19" ht="15" thickBot="1">
      <c r="A911" s="8"/>
      <c r="B911" s="12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</row>
    <row r="912" spans="1:19" ht="15" thickBot="1">
      <c r="A912" s="8"/>
      <c r="B912" s="12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</row>
    <row r="913" spans="1:19" ht="15" thickBot="1">
      <c r="A913" s="8"/>
      <c r="B913" s="12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</row>
    <row r="914" spans="1:19" ht="15" thickBot="1">
      <c r="A914" s="8"/>
      <c r="B914" s="12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</row>
    <row r="915" spans="1:19" ht="15" thickBot="1">
      <c r="A915" s="8"/>
      <c r="B915" s="12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</row>
    <row r="916" spans="1:19" ht="15" thickBot="1">
      <c r="A916" s="8"/>
      <c r="B916" s="12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</row>
    <row r="917" spans="1:19" ht="15" thickBot="1">
      <c r="A917" s="8"/>
      <c r="B917" s="12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</row>
    <row r="918" spans="1:19" ht="15" thickBot="1">
      <c r="A918" s="8"/>
      <c r="B918" s="12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</row>
    <row r="919" spans="1:19" ht="15" thickBot="1">
      <c r="A919" s="8"/>
      <c r="B919" s="12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</row>
    <row r="920" spans="1:19" ht="15" thickBot="1">
      <c r="A920" s="8"/>
      <c r="B920" s="12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</row>
    <row r="921" spans="1:19" ht="15" thickBot="1">
      <c r="A921" s="8"/>
      <c r="B921" s="12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</row>
    <row r="922" spans="1:19" ht="15" thickBot="1">
      <c r="A922" s="8"/>
      <c r="B922" s="12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</row>
    <row r="923" spans="1:19" ht="15" thickBot="1">
      <c r="A923" s="8"/>
      <c r="B923" s="12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</row>
    <row r="924" spans="1:19" ht="15" thickBot="1">
      <c r="A924" s="8"/>
      <c r="B924" s="12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</row>
    <row r="925" spans="1:19" ht="15" thickBot="1">
      <c r="A925" s="8"/>
      <c r="B925" s="12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</row>
    <row r="926" spans="1:19" ht="15" thickBot="1">
      <c r="A926" s="8"/>
      <c r="B926" s="12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</row>
    <row r="927" spans="1:19" ht="15" thickBot="1">
      <c r="A927" s="8"/>
      <c r="B927" s="12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</row>
    <row r="928" spans="1:19" ht="15" thickBot="1">
      <c r="A928" s="8"/>
      <c r="B928" s="12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</row>
    <row r="929" spans="1:19" ht="15" thickBot="1">
      <c r="A929" s="8"/>
      <c r="B929" s="12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</row>
    <row r="930" spans="1:19" ht="15" thickBot="1">
      <c r="A930" s="8"/>
      <c r="B930" s="12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</row>
    <row r="931" spans="1:19" ht="15" thickBot="1">
      <c r="A931" s="8"/>
      <c r="B931" s="12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</row>
    <row r="932" spans="1:19" ht="15" thickBot="1">
      <c r="A932" s="8"/>
      <c r="B932" s="12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</row>
    <row r="933" spans="1:19" ht="15" thickBot="1">
      <c r="A933" s="8"/>
      <c r="B933" s="12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</row>
    <row r="934" spans="1:19" ht="15" thickBot="1">
      <c r="A934" s="8"/>
      <c r="B934" s="12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</row>
    <row r="935" spans="1:19" ht="15" thickBot="1">
      <c r="A935" s="8"/>
      <c r="B935" s="12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</row>
    <row r="936" spans="1:19" ht="15" thickBot="1">
      <c r="A936" s="8"/>
      <c r="B936" s="12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</row>
    <row r="937" spans="1:19" ht="15" thickBot="1">
      <c r="A937" s="8"/>
      <c r="B937" s="12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</row>
    <row r="938" spans="1:19" ht="15" thickBot="1">
      <c r="A938" s="8"/>
      <c r="B938" s="12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</row>
    <row r="939" spans="1:19" ht="15" thickBot="1">
      <c r="A939" s="8"/>
      <c r="B939" s="12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</row>
    <row r="940" spans="1:19" ht="15" thickBot="1">
      <c r="A940" s="8"/>
      <c r="B940" s="12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</row>
    <row r="941" spans="1:19" ht="15" thickBot="1">
      <c r="A941" s="8"/>
      <c r="B941" s="12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</row>
    <row r="942" spans="1:19" ht="15" thickBot="1">
      <c r="A942" s="8"/>
      <c r="B942" s="12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</row>
    <row r="943" spans="1:19" ht="15" thickBot="1">
      <c r="A943" s="8"/>
      <c r="B943" s="12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</row>
    <row r="944" spans="1:19" ht="15" thickBot="1">
      <c r="A944" s="8"/>
      <c r="B944" s="12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</row>
    <row r="945" spans="1:19" ht="15" thickBot="1">
      <c r="A945" s="8"/>
      <c r="B945" s="12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</row>
    <row r="946" spans="1:19" ht="15" thickBot="1">
      <c r="A946" s="8"/>
      <c r="B946" s="12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</row>
    <row r="947" spans="1:19" ht="15" thickBot="1">
      <c r="A947" s="8"/>
      <c r="B947" s="12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</row>
    <row r="948" spans="1:19" ht="15" thickBot="1">
      <c r="A948" s="8"/>
      <c r="B948" s="12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</row>
    <row r="949" spans="1:19" ht="15" thickBot="1">
      <c r="A949" s="8"/>
      <c r="B949" s="12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</row>
    <row r="950" spans="1:19" ht="15" thickBot="1">
      <c r="A950" s="8"/>
      <c r="B950" s="12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</row>
    <row r="951" spans="1:19" ht="15" thickBot="1">
      <c r="A951" s="8"/>
      <c r="B951" s="12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</row>
    <row r="952" spans="1:19" ht="15" thickBot="1">
      <c r="A952" s="8"/>
      <c r="B952" s="12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</row>
    <row r="953" spans="1:19" ht="15" thickBot="1">
      <c r="A953" s="8"/>
      <c r="B953" s="12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</row>
    <row r="954" spans="1:19" ht="15" thickBot="1">
      <c r="A954" s="8"/>
      <c r="B954" s="12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</row>
    <row r="955" spans="1:19" ht="15" thickBot="1">
      <c r="A955" s="8"/>
      <c r="B955" s="12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</row>
    <row r="956" spans="1:19" ht="15" thickBot="1">
      <c r="A956" s="8"/>
      <c r="B956" s="12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</row>
    <row r="957" spans="1:19" ht="15" thickBot="1">
      <c r="A957" s="8"/>
      <c r="B957" s="12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</row>
    <row r="958" spans="1:19" ht="15" thickBot="1">
      <c r="A958" s="8"/>
      <c r="B958" s="12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</row>
    <row r="959" spans="1:19" ht="15" thickBot="1">
      <c r="A959" s="8"/>
      <c r="B959" s="12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</row>
    <row r="960" spans="1:19" ht="15" thickBot="1">
      <c r="A960" s="8"/>
      <c r="B960" s="12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</row>
    <row r="961" spans="1:19" ht="15" thickBot="1">
      <c r="A961" s="8"/>
      <c r="B961" s="12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</row>
    <row r="962" spans="1:19" ht="15" thickBot="1">
      <c r="A962" s="8"/>
      <c r="B962" s="12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</row>
    <row r="963" spans="1:19" ht="15" thickBot="1">
      <c r="A963" s="8"/>
      <c r="B963" s="12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</row>
    <row r="964" spans="1:19" ht="15" thickBot="1">
      <c r="A964" s="8"/>
      <c r="B964" s="12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</row>
    <row r="965" spans="1:19" ht="15" thickBot="1">
      <c r="A965" s="8"/>
      <c r="B965" s="12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</row>
    <row r="966" spans="1:19" ht="15" thickBot="1">
      <c r="A966" s="8"/>
      <c r="B966" s="12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</row>
    <row r="967" spans="1:19" ht="15" thickBot="1">
      <c r="A967" s="8"/>
      <c r="B967" s="12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</row>
    <row r="968" spans="1:19" ht="15" thickBot="1">
      <c r="A968" s="8"/>
      <c r="B968" s="12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</row>
    <row r="969" spans="1:19" ht="15" thickBot="1">
      <c r="A969" s="8"/>
      <c r="B969" s="12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</row>
    <row r="970" spans="1:19" ht="15" thickBot="1">
      <c r="A970" s="8"/>
      <c r="B970" s="12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</row>
    <row r="971" spans="1:19" ht="15" thickBot="1">
      <c r="A971" s="8"/>
      <c r="B971" s="12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</row>
    <row r="972" spans="1:19" ht="15" thickBot="1">
      <c r="A972" s="8"/>
      <c r="B972" s="12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</row>
    <row r="973" spans="1:19" ht="15" thickBot="1">
      <c r="A973" s="8"/>
      <c r="B973" s="12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</row>
    <row r="974" spans="1:19" ht="15" thickBot="1">
      <c r="A974" s="8"/>
      <c r="B974" s="12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</row>
    <row r="975" spans="1:19" ht="15" thickBot="1">
      <c r="A975" s="8"/>
      <c r="B975" s="12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</row>
    <row r="976" spans="1:19" ht="15" thickBot="1">
      <c r="A976" s="8"/>
      <c r="B976" s="12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</row>
    <row r="977" spans="1:19" ht="15" thickBot="1">
      <c r="A977" s="8"/>
      <c r="B977" s="12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</row>
    <row r="978" spans="1:19" ht="15" thickBot="1">
      <c r="A978" s="8"/>
      <c r="B978" s="12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</row>
    <row r="979" spans="1:19" ht="15" thickBot="1">
      <c r="A979" s="8"/>
      <c r="B979" s="12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</row>
    <row r="980" spans="1:19" ht="15" thickBot="1">
      <c r="A980" s="8"/>
      <c r="B980" s="12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</row>
    <row r="981" spans="1:19" ht="15" thickBot="1">
      <c r="A981" s="8"/>
      <c r="B981" s="12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</row>
    <row r="982" spans="1:19" ht="15" thickBot="1">
      <c r="A982" s="8"/>
      <c r="B982" s="12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</row>
    <row r="983" spans="1:19" ht="15" thickBot="1">
      <c r="A983" s="8"/>
      <c r="B983" s="12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</row>
    <row r="984" spans="1:19" ht="15" thickBot="1">
      <c r="A984" s="8"/>
      <c r="B984" s="12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</row>
    <row r="985" spans="1:19" ht="15" thickBot="1">
      <c r="A985" s="8"/>
      <c r="B985" s="12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</row>
    <row r="986" spans="1:19" ht="15" thickBot="1">
      <c r="A986" s="8"/>
      <c r="B986" s="12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</row>
    <row r="987" spans="1:19" ht="15" thickBot="1">
      <c r="A987" s="8"/>
      <c r="B987" s="12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</row>
    <row r="988" spans="1:19" ht="15" thickBot="1">
      <c r="A988" s="8"/>
      <c r="B988" s="12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</row>
    <row r="989" spans="1:19" ht="15" thickBot="1">
      <c r="A989" s="8"/>
      <c r="B989" s="12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</row>
    <row r="990" spans="1:19" ht="15" thickBot="1">
      <c r="A990" s="8"/>
      <c r="B990" s="12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</row>
    <row r="991" spans="1:19" ht="15" thickBot="1">
      <c r="A991" s="8"/>
      <c r="B991" s="12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</row>
    <row r="992" spans="1:19" ht="15" thickBot="1">
      <c r="A992" s="8"/>
      <c r="B992" s="12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</row>
    <row r="993" spans="1:19" ht="15" thickBot="1">
      <c r="A993" s="8"/>
      <c r="B993" s="12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</row>
    <row r="994" spans="1:19" ht="15" thickBot="1">
      <c r="A994" s="8"/>
      <c r="B994" s="12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</row>
    <row r="995" spans="1:19" ht="15" thickBot="1">
      <c r="A995" s="8"/>
      <c r="B995" s="12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</row>
    <row r="996" spans="1:19" ht="15" thickBot="1">
      <c r="A996" s="8"/>
      <c r="B996" s="12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</row>
    <row r="997" spans="1:19" ht="15" thickBot="1">
      <c r="A997" s="8"/>
      <c r="B997" s="12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</row>
    <row r="998" spans="1:19" ht="15" thickBot="1">
      <c r="A998" s="8"/>
      <c r="B998" s="12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</row>
    <row r="999" spans="1:19" ht="15" thickBot="1">
      <c r="A999" s="8"/>
      <c r="B999" s="12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</row>
    <row r="1000" spans="1:19" ht="15" thickBot="1">
      <c r="A1000" s="8"/>
      <c r="B1000" s="12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</row>
    <row r="1001" spans="1:19" ht="15" thickBot="1">
      <c r="A1001" s="8"/>
      <c r="B1001" s="12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</row>
    <row r="1002" spans="1:19" ht="15" thickBot="1">
      <c r="A1002" s="8"/>
      <c r="B1002" s="12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</row>
    <row r="1003" spans="1:19" ht="15" thickBot="1">
      <c r="A1003" s="8"/>
      <c r="B1003" s="12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</row>
    <row r="1004" spans="1:19" ht="15" thickBot="1">
      <c r="A1004" s="8"/>
      <c r="B1004" s="12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</row>
    <row r="1005" spans="1:19" ht="15" thickBot="1">
      <c r="A1005" s="8"/>
      <c r="B1005" s="12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</row>
    <row r="1006" spans="1:19" ht="15" thickBot="1">
      <c r="A1006" s="8"/>
      <c r="B1006" s="12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</row>
    <row r="1007" spans="1:19" ht="15" thickBot="1">
      <c r="A1007" s="8"/>
      <c r="B1007" s="12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</row>
    <row r="1008" spans="1:19" ht="15" thickBot="1">
      <c r="A1008" s="8"/>
      <c r="B1008" s="12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</row>
    <row r="1009" spans="1:19" ht="15" thickBot="1">
      <c r="A1009" s="8"/>
      <c r="B1009" s="12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</row>
    <row r="1010" spans="1:19" ht="15" thickBot="1">
      <c r="A1010" s="8"/>
      <c r="B1010" s="12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</row>
    <row r="1011" spans="1:19" ht="15" thickBot="1">
      <c r="A1011" s="8"/>
      <c r="B1011" s="12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</row>
    <row r="1012" spans="1:19" ht="15" thickBot="1">
      <c r="A1012" s="8"/>
      <c r="B1012" s="12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</row>
    <row r="1013" spans="1:19" ht="15" thickBot="1">
      <c r="A1013" s="8"/>
      <c r="B1013" s="12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</row>
    <row r="1014" spans="1:19" ht="15" thickBot="1">
      <c r="A1014" s="8"/>
      <c r="B1014" s="12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</row>
    <row r="1015" spans="1:19" ht="15" thickBot="1">
      <c r="A1015" s="8"/>
      <c r="B1015" s="12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</row>
    <row r="1016" spans="1:19" ht="15" thickBot="1">
      <c r="A1016" s="8"/>
      <c r="B1016" s="12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</row>
    <row r="1017" spans="1:19" ht="15" thickBot="1">
      <c r="A1017" s="8"/>
      <c r="B1017" s="12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</row>
    <row r="1018" spans="1:19" ht="15" thickBot="1">
      <c r="A1018" s="8"/>
      <c r="B1018" s="12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</row>
    <row r="1019" spans="1:19" ht="15" thickBot="1">
      <c r="A1019" s="8"/>
      <c r="B1019" s="12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</row>
    <row r="1020" spans="1:19" ht="15" thickBot="1">
      <c r="A1020" s="8"/>
      <c r="B1020" s="12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</row>
    <row r="1021" spans="1:19" ht="15" thickBot="1">
      <c r="A1021" s="8"/>
      <c r="B1021" s="12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</row>
    <row r="1022" spans="1:19" ht="15" thickBot="1">
      <c r="A1022" s="8"/>
      <c r="B1022" s="12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</row>
    <row r="1023" spans="1:19" ht="15" thickBot="1">
      <c r="A1023" s="8"/>
      <c r="B1023" s="12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</row>
    <row r="1024" spans="1:19" ht="15" thickBot="1">
      <c r="A1024" s="8"/>
      <c r="B1024" s="12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</row>
    <row r="1025" spans="1:19" ht="15" thickBot="1">
      <c r="A1025" s="8"/>
      <c r="B1025" s="12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</row>
    <row r="1026" spans="1:19" ht="15" thickBot="1">
      <c r="A1026" s="8"/>
      <c r="B1026" s="12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</row>
    <row r="1027" spans="1:19" ht="15" thickBot="1">
      <c r="A1027" s="8"/>
      <c r="B1027" s="12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</row>
    <row r="1028" spans="1:19" ht="15" thickBot="1">
      <c r="A1028" s="8"/>
      <c r="B1028" s="12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</row>
    <row r="1029" spans="1:19" ht="15" thickBot="1">
      <c r="A1029" s="8"/>
      <c r="B1029" s="12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</row>
    <row r="1030" spans="1:19" ht="15" thickBot="1">
      <c r="A1030" s="8"/>
      <c r="B1030" s="12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</row>
    <row r="1031" spans="1:19" ht="15" thickBot="1">
      <c r="A1031" s="8"/>
      <c r="B1031" s="12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</row>
    <row r="1032" spans="1:19" ht="15" thickBot="1">
      <c r="A1032" s="8"/>
      <c r="B1032" s="12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</row>
    <row r="1033" spans="1:19" ht="15" thickBot="1">
      <c r="A1033" s="8"/>
      <c r="B1033" s="12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</row>
    <row r="1034" spans="1:19" ht="15" thickBot="1">
      <c r="A1034" s="8"/>
      <c r="B1034" s="12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</row>
    <row r="1035" spans="1:19" ht="15" thickBot="1">
      <c r="A1035" s="8"/>
      <c r="B1035" s="12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</row>
    <row r="1036" spans="1:19" ht="15" thickBot="1">
      <c r="A1036" s="8"/>
      <c r="B1036" s="12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</row>
    <row r="1037" spans="1:19" ht="15" thickBot="1">
      <c r="A1037" s="8"/>
      <c r="B1037" s="12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</row>
    <row r="1038" spans="1:19" ht="15" thickBot="1">
      <c r="A1038" s="8"/>
      <c r="B1038" s="12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</row>
    <row r="1039" spans="1:19" ht="15" thickBot="1">
      <c r="A1039" s="8"/>
      <c r="B1039" s="12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</row>
    <row r="1040" spans="1:19" ht="15" thickBot="1">
      <c r="A1040" s="8"/>
      <c r="B1040" s="12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</row>
    <row r="1041" spans="1:19" ht="15" thickBot="1">
      <c r="A1041" s="8"/>
      <c r="B1041" s="12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</row>
    <row r="1042" spans="1:19" ht="15" thickBot="1">
      <c r="A1042" s="8"/>
      <c r="B1042" s="12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</row>
    <row r="1043" spans="1:19" ht="15" thickBot="1">
      <c r="A1043" s="8"/>
      <c r="B1043" s="12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</row>
    <row r="1044" spans="1:19" ht="15" thickBot="1">
      <c r="A1044" s="8"/>
      <c r="B1044" s="12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</row>
    <row r="1045" spans="1:19" ht="15" thickBot="1">
      <c r="A1045" s="8"/>
      <c r="B1045" s="12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</row>
    <row r="1046" spans="1:19" ht="15" thickBot="1">
      <c r="A1046" s="8"/>
      <c r="B1046" s="12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</row>
    <row r="1047" spans="1:19" ht="15" thickBot="1">
      <c r="A1047" s="8"/>
      <c r="B1047" s="12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</row>
    <row r="1048" spans="1:19" ht="15" thickBot="1">
      <c r="A1048" s="8"/>
      <c r="B1048" s="12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</row>
    <row r="1049" spans="1:19" ht="15" thickBot="1">
      <c r="A1049" s="8"/>
      <c r="B1049" s="12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</row>
    <row r="1050" spans="1:19" ht="15" thickBot="1">
      <c r="A1050" s="8"/>
      <c r="B1050" s="12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</row>
    <row r="1051" spans="1:19" ht="15" thickBot="1">
      <c r="A1051" s="8"/>
      <c r="B1051" s="12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</row>
    <row r="1052" spans="1:19" ht="15" thickBot="1">
      <c r="A1052" s="8"/>
      <c r="B1052" s="12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</row>
    <row r="1053" spans="1:19" ht="15" thickBot="1">
      <c r="A1053" s="8"/>
      <c r="B1053" s="12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</row>
    <row r="1054" spans="1:19" ht="15" thickBot="1">
      <c r="A1054" s="8"/>
      <c r="B1054" s="12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</row>
    <row r="1055" spans="1:19" ht="15" thickBot="1">
      <c r="A1055" s="8"/>
      <c r="B1055" s="12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</row>
    <row r="1056" spans="1:19" ht="15" thickBot="1">
      <c r="A1056" s="8"/>
      <c r="B1056" s="12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</row>
    <row r="1057" spans="1:19" ht="15" thickBot="1">
      <c r="A1057" s="8"/>
      <c r="B1057" s="12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</row>
    <row r="1058" spans="1:19" ht="15" thickBot="1">
      <c r="A1058" s="8"/>
      <c r="B1058" s="12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</row>
    <row r="1059" spans="1:19" ht="15" thickBot="1">
      <c r="A1059" s="8"/>
      <c r="B1059" s="12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</row>
    <row r="1060" spans="1:19" ht="15" thickBot="1">
      <c r="A1060" s="8"/>
      <c r="B1060" s="12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</row>
    <row r="1061" spans="1:19" ht="15" thickBot="1">
      <c r="A1061" s="8"/>
      <c r="B1061" s="12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</row>
    <row r="1062" spans="1:19" ht="15" thickBot="1">
      <c r="A1062" s="8"/>
      <c r="B1062" s="12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</row>
    <row r="1063" spans="1:19" ht="15" thickBot="1">
      <c r="A1063" s="8"/>
      <c r="B1063" s="12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</row>
    <row r="1064" spans="1:19" ht="15" thickBot="1">
      <c r="A1064" s="8"/>
      <c r="B1064" s="12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</row>
    <row r="1065" spans="1:19" ht="15" thickBot="1">
      <c r="A1065" s="8"/>
      <c r="B1065" s="12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</row>
    <row r="1066" spans="1:19" ht="15" thickBot="1">
      <c r="A1066" s="8"/>
      <c r="B1066" s="12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</row>
    <row r="1067" spans="1:19" ht="15" thickBot="1">
      <c r="A1067" s="8"/>
      <c r="B1067" s="12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</row>
    <row r="1068" spans="1:19" ht="15" thickBot="1">
      <c r="A1068" s="8"/>
      <c r="B1068" s="12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</row>
    <row r="1069" spans="1:19" ht="15" thickBot="1">
      <c r="A1069" s="8"/>
      <c r="B1069" s="12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</row>
    <row r="1070" spans="1:19" ht="15" thickBot="1">
      <c r="A1070" s="8"/>
      <c r="B1070" s="12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</row>
    <row r="1071" spans="1:19" ht="15" thickBot="1">
      <c r="A1071" s="8"/>
      <c r="B1071" s="12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</row>
    <row r="1072" spans="1:19" ht="15" thickBot="1">
      <c r="A1072" s="8"/>
      <c r="B1072" s="12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</row>
    <row r="1073" spans="1:19" ht="15" thickBot="1">
      <c r="A1073" s="8"/>
      <c r="B1073" s="12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</row>
    <row r="1074" spans="1:19" ht="15" thickBot="1">
      <c r="A1074" s="8"/>
      <c r="B1074" s="12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</row>
    <row r="1075" spans="1:19" ht="15" thickBot="1">
      <c r="A1075" s="8"/>
      <c r="B1075" s="12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</row>
    <row r="1076" spans="1:19" ht="15" thickBot="1">
      <c r="A1076" s="8"/>
      <c r="B1076" s="12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</row>
    <row r="1077" spans="1:19" ht="15" thickBot="1">
      <c r="A1077" s="8"/>
      <c r="B1077" s="12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</row>
    <row r="1078" spans="1:19" ht="15" thickBot="1">
      <c r="A1078" s="8"/>
      <c r="B1078" s="12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</row>
    <row r="1079" spans="1:19" ht="15" thickBot="1">
      <c r="A1079" s="8"/>
      <c r="B1079" s="12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</row>
    <row r="1080" spans="1:19" ht="15" thickBot="1">
      <c r="A1080" s="8"/>
      <c r="B1080" s="12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</row>
    <row r="1081" spans="1:19" ht="15" thickBot="1">
      <c r="A1081" s="8"/>
      <c r="B1081" s="12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</row>
    <row r="1082" spans="1:19" ht="15" thickBot="1">
      <c r="A1082" s="8"/>
      <c r="B1082" s="12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</row>
    <row r="1083" spans="1:19" ht="15" thickBot="1">
      <c r="A1083" s="8"/>
      <c r="B1083" s="12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</row>
    <row r="1084" spans="1:19" ht="15" thickBot="1">
      <c r="A1084" s="8"/>
      <c r="B1084" s="12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</row>
    <row r="1085" spans="1:19" ht="15" thickBot="1">
      <c r="A1085" s="8"/>
      <c r="B1085" s="12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</row>
    <row r="1086" spans="1:19" ht="15" thickBot="1">
      <c r="A1086" s="8"/>
      <c r="B1086" s="12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</row>
    <row r="1087" spans="1:19" ht="15" thickBot="1">
      <c r="A1087" s="8"/>
      <c r="B1087" s="12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</row>
    <row r="1088" spans="1:19" ht="15" thickBot="1">
      <c r="A1088" s="8"/>
      <c r="B1088" s="12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</row>
    <row r="1089" spans="1:19" ht="15" thickBot="1">
      <c r="A1089" s="8"/>
      <c r="B1089" s="12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</row>
    <row r="1090" spans="1:19" ht="15" thickBot="1">
      <c r="A1090" s="8"/>
      <c r="B1090" s="12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</row>
    <row r="1091" spans="1:19" ht="15" thickBot="1">
      <c r="A1091" s="8"/>
      <c r="B1091" s="12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</row>
    <row r="1092" spans="1:19" ht="15" thickBot="1">
      <c r="A1092" s="8"/>
      <c r="B1092" s="12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</row>
    <row r="1093" spans="1:19" ht="15" thickBot="1">
      <c r="A1093" s="8"/>
      <c r="B1093" s="12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</row>
    <row r="1094" spans="1:19" ht="15" thickBot="1">
      <c r="A1094" s="8"/>
      <c r="B1094" s="12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</row>
    <row r="1095" spans="1:19" ht="15" thickBot="1">
      <c r="A1095" s="8"/>
      <c r="B1095" s="12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</row>
    <row r="1096" spans="1:19" ht="15" thickBot="1">
      <c r="A1096" s="8"/>
      <c r="B1096" s="12"/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</row>
    <row r="1097" spans="1:19" ht="15" thickBot="1">
      <c r="A1097" s="8"/>
      <c r="B1097" s="12"/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</row>
    <row r="1098" spans="1:19" ht="15" thickBot="1">
      <c r="A1098" s="8"/>
      <c r="B1098" s="12"/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</row>
    <row r="1099" spans="1:19" ht="15" thickBot="1">
      <c r="A1099" s="8"/>
      <c r="B1099" s="12"/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</row>
    <row r="1100" spans="1:19" ht="15" thickBot="1">
      <c r="A1100" s="8"/>
      <c r="B1100" s="12"/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</row>
    <row r="1101" spans="1:19" ht="15" thickBot="1">
      <c r="A1101" s="8"/>
      <c r="B1101" s="12"/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</row>
    <row r="1102" spans="1:19" ht="15" thickBot="1">
      <c r="A1102" s="8"/>
      <c r="B1102" s="12"/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</row>
    <row r="1103" spans="1:19" ht="15" thickBot="1">
      <c r="A1103" s="8"/>
      <c r="B1103" s="12"/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</row>
    <row r="1104" spans="1:19" ht="15" thickBot="1">
      <c r="A1104" s="8"/>
      <c r="B1104" s="12"/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</row>
    <row r="1105" spans="1:19" ht="15" thickBot="1">
      <c r="A1105" s="8"/>
      <c r="B1105" s="12"/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</row>
    <row r="1106" spans="1:19" ht="15" thickBot="1">
      <c r="A1106" s="8"/>
      <c r="B1106" s="12"/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</row>
    <row r="1107" spans="1:19" ht="15" thickBot="1">
      <c r="A1107" s="8"/>
      <c r="B1107" s="12"/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</row>
    <row r="1108" spans="1:19" ht="15" thickBot="1">
      <c r="A1108" s="8"/>
      <c r="B1108" s="12"/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</row>
    <row r="1109" spans="1:19" ht="15" thickBot="1">
      <c r="A1109" s="8"/>
      <c r="B1109" s="12"/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</row>
    <row r="1110" spans="1:19" ht="15" thickBot="1">
      <c r="A1110" s="8"/>
      <c r="B1110" s="12"/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</row>
    <row r="1111" spans="1:19" ht="15" thickBot="1">
      <c r="A1111" s="8"/>
      <c r="B1111" s="12"/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</row>
    <row r="1112" spans="1:19" ht="15" thickBot="1">
      <c r="A1112" s="8"/>
      <c r="B1112" s="12"/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</row>
    <row r="1113" spans="1:19" ht="15" thickBot="1">
      <c r="A1113" s="8"/>
      <c r="B1113" s="12"/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</row>
    <row r="1114" spans="1:19" ht="15" thickBot="1">
      <c r="A1114" s="8"/>
      <c r="B1114" s="12"/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</row>
    <row r="1115" spans="1:19" ht="15" thickBot="1">
      <c r="A1115" s="8"/>
      <c r="B1115" s="12"/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</row>
    <row r="1116" spans="1:19" ht="15" thickBot="1">
      <c r="A1116" s="8"/>
      <c r="B1116" s="12"/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</row>
    <row r="1117" spans="1:19" ht="15" thickBot="1">
      <c r="A1117" s="8"/>
      <c r="B1117" s="12"/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</row>
    <row r="1118" spans="1:19" ht="15" thickBot="1">
      <c r="A1118" s="8"/>
      <c r="B1118" s="12"/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</row>
    <row r="1119" spans="1:19" ht="15" thickBot="1">
      <c r="A1119" s="8"/>
      <c r="B1119" s="12"/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</row>
    <row r="1120" spans="1:19" ht="15" thickBot="1">
      <c r="A1120" s="8"/>
      <c r="B1120" s="12"/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</row>
    <row r="1121" spans="1:19" ht="15" thickBot="1">
      <c r="A1121" s="8"/>
      <c r="B1121" s="12"/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</row>
    <row r="1122" spans="1:19" ht="15" thickBot="1">
      <c r="A1122" s="8"/>
      <c r="B1122" s="12"/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</row>
    <row r="1123" spans="1:19" ht="15" thickBot="1">
      <c r="A1123" s="8"/>
      <c r="B1123" s="12"/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</row>
    <row r="1124" spans="1:19" ht="15" thickBot="1">
      <c r="A1124" s="8"/>
      <c r="B1124" s="12"/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</row>
    <row r="1125" spans="1:19" ht="15" thickBot="1">
      <c r="A1125" s="8"/>
      <c r="B1125" s="12"/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</row>
    <row r="1126" spans="1:19" ht="15" thickBot="1">
      <c r="A1126" s="8"/>
      <c r="B1126" s="12"/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</row>
    <row r="1127" spans="1:19" ht="15" thickBot="1">
      <c r="A1127" s="8"/>
      <c r="B1127" s="12"/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</row>
    <row r="1128" spans="1:19" ht="15" thickBot="1">
      <c r="A1128" s="8"/>
      <c r="B1128" s="12"/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</row>
    <row r="1129" spans="1:19" ht="15" thickBot="1">
      <c r="A1129" s="8"/>
      <c r="B1129" s="12"/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</row>
    <row r="1130" spans="1:19" ht="15" thickBot="1">
      <c r="A1130" s="8"/>
      <c r="B1130" s="12"/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</row>
    <row r="1131" spans="1:19" ht="15" thickBot="1">
      <c r="A1131" s="8"/>
      <c r="B1131" s="12"/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</row>
    <row r="1132" spans="1:19" ht="15" thickBot="1">
      <c r="A1132" s="8"/>
      <c r="B1132" s="12"/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</row>
    <row r="1133" spans="1:19" ht="15" thickBot="1">
      <c r="A1133" s="8"/>
      <c r="B1133" s="12"/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</row>
    <row r="1134" spans="1:19" ht="15" thickBot="1">
      <c r="A1134" s="8"/>
      <c r="B1134" s="12"/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</row>
    <row r="1135" spans="1:19" ht="15" thickBot="1">
      <c r="A1135" s="8"/>
      <c r="B1135" s="12"/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</row>
    <row r="1136" spans="1:19" ht="15" thickBot="1">
      <c r="A1136" s="8"/>
      <c r="B1136" s="12"/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</row>
    <row r="1137" spans="1:19" ht="15" thickBot="1">
      <c r="A1137" s="8"/>
      <c r="B1137" s="12"/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</row>
    <row r="1138" spans="1:19" ht="15" thickBot="1">
      <c r="A1138" s="8"/>
      <c r="B1138" s="12"/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</row>
    <row r="1139" spans="1:19" ht="15" thickBot="1">
      <c r="A1139" s="8"/>
      <c r="B1139" s="12"/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</row>
    <row r="1140" spans="1:19" ht="15" thickBot="1">
      <c r="A1140" s="8"/>
      <c r="B1140" s="12"/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</row>
    <row r="1141" spans="1:19" ht="15" thickBot="1">
      <c r="A1141" s="8"/>
      <c r="B1141" s="12"/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</row>
    <row r="1142" spans="1:19" ht="15" thickBot="1">
      <c r="A1142" s="8"/>
      <c r="B1142" s="12"/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</row>
    <row r="1143" spans="1:19" ht="15" thickBot="1">
      <c r="A1143" s="8"/>
      <c r="B1143" s="12"/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</row>
    <row r="1144" spans="1:19" ht="15" thickBot="1">
      <c r="A1144" s="8"/>
      <c r="B1144" s="12"/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</row>
    <row r="1145" spans="1:19" ht="15" thickBot="1">
      <c r="A1145" s="8"/>
      <c r="B1145" s="12"/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</row>
    <row r="1146" spans="1:19" ht="15" thickBot="1">
      <c r="A1146" s="8"/>
      <c r="B1146" s="12"/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</row>
    <row r="1147" spans="1:19" ht="15" thickBot="1">
      <c r="A1147" s="8"/>
      <c r="B1147" s="12"/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</row>
    <row r="1148" spans="1:19" ht="15" thickBot="1">
      <c r="A1148" s="8"/>
      <c r="B1148" s="12"/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</row>
    <row r="1149" spans="1:19" ht="15" thickBot="1">
      <c r="A1149" s="8"/>
      <c r="B1149" s="12"/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</row>
    <row r="1150" spans="1:19" ht="15" thickBot="1">
      <c r="A1150" s="8"/>
      <c r="B1150" s="12"/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</row>
    <row r="1151" spans="1:19" ht="15" thickBot="1">
      <c r="A1151" s="8"/>
      <c r="B1151" s="12"/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</row>
    <row r="1152" spans="1:19" ht="15" thickBot="1">
      <c r="A1152" s="8"/>
      <c r="B1152" s="12"/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</row>
    <row r="1153" spans="1:19" ht="15" thickBot="1">
      <c r="A1153" s="8"/>
      <c r="B1153" s="12"/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</row>
    <row r="1154" spans="1:19" ht="15" thickBot="1">
      <c r="A1154" s="8"/>
      <c r="B1154" s="12"/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</row>
    <row r="1155" spans="1:19" ht="15" thickBot="1">
      <c r="A1155" s="8"/>
      <c r="B1155" s="12"/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</row>
    <row r="1156" spans="1:19" ht="15" thickBot="1">
      <c r="A1156" s="8"/>
      <c r="B1156" s="12"/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</row>
    <row r="1157" spans="1:19" ht="15" thickBot="1">
      <c r="A1157" s="8"/>
      <c r="B1157" s="12"/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</row>
    <row r="1158" spans="1:19" ht="15" thickBot="1">
      <c r="A1158" s="8"/>
      <c r="B1158" s="12"/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</row>
    <row r="1159" spans="1:19" ht="15" thickBot="1">
      <c r="A1159" s="8"/>
      <c r="B1159" s="12"/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</row>
    <row r="1160" spans="1:19" ht="15" thickBot="1">
      <c r="A1160" s="8"/>
      <c r="B1160" s="12"/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</row>
    <row r="1161" spans="1:19" ht="15" thickBot="1">
      <c r="A1161" s="8"/>
      <c r="B1161" s="12"/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</row>
    <row r="1162" spans="1:19" ht="15" thickBot="1">
      <c r="A1162" s="8"/>
      <c r="B1162" s="12"/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</row>
    <row r="1163" spans="1:19" ht="15" thickBot="1">
      <c r="A1163" s="8"/>
      <c r="B1163" s="12"/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</row>
    <row r="1164" spans="1:19" ht="15" thickBot="1">
      <c r="A1164" s="8"/>
      <c r="B1164" s="12"/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</row>
    <row r="1165" spans="1:19" ht="15" thickBot="1">
      <c r="A1165" s="8"/>
      <c r="B1165" s="12"/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</row>
    <row r="1166" spans="1:19" ht="15" thickBot="1">
      <c r="A1166" s="8"/>
      <c r="B1166" s="12"/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</row>
    <row r="1167" spans="1:19" ht="15" thickBot="1">
      <c r="A1167" s="8"/>
      <c r="B1167" s="12"/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</row>
    <row r="1168" spans="1:19" ht="15" thickBot="1">
      <c r="A1168" s="8"/>
      <c r="B1168" s="12"/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</row>
    <row r="1169" spans="1:19" ht="15" thickBot="1">
      <c r="A1169" s="8"/>
      <c r="B1169" s="12"/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</row>
    <row r="1170" spans="1:19" ht="15" thickBot="1">
      <c r="A1170" s="8"/>
      <c r="B1170" s="12"/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</row>
    <row r="1171" spans="1:19" ht="15" thickBot="1">
      <c r="A1171" s="8"/>
      <c r="B1171" s="12"/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</row>
    <row r="1172" spans="1:19" ht="15" thickBot="1">
      <c r="A1172" s="8"/>
      <c r="B1172" s="12"/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</row>
    <row r="1173" spans="1:19" ht="15" thickBot="1">
      <c r="A1173" s="8"/>
      <c r="B1173" s="12"/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</row>
    <row r="1174" spans="1:19" ht="15" thickBot="1">
      <c r="A1174" s="8"/>
      <c r="B1174" s="12"/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</row>
    <row r="1175" spans="1:19" ht="15" thickBot="1">
      <c r="A1175" s="8"/>
      <c r="B1175" s="12"/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</row>
    <row r="1176" spans="1:19" ht="15" thickBot="1">
      <c r="A1176" s="8"/>
      <c r="B1176" s="12"/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</row>
    <row r="1177" spans="1:19" ht="15" thickBot="1">
      <c r="A1177" s="8"/>
      <c r="B1177" s="12"/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</row>
    <row r="1178" spans="1:19" ht="15" thickBot="1">
      <c r="A1178" s="8"/>
      <c r="B1178" s="12"/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</row>
    <row r="1179" spans="1:19" ht="15" thickBot="1">
      <c r="A1179" s="8"/>
      <c r="B1179" s="12"/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</row>
    <row r="1180" spans="1:19" ht="15" thickBot="1">
      <c r="A1180" s="8"/>
      <c r="B1180" s="12"/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</row>
    <row r="1181" spans="1:19" ht="15" thickBot="1">
      <c r="A1181" s="8"/>
      <c r="B1181" s="12"/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</row>
    <row r="1182" spans="1:19" ht="15" thickBot="1">
      <c r="A1182" s="8"/>
      <c r="B1182" s="12"/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</row>
    <row r="1183" spans="1:19" ht="15" thickBot="1">
      <c r="A1183" s="8"/>
      <c r="B1183" s="12"/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</row>
    <row r="1184" spans="1:19" ht="15" thickBot="1">
      <c r="A1184" s="8"/>
      <c r="B1184" s="12"/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</row>
    <row r="1185" spans="1:19" ht="15" thickBot="1">
      <c r="A1185" s="8"/>
      <c r="B1185" s="12"/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</row>
    <row r="1186" spans="1:19" ht="15" thickBot="1">
      <c r="A1186" s="8"/>
      <c r="B1186" s="12"/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</row>
    <row r="1187" spans="1:19" ht="15" thickBot="1">
      <c r="A1187" s="8"/>
      <c r="B1187" s="12"/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</row>
    <row r="1188" spans="1:19" ht="15" thickBot="1">
      <c r="A1188" s="8"/>
      <c r="B1188" s="12"/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</row>
    <row r="1189" spans="1:19" ht="15" thickBot="1">
      <c r="A1189" s="8"/>
      <c r="B1189" s="12"/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</row>
    <row r="1190" spans="1:19" ht="15" thickBot="1">
      <c r="A1190" s="8"/>
      <c r="B1190" s="12"/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</row>
    <row r="1191" spans="1:19" ht="15" thickBot="1">
      <c r="A1191" s="8"/>
      <c r="B1191" s="12"/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</row>
    <row r="1192" spans="1:19" ht="15" thickBot="1">
      <c r="A1192" s="8"/>
      <c r="B1192" s="12"/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</row>
    <row r="1193" spans="1:19" ht="15" thickBot="1">
      <c r="A1193" s="8"/>
      <c r="B1193" s="12"/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R1193" s="159"/>
      <c r="S1193" s="159"/>
    </row>
    <row r="1194" spans="1:19" ht="15" thickBot="1">
      <c r="A1194" s="8"/>
      <c r="B1194" s="12"/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R1194" s="159"/>
      <c r="S1194" s="159"/>
    </row>
    <row r="1195" spans="1:19" ht="15" thickBot="1">
      <c r="A1195" s="8"/>
      <c r="B1195" s="12"/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R1195" s="159"/>
      <c r="S1195" s="159"/>
    </row>
    <row r="1196" spans="1:19" ht="15" thickBot="1">
      <c r="A1196" s="8"/>
      <c r="B1196" s="12"/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R1196" s="159"/>
      <c r="S1196" s="159"/>
    </row>
    <row r="1197" spans="1:19" ht="15" thickBot="1">
      <c r="A1197" s="8"/>
      <c r="B1197" s="12"/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R1197" s="159"/>
      <c r="S1197" s="159"/>
    </row>
  </sheetData>
  <mergeCells count="65">
    <mergeCell ref="Z1:AB1"/>
    <mergeCell ref="Z5:AB5"/>
    <mergeCell ref="P168:P170"/>
    <mergeCell ref="P181:P182"/>
    <mergeCell ref="P185:P189"/>
    <mergeCell ref="P3:P7"/>
    <mergeCell ref="P10:P17"/>
    <mergeCell ref="P25:P28"/>
    <mergeCell ref="P32:P34"/>
    <mergeCell ref="P37:P39"/>
    <mergeCell ref="P42:P45"/>
    <mergeCell ref="P48:P51"/>
    <mergeCell ref="P55:P56"/>
    <mergeCell ref="P59:P61"/>
    <mergeCell ref="P64:P68"/>
    <mergeCell ref="P71:P73"/>
    <mergeCell ref="P76:P77"/>
    <mergeCell ref="P80:P81"/>
    <mergeCell ref="P84:P87"/>
    <mergeCell ref="P90:P92"/>
    <mergeCell ref="P95:P97"/>
    <mergeCell ref="P100:P103"/>
    <mergeCell ref="P106:P107"/>
    <mergeCell ref="P110:P111"/>
    <mergeCell ref="P114:P115"/>
    <mergeCell ref="P118:P119"/>
    <mergeCell ref="P122:P124"/>
    <mergeCell ref="P135:P136"/>
    <mergeCell ref="P143:P145"/>
    <mergeCell ref="P148:P149"/>
    <mergeCell ref="P152:P153"/>
    <mergeCell ref="P156:P157"/>
    <mergeCell ref="P173:P174"/>
    <mergeCell ref="P177:P178"/>
    <mergeCell ref="P345:P347"/>
    <mergeCell ref="P160:P161"/>
    <mergeCell ref="P231:P233"/>
    <mergeCell ref="P236:P239"/>
    <mergeCell ref="P245:P246"/>
    <mergeCell ref="P249:P250"/>
    <mergeCell ref="P253:P254"/>
    <mergeCell ref="P206:P208"/>
    <mergeCell ref="P211:P214"/>
    <mergeCell ref="P217:P218"/>
    <mergeCell ref="P221:P223"/>
    <mergeCell ref="P226:P228"/>
    <mergeCell ref="P197:P198"/>
    <mergeCell ref="P263:P265"/>
    <mergeCell ref="P280:P281"/>
    <mergeCell ref="P390:P392"/>
    <mergeCell ref="P395:P397"/>
    <mergeCell ref="P403:P404"/>
    <mergeCell ref="P434:P436"/>
    <mergeCell ref="P192:P194"/>
    <mergeCell ref="P293:P294"/>
    <mergeCell ref="P309:P312"/>
    <mergeCell ref="P335:P336"/>
    <mergeCell ref="P353:P354"/>
    <mergeCell ref="P357:P358"/>
    <mergeCell ref="P364:P365"/>
    <mergeCell ref="P374:P375"/>
    <mergeCell ref="P201:P203"/>
    <mergeCell ref="P300:P302"/>
    <mergeCell ref="P305:P306"/>
    <mergeCell ref="P321:P323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workbookViewId="0">
      <selection activeCell="E14" sqref="E14"/>
    </sheetView>
  </sheetViews>
  <sheetFormatPr defaultColWidth="11.42578125" defaultRowHeight="14.45"/>
  <sheetData>
    <row r="1" spans="1:26" ht="15" thickBot="1">
      <c r="A1" s="182" t="s">
        <v>448</v>
      </c>
      <c r="B1" s="183"/>
      <c r="C1" s="2"/>
      <c r="D1" s="7"/>
      <c r="E1" s="182" t="s">
        <v>449</v>
      </c>
      <c r="F1" s="184"/>
      <c r="G1" s="184"/>
      <c r="H1" s="18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thickBot="1">
      <c r="A2" s="34" t="s">
        <v>450</v>
      </c>
      <c r="B2" s="35" t="s">
        <v>451</v>
      </c>
      <c r="C2" s="2"/>
      <c r="D2" s="7"/>
      <c r="E2" s="185" t="s">
        <v>452</v>
      </c>
      <c r="F2" s="186"/>
      <c r="G2" s="186"/>
      <c r="H2" s="187"/>
      <c r="I2" s="2"/>
      <c r="J2" s="2"/>
      <c r="K2" s="36" t="s">
        <v>453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thickBot="1">
      <c r="A3" s="34" t="s">
        <v>454</v>
      </c>
      <c r="B3" s="35" t="s">
        <v>455</v>
      </c>
      <c r="C3" s="2"/>
      <c r="D3" s="7"/>
      <c r="E3" s="170" t="s">
        <v>456</v>
      </c>
      <c r="F3" s="171"/>
      <c r="G3" s="171"/>
      <c r="H3" s="17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thickBot="1">
      <c r="A4" s="34" t="s">
        <v>457</v>
      </c>
      <c r="B4" s="35" t="s">
        <v>458</v>
      </c>
      <c r="C4" s="2"/>
      <c r="D4" s="7"/>
      <c r="E4" s="170" t="s">
        <v>459</v>
      </c>
      <c r="F4" s="171"/>
      <c r="G4" s="171"/>
      <c r="H4" s="17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6.45" thickBot="1">
      <c r="A5" s="34" t="s">
        <v>460</v>
      </c>
      <c r="B5" s="35" t="s">
        <v>461</v>
      </c>
      <c r="C5" s="2"/>
      <c r="D5" s="7"/>
      <c r="E5" s="170" t="s">
        <v>462</v>
      </c>
      <c r="F5" s="171"/>
      <c r="G5" s="171"/>
      <c r="H5" s="17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thickBot="1">
      <c r="A6" s="34" t="s">
        <v>463</v>
      </c>
      <c r="B6" s="35" t="s">
        <v>464</v>
      </c>
      <c r="C6" s="2"/>
      <c r="D6" s="7"/>
      <c r="E6" s="170" t="s">
        <v>465</v>
      </c>
      <c r="F6" s="171"/>
      <c r="G6" s="171"/>
      <c r="H6" s="17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thickBot="1">
      <c r="A7" s="34" t="s">
        <v>466</v>
      </c>
      <c r="B7" s="35" t="s">
        <v>467</v>
      </c>
      <c r="C7" s="2"/>
      <c r="D7" s="7"/>
      <c r="E7" s="173" t="s">
        <v>468</v>
      </c>
      <c r="F7" s="174"/>
      <c r="G7" s="174"/>
      <c r="H7" s="175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thickBot="1">
      <c r="A8" s="34" t="s">
        <v>469</v>
      </c>
      <c r="B8" s="35" t="s">
        <v>470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thickBot="1">
      <c r="A9" s="34" t="s">
        <v>471</v>
      </c>
      <c r="B9" s="35" t="s">
        <v>472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thickBot="1">
      <c r="A10" s="34" t="s">
        <v>473</v>
      </c>
      <c r="B10" s="35" t="s">
        <v>474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thickBot="1">
      <c r="A11" s="34" t="s">
        <v>475</v>
      </c>
      <c r="B11" s="35" t="s">
        <v>476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thickBot="1">
      <c r="A12" s="34" t="s">
        <v>477</v>
      </c>
      <c r="B12" s="35" t="s">
        <v>478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thickBot="1">
      <c r="A13" s="6"/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70.5" customHeight="1" thickBot="1">
      <c r="A14" s="176" t="s">
        <v>479</v>
      </c>
      <c r="B14" s="177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thickBot="1">
      <c r="A15" s="178"/>
      <c r="B15" s="179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thickBot="1">
      <c r="A16" s="180"/>
      <c r="B16" s="18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thickBo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thickBo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thickBo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thickBo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thickBo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thickBo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thickBo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thickBo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thickBo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thickBo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thickBo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thickBo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thickBo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thickBo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thickBo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thickBo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thickBo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thickBo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thickBo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thickBo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thickBo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thickBo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thickBo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thickBo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thickBo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thickBo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thickBo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thickBo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thickBo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thickBo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thickBo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thickBo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thickBo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thickBo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thickBo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thickBo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thickBo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thickBo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thickBo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thickBo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thickBo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thickBo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thickBo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thickBo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thickBo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thickBo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thickBo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thickBo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thickBo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thickBo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thickBo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thickBo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thickBo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thickBo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thickBo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thickBo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thickBo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thickBo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thickBo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thickBo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thickBo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thickBo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thickBo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thickBo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thickBo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thickBo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thickBo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thickBo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thickBo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thickBo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thickBo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thickBo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thickBo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thickBo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thickBo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thickBo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thickBo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thickBo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thickBo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thickBo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thickBo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thickBo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thickBo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thickBo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thickBo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thickBo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thickBo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thickBo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thickBo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thickBo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thickBo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thickBo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thickBo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thickBo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thickBo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thickBo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thickBo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thickBo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thickBo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thickBo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thickBo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thickBo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thickBo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thickBo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thickBo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thickBo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thickBo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thickBo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thickBo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thickBo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thickBo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thickBo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thickBo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thickBo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thickBo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thickBo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thickBo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thickBo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thickBo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thickBo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thickBo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thickBo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thickBo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thickBo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thickBo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thickBo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thickBo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thickBo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thickBo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thickBo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thickBo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thickBo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thickBo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thickBo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thickBo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thickBo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thickBo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thickBo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thickBo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thickBo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thickBo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thickBo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thickBo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thickBo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thickBo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thickBo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thickBo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thickBo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thickBo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thickBo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thickBo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thickBo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thickBo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thickBo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thickBo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thickBo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thickBo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thickBo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thickBo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thickBo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thickBo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thickBo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thickBo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thickBo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thickBo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thickBo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thickBo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thickBo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thickBo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thickBo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thickBo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thickBo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thickBo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thickBo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thickBo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thickBo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thickBo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thickBo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thickBo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thickBo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thickBo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thickBo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thickBo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thickBo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thickBo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thickBo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thickBo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thickBo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thickBo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thickBo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thickBo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thickBo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thickBo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thickBo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thickBo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thickBo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thickBo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thickBo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thickBo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thickBo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thickBo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thickBo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thickBo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thickBo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thickBo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thickBo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thickBo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thickBo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thickBo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thickBo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thickBo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thickBo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thickBo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thickBo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thickBo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thickBo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thickBo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thickBo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thickBo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thickBo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thickBo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thickBo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thickBo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thickBo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thickBo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thickBo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thickBo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thickBo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thickBo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thickBo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thickBo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thickBo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thickBo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thickBo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thickBo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thickBo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thickBo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thickBo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thickBo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thickBo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thickBo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thickBo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thickBo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thickBo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thickBo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thickBo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thickBo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thickBo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thickBo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thickBo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thickBo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thickBo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thickBo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thickBo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thickBo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thickBo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thickBo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thickBo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thickBo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thickBo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thickBo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thickBo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thickBo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thickBo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thickBo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thickBo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thickBo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thickBo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thickBo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thickBo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thickBo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thickBo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thickBo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thickBo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thickBo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thickBo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thickBo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thickBo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thickBo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thickBo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thickBo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thickBo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thickBo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thickBo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thickBo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thickBo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thickBo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thickBo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thickBo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thickBo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thickBo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thickBo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thickBo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thickBo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thickBo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thickBo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thickBo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thickBo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thickBo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thickBo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thickBo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thickBo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thickBo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thickBo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thickBo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thickBo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thickBo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thickBo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thickBo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thickBo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thickBo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thickBo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thickBo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thickBo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thickBo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thickBo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thickBo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thickBo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thickBo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thickBo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thickBo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thickBo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thickBo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thickBo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thickBo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thickBo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thickBo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thickBo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thickBo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thickBo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thickBo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thickBo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thickBo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thickBo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thickBo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thickBo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thickBo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thickBo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thickBo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thickBo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thickBo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thickBo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thickBo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thickBo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thickBo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thickBo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thickBo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thickBo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thickBo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thickBo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thickBo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thickBo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thickBo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thickBo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thickBo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thickBo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thickBo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thickBo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thickBo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thickBo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thickBo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thickBo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thickBo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thickBo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thickBo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thickBo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thickBo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thickBo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thickBo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thickBo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thickBo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thickBo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thickBo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thickBo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thickBo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thickBo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thickBo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thickBo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thickBo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thickBo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thickBo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thickBo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thickBo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thickBo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thickBo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thickBo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thickBo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thickBo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thickBo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thickBo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thickBo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thickBo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thickBo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thickBo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thickBo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thickBo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thickBo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thickBo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thickBo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thickBo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thickBo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thickBo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thickBo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thickBo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thickBo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thickBo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thickBo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thickBo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thickBo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thickBo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thickBo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thickBo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thickBo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thickBo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thickBo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thickBo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thickBo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thickBo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thickBo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thickBo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thickBo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thickBo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thickBo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thickBo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thickBo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thickBo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thickBo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thickBo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thickBo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thickBo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thickBo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thickBo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thickBo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thickBo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thickBo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thickBo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thickBo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thickBo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thickBo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thickBo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thickBo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thickBo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thickBo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thickBo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thickBo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thickBo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thickBo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thickBo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thickBo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thickBo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thickBo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thickBo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thickBo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thickBo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thickBo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thickBo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thickBo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thickBo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thickBo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thickBo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thickBo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thickBo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thickBo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thickBo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thickBo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thickBo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thickBo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thickBo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thickBo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thickBo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thickBo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thickBo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thickBo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thickBo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thickBo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thickBo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thickBo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thickBo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thickBo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thickBo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thickBo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thickBo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thickBo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thickBo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thickBo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thickBo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thickBo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thickBo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thickBo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thickBo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thickBo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thickBo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thickBo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thickBo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thickBo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thickBo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thickBo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thickBo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thickBo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thickBo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thickBo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thickBo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thickBo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thickBo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thickBo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thickBo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thickBo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thickBo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thickBo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thickBo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thickBo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thickBo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thickBo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thickBo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thickBo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thickBo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thickBo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thickBo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thickBo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thickBo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thickBo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thickBo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thickBo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thickBo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thickBo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thickBo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thickBo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thickBo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thickBo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thickBo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thickBo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thickBo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thickBo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thickBo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thickBo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thickBo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thickBo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thickBo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thickBo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thickBo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thickBo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thickBo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thickBo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thickBo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thickBo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thickBo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thickBo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thickBo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thickBo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thickBo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thickBo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thickBo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thickBo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thickBo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thickBo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thickBo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thickBo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thickBo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thickBo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thickBo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thickBo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thickBo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thickBo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thickBo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thickBo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thickBo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thickBo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thickBo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thickBo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thickBo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thickBo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thickBo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thickBo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thickBo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thickBo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thickBo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thickBo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thickBo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thickBo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thickBo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thickBo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thickBo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thickBo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thickBo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thickBo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thickBo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thickBo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thickBo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thickBo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thickBo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thickBo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thickBo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thickBo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thickBo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thickBo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thickBo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thickBo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thickBo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thickBo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thickBo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thickBo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thickBo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thickBo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thickBo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thickBo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thickBo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thickBo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thickBo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thickBo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thickBo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thickBo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thickBo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thickBo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thickBo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thickBo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thickBo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thickBo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thickBo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thickBo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thickBo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thickBo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thickBo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thickBo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thickBo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thickBo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thickBo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thickBo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thickBo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thickBo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thickBo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thickBo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thickBo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thickBo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thickBo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thickBo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thickBo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thickBo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thickBo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thickBo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thickBo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thickBo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thickBo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thickBo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thickBo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thickBo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thickBo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thickBo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thickBo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thickBo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thickBo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thickBo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thickBo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thickBo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thickBo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thickBo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thickBo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thickBo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thickBo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thickBo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thickBo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thickBo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thickBo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thickBo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thickBo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thickBo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thickBo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thickBo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thickBo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thickBo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thickBo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thickBo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thickBo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thickBo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thickBo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thickBo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thickBo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thickBo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thickBo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thickBo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thickBo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thickBo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thickBo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thickBo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thickBo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thickBo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thickBo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thickBo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thickBo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thickBo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thickBo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thickBo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thickBo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thickBo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thickBo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thickBo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thickBo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thickBo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thickBo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thickBo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thickBo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thickBo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thickBo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thickBo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thickBo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thickBo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thickBo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thickBo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thickBo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thickBo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thickBo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thickBo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thickBo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thickBo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thickBo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thickBo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thickBo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thickBo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thickBo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thickBo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thickBo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thickBo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thickBo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thickBo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thickBo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thickBo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thickBo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thickBo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thickBo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thickBo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thickBo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thickBo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thickBo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thickBo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thickBo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thickBo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thickBo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thickBo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thickBo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thickBo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thickBo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thickBo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thickBo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thickBo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thickBo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thickBo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thickBo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thickBo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thickBo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thickBo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thickBo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thickBo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thickBo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thickBo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thickBo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thickBo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thickBo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thickBo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thickBo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thickBo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thickBo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thickBo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thickBo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thickBo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thickBo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thickBo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thickBo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thickBo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thickBo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thickBo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thickBo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thickBo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thickBo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thickBo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thickBo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thickBo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thickBo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thickBo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thickBo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thickBo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thickBo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thickBo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thickBo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thickBo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thickBo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thickBo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thickBo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thickBo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thickBo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thickBo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thickBo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thickBo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thickBo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thickBo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thickBo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thickBo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thickBo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thickBo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thickBo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thickBo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thickBo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thickBo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thickBo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thickBo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thickBo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thickBo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thickBo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thickBo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thickBo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thickBo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thickBo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thickBo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thickBo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thickBo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thickBo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thickBo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thickBo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thickBo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thickBo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thickBo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thickBo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thickBo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thickBo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thickBo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thickBo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thickBo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thickBo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thickBo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thickBo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thickBo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thickBo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thickBo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thickBo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thickBo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thickBo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thickBo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thickBo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thickBo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thickBo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thickBo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thickBo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thickBo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thickBo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thickBo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thickBo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thickBo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thickBo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thickBo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thickBo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thickBo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thickBo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thickBo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thickBo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thickBo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thickBo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thickBo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thickBo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thickBo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thickBo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thickBo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thickBo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thickBo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thickBo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thickBo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thickBo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thickBo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thickBo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thickBo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thickBo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thickBo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thickBo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thickBo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thickBo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thickBo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thickBo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thickBo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thickBo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thickBo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thickBo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thickBo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thickBo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thickBo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thickBo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thickBo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thickBo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thickBo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thickBo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thickBo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thickBo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thickBo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thickBo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thickBo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thickBo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thickBo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thickBo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thickBo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thickBo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thickBo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thickBo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thickBo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thickBo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thickBo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thickBo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thickBo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thickBo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thickBo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thickBo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thickBo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thickBo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thickBo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thickBo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thickBo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thickBo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thickBo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thickBo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thickBo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thickBo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thickBo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thickBo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thickBo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thickBo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thickBo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thickBo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thickBo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thickBo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thickBo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thickBo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thickBo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thickBo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thickBo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thickBo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thickBo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thickBo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thickBo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thickBo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thickBo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thickBo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thickBo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thickBo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thickBo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thickBo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thickBo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thickBo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thickBo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thickBo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thickBo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thickBo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thickBo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thickBo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thickBo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thickBo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thickBo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thickBo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thickBo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thickBo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thickBo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thickBo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thickBo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thickBo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thickBo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thickBo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thickBo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thickBo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thickBo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thickBo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thickBo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thickBo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thickBo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thickBo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thickBo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thickBo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thickBo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thickBo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thickBo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thickBo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thickBo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thickBo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thickBo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thickBo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thickBo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thickBo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thickBo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thickBo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thickBo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thickBo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thickBo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9">
    <mergeCell ref="E6:H6"/>
    <mergeCell ref="E7:H7"/>
    <mergeCell ref="A14:B16"/>
    <mergeCell ref="A1:B1"/>
    <mergeCell ref="E1:H1"/>
    <mergeCell ref="E2:H2"/>
    <mergeCell ref="E3:H3"/>
    <mergeCell ref="E4:H4"/>
    <mergeCell ref="E5:H5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5"/>
  <sheetViews>
    <sheetView workbookViewId="0">
      <selection activeCell="F30" sqref="F30"/>
    </sheetView>
  </sheetViews>
  <sheetFormatPr defaultColWidth="11.42578125" defaultRowHeight="14.45"/>
  <cols>
    <col min="1" max="1" width="18.85546875" customWidth="1"/>
    <col min="3" max="3" width="16.28515625" customWidth="1"/>
    <col min="4" max="4" width="17.140625" customWidth="1"/>
  </cols>
  <sheetData>
    <row r="1" spans="1:26" ht="27" thickBot="1">
      <c r="A1" s="37" t="s">
        <v>480</v>
      </c>
      <c r="B1" s="37" t="s">
        <v>481</v>
      </c>
      <c r="C1" s="37" t="s">
        <v>482</v>
      </c>
      <c r="D1" s="37" t="s">
        <v>483</v>
      </c>
      <c r="E1" s="37" t="s">
        <v>484</v>
      </c>
      <c r="F1" s="37" t="s">
        <v>485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thickBot="1">
      <c r="A2" s="38" t="s">
        <v>486</v>
      </c>
      <c r="B2" s="3" t="s">
        <v>487</v>
      </c>
      <c r="C2" s="3">
        <v>60</v>
      </c>
      <c r="D2" s="2"/>
      <c r="E2" s="3" t="s">
        <v>488</v>
      </c>
      <c r="F2" s="39" t="s">
        <v>489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thickBot="1">
      <c r="A3" s="38" t="s">
        <v>490</v>
      </c>
      <c r="B3" s="3" t="s">
        <v>491</v>
      </c>
      <c r="C3" s="3">
        <v>900</v>
      </c>
      <c r="D3" s="2"/>
      <c r="E3" s="3" t="s">
        <v>488</v>
      </c>
      <c r="F3" s="39" t="s">
        <v>492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thickBot="1">
      <c r="A4" s="38" t="s">
        <v>493</v>
      </c>
      <c r="B4" s="3" t="s">
        <v>491</v>
      </c>
      <c r="C4" s="3">
        <v>60</v>
      </c>
      <c r="D4" s="3" t="s">
        <v>490</v>
      </c>
      <c r="E4" s="3" t="s">
        <v>488</v>
      </c>
      <c r="F4" s="39" t="s">
        <v>492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thickBot="1">
      <c r="A5" s="38" t="s">
        <v>494</v>
      </c>
      <c r="B5" s="3" t="s">
        <v>487</v>
      </c>
      <c r="C5" s="3">
        <v>60</v>
      </c>
      <c r="D5" s="3" t="s">
        <v>495</v>
      </c>
      <c r="E5" s="3" t="s">
        <v>488</v>
      </c>
      <c r="F5" s="39" t="s">
        <v>489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thickBot="1">
      <c r="A6" s="38" t="s">
        <v>496</v>
      </c>
      <c r="B6" s="3" t="s">
        <v>497</v>
      </c>
      <c r="C6" s="3">
        <v>60</v>
      </c>
      <c r="D6" s="2"/>
      <c r="E6" s="3" t="s">
        <v>498</v>
      </c>
      <c r="F6" s="39" t="s">
        <v>499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thickBot="1">
      <c r="A7" s="38" t="s">
        <v>2</v>
      </c>
      <c r="B7" s="3" t="s">
        <v>500</v>
      </c>
      <c r="C7" s="3">
        <v>180</v>
      </c>
      <c r="D7" s="2"/>
      <c r="E7" s="3" t="s">
        <v>488</v>
      </c>
      <c r="F7" s="39" t="s">
        <v>492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thickBot="1">
      <c r="A8" s="40" t="s">
        <v>3</v>
      </c>
      <c r="B8" s="5" t="s">
        <v>501</v>
      </c>
      <c r="C8" s="5">
        <v>180</v>
      </c>
      <c r="D8" s="6"/>
      <c r="E8" s="5" t="s">
        <v>488</v>
      </c>
      <c r="F8" s="41" t="s">
        <v>492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thickBo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thickBo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7" thickBot="1">
      <c r="A11" s="37" t="s">
        <v>480</v>
      </c>
      <c r="B11" s="37" t="s">
        <v>481</v>
      </c>
      <c r="C11" s="37" t="s">
        <v>482</v>
      </c>
      <c r="D11" s="37" t="s">
        <v>483</v>
      </c>
      <c r="E11" s="37" t="s">
        <v>484</v>
      </c>
      <c r="F11" s="37" t="s">
        <v>485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thickBot="1">
      <c r="A12" s="38" t="s">
        <v>486</v>
      </c>
      <c r="B12" s="3" t="s">
        <v>502</v>
      </c>
      <c r="C12" s="3">
        <v>60</v>
      </c>
      <c r="D12" s="2"/>
      <c r="E12" s="3" t="s">
        <v>488</v>
      </c>
      <c r="F12" s="39" t="s">
        <v>489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thickBot="1">
      <c r="A13" s="38" t="s">
        <v>490</v>
      </c>
      <c r="B13" s="3" t="s">
        <v>503</v>
      </c>
      <c r="C13" s="3">
        <v>900</v>
      </c>
      <c r="D13" s="2"/>
      <c r="E13" s="3" t="s">
        <v>488</v>
      </c>
      <c r="F13" s="39" t="s">
        <v>492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thickBot="1">
      <c r="A14" s="38" t="s">
        <v>493</v>
      </c>
      <c r="B14" s="3" t="s">
        <v>503</v>
      </c>
      <c r="C14" s="3">
        <v>60</v>
      </c>
      <c r="D14" s="3" t="s">
        <v>490</v>
      </c>
      <c r="E14" s="3" t="s">
        <v>488</v>
      </c>
      <c r="F14" s="39" t="s">
        <v>492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thickBot="1">
      <c r="A15" s="38" t="s">
        <v>494</v>
      </c>
      <c r="B15" s="3" t="s">
        <v>502</v>
      </c>
      <c r="C15" s="3">
        <v>60</v>
      </c>
      <c r="D15" s="3" t="s">
        <v>495</v>
      </c>
      <c r="E15" s="3" t="s">
        <v>488</v>
      </c>
      <c r="F15" s="39" t="s">
        <v>489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thickBot="1">
      <c r="A16" s="38" t="s">
        <v>496</v>
      </c>
      <c r="B16" s="3" t="s">
        <v>504</v>
      </c>
      <c r="C16" s="3">
        <v>60</v>
      </c>
      <c r="D16" s="2"/>
      <c r="E16" s="3" t="s">
        <v>498</v>
      </c>
      <c r="F16" s="39" t="s">
        <v>505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thickBot="1">
      <c r="A17" s="38" t="s">
        <v>2</v>
      </c>
      <c r="B17" s="3" t="s">
        <v>506</v>
      </c>
      <c r="C17" s="3">
        <v>180</v>
      </c>
      <c r="D17" s="2"/>
      <c r="E17" s="3" t="s">
        <v>488</v>
      </c>
      <c r="F17" s="39" t="s">
        <v>492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thickBot="1">
      <c r="A18" s="40" t="s">
        <v>3</v>
      </c>
      <c r="B18" s="5" t="s">
        <v>504</v>
      </c>
      <c r="C18" s="5">
        <v>180</v>
      </c>
      <c r="D18" s="6"/>
      <c r="E18" s="5" t="s">
        <v>488</v>
      </c>
      <c r="F18" s="41" t="s">
        <v>492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thickBo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thickBo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thickBo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thickBo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thickBo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thickBo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thickBo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thickBo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thickBo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thickBo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thickBo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thickBo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thickBo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thickBo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thickBo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thickBo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thickBo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thickBo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thickBo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thickBo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thickBo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thickBo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thickBo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thickBo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thickBo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thickBo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thickBo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thickBo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thickBo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thickBo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thickBo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thickBo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thickBo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thickBo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thickBo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thickBo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thickBo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thickBo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thickBo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thickBo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thickBo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thickBo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thickBo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thickBo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thickBo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thickBo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thickBo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thickBo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thickBo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thickBo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thickBo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thickBo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thickBo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thickBo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thickBo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thickBo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thickBo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thickBo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thickBo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thickBo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thickBo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thickBo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thickBo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thickBo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thickBo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thickBo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thickBo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thickBo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thickBo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thickBo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thickBo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thickBo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thickBo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thickBo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thickBo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thickBo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thickBo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thickBo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thickBo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thickBo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thickBo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thickBo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thickBo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thickBo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thickBo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thickBo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thickBo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thickBo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thickBo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thickBo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thickBo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thickBo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thickBo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thickBo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thickBo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thickBo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thickBo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thickBo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thickBo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thickBo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thickBo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thickBo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thickBo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thickBo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thickBo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thickBo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thickBo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thickBo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thickBo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thickBo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thickBo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thickBo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thickBo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thickBo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thickBo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thickBo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thickBo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thickBo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thickBo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thickBo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thickBo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thickBo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thickBo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thickBo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thickBo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thickBo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thickBo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thickBo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thickBo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thickBo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thickBo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thickBo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thickBo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thickBo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thickBo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thickBo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thickBo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thickBo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thickBo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thickBo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thickBo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thickBo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thickBo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thickBo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thickBo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thickBo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thickBo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thickBo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thickBo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thickBo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thickBo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thickBo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thickBo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thickBo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thickBo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thickBo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thickBo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thickBo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thickBo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thickBo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thickBo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thickBo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thickBo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thickBo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thickBo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thickBo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thickBo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thickBo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thickBo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thickBo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thickBo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thickBo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thickBo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thickBo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thickBo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thickBo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thickBo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thickBo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thickBo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thickBo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thickBo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thickBo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thickBo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thickBo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thickBo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thickBo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thickBo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thickBo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thickBo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thickBo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thickBo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thickBo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thickBo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thickBo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thickBo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thickBo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thickBo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thickBo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thickBo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thickBo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thickBo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thickBo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thickBo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thickBo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thickBo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thickBo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thickBo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thickBo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thickBo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thickBo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thickBo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thickBo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thickBo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thickBo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thickBo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thickBo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thickBo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thickBo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thickBo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thickBo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thickBo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thickBo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thickBo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thickBo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thickBo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thickBo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thickBo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thickBo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thickBo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thickBo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thickBo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thickBo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thickBo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thickBo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thickBo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thickBo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thickBo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thickBo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thickBo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thickBo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thickBo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thickBo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thickBo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thickBo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thickBo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thickBo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thickBo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thickBo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thickBo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thickBo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thickBo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thickBo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thickBo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thickBo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thickBo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thickBo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thickBo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thickBo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thickBo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thickBo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thickBo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thickBo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thickBo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thickBo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thickBo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thickBo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thickBo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thickBo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thickBo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thickBo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thickBo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thickBo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thickBo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thickBo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thickBo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thickBo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thickBo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thickBo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thickBo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thickBo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thickBo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thickBo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thickBo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thickBo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thickBo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thickBo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thickBo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thickBo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thickBo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thickBo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thickBo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thickBo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thickBo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thickBo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thickBo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thickBo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thickBo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thickBo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thickBo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thickBo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thickBo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thickBo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thickBo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thickBo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thickBo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thickBo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thickBo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thickBo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thickBo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thickBo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thickBo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thickBo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thickBo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thickBo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thickBo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thickBo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thickBo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thickBo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thickBo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thickBo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thickBo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thickBo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thickBo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thickBo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thickBo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thickBo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thickBo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thickBo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thickBo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thickBo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thickBo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thickBo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thickBo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thickBo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thickBo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thickBo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thickBo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thickBo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thickBo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thickBo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thickBo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thickBo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thickBo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thickBo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thickBo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thickBo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thickBo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thickBo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thickBo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thickBo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thickBo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thickBo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thickBo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thickBo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thickBo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thickBo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thickBo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thickBo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thickBo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thickBo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thickBo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thickBo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thickBo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thickBo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thickBo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thickBo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thickBo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thickBo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thickBo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thickBo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thickBo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thickBo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thickBo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thickBo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thickBo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thickBo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thickBo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thickBo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thickBo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thickBo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thickBo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thickBo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thickBo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thickBo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thickBo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thickBo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thickBo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thickBo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thickBo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thickBo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thickBo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thickBo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thickBo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thickBo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thickBo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thickBo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thickBo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thickBo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thickBo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thickBo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thickBo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thickBo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thickBo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thickBo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thickBo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thickBo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thickBo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thickBo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thickBo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thickBo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thickBo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thickBo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thickBo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thickBo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thickBo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thickBo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thickBo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thickBo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thickBo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thickBo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thickBo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thickBo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thickBo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thickBo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thickBo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thickBo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thickBo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thickBo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thickBo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thickBo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thickBo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thickBo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thickBo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thickBo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thickBo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thickBo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thickBo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thickBo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thickBo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thickBo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thickBo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thickBo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thickBo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thickBo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thickBo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thickBo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thickBo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thickBo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thickBo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thickBo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thickBo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thickBo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thickBo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thickBo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thickBo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thickBo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thickBo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thickBo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thickBo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thickBo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thickBo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thickBo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thickBo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thickBo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thickBo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thickBo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thickBo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thickBo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thickBo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thickBo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thickBo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thickBo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thickBo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thickBo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thickBo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thickBo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thickBo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thickBo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thickBo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thickBo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thickBo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thickBo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thickBo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thickBo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thickBo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thickBo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thickBo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thickBo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thickBo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thickBo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thickBo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thickBo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thickBo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thickBo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thickBo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thickBo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thickBo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thickBo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thickBo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thickBo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thickBo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thickBo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thickBo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thickBo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thickBo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thickBo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thickBo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thickBo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thickBo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thickBo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thickBo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thickBo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thickBo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thickBo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thickBo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thickBo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thickBo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thickBo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thickBo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thickBo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thickBo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thickBo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thickBo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thickBo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thickBo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thickBo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thickBo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thickBo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thickBo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thickBo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thickBo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thickBo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thickBo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thickBo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thickBo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thickBo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thickBo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thickBo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thickBo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thickBo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thickBo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thickBo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thickBo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thickBo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thickBo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thickBo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thickBo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thickBo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thickBo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thickBo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thickBo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thickBo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thickBo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thickBo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thickBo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thickBo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thickBo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thickBo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thickBo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thickBo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thickBo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thickBo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thickBo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thickBo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thickBo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thickBo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thickBo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thickBo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thickBo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thickBo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thickBo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thickBo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thickBo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thickBo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thickBo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thickBo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thickBo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thickBo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thickBo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thickBo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thickBo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thickBo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thickBo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thickBo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thickBo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thickBo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thickBo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thickBo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thickBo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thickBo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thickBo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thickBo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thickBo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thickBo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thickBo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thickBo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thickBo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thickBo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thickBo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thickBo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thickBo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thickBo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thickBo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thickBo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thickBo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thickBo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thickBo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thickBo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thickBo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thickBo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thickBo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thickBo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thickBo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thickBo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thickBo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thickBo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thickBo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thickBo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thickBo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thickBo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thickBo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thickBo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thickBo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thickBo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thickBo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thickBo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thickBo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thickBo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thickBo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thickBo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thickBo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thickBo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thickBo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thickBo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thickBo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thickBo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thickBo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thickBo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thickBo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thickBo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thickBo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thickBo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thickBo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thickBo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thickBo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thickBo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thickBo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thickBo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thickBo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thickBo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thickBo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thickBo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thickBo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thickBo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thickBo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thickBo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thickBo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thickBo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thickBo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thickBo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thickBo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thickBo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thickBo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thickBo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thickBo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thickBo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thickBo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thickBo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thickBo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thickBo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thickBo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thickBo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thickBo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thickBo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thickBo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thickBo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thickBo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thickBo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thickBo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thickBo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thickBo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thickBo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thickBo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thickBo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thickBo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thickBo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thickBo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thickBo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thickBo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thickBo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thickBo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thickBo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thickBo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thickBo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thickBo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thickBo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thickBo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thickBo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thickBo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thickBo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thickBo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thickBo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thickBo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thickBo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thickBo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thickBo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thickBo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thickBo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thickBo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thickBo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thickBo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thickBo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thickBo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thickBo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thickBo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thickBo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thickBo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thickBo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thickBo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thickBo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thickBo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thickBo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thickBo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thickBo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thickBo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thickBo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thickBo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thickBo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thickBo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thickBo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thickBo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thickBo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thickBo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thickBo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thickBo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thickBo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thickBo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thickBo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thickBo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thickBo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thickBo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thickBo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thickBo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thickBo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thickBo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thickBo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thickBo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thickBo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thickBo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thickBo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thickBo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thickBo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thickBo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thickBo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thickBo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thickBo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thickBo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thickBo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thickBo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thickBo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thickBo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thickBo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thickBo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thickBo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thickBo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thickBo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thickBo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thickBo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thickBo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thickBo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thickBo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thickBo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thickBo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thickBo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thickBo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thickBo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thickBo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thickBo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thickBo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thickBo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thickBo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thickBo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thickBo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thickBo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thickBo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thickBo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thickBo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thickBo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thickBo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thickBo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thickBo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thickBo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thickBo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thickBo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thickBo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thickBo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thickBo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thickBo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thickBo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thickBo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thickBo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thickBo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thickBo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thickBo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thickBo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thickBo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thickBo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thickBo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thickBo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thickBo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thickBo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thickBo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thickBo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thickBo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thickBo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thickBo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thickBo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thickBo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thickBo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thickBo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thickBo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thickBo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thickBo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thickBo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thickBo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thickBo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thickBo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thickBo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thickBo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thickBo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thickBo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thickBo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thickBo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thickBo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thickBo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thickBo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thickBo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thickBo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thickBo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thickBo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thickBo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thickBo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thickBo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thickBo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thickBo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thickBo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thickBo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thickBo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thickBo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thickBo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thickBo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thickBo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thickBo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thickBo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thickBo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thickBo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thickBo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thickBo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thickBo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thickBo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thickBo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thickBo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thickBo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thickBo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thickBo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thickBo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thickBo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thickBo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thickBo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thickBo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thickBo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thickBo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thickBo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thickBo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thickBo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thickBo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thickBo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thickBo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thickBo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thickBo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thickBo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thickBo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thickBo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thickBo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thickBo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thickBo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thickBo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thickBo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thickBo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thickBo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thickBo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thickBo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thickBo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thickBo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thickBo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thickBo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thickBo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thickBo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thickBo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thickBo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thickBo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thickBo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thickBo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thickBo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thickBo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thickBo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thickBo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thickBo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thickBo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thickBo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thickBo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thickBo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thickBo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thickBo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thickBo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thickBo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thickBo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thickBo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thickBo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thickBo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thickBo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thickBo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thickBo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thickBo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thickBo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thickBo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thickBo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thickBo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thickBo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thickBo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thickBo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thickBo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thickBo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thickBo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thickBo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thickBo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thickBo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thickBo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thickBo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thickBo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thickBo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thickBo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thickBo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thickBo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thickBo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thickBo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thickBo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thickBo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thickBo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thickBo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thickBo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thickBo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thickBo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thickBo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thickBo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thickBo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thickBo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thickBo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thickBo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thickBo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thickBo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thickBo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thickBo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thickBo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thickBo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thickBo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thickBo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thickBo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thickBo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thickBo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thickBo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thickBo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thickBo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thickBo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thickBo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thickBo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thickBo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thickBo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thickBo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thickBo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thickBo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thickBo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thickBo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" thickBo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" thickBo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" thickBo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5" thickBo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cp:keywords/>
  <dc:description/>
  <cp:lastModifiedBy>carlosduarte128074@correo.itm.edu.co</cp:lastModifiedBy>
  <cp:revision/>
  <dcterms:created xsi:type="dcterms:W3CDTF">2018-06-05T12:35:26Z</dcterms:created>
  <dcterms:modified xsi:type="dcterms:W3CDTF">2019-09-12T03:12:04Z</dcterms:modified>
  <cp:category/>
  <cp:contentStatus/>
</cp:coreProperties>
</file>