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UASeniorYear\ECE462\project\delivery\ECE462-FinalProject\Data\"/>
    </mc:Choice>
  </mc:AlternateContent>
  <xr:revisionPtr revIDLastSave="0" documentId="13_ncr:1_{064678E3-DC62-474E-94F5-6223BD0BCE43}" xr6:coauthVersionLast="47" xr6:coauthVersionMax="47" xr10:uidLastSave="{00000000-0000-0000-0000-000000000000}"/>
  <bookViews>
    <workbookView xWindow="6848" yWindow="840" windowWidth="12509" windowHeight="10125" xr2:uid="{34DB9A80-D916-4322-B00C-A9A816055EC6}"/>
  </bookViews>
  <sheets>
    <sheet name="Default" sheetId="1" r:id="rId1"/>
    <sheet name="CacheVari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L27" i="2"/>
  <c r="L26" i="2"/>
  <c r="L25" i="2"/>
  <c r="L24" i="2"/>
  <c r="H27" i="2"/>
  <c r="H26" i="2"/>
  <c r="H25" i="2"/>
  <c r="H24" i="2"/>
  <c r="D27" i="2"/>
  <c r="D26" i="2"/>
  <c r="D25" i="2"/>
  <c r="D24" i="2"/>
  <c r="D12" i="2"/>
  <c r="L20" i="2" s="1"/>
  <c r="D12" i="1"/>
  <c r="L20" i="1" s="1"/>
  <c r="H17" i="2" l="1"/>
  <c r="L18" i="2"/>
  <c r="L17" i="2"/>
  <c r="H19" i="2"/>
  <c r="H18" i="2"/>
  <c r="L19" i="2"/>
  <c r="H20" i="2"/>
  <c r="T17" i="1"/>
  <c r="T18" i="1"/>
  <c r="T19" i="1"/>
  <c r="T20" i="1"/>
  <c r="P17" i="1"/>
  <c r="P18" i="1"/>
  <c r="P19" i="1"/>
  <c r="P20" i="1"/>
  <c r="D19" i="1"/>
  <c r="H20" i="1"/>
  <c r="L17" i="1"/>
  <c r="D17" i="1"/>
  <c r="D18" i="1"/>
  <c r="D20" i="1"/>
  <c r="H17" i="1"/>
  <c r="L18" i="1"/>
  <c r="H18" i="1"/>
  <c r="L19" i="1"/>
  <c r="H19" i="1"/>
</calcChain>
</file>

<file path=xl/sharedStrings.xml><?xml version="1.0" encoding="utf-8"?>
<sst xmlns="http://schemas.openxmlformats.org/spreadsheetml/2006/main" count="139" uniqueCount="53">
  <si>
    <t>Uncached</t>
  </si>
  <si>
    <t>MEM_STALL=100</t>
  </si>
  <si>
    <t>Settings</t>
  </si>
  <si>
    <t>Instr Cache</t>
  </si>
  <si>
    <t>Data cache</t>
  </si>
  <si>
    <t>MEM_RD_STALL=100</t>
  </si>
  <si>
    <t>MEM_WR_STALL=100</t>
  </si>
  <si>
    <t>Instr No Cache</t>
  </si>
  <si>
    <t>Data No Cache</t>
  </si>
  <si>
    <t>Cycles</t>
  </si>
  <si>
    <t>Cycle Period</t>
  </si>
  <si>
    <t>ns</t>
  </si>
  <si>
    <t>Initialization Time</t>
  </si>
  <si>
    <t>cycles</t>
  </si>
  <si>
    <t>Time</t>
  </si>
  <si>
    <t>Fib</t>
  </si>
  <si>
    <t>Pow</t>
  </si>
  <si>
    <t>Sort</t>
  </si>
  <si>
    <t>VBSME</t>
  </si>
  <si>
    <t>Adjusted</t>
  </si>
  <si>
    <t>First Rise</t>
  </si>
  <si>
    <t>Instruction Cache Only (16 sets)</t>
  </si>
  <si>
    <t>Optimal</t>
  </si>
  <si>
    <t>Data Cache Only (16 sets)</t>
  </si>
  <si>
    <t>Utilization</t>
  </si>
  <si>
    <t>LUT</t>
  </si>
  <si>
    <t>FF</t>
  </si>
  <si>
    <t>BRAM</t>
  </si>
  <si>
    <t>DSP</t>
  </si>
  <si>
    <t>IO</t>
  </si>
  <si>
    <t>BUFG</t>
  </si>
  <si>
    <t>Out of</t>
  </si>
  <si>
    <t>Cache</t>
  </si>
  <si>
    <t>No cache</t>
  </si>
  <si>
    <t>Synthesis</t>
  </si>
  <si>
    <t>Implementation</t>
  </si>
  <si>
    <t>Execution Times</t>
  </si>
  <si>
    <t>Hardware Utilization</t>
  </si>
  <si>
    <t>Cached (16 sets)</t>
  </si>
  <si>
    <t>32 sets</t>
  </si>
  <si>
    <t>16 sets</t>
  </si>
  <si>
    <t>8 sets</t>
  </si>
  <si>
    <t>Block size = 4</t>
  </si>
  <si>
    <t>Number sets = 16</t>
  </si>
  <si>
    <t>Block size = 8</t>
  </si>
  <si>
    <t>Block size = 2</t>
  </si>
  <si>
    <t>Default from last sheet is</t>
  </si>
  <si>
    <t>ADDR_SIZE=12</t>
  </si>
  <si>
    <t>CACHE_SETS=16</t>
  </si>
  <si>
    <t>LINE_WORDS=4</t>
  </si>
  <si>
    <t>MEM_BLOCKS=256</t>
  </si>
  <si>
    <t>Code: Power</t>
  </si>
  <si>
    <t>Code: VBMSE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</si>
</sst>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7FE9-D88E-414D-8716-68C14776CE10}">
  <dimension ref="B2:T38"/>
  <sheetViews>
    <sheetView tabSelected="1" topLeftCell="A13" zoomScale="70" zoomScaleNormal="70" workbookViewId="0">
      <selection activeCell="B22" sqref="B22"/>
    </sheetView>
  </sheetViews>
  <sheetFormatPr defaultRowHeight="14.25" x14ac:dyDescent="0.45"/>
  <cols>
    <col min="2" max="2" width="12.53125" customWidth="1"/>
    <col min="3" max="3" width="15.3984375" customWidth="1"/>
    <col min="7" max="7" width="12.59765625" customWidth="1"/>
    <col min="8" max="8" width="13.06640625" customWidth="1"/>
    <col min="15" max="15" width="10" bestFit="1" customWidth="1"/>
  </cols>
  <sheetData>
    <row r="2" spans="2:20" x14ac:dyDescent="0.45">
      <c r="B2" t="s">
        <v>2</v>
      </c>
    </row>
    <row r="3" spans="2:20" x14ac:dyDescent="0.45">
      <c r="B3" t="s">
        <v>3</v>
      </c>
      <c r="D3" t="s">
        <v>7</v>
      </c>
    </row>
    <row r="4" spans="2:20" x14ac:dyDescent="0.45">
      <c r="B4" t="s">
        <v>1</v>
      </c>
      <c r="D4" t="s">
        <v>1</v>
      </c>
    </row>
    <row r="5" spans="2:20" x14ac:dyDescent="0.45">
      <c r="B5" t="s">
        <v>4</v>
      </c>
      <c r="D5" t="s">
        <v>8</v>
      </c>
    </row>
    <row r="6" spans="2:20" x14ac:dyDescent="0.45">
      <c r="B6" t="s">
        <v>5</v>
      </c>
      <c r="D6" t="s">
        <v>1</v>
      </c>
    </row>
    <row r="7" spans="2:20" x14ac:dyDescent="0.45">
      <c r="B7" t="s">
        <v>6</v>
      </c>
    </row>
    <row r="10" spans="2:20" x14ac:dyDescent="0.45">
      <c r="B10" s="1" t="s">
        <v>36</v>
      </c>
    </row>
    <row r="11" spans="2:20" x14ac:dyDescent="0.45">
      <c r="C11" t="s">
        <v>20</v>
      </c>
      <c r="D11">
        <v>10</v>
      </c>
      <c r="E11" t="s">
        <v>11</v>
      </c>
    </row>
    <row r="12" spans="2:20" x14ac:dyDescent="0.45">
      <c r="C12" t="s">
        <v>10</v>
      </c>
      <c r="D12">
        <f>2*10</f>
        <v>20</v>
      </c>
      <c r="E12" t="s">
        <v>11</v>
      </c>
      <c r="H12" t="s">
        <v>19</v>
      </c>
    </row>
    <row r="13" spans="2:20" x14ac:dyDescent="0.45">
      <c r="C13" t="s">
        <v>12</v>
      </c>
      <c r="D13">
        <v>20</v>
      </c>
      <c r="E13" t="s">
        <v>11</v>
      </c>
      <c r="F13">
        <v>2</v>
      </c>
      <c r="G13" t="s">
        <v>13</v>
      </c>
      <c r="H13">
        <v>30</v>
      </c>
    </row>
    <row r="15" spans="2:20" x14ac:dyDescent="0.45">
      <c r="B15" t="s">
        <v>38</v>
      </c>
      <c r="F15" t="s">
        <v>0</v>
      </c>
      <c r="J15" t="s">
        <v>21</v>
      </c>
      <c r="N15" t="s">
        <v>23</v>
      </c>
      <c r="R15" t="s">
        <v>22</v>
      </c>
    </row>
    <row r="16" spans="2:20" x14ac:dyDescent="0.45">
      <c r="C16" t="s">
        <v>14</v>
      </c>
      <c r="D16" t="s">
        <v>9</v>
      </c>
      <c r="G16" t="s">
        <v>14</v>
      </c>
      <c r="H16" t="s">
        <v>9</v>
      </c>
      <c r="K16" t="s">
        <v>14</v>
      </c>
      <c r="L16" t="s">
        <v>9</v>
      </c>
      <c r="O16" t="s">
        <v>14</v>
      </c>
      <c r="P16" t="s">
        <v>9</v>
      </c>
      <c r="S16" t="s">
        <v>14</v>
      </c>
      <c r="T16" t="s">
        <v>9</v>
      </c>
    </row>
    <row r="17" spans="2:20" x14ac:dyDescent="0.45">
      <c r="B17" t="s">
        <v>15</v>
      </c>
      <c r="C17">
        <v>11756310</v>
      </c>
      <c r="D17">
        <f>(C17-$H$13)/$D$12</f>
        <v>587814</v>
      </c>
      <c r="F17" t="s">
        <v>15</v>
      </c>
      <c r="G17">
        <v>65697550</v>
      </c>
      <c r="H17">
        <f>(G17-$H$13)/$D$12</f>
        <v>3284876</v>
      </c>
      <c r="J17" t="s">
        <v>15</v>
      </c>
      <c r="K17">
        <v>22802650</v>
      </c>
      <c r="L17">
        <f>(K17-$H$13)/$D$12</f>
        <v>1140131</v>
      </c>
      <c r="N17" t="s">
        <v>15</v>
      </c>
      <c r="O17">
        <v>65726390</v>
      </c>
      <c r="P17">
        <f>(O17-$H$13)/$D$12</f>
        <v>3286318</v>
      </c>
      <c r="R17" t="s">
        <v>15</v>
      </c>
      <c r="S17">
        <v>637870</v>
      </c>
      <c r="T17">
        <f>(S17-$H$13)/$D$12</f>
        <v>31892</v>
      </c>
    </row>
    <row r="18" spans="2:20" x14ac:dyDescent="0.45">
      <c r="B18" t="s">
        <v>16</v>
      </c>
      <c r="C18">
        <v>21170</v>
      </c>
      <c r="D18">
        <f>(C18-$H$13)/$D$12</f>
        <v>1057</v>
      </c>
      <c r="F18" t="s">
        <v>16</v>
      </c>
      <c r="G18">
        <v>480010</v>
      </c>
      <c r="H18">
        <f>(G18-$H$13)/$D$12</f>
        <v>23999</v>
      </c>
      <c r="J18" t="s">
        <v>16</v>
      </c>
      <c r="K18">
        <v>21170</v>
      </c>
      <c r="L18">
        <f>(K18-$H$13)/$D$12</f>
        <v>1057</v>
      </c>
      <c r="N18" t="s">
        <v>16</v>
      </c>
      <c r="O18">
        <v>480010</v>
      </c>
      <c r="P18">
        <f>(O18-$H$13)/$D$12</f>
        <v>23999</v>
      </c>
      <c r="R18" t="s">
        <v>16</v>
      </c>
      <c r="S18">
        <v>4690</v>
      </c>
      <c r="T18">
        <f>(S18-$H$13)/$D$12</f>
        <v>233</v>
      </c>
    </row>
    <row r="19" spans="2:20" x14ac:dyDescent="0.45">
      <c r="B19" t="s">
        <v>17</v>
      </c>
      <c r="C19">
        <v>322090</v>
      </c>
      <c r="D19">
        <f>(C19-$H$13)/$D$12</f>
        <v>16103</v>
      </c>
      <c r="F19" t="s">
        <v>17</v>
      </c>
      <c r="G19">
        <v>12743190</v>
      </c>
      <c r="H19">
        <f>(G19-$H$13)/$D$12</f>
        <v>637158</v>
      </c>
      <c r="J19" t="s">
        <v>17</v>
      </c>
      <c r="K19">
        <v>1798890</v>
      </c>
      <c r="L19">
        <f>(K19-$H$13)/$D$12</f>
        <v>89943</v>
      </c>
      <c r="N19" t="s">
        <v>17</v>
      </c>
      <c r="O19">
        <v>12765850</v>
      </c>
      <c r="P19">
        <f>(O19-$H$13)/$D$12</f>
        <v>638291</v>
      </c>
      <c r="R19" t="s">
        <v>17</v>
      </c>
      <c r="S19">
        <v>123750</v>
      </c>
      <c r="T19">
        <f>(S19-$H$13)/$D$12</f>
        <v>6186</v>
      </c>
    </row>
    <row r="20" spans="2:20" x14ac:dyDescent="0.45">
      <c r="B20" t="s">
        <v>18</v>
      </c>
      <c r="C20">
        <v>2616810</v>
      </c>
      <c r="D20">
        <f>(C20-$H$13)/$D$12</f>
        <v>130839</v>
      </c>
      <c r="F20" t="s">
        <v>18</v>
      </c>
      <c r="G20">
        <v>203396190</v>
      </c>
      <c r="H20">
        <f>(G20-$H$13)/$D$12</f>
        <v>10169808</v>
      </c>
      <c r="J20" t="s">
        <v>18</v>
      </c>
      <c r="K20">
        <v>14550790</v>
      </c>
      <c r="L20">
        <f>(K20-$H$13)/$D$12</f>
        <v>727538</v>
      </c>
      <c r="N20" t="s">
        <v>18</v>
      </c>
      <c r="O20">
        <v>203828790</v>
      </c>
      <c r="P20">
        <f>(O20-$H$13)/$D$12</f>
        <v>10191438</v>
      </c>
      <c r="R20" t="s">
        <v>18</v>
      </c>
      <c r="S20">
        <v>1974750</v>
      </c>
      <c r="T20">
        <f>(S20-$H$13)/$D$12</f>
        <v>98736</v>
      </c>
    </row>
    <row r="23" spans="2:20" x14ac:dyDescent="0.45">
      <c r="B23" s="1" t="s">
        <v>37</v>
      </c>
      <c r="H23" s="1"/>
    </row>
    <row r="24" spans="2:20" x14ac:dyDescent="0.45">
      <c r="C24" t="s">
        <v>32</v>
      </c>
      <c r="D24" t="s">
        <v>33</v>
      </c>
      <c r="F24" t="s">
        <v>51</v>
      </c>
      <c r="I24" t="s">
        <v>32</v>
      </c>
      <c r="J24" t="s">
        <v>33</v>
      </c>
      <c r="L24" t="s">
        <v>52</v>
      </c>
    </row>
    <row r="25" spans="2:20" x14ac:dyDescent="0.45">
      <c r="B25" t="s">
        <v>24</v>
      </c>
      <c r="C25" t="s">
        <v>34</v>
      </c>
      <c r="E25" t="s">
        <v>31</v>
      </c>
      <c r="H25" t="s">
        <v>24</v>
      </c>
      <c r="I25" t="s">
        <v>34</v>
      </c>
      <c r="K25" t="s">
        <v>31</v>
      </c>
    </row>
    <row r="26" spans="2:20" x14ac:dyDescent="0.45">
      <c r="B26" t="s">
        <v>25</v>
      </c>
      <c r="C26">
        <v>2062</v>
      </c>
      <c r="D26">
        <v>1537</v>
      </c>
      <c r="E26">
        <v>63400</v>
      </c>
      <c r="H26" t="s">
        <v>25</v>
      </c>
      <c r="I26">
        <v>14425</v>
      </c>
      <c r="J26">
        <v>12346</v>
      </c>
      <c r="K26">
        <v>63400</v>
      </c>
    </row>
    <row r="27" spans="2:20" x14ac:dyDescent="0.45">
      <c r="B27" t="s">
        <v>26</v>
      </c>
      <c r="C27">
        <v>1614</v>
      </c>
      <c r="D27">
        <v>413</v>
      </c>
      <c r="E27">
        <v>126800</v>
      </c>
      <c r="H27" t="s">
        <v>26</v>
      </c>
      <c r="I27">
        <v>8823</v>
      </c>
      <c r="J27">
        <v>496</v>
      </c>
      <c r="K27">
        <v>126800</v>
      </c>
    </row>
    <row r="28" spans="2:20" x14ac:dyDescent="0.45">
      <c r="B28" t="s">
        <v>27</v>
      </c>
      <c r="C28">
        <v>1</v>
      </c>
      <c r="D28">
        <v>1</v>
      </c>
      <c r="E28">
        <v>135</v>
      </c>
      <c r="H28" t="s">
        <v>27</v>
      </c>
      <c r="I28">
        <v>1</v>
      </c>
      <c r="J28">
        <v>1</v>
      </c>
      <c r="K28">
        <v>135</v>
      </c>
    </row>
    <row r="29" spans="2:20" x14ac:dyDescent="0.45">
      <c r="B29" t="s">
        <v>28</v>
      </c>
      <c r="C29">
        <v>7</v>
      </c>
      <c r="D29">
        <v>7</v>
      </c>
      <c r="E29">
        <v>240</v>
      </c>
      <c r="H29" t="s">
        <v>28</v>
      </c>
      <c r="I29">
        <v>7</v>
      </c>
      <c r="J29">
        <v>7</v>
      </c>
      <c r="K29">
        <v>240</v>
      </c>
    </row>
    <row r="30" spans="2:20" x14ac:dyDescent="0.45">
      <c r="B30" t="s">
        <v>29</v>
      </c>
      <c r="C30">
        <v>130</v>
      </c>
      <c r="D30">
        <v>130</v>
      </c>
      <c r="E30">
        <v>210</v>
      </c>
      <c r="H30" t="s">
        <v>29</v>
      </c>
      <c r="I30">
        <v>130</v>
      </c>
      <c r="J30">
        <v>130</v>
      </c>
      <c r="K30">
        <v>210</v>
      </c>
    </row>
    <row r="31" spans="2:20" x14ac:dyDescent="0.45">
      <c r="B31" t="s">
        <v>30</v>
      </c>
      <c r="C31">
        <v>1</v>
      </c>
      <c r="D31">
        <v>1</v>
      </c>
      <c r="E31">
        <v>32</v>
      </c>
      <c r="H31" t="s">
        <v>30</v>
      </c>
      <c r="I31">
        <v>12</v>
      </c>
      <c r="J31">
        <v>12</v>
      </c>
      <c r="K31">
        <v>32</v>
      </c>
    </row>
    <row r="32" spans="2:20" x14ac:dyDescent="0.45">
      <c r="C32" t="s">
        <v>35</v>
      </c>
      <c r="I32" t="s">
        <v>35</v>
      </c>
    </row>
    <row r="33" spans="3:11" x14ac:dyDescent="0.45">
      <c r="C33">
        <v>2057</v>
      </c>
      <c r="D33">
        <v>1533</v>
      </c>
      <c r="E33">
        <v>63400</v>
      </c>
      <c r="I33">
        <v>14415</v>
      </c>
      <c r="J33">
        <v>12341</v>
      </c>
      <c r="K33">
        <v>63400</v>
      </c>
    </row>
    <row r="34" spans="3:11" x14ac:dyDescent="0.45">
      <c r="C34">
        <v>1614</v>
      </c>
      <c r="D34">
        <v>413</v>
      </c>
      <c r="E34">
        <v>126800</v>
      </c>
      <c r="I34">
        <v>8823</v>
      </c>
      <c r="J34">
        <v>496</v>
      </c>
      <c r="K34">
        <v>126800</v>
      </c>
    </row>
    <row r="35" spans="3:11" x14ac:dyDescent="0.45">
      <c r="C35">
        <v>1</v>
      </c>
      <c r="D35">
        <v>1</v>
      </c>
      <c r="E35">
        <v>135</v>
      </c>
      <c r="I35">
        <v>1</v>
      </c>
      <c r="J35">
        <v>1</v>
      </c>
      <c r="K35">
        <v>135</v>
      </c>
    </row>
    <row r="36" spans="3:11" x14ac:dyDescent="0.45">
      <c r="C36">
        <v>7</v>
      </c>
      <c r="D36">
        <v>7</v>
      </c>
      <c r="E36">
        <v>240</v>
      </c>
      <c r="I36">
        <v>7</v>
      </c>
      <c r="J36">
        <v>7</v>
      </c>
      <c r="K36">
        <v>240</v>
      </c>
    </row>
    <row r="37" spans="3:11" x14ac:dyDescent="0.45">
      <c r="C37">
        <v>130</v>
      </c>
      <c r="D37">
        <v>130</v>
      </c>
      <c r="E37">
        <v>210</v>
      </c>
      <c r="I37">
        <v>130</v>
      </c>
      <c r="J37">
        <v>130</v>
      </c>
      <c r="K37">
        <v>210</v>
      </c>
    </row>
    <row r="38" spans="3:11" x14ac:dyDescent="0.45">
      <c r="C38">
        <v>1</v>
      </c>
      <c r="D38">
        <v>1</v>
      </c>
      <c r="E38">
        <v>32</v>
      </c>
      <c r="I38">
        <v>12</v>
      </c>
      <c r="J38">
        <v>12</v>
      </c>
      <c r="K38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256E-8FE7-4149-9C2C-22CDC97BF1E9}">
  <dimension ref="B4:L27"/>
  <sheetViews>
    <sheetView topLeftCell="A4" zoomScale="70" zoomScaleNormal="70" workbookViewId="0">
      <selection activeCell="K28" sqref="K28"/>
    </sheetView>
  </sheetViews>
  <sheetFormatPr defaultRowHeight="14.25" x14ac:dyDescent="0.45"/>
  <cols>
    <col min="2" max="2" width="18.53125" customWidth="1"/>
    <col min="6" max="6" width="18.73046875" customWidth="1"/>
    <col min="10" max="10" width="18.33203125" customWidth="1"/>
  </cols>
  <sheetData>
    <row r="4" spans="2:12" x14ac:dyDescent="0.45">
      <c r="B4" t="s">
        <v>46</v>
      </c>
    </row>
    <row r="5" spans="2:12" x14ac:dyDescent="0.45">
      <c r="B5" t="s">
        <v>47</v>
      </c>
    </row>
    <row r="6" spans="2:12" x14ac:dyDescent="0.45">
      <c r="B6" t="s">
        <v>48</v>
      </c>
    </row>
    <row r="7" spans="2:12" x14ac:dyDescent="0.45">
      <c r="B7" t="s">
        <v>49</v>
      </c>
    </row>
    <row r="8" spans="2:12" x14ac:dyDescent="0.45">
      <c r="B8" t="s">
        <v>50</v>
      </c>
    </row>
    <row r="10" spans="2:12" x14ac:dyDescent="0.45">
      <c r="B10" s="1" t="s">
        <v>36</v>
      </c>
    </row>
    <row r="11" spans="2:12" x14ac:dyDescent="0.45">
      <c r="C11" t="s">
        <v>20</v>
      </c>
      <c r="D11">
        <v>10</v>
      </c>
      <c r="E11" t="s">
        <v>11</v>
      </c>
    </row>
    <row r="12" spans="2:12" x14ac:dyDescent="0.45">
      <c r="C12" t="s">
        <v>10</v>
      </c>
      <c r="D12">
        <f>2*10</f>
        <v>20</v>
      </c>
      <c r="E12" t="s">
        <v>11</v>
      </c>
      <c r="H12" t="s">
        <v>19</v>
      </c>
    </row>
    <row r="13" spans="2:12" x14ac:dyDescent="0.45">
      <c r="C13" t="s">
        <v>12</v>
      </c>
      <c r="D13">
        <v>20</v>
      </c>
      <c r="E13" t="s">
        <v>11</v>
      </c>
      <c r="F13">
        <v>2</v>
      </c>
      <c r="G13" t="s">
        <v>13</v>
      </c>
      <c r="H13">
        <v>30</v>
      </c>
    </row>
    <row r="15" spans="2:12" x14ac:dyDescent="0.45">
      <c r="B15" t="s">
        <v>42</v>
      </c>
    </row>
    <row r="16" spans="2:12" x14ac:dyDescent="0.45">
      <c r="B16" t="s">
        <v>39</v>
      </c>
      <c r="C16" t="s">
        <v>14</v>
      </c>
      <c r="D16" t="s">
        <v>9</v>
      </c>
      <c r="F16" t="s">
        <v>40</v>
      </c>
      <c r="G16" t="s">
        <v>14</v>
      </c>
      <c r="H16" t="s">
        <v>9</v>
      </c>
      <c r="J16" t="s">
        <v>41</v>
      </c>
      <c r="K16" t="s">
        <v>14</v>
      </c>
      <c r="L16" t="s">
        <v>9</v>
      </c>
    </row>
    <row r="17" spans="2:12" x14ac:dyDescent="0.45">
      <c r="B17" t="s">
        <v>15</v>
      </c>
      <c r="C17">
        <v>11756310</v>
      </c>
      <c r="D17">
        <f>(C17-$H$13)/$D$12</f>
        <v>587814</v>
      </c>
      <c r="F17" t="s">
        <v>15</v>
      </c>
      <c r="G17">
        <v>11756310</v>
      </c>
      <c r="H17">
        <f>(G17-$H$13)/$D$12</f>
        <v>587814</v>
      </c>
      <c r="J17" t="s">
        <v>15</v>
      </c>
      <c r="K17">
        <v>11756310</v>
      </c>
      <c r="L17">
        <f>(K17-$H$13)/$D$12</f>
        <v>587814</v>
      </c>
    </row>
    <row r="18" spans="2:12" x14ac:dyDescent="0.45">
      <c r="B18" t="s">
        <v>16</v>
      </c>
      <c r="C18">
        <v>21170</v>
      </c>
      <c r="D18">
        <f>(C18-$H$13)/$D$12</f>
        <v>1057</v>
      </c>
      <c r="F18" t="s">
        <v>16</v>
      </c>
      <c r="G18">
        <v>21170</v>
      </c>
      <c r="H18">
        <f>(G18-$H$13)/$D$12</f>
        <v>1057</v>
      </c>
      <c r="J18" t="s">
        <v>16</v>
      </c>
      <c r="K18">
        <v>21170</v>
      </c>
      <c r="L18">
        <f>(K18-$H$13)/$D$12</f>
        <v>1057</v>
      </c>
    </row>
    <row r="19" spans="2:12" x14ac:dyDescent="0.45">
      <c r="B19" t="s">
        <v>17</v>
      </c>
      <c r="C19">
        <v>322090</v>
      </c>
      <c r="D19">
        <f>(C19-$H$13)/$D$12</f>
        <v>16103</v>
      </c>
      <c r="F19" t="s">
        <v>17</v>
      </c>
      <c r="G19">
        <v>322090</v>
      </c>
      <c r="H19">
        <f>(G19-$H$13)/$D$12</f>
        <v>16103</v>
      </c>
      <c r="J19" t="s">
        <v>17</v>
      </c>
      <c r="K19">
        <v>322090</v>
      </c>
      <c r="L19">
        <f>(K19-$H$13)/$D$12</f>
        <v>16103</v>
      </c>
    </row>
    <row r="20" spans="2:12" x14ac:dyDescent="0.45">
      <c r="B20" t="s">
        <v>18</v>
      </c>
      <c r="C20">
        <v>2349010</v>
      </c>
      <c r="D20">
        <f>(C20-$H$13)/$D$12</f>
        <v>117449</v>
      </c>
      <c r="F20" t="s">
        <v>18</v>
      </c>
      <c r="G20">
        <v>2616810</v>
      </c>
      <c r="H20">
        <f>(G20-$H$13)/$D$12</f>
        <v>130839</v>
      </c>
      <c r="J20" t="s">
        <v>18</v>
      </c>
      <c r="K20">
        <v>10790890</v>
      </c>
      <c r="L20">
        <f>(K20-$H$13)/$D$12</f>
        <v>539543</v>
      </c>
    </row>
    <row r="22" spans="2:12" x14ac:dyDescent="0.45">
      <c r="B22" t="s">
        <v>43</v>
      </c>
    </row>
    <row r="23" spans="2:12" x14ac:dyDescent="0.45">
      <c r="B23" t="s">
        <v>44</v>
      </c>
      <c r="C23" t="s">
        <v>14</v>
      </c>
      <c r="D23" t="s">
        <v>9</v>
      </c>
      <c r="F23" t="s">
        <v>42</v>
      </c>
      <c r="G23" t="s">
        <v>14</v>
      </c>
      <c r="H23" t="s">
        <v>9</v>
      </c>
      <c r="J23" t="s">
        <v>45</v>
      </c>
      <c r="K23" t="s">
        <v>14</v>
      </c>
      <c r="L23" t="s">
        <v>9</v>
      </c>
    </row>
    <row r="24" spans="2:12" x14ac:dyDescent="0.45">
      <c r="B24" t="s">
        <v>15</v>
      </c>
      <c r="C24">
        <v>11733650</v>
      </c>
      <c r="D24">
        <f>(C24-$H$13)/$D$12</f>
        <v>586681</v>
      </c>
      <c r="F24" t="s">
        <v>15</v>
      </c>
      <c r="G24">
        <v>11756310</v>
      </c>
      <c r="H24">
        <f>(G24-$H$13)/$D$12</f>
        <v>587814</v>
      </c>
      <c r="J24" t="s">
        <v>15</v>
      </c>
      <c r="K24">
        <v>11801630</v>
      </c>
      <c r="L24">
        <f>(K24-$H$13)/$D$12</f>
        <v>590080</v>
      </c>
    </row>
    <row r="25" spans="2:12" x14ac:dyDescent="0.45">
      <c r="B25" t="s">
        <v>16</v>
      </c>
      <c r="C25">
        <v>12930</v>
      </c>
      <c r="D25">
        <f>(C25-$H$13)/$D$12</f>
        <v>645</v>
      </c>
      <c r="F25" t="s">
        <v>16</v>
      </c>
      <c r="G25">
        <v>21170</v>
      </c>
      <c r="H25">
        <f>(G25-$H$13)/$D$12</f>
        <v>1057</v>
      </c>
      <c r="J25" t="s">
        <v>16</v>
      </c>
      <c r="K25">
        <v>37650</v>
      </c>
      <c r="L25">
        <f>(K25-$H$13)/$D$12</f>
        <v>1881</v>
      </c>
    </row>
    <row r="26" spans="2:12" x14ac:dyDescent="0.45">
      <c r="B26" t="s">
        <v>17</v>
      </c>
      <c r="C26">
        <v>301490</v>
      </c>
      <c r="D26">
        <f>(C26-$H$13)/$D$12</f>
        <v>15073</v>
      </c>
      <c r="F26" t="s">
        <v>17</v>
      </c>
      <c r="G26">
        <v>322090</v>
      </c>
      <c r="H26">
        <f>(G26-$H$13)/$D$12</f>
        <v>16103</v>
      </c>
      <c r="J26" t="s">
        <v>17</v>
      </c>
      <c r="K26">
        <v>369470</v>
      </c>
      <c r="L26">
        <f>(K26-$H$13)/$D$12</f>
        <v>18472</v>
      </c>
    </row>
    <row r="27" spans="2:12" x14ac:dyDescent="0.45">
      <c r="B27" t="s">
        <v>18</v>
      </c>
      <c r="C27">
        <v>2206870</v>
      </c>
      <c r="D27">
        <f>(C27-$H$13)/$D$12</f>
        <v>110342</v>
      </c>
      <c r="F27" t="s">
        <v>18</v>
      </c>
      <c r="G27">
        <v>2616810</v>
      </c>
      <c r="H27">
        <f>(G27-$H$13)/$D$12</f>
        <v>130839</v>
      </c>
      <c r="J27" t="s">
        <v>18</v>
      </c>
      <c r="K27">
        <v>13952990</v>
      </c>
      <c r="L27">
        <f>(K27-$H$13)/$D$12</f>
        <v>697648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CacheVariants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2022-04-18T04:22:51Z</dcterms:created>
  <dcterms:modified xsi:type="dcterms:W3CDTF">2022-04-23T05:47:48Z</dcterms:modified>
</cp:coreProperties>
</file>