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"/>
    </mc:Choice>
  </mc:AlternateContent>
  <xr:revisionPtr revIDLastSave="0" documentId="13_ncr:1_{3368450B-3DAF-48B1-B320-48CD085D1461}" xr6:coauthVersionLast="45" xr6:coauthVersionMax="45" xr10:uidLastSave="{00000000-0000-0000-0000-000000000000}"/>
  <bookViews>
    <workbookView xWindow="2196" yWindow="1884" windowWidth="21132" windowHeight="10368" activeTab="1" xr2:uid="{EC37902D-701C-4C65-A011-BFCDA088836A}"/>
  </bookViews>
  <sheets>
    <sheet name="Sheet1" sheetId="1" r:id="rId1"/>
    <sheet name="Q-iteration-Valu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3" l="1"/>
  <c r="G40" i="3" s="1"/>
  <c r="E35" i="3"/>
  <c r="G35" i="3" s="1"/>
  <c r="E38" i="3"/>
  <c r="G38" i="3" s="1"/>
  <c r="G33" i="3"/>
  <c r="G28" i="3"/>
  <c r="E33" i="3"/>
  <c r="G31" i="3"/>
  <c r="G30" i="3"/>
  <c r="H30" i="3" s="1"/>
  <c r="E30" i="3"/>
  <c r="E25" i="3"/>
  <c r="G25" i="3" s="1"/>
  <c r="E31" i="3"/>
  <c r="E28" i="3"/>
  <c r="E23" i="3"/>
  <c r="G23" i="3" s="1"/>
  <c r="E26" i="3"/>
  <c r="G26" i="3" s="1"/>
  <c r="E20" i="3"/>
  <c r="G20" i="3" s="1"/>
  <c r="E21" i="3"/>
  <c r="G21" i="3"/>
  <c r="G18" i="3"/>
  <c r="E18" i="3"/>
  <c r="G16" i="3"/>
  <c r="E14" i="3"/>
  <c r="E16" i="3"/>
  <c r="D16" i="3"/>
  <c r="G14" i="3"/>
  <c r="D14" i="3"/>
  <c r="K13" i="1"/>
  <c r="J12" i="1"/>
  <c r="J13" i="1" s="1"/>
  <c r="I12" i="1"/>
  <c r="H12" i="1"/>
  <c r="H25" i="3" l="1"/>
  <c r="H20" i="3"/>
  <c r="I13" i="1"/>
  <c r="H13" i="1"/>
  <c r="K12" i="1"/>
  <c r="J14" i="1" s="1"/>
  <c r="H14" i="1"/>
  <c r="K14" i="1" l="1"/>
  <c r="H15" i="1"/>
  <c r="I14" i="1"/>
  <c r="I18" i="1" s="1"/>
  <c r="J15" i="1"/>
  <c r="I15" i="1"/>
  <c r="K18" i="1"/>
  <c r="J18" i="1"/>
  <c r="H18" i="1"/>
</calcChain>
</file>

<file path=xl/sharedStrings.xml><?xml version="1.0" encoding="utf-8"?>
<sst xmlns="http://schemas.openxmlformats.org/spreadsheetml/2006/main" count="117" uniqueCount="80">
  <si>
    <t>a</t>
  </si>
  <si>
    <t>b</t>
  </si>
  <si>
    <t>c</t>
  </si>
  <si>
    <t>d</t>
  </si>
  <si>
    <t>Up</t>
  </si>
  <si>
    <t>Down</t>
  </si>
  <si>
    <t>Gamma</t>
  </si>
  <si>
    <t>Vk+1*</t>
  </si>
  <si>
    <t>Reward vector (up)</t>
  </si>
  <si>
    <t>V(Up)</t>
  </si>
  <si>
    <t>V(Down)</t>
  </si>
  <si>
    <t>Reward vector (Down)</t>
  </si>
  <si>
    <t>Max(up, down)</t>
  </si>
  <si>
    <t>A</t>
  </si>
  <si>
    <t>B</t>
  </si>
  <si>
    <t>C</t>
  </si>
  <si>
    <t>D</t>
  </si>
  <si>
    <t>reward+gamma*Vk (up)</t>
  </si>
  <si>
    <t>Q(0,M)</t>
  </si>
  <si>
    <t xml:space="preserve">Q(0,C) </t>
  </si>
  <si>
    <t>Q(1,M)</t>
  </si>
  <si>
    <t xml:space="preserve">Q(1,C) </t>
  </si>
  <si>
    <t xml:space="preserve">Transition Probability </t>
  </si>
  <si>
    <t>Reward</t>
  </si>
  <si>
    <t>gamma + V(s)</t>
  </si>
  <si>
    <t>Output</t>
  </si>
  <si>
    <t xml:space="preserve">T(S, M, S-1) </t>
  </si>
  <si>
    <t>T(S,C,S+2)</t>
  </si>
  <si>
    <t xml:space="preserve">T(S,C,S) </t>
  </si>
  <si>
    <t>T(S,M,S-1)</t>
  </si>
  <si>
    <t>T(S,C,S)</t>
  </si>
  <si>
    <t>T(S,M,S)</t>
  </si>
  <si>
    <t>For States 1,2,3:</t>
  </si>
  <si>
    <t>For States 2,5:</t>
  </si>
  <si>
    <t>For State 0:</t>
  </si>
  <si>
    <t xml:space="preserve">Gamma </t>
  </si>
  <si>
    <t>Initialize Q(s,a)</t>
  </si>
  <si>
    <t>Options</t>
  </si>
  <si>
    <t>Q(0,M,0)</t>
  </si>
  <si>
    <t>|s'-s|^(1/3)</t>
  </si>
  <si>
    <t>R(s,a,s)</t>
  </si>
  <si>
    <t>|s+4|^(-1/2)</t>
  </si>
  <si>
    <t>States= {0,1,2,3,4,5}</t>
  </si>
  <si>
    <t>R(s,a,s')</t>
  </si>
  <si>
    <t>Reward Structure</t>
  </si>
  <si>
    <t>R(0,c,0)</t>
  </si>
  <si>
    <t>R(0,m,0)</t>
  </si>
  <si>
    <t>Q(0,C,0)</t>
  </si>
  <si>
    <t>Q(1,M,0)</t>
  </si>
  <si>
    <t>Q(1,C,3)</t>
  </si>
  <si>
    <t>Q(1,C,1)</t>
  </si>
  <si>
    <t>Q(2,M)</t>
  </si>
  <si>
    <t>Q(2,M,1)</t>
  </si>
  <si>
    <t>Q(2,C)</t>
  </si>
  <si>
    <t>Q(2,C,4)</t>
  </si>
  <si>
    <t>Q(2,C,2)</t>
  </si>
  <si>
    <t>Q(3,M)</t>
  </si>
  <si>
    <t>Q(3,M,2)</t>
  </si>
  <si>
    <t>Q(3,C)</t>
  </si>
  <si>
    <t>Q(3,C,5)</t>
  </si>
  <si>
    <t>Q(3,C,3)</t>
  </si>
  <si>
    <t>Q(4,M)</t>
  </si>
  <si>
    <t>Q(4,M,3)</t>
  </si>
  <si>
    <t>Q(4,C)</t>
  </si>
  <si>
    <t>Q(4,C,4)</t>
  </si>
  <si>
    <t>Q(5,M)</t>
  </si>
  <si>
    <t>Q(5,C)</t>
  </si>
  <si>
    <t>Q(5,M,4)</t>
  </si>
  <si>
    <t>Q(5,C,5)</t>
  </si>
  <si>
    <t xml:space="preserve">V(0) </t>
  </si>
  <si>
    <t xml:space="preserve">max </t>
  </si>
  <si>
    <t xml:space="preserve">Q(0,M,0) </t>
  </si>
  <si>
    <t xml:space="preserve">Q(0,C,0) </t>
  </si>
  <si>
    <t xml:space="preserve">V(1) </t>
  </si>
  <si>
    <t>V(2)</t>
  </si>
  <si>
    <t>V(3)</t>
  </si>
  <si>
    <t>M</t>
  </si>
  <si>
    <t xml:space="preserve">Policy Action </t>
  </si>
  <si>
    <t>V(4)</t>
  </si>
  <si>
    <t>Q-Values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</si>
</sst>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98DD-3796-4AC3-848F-3104CC21301A}">
  <dimension ref="A4:K18"/>
  <sheetViews>
    <sheetView zoomScale="85" zoomScaleNormal="85" workbookViewId="0">
      <selection activeCell="D30" sqref="D30"/>
    </sheetView>
  </sheetViews>
  <sheetFormatPr defaultRowHeight="14.4" x14ac:dyDescent="0.3"/>
  <cols>
    <col min="7" max="7" width="22.77734375" bestFit="1" customWidth="1"/>
    <col min="8" max="8" width="20" bestFit="1" customWidth="1"/>
  </cols>
  <sheetData>
    <row r="4" spans="1:11" x14ac:dyDescent="0.3">
      <c r="A4" s="2" t="s">
        <v>4</v>
      </c>
      <c r="B4" s="2" t="s">
        <v>0</v>
      </c>
      <c r="C4" s="2" t="s">
        <v>1</v>
      </c>
      <c r="D4" s="2" t="s">
        <v>2</v>
      </c>
      <c r="E4" s="2" t="s">
        <v>3</v>
      </c>
      <c r="G4" s="3" t="s">
        <v>8</v>
      </c>
      <c r="H4" s="3" t="s">
        <v>11</v>
      </c>
      <c r="J4" s="3" t="s">
        <v>6</v>
      </c>
    </row>
    <row r="5" spans="1:11" x14ac:dyDescent="0.3">
      <c r="A5" s="2" t="s">
        <v>0</v>
      </c>
      <c r="B5" s="1">
        <v>0</v>
      </c>
      <c r="C5" s="1">
        <v>1</v>
      </c>
      <c r="D5" s="1">
        <v>0</v>
      </c>
      <c r="E5" s="1">
        <v>0</v>
      </c>
      <c r="G5">
        <v>0</v>
      </c>
      <c r="H5">
        <v>10</v>
      </c>
      <c r="J5">
        <v>0.75</v>
      </c>
    </row>
    <row r="6" spans="1:11" x14ac:dyDescent="0.3">
      <c r="A6" s="2" t="s">
        <v>1</v>
      </c>
      <c r="B6" s="1">
        <v>0</v>
      </c>
      <c r="C6" s="1">
        <v>0</v>
      </c>
      <c r="D6" s="1">
        <v>1</v>
      </c>
      <c r="E6" s="1">
        <v>0</v>
      </c>
      <c r="G6">
        <v>1</v>
      </c>
      <c r="H6">
        <v>1</v>
      </c>
    </row>
    <row r="7" spans="1:11" x14ac:dyDescent="0.3">
      <c r="A7" s="2" t="s">
        <v>2</v>
      </c>
      <c r="B7" s="1">
        <v>0</v>
      </c>
      <c r="C7" s="1">
        <v>0</v>
      </c>
      <c r="D7" s="1">
        <v>0</v>
      </c>
      <c r="E7" s="1">
        <v>1</v>
      </c>
      <c r="G7">
        <v>1</v>
      </c>
      <c r="H7">
        <v>1</v>
      </c>
    </row>
    <row r="8" spans="1:11" x14ac:dyDescent="0.3">
      <c r="A8" s="2" t="s">
        <v>3</v>
      </c>
      <c r="B8" s="1">
        <v>0</v>
      </c>
      <c r="C8" s="1">
        <v>0</v>
      </c>
      <c r="D8" s="1">
        <v>0</v>
      </c>
      <c r="E8" s="1">
        <v>0</v>
      </c>
      <c r="G8">
        <v>10</v>
      </c>
      <c r="H8">
        <v>0</v>
      </c>
    </row>
    <row r="10" spans="1:11" x14ac:dyDescent="0.3">
      <c r="H10" t="s">
        <v>13</v>
      </c>
      <c r="I10" t="s">
        <v>14</v>
      </c>
      <c r="J10" t="s">
        <v>15</v>
      </c>
      <c r="K10" t="s">
        <v>16</v>
      </c>
    </row>
    <row r="11" spans="1:11" x14ac:dyDescent="0.3">
      <c r="A11" s="2" t="s">
        <v>5</v>
      </c>
      <c r="B11" s="2" t="s">
        <v>0</v>
      </c>
      <c r="C11" s="2" t="s">
        <v>1</v>
      </c>
      <c r="D11" s="2" t="s">
        <v>2</v>
      </c>
      <c r="E11" s="2" t="s">
        <v>3</v>
      </c>
      <c r="G11" t="s">
        <v>7</v>
      </c>
      <c r="H11">
        <v>1.75</v>
      </c>
      <c r="I11">
        <v>8.5</v>
      </c>
      <c r="J11">
        <v>10</v>
      </c>
      <c r="K11">
        <v>0</v>
      </c>
    </row>
    <row r="12" spans="1:11" x14ac:dyDescent="0.3">
      <c r="A12" s="2" t="s">
        <v>0</v>
      </c>
      <c r="B12" s="1">
        <v>0</v>
      </c>
      <c r="C12" s="1">
        <v>0</v>
      </c>
      <c r="D12" s="1">
        <v>0</v>
      </c>
      <c r="E12" s="1">
        <v>0</v>
      </c>
      <c r="G12" t="s">
        <v>17</v>
      </c>
      <c r="H12">
        <f>(H11*$J5)+$G5</f>
        <v>1.3125</v>
      </c>
      <c r="I12">
        <f>(I11*$J5)+$G6</f>
        <v>7.375</v>
      </c>
      <c r="J12">
        <f>(J11*$J5)+$G7</f>
        <v>8.5</v>
      </c>
      <c r="K12">
        <f>(K11*$J5)+$G8</f>
        <v>10</v>
      </c>
    </row>
    <row r="13" spans="1:11" x14ac:dyDescent="0.3">
      <c r="A13" s="2" t="s">
        <v>1</v>
      </c>
      <c r="B13" s="1">
        <v>0</v>
      </c>
      <c r="C13" s="1">
        <v>1</v>
      </c>
      <c r="D13" s="1">
        <v>0</v>
      </c>
      <c r="E13" s="1">
        <v>0</v>
      </c>
      <c r="H13">
        <f>(H12*$J5)+$H8</f>
        <v>0.984375</v>
      </c>
      <c r="I13">
        <f>(I12*$J6)+$H7</f>
        <v>1</v>
      </c>
      <c r="J13">
        <f>(J12*$J6)+$H6</f>
        <v>1</v>
      </c>
      <c r="K13">
        <f>(K11*$J5)+$H5</f>
        <v>10</v>
      </c>
    </row>
    <row r="14" spans="1:11" x14ac:dyDescent="0.3">
      <c r="A14" s="2" t="s">
        <v>2</v>
      </c>
      <c r="B14" s="1">
        <v>0</v>
      </c>
      <c r="C14" s="1">
        <v>1</v>
      </c>
      <c r="D14" s="1">
        <v>0</v>
      </c>
      <c r="E14" s="1">
        <v>0</v>
      </c>
      <c r="G14" s="3" t="s">
        <v>9</v>
      </c>
      <c r="H14">
        <f>(B5*$H$12)+($I$12*C5)+($J$12*D5)+($K$12*E5)</f>
        <v>7.375</v>
      </c>
      <c r="I14">
        <f>($H$12*B6)+($I$12*C6)+($J$12*D6)+($K$12*E6)</f>
        <v>8.5</v>
      </c>
      <c r="J14">
        <f>(B7*$H$12)+($I$12*C7)+($J$12*D7)+($K$12*E7)</f>
        <v>10</v>
      </c>
      <c r="K14">
        <f>(B8*$H$12)+($I$12*C8)+($J$12*D8)+($K$12*E8)</f>
        <v>0</v>
      </c>
    </row>
    <row r="15" spans="1:11" x14ac:dyDescent="0.3">
      <c r="A15" s="2" t="s">
        <v>3</v>
      </c>
      <c r="B15" s="1">
        <v>0</v>
      </c>
      <c r="C15" s="1">
        <v>0</v>
      </c>
      <c r="D15" s="1">
        <v>1</v>
      </c>
      <c r="E15" s="1">
        <v>0</v>
      </c>
      <c r="G15" s="3" t="s">
        <v>10</v>
      </c>
      <c r="H15">
        <f>(H12*B12)+(I12*C12)+(J12*D12)+(K12*E12)</f>
        <v>0</v>
      </c>
      <c r="I15">
        <f>(H13*B13)+(I13*C13)+(J13*D13)+(K13*E13)</f>
        <v>1</v>
      </c>
      <c r="J15">
        <f>(H12*B14)+(I12*C14)+(J12*D14)+(K12*E14)</f>
        <v>7.375</v>
      </c>
    </row>
    <row r="18" spans="7:11" x14ac:dyDescent="0.3">
      <c r="G18" s="3" t="s">
        <v>12</v>
      </c>
      <c r="H18">
        <f>MAX(H14:H15)</f>
        <v>7.375</v>
      </c>
      <c r="I18">
        <f>MAX(I14:I15)</f>
        <v>8.5</v>
      </c>
      <c r="J18">
        <f>MAX(J14:J15)</f>
        <v>10</v>
      </c>
      <c r="K18">
        <f>MAX(K14:K15)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5852-A425-4EF9-A6C5-CF092F3A5B8F}">
  <dimension ref="B2:O40"/>
  <sheetViews>
    <sheetView tabSelected="1" zoomScale="62" zoomScaleNormal="62" workbookViewId="0">
      <selection activeCell="I5" sqref="I5"/>
    </sheetView>
  </sheetViews>
  <sheetFormatPr defaultRowHeight="14.4" x14ac:dyDescent="0.3"/>
  <cols>
    <col min="2" max="2" width="23.5546875" bestFit="1" customWidth="1"/>
    <col min="3" max="3" width="9.44140625" bestFit="1" customWidth="1"/>
    <col min="4" max="4" width="21.21875" bestFit="1" customWidth="1"/>
    <col min="5" max="5" width="15.33203125" bestFit="1" customWidth="1"/>
    <col min="6" max="6" width="16.77734375" customWidth="1"/>
    <col min="8" max="8" width="10.44140625" bestFit="1" customWidth="1"/>
    <col min="15" max="15" width="12.21875" bestFit="1" customWidth="1"/>
  </cols>
  <sheetData>
    <row r="2" spans="2:15" x14ac:dyDescent="0.3">
      <c r="B2" s="3" t="s">
        <v>42</v>
      </c>
      <c r="F2" s="9"/>
    </row>
    <row r="3" spans="2:15" x14ac:dyDescent="0.3">
      <c r="B3" s="8" t="s">
        <v>32</v>
      </c>
      <c r="C3" s="8"/>
      <c r="E3" s="8" t="s">
        <v>33</v>
      </c>
      <c r="F3" s="8"/>
      <c r="H3" s="8" t="s">
        <v>34</v>
      </c>
      <c r="I3" s="8"/>
    </row>
    <row r="4" spans="2:15" x14ac:dyDescent="0.3">
      <c r="B4" s="7" t="s">
        <v>26</v>
      </c>
      <c r="C4" s="7">
        <v>1</v>
      </c>
      <c r="E4" s="7" t="s">
        <v>29</v>
      </c>
      <c r="F4" s="7">
        <v>1</v>
      </c>
      <c r="H4" s="7" t="s">
        <v>31</v>
      </c>
      <c r="I4" s="7">
        <v>1</v>
      </c>
    </row>
    <row r="5" spans="2:15" x14ac:dyDescent="0.3">
      <c r="B5" s="7" t="s">
        <v>27</v>
      </c>
      <c r="C5" s="7">
        <v>0.7</v>
      </c>
      <c r="E5" s="7" t="s">
        <v>30</v>
      </c>
      <c r="F5" s="7">
        <v>1</v>
      </c>
      <c r="H5" s="7" t="s">
        <v>30</v>
      </c>
      <c r="I5" s="7">
        <v>1</v>
      </c>
    </row>
    <row r="6" spans="2:15" x14ac:dyDescent="0.3">
      <c r="B6" s="7" t="s">
        <v>28</v>
      </c>
      <c r="C6" s="7">
        <v>0.3</v>
      </c>
    </row>
    <row r="7" spans="2:15" x14ac:dyDescent="0.3">
      <c r="E7" s="5" t="s">
        <v>44</v>
      </c>
      <c r="F7" s="5"/>
    </row>
    <row r="8" spans="2:15" x14ac:dyDescent="0.3">
      <c r="B8" s="10" t="s">
        <v>35</v>
      </c>
      <c r="C8" s="1">
        <v>0.6</v>
      </c>
      <c r="E8" s="6" t="s">
        <v>43</v>
      </c>
      <c r="F8" s="7" t="s">
        <v>39</v>
      </c>
    </row>
    <row r="9" spans="2:15" x14ac:dyDescent="0.3">
      <c r="B9" s="10" t="s">
        <v>36</v>
      </c>
      <c r="C9" s="1">
        <v>0</v>
      </c>
      <c r="E9" s="6" t="s">
        <v>40</v>
      </c>
      <c r="F9" s="7" t="s">
        <v>41</v>
      </c>
    </row>
    <row r="10" spans="2:15" x14ac:dyDescent="0.3">
      <c r="E10" s="6" t="s">
        <v>46</v>
      </c>
      <c r="F10" s="7">
        <v>0</v>
      </c>
    </row>
    <row r="11" spans="2:15" x14ac:dyDescent="0.3">
      <c r="E11" s="6" t="s">
        <v>45</v>
      </c>
      <c r="F11" s="7">
        <v>0</v>
      </c>
      <c r="K11" s="1"/>
      <c r="L11" s="1"/>
      <c r="M11" s="1"/>
      <c r="N11" s="1"/>
      <c r="O11" s="1" t="s">
        <v>77</v>
      </c>
    </row>
    <row r="12" spans="2:15" x14ac:dyDescent="0.3">
      <c r="E12" s="11"/>
      <c r="F12" s="12"/>
      <c r="K12" s="7" t="s">
        <v>69</v>
      </c>
      <c r="L12" s="7" t="s">
        <v>70</v>
      </c>
      <c r="M12" s="7" t="s">
        <v>71</v>
      </c>
      <c r="N12" s="7">
        <v>0</v>
      </c>
      <c r="O12" s="7"/>
    </row>
    <row r="13" spans="2:15" x14ac:dyDescent="0.3">
      <c r="B13" s="16" t="s">
        <v>79</v>
      </c>
      <c r="C13" s="16" t="s">
        <v>37</v>
      </c>
      <c r="D13" s="16" t="s">
        <v>22</v>
      </c>
      <c r="E13" s="16" t="s">
        <v>23</v>
      </c>
      <c r="F13" s="16" t="s">
        <v>24</v>
      </c>
      <c r="G13" s="16" t="s">
        <v>25</v>
      </c>
      <c r="K13" s="7"/>
      <c r="L13" s="7"/>
      <c r="M13" s="7" t="s">
        <v>72</v>
      </c>
      <c r="N13" s="17">
        <v>0</v>
      </c>
      <c r="O13" s="7" t="s">
        <v>15</v>
      </c>
    </row>
    <row r="14" spans="2:15" x14ac:dyDescent="0.3">
      <c r="B14" s="7" t="s">
        <v>18</v>
      </c>
      <c r="C14" s="7" t="s">
        <v>38</v>
      </c>
      <c r="D14" s="7">
        <f>I4</f>
        <v>1</v>
      </c>
      <c r="E14" s="7">
        <f>F11</f>
        <v>0</v>
      </c>
      <c r="F14" s="7">
        <v>0</v>
      </c>
      <c r="G14" s="13">
        <f>D14*(E14+F14)</f>
        <v>0</v>
      </c>
      <c r="K14" s="7"/>
      <c r="L14" s="7"/>
      <c r="M14" s="7"/>
      <c r="N14" s="7"/>
      <c r="O14" s="7"/>
    </row>
    <row r="15" spans="2:15" x14ac:dyDescent="0.3">
      <c r="B15" s="7"/>
      <c r="C15" s="7"/>
      <c r="D15" s="7"/>
      <c r="E15" s="7"/>
      <c r="F15" s="7"/>
      <c r="G15" s="7"/>
      <c r="K15" s="7" t="s">
        <v>73</v>
      </c>
      <c r="L15" s="7" t="s">
        <v>70</v>
      </c>
      <c r="M15" s="7" t="s">
        <v>48</v>
      </c>
      <c r="N15" s="7">
        <v>1</v>
      </c>
      <c r="O15" s="7"/>
    </row>
    <row r="16" spans="2:15" x14ac:dyDescent="0.3">
      <c r="B16" s="7" t="s">
        <v>19</v>
      </c>
      <c r="C16" s="7" t="s">
        <v>47</v>
      </c>
      <c r="D16" s="7">
        <f>I5</f>
        <v>1</v>
      </c>
      <c r="E16" s="7">
        <f>F11</f>
        <v>0</v>
      </c>
      <c r="F16" s="7">
        <v>0</v>
      </c>
      <c r="G16" s="13">
        <f>D16*(E16+F16)</f>
        <v>0</v>
      </c>
      <c r="K16" s="7"/>
      <c r="L16" s="7"/>
      <c r="M16" s="7" t="s">
        <v>49</v>
      </c>
      <c r="N16" s="17">
        <v>1.016</v>
      </c>
      <c r="O16" s="7" t="s">
        <v>15</v>
      </c>
    </row>
    <row r="17" spans="2:15" x14ac:dyDescent="0.3">
      <c r="B17" s="7"/>
      <c r="C17" s="7"/>
      <c r="D17" s="14"/>
      <c r="E17" s="7"/>
      <c r="F17" s="7"/>
      <c r="G17" s="7"/>
      <c r="K17" s="7"/>
      <c r="L17" s="7"/>
      <c r="M17" s="7" t="s">
        <v>50</v>
      </c>
      <c r="N17" s="7"/>
      <c r="O17" s="7"/>
    </row>
    <row r="18" spans="2:15" x14ac:dyDescent="0.3">
      <c r="B18" s="7" t="s">
        <v>20</v>
      </c>
      <c r="C18" s="7" t="s">
        <v>48</v>
      </c>
      <c r="D18" s="7">
        <v>1</v>
      </c>
      <c r="E18" s="7">
        <f>ABS(0-1)^(1/3)</f>
        <v>1</v>
      </c>
      <c r="F18" s="7">
        <v>0</v>
      </c>
      <c r="G18" s="13">
        <f>D18*(E18+F18)</f>
        <v>1</v>
      </c>
      <c r="K18" s="7"/>
      <c r="L18" s="7"/>
      <c r="M18" s="7"/>
      <c r="N18" s="7"/>
      <c r="O18" s="7"/>
    </row>
    <row r="19" spans="2:15" x14ac:dyDescent="0.3">
      <c r="B19" s="7"/>
      <c r="C19" s="7"/>
      <c r="D19" s="7"/>
      <c r="E19" s="7"/>
      <c r="F19" s="7"/>
      <c r="G19" s="7"/>
      <c r="K19" s="7" t="s">
        <v>74</v>
      </c>
      <c r="L19" s="7" t="s">
        <v>70</v>
      </c>
      <c r="M19" s="7" t="s">
        <v>52</v>
      </c>
      <c r="N19" s="7">
        <v>1</v>
      </c>
      <c r="O19" s="7"/>
    </row>
    <row r="20" spans="2:15" x14ac:dyDescent="0.3">
      <c r="B20" s="7" t="s">
        <v>21</v>
      </c>
      <c r="C20" s="7" t="s">
        <v>49</v>
      </c>
      <c r="D20" s="7">
        <v>0.7</v>
      </c>
      <c r="E20" s="7">
        <f>ABS(3-1)^(1/3)</f>
        <v>1.2599210498948732</v>
      </c>
      <c r="F20" s="7">
        <v>0</v>
      </c>
      <c r="G20" s="7">
        <f>D20*(E20+F20)</f>
        <v>0.88194473492641112</v>
      </c>
      <c r="H20" s="20">
        <f>G20+G21</f>
        <v>1.0161088135763985</v>
      </c>
      <c r="K20" s="7"/>
      <c r="L20" s="7"/>
      <c r="M20" s="7" t="s">
        <v>54</v>
      </c>
      <c r="N20" s="18">
        <v>1.0044192220655701</v>
      </c>
      <c r="O20" s="7" t="s">
        <v>15</v>
      </c>
    </row>
    <row r="21" spans="2:15" x14ac:dyDescent="0.3">
      <c r="B21" s="7"/>
      <c r="C21" s="7" t="s">
        <v>50</v>
      </c>
      <c r="D21" s="7">
        <v>0.3</v>
      </c>
      <c r="E21" s="7">
        <f>ABS(1+4)^(-1/2)</f>
        <v>0.44721359549995793</v>
      </c>
      <c r="F21" s="7">
        <v>0</v>
      </c>
      <c r="G21" s="7">
        <f>D21*(E21+F21)</f>
        <v>0.13416407864998736</v>
      </c>
      <c r="H21" s="4"/>
      <c r="K21" s="7"/>
      <c r="L21" s="7"/>
      <c r="M21" s="7" t="s">
        <v>55</v>
      </c>
      <c r="N21" s="7"/>
      <c r="O21" s="7"/>
    </row>
    <row r="22" spans="2:15" x14ac:dyDescent="0.3">
      <c r="B22" s="7"/>
      <c r="C22" s="7"/>
      <c r="D22" s="7"/>
      <c r="E22" s="7"/>
      <c r="F22" s="7"/>
      <c r="G22" s="7"/>
      <c r="H22" s="4"/>
      <c r="K22" s="7"/>
      <c r="L22" s="7"/>
      <c r="M22" s="7"/>
      <c r="N22" s="7"/>
      <c r="O22" s="7"/>
    </row>
    <row r="23" spans="2:15" x14ac:dyDescent="0.3">
      <c r="B23" s="7" t="s">
        <v>51</v>
      </c>
      <c r="C23" s="7" t="s">
        <v>52</v>
      </c>
      <c r="D23" s="7">
        <v>1</v>
      </c>
      <c r="E23" s="7">
        <f>ABS(2-1)^(1/3)</f>
        <v>1</v>
      </c>
      <c r="F23" s="7">
        <v>0</v>
      </c>
      <c r="G23" s="13">
        <f>D23*(E23+F23)</f>
        <v>1</v>
      </c>
      <c r="H23" s="4"/>
      <c r="K23" s="7" t="s">
        <v>75</v>
      </c>
      <c r="L23" s="7" t="s">
        <v>70</v>
      </c>
      <c r="M23" s="7" t="s">
        <v>57</v>
      </c>
      <c r="N23" s="17">
        <v>1</v>
      </c>
      <c r="O23" s="7" t="s">
        <v>76</v>
      </c>
    </row>
    <row r="24" spans="2:15" x14ac:dyDescent="0.3">
      <c r="B24" s="7"/>
      <c r="C24" s="7"/>
      <c r="D24" s="7"/>
      <c r="E24" s="7"/>
      <c r="F24" s="7"/>
      <c r="G24" s="7"/>
      <c r="H24" s="4"/>
      <c r="K24" s="7"/>
      <c r="L24" s="7"/>
      <c r="M24" s="7" t="s">
        <v>59</v>
      </c>
      <c r="N24" s="19">
        <v>0.99533407682917929</v>
      </c>
      <c r="O24" s="7"/>
    </row>
    <row r="25" spans="2:15" x14ac:dyDescent="0.3">
      <c r="B25" s="7" t="s">
        <v>53</v>
      </c>
      <c r="C25" s="7" t="s">
        <v>54</v>
      </c>
      <c r="D25" s="7">
        <v>0.7</v>
      </c>
      <c r="E25" s="7">
        <f>ABS(4-2)^(1/3)</f>
        <v>1.2599210498948732</v>
      </c>
      <c r="F25" s="7">
        <v>0</v>
      </c>
      <c r="G25" s="7">
        <f>D25*(E25+F25)</f>
        <v>0.88194473492641112</v>
      </c>
      <c r="H25" s="20">
        <f>G25+G26</f>
        <v>1.0044192220655701</v>
      </c>
      <c r="K25" s="7"/>
      <c r="L25" s="7"/>
      <c r="M25" s="7" t="s">
        <v>60</v>
      </c>
      <c r="N25" s="7"/>
      <c r="O25" s="7"/>
    </row>
    <row r="26" spans="2:15" x14ac:dyDescent="0.3">
      <c r="B26" s="7"/>
      <c r="C26" s="7" t="s">
        <v>55</v>
      </c>
      <c r="D26" s="7">
        <v>0.3</v>
      </c>
      <c r="E26" s="7">
        <f>ABS(2+4)^(-1/2)</f>
        <v>0.40824829046386307</v>
      </c>
      <c r="F26" s="7">
        <v>0</v>
      </c>
      <c r="G26" s="7">
        <f>D26*(E26+F26)</f>
        <v>0.12247448713915891</v>
      </c>
      <c r="H26" s="4"/>
      <c r="K26" s="1"/>
      <c r="L26" s="1"/>
      <c r="M26" s="1"/>
      <c r="N26" s="1"/>
      <c r="O26" s="1"/>
    </row>
    <row r="27" spans="2:15" x14ac:dyDescent="0.3">
      <c r="B27" s="7"/>
      <c r="C27" s="7"/>
      <c r="D27" s="7"/>
      <c r="E27" s="7"/>
      <c r="F27" s="7"/>
      <c r="G27" s="7"/>
      <c r="H27" s="4"/>
      <c r="K27" s="7" t="s">
        <v>78</v>
      </c>
      <c r="L27" s="7" t="s">
        <v>70</v>
      </c>
      <c r="M27" s="1" t="s">
        <v>62</v>
      </c>
      <c r="N27" s="17">
        <v>1</v>
      </c>
      <c r="O27" s="7" t="s">
        <v>76</v>
      </c>
    </row>
    <row r="28" spans="2:15" x14ac:dyDescent="0.3">
      <c r="B28" s="7" t="s">
        <v>56</v>
      </c>
      <c r="C28" s="7" t="s">
        <v>57</v>
      </c>
      <c r="D28" s="7">
        <v>1</v>
      </c>
      <c r="E28" s="7">
        <f>ABS(3-2)^(1/3)</f>
        <v>1</v>
      </c>
      <c r="F28" s="7">
        <v>0</v>
      </c>
      <c r="G28" s="13">
        <f>D28*(E28+F28)</f>
        <v>1</v>
      </c>
      <c r="H28" s="4"/>
      <c r="K28" s="7"/>
      <c r="L28" s="7"/>
      <c r="M28" s="1" t="s">
        <v>64</v>
      </c>
      <c r="N28" s="1">
        <v>0.35355339059327373</v>
      </c>
      <c r="O28" s="1"/>
    </row>
    <row r="29" spans="2:15" x14ac:dyDescent="0.3">
      <c r="B29" s="7"/>
      <c r="C29" s="7"/>
      <c r="D29" s="7"/>
      <c r="E29" s="7"/>
      <c r="F29" s="7"/>
      <c r="G29" s="7"/>
      <c r="H29" s="4"/>
      <c r="K29" s="7"/>
      <c r="L29" s="7"/>
      <c r="M29" s="1"/>
      <c r="N29" s="1"/>
      <c r="O29" s="1"/>
    </row>
    <row r="30" spans="2:15" x14ac:dyDescent="0.3">
      <c r="B30" s="7" t="s">
        <v>58</v>
      </c>
      <c r="C30" s="7" t="s">
        <v>59</v>
      </c>
      <c r="D30" s="7">
        <v>0.7</v>
      </c>
      <c r="E30" s="7">
        <f>ABS(5-3)^(1/3)</f>
        <v>1.2599210498948732</v>
      </c>
      <c r="F30" s="7">
        <v>0</v>
      </c>
      <c r="G30" s="7">
        <f>D30*(E30+F30)</f>
        <v>0.88194473492641112</v>
      </c>
      <c r="H30" s="20">
        <f>G30+G31</f>
        <v>0.99533407682917929</v>
      </c>
      <c r="K30" s="7" t="s">
        <v>78</v>
      </c>
      <c r="L30" s="7" t="s">
        <v>70</v>
      </c>
      <c r="M30" s="1" t="s">
        <v>67</v>
      </c>
      <c r="N30" s="17">
        <v>1</v>
      </c>
      <c r="O30" s="7" t="s">
        <v>76</v>
      </c>
    </row>
    <row r="31" spans="2:15" x14ac:dyDescent="0.3">
      <c r="B31" s="7"/>
      <c r="C31" s="7" t="s">
        <v>60</v>
      </c>
      <c r="D31" s="7">
        <v>0.3</v>
      </c>
      <c r="E31" s="7">
        <f>ABS(3+4)^(-1/2)</f>
        <v>0.3779644730092272</v>
      </c>
      <c r="F31" s="7">
        <v>0</v>
      </c>
      <c r="G31" s="7">
        <f>D31*(E31+F31)</f>
        <v>0.11338934190276816</v>
      </c>
      <c r="K31" s="7"/>
      <c r="L31" s="7"/>
      <c r="M31" s="1" t="s">
        <v>68</v>
      </c>
      <c r="N31" s="1">
        <v>0.33333333333333331</v>
      </c>
      <c r="O31" s="1"/>
    </row>
    <row r="32" spans="2:15" x14ac:dyDescent="0.3">
      <c r="B32" s="7"/>
      <c r="C32" s="7"/>
      <c r="D32" s="7"/>
      <c r="E32" s="7"/>
      <c r="F32" s="7"/>
      <c r="G32" s="7"/>
    </row>
    <row r="33" spans="2:7" x14ac:dyDescent="0.3">
      <c r="B33" s="7" t="s">
        <v>61</v>
      </c>
      <c r="C33" s="7" t="s">
        <v>62</v>
      </c>
      <c r="D33" s="7">
        <v>1</v>
      </c>
      <c r="E33" s="7">
        <f>ABS(3-4)^(1/3)</f>
        <v>1</v>
      </c>
      <c r="F33" s="7">
        <v>0</v>
      </c>
      <c r="G33" s="13">
        <f>D33*(E33+F33)</f>
        <v>1</v>
      </c>
    </row>
    <row r="34" spans="2:7" x14ac:dyDescent="0.3">
      <c r="B34" s="7"/>
      <c r="C34" s="7"/>
      <c r="D34" s="7"/>
      <c r="E34" s="7"/>
      <c r="F34" s="7"/>
      <c r="G34" s="7"/>
    </row>
    <row r="35" spans="2:7" x14ac:dyDescent="0.3">
      <c r="B35" s="7" t="s">
        <v>63</v>
      </c>
      <c r="C35" s="7" t="s">
        <v>64</v>
      </c>
      <c r="D35" s="7">
        <v>1</v>
      </c>
      <c r="E35" s="7">
        <f>ABS(4+4)^(-1/2)</f>
        <v>0.35355339059327373</v>
      </c>
      <c r="F35" s="7">
        <v>0</v>
      </c>
      <c r="G35" s="15">
        <f>D35*(E35+F35)</f>
        <v>0.35355339059327373</v>
      </c>
    </row>
    <row r="36" spans="2:7" x14ac:dyDescent="0.3">
      <c r="B36" s="7"/>
      <c r="C36" s="7"/>
      <c r="D36" s="7"/>
      <c r="E36" s="7"/>
      <c r="F36" s="7"/>
      <c r="G36" s="7"/>
    </row>
    <row r="37" spans="2:7" x14ac:dyDescent="0.3">
      <c r="B37" s="7"/>
      <c r="C37" s="7"/>
      <c r="D37" s="7"/>
      <c r="E37" s="7"/>
      <c r="F37" s="7"/>
      <c r="G37" s="7"/>
    </row>
    <row r="38" spans="2:7" x14ac:dyDescent="0.3">
      <c r="B38" s="7" t="s">
        <v>65</v>
      </c>
      <c r="C38" s="7" t="s">
        <v>67</v>
      </c>
      <c r="D38" s="7">
        <v>1</v>
      </c>
      <c r="E38" s="7">
        <f>ABS(4-5)^(1/3)</f>
        <v>1</v>
      </c>
      <c r="F38" s="7">
        <v>0</v>
      </c>
      <c r="G38" s="13">
        <f>D38*(E38+F38)</f>
        <v>1</v>
      </c>
    </row>
    <row r="39" spans="2:7" x14ac:dyDescent="0.3">
      <c r="B39" s="7"/>
      <c r="C39" s="7"/>
      <c r="D39" s="7"/>
      <c r="E39" s="7"/>
      <c r="F39" s="7"/>
      <c r="G39" s="7"/>
    </row>
    <row r="40" spans="2:7" x14ac:dyDescent="0.3">
      <c r="B40" s="7" t="s">
        <v>66</v>
      </c>
      <c r="C40" s="7" t="s">
        <v>68</v>
      </c>
      <c r="D40" s="7">
        <v>1</v>
      </c>
      <c r="E40" s="7">
        <f>ABS(5+4)^(-1/2)</f>
        <v>0.33333333333333331</v>
      </c>
      <c r="F40" s="7">
        <v>0</v>
      </c>
      <c r="G40" s="15">
        <f>D40*(E40+F40)</f>
        <v>0.33333333333333331</v>
      </c>
    </row>
  </sheetData>
  <mergeCells count="4">
    <mergeCell ref="E7:F7"/>
    <mergeCell ref="H3:I3"/>
    <mergeCell ref="E3:F3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Q-iteration-Values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de la Rosa Batista</dc:creator>
  <cp:lastModifiedBy>Andres de la Rosa Batista</cp:lastModifiedBy>
  <dcterms:created xsi:type="dcterms:W3CDTF">2020-05-03T21:03:37Z</dcterms:created>
  <dcterms:modified xsi:type="dcterms:W3CDTF">2020-05-04T21:31:24Z</dcterms:modified>
</cp:coreProperties>
</file>