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00" windowHeight="7905"/>
  </bookViews>
  <sheets>
    <sheet name="Panduan Pengisian" sheetId="1" r:id="rId1"/>
    <sheet name="Bahan, Materi" sheetId="2" r:id="rId2"/>
    <sheet name="Hasil" sheetId="3" r:id="rId3"/>
  </sheets>
  <definedNames>
    <definedName name="_xlnm._FilterDatabase" localSheetId="2" hidden="1">Hasil!$A$1:$AO$24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AK19" i="3"/>
  <c r="AK20" i="3"/>
  <c r="AK21" i="3"/>
  <c r="AK22" i="3"/>
  <c r="AK23" i="3"/>
  <c r="AK24" i="3"/>
  <c r="AK25" i="3"/>
  <c r="AK26" i="3"/>
  <c r="AK27" i="3"/>
  <c r="AM18" i="3"/>
  <c r="AK18" i="3" s="1"/>
  <c r="AA27" i="3" l="1"/>
  <c r="AA26" i="3"/>
  <c r="AA25" i="3"/>
  <c r="AA24" i="3"/>
  <c r="AA23" i="3"/>
  <c r="AA22" i="3"/>
  <c r="AA21" i="3"/>
  <c r="AA20" i="3"/>
  <c r="AA19" i="3"/>
  <c r="AA18" i="3"/>
  <c r="R18" i="3" l="1"/>
  <c r="AJ25" i="3" l="1"/>
  <c r="AM25" i="3" s="1"/>
  <c r="AJ26" i="3"/>
  <c r="AM26" i="3" s="1"/>
  <c r="AJ27" i="3"/>
  <c r="AM27" i="3" s="1"/>
  <c r="X25" i="3" l="1"/>
  <c r="Y25" i="3" s="1"/>
  <c r="X26" i="3"/>
  <c r="Y26" i="3" s="1"/>
  <c r="X27" i="3"/>
  <c r="Y27" i="3" s="1"/>
  <c r="X19" i="3"/>
  <c r="X20" i="3"/>
  <c r="X21" i="3"/>
  <c r="X22" i="3"/>
  <c r="X23" i="3"/>
  <c r="X24" i="3"/>
  <c r="N25" i="3"/>
  <c r="O25" i="3" s="1"/>
  <c r="N26" i="3"/>
  <c r="O26" i="3" s="1"/>
  <c r="N27" i="3"/>
  <c r="O27" i="3" s="1"/>
  <c r="AL27" i="3" l="1"/>
  <c r="AN27" i="3" s="1"/>
  <c r="P27" i="3"/>
  <c r="AL25" i="3"/>
  <c r="AN25" i="3" s="1"/>
  <c r="P25" i="3"/>
  <c r="AL26" i="3"/>
  <c r="AN26" i="3" s="1"/>
  <c r="P26" i="3"/>
  <c r="Z25" i="3"/>
  <c r="Z27" i="3"/>
  <c r="Z26" i="3"/>
  <c r="X18" i="3" l="1"/>
  <c r="Y18" i="3" l="1"/>
  <c r="N18" i="3"/>
  <c r="O18" i="3" l="1"/>
  <c r="AJ19" i="3"/>
  <c r="AM19" i="3" s="1"/>
  <c r="AJ20" i="3"/>
  <c r="AM20" i="3" s="1"/>
  <c r="AJ21" i="3"/>
  <c r="AM21" i="3" s="1"/>
  <c r="AJ22" i="3"/>
  <c r="AM22" i="3" s="1"/>
  <c r="AJ23" i="3"/>
  <c r="AM23" i="3" s="1"/>
  <c r="AJ24" i="3"/>
  <c r="AM24" i="3" s="1"/>
  <c r="AJ18" i="3"/>
  <c r="AL18" i="3" l="1"/>
  <c r="P18" i="3"/>
  <c r="Z18" i="3"/>
  <c r="AN18" i="3"/>
  <c r="Y19" i="3"/>
  <c r="Y20" i="3"/>
  <c r="Y21" i="3"/>
  <c r="Y22" i="3"/>
  <c r="Y23" i="3"/>
  <c r="Y24" i="3"/>
  <c r="N19" i="3" l="1"/>
  <c r="O19" i="3" s="1"/>
  <c r="N20" i="3"/>
  <c r="O20" i="3" s="1"/>
  <c r="N21" i="3"/>
  <c r="O21" i="3" s="1"/>
  <c r="N22" i="3"/>
  <c r="O22" i="3" s="1"/>
  <c r="N23" i="3"/>
  <c r="O23" i="3" s="1"/>
  <c r="N24" i="3"/>
  <c r="O24" i="3" s="1"/>
  <c r="AL21" i="3" l="1"/>
  <c r="AN21" i="3" s="1"/>
  <c r="P21" i="3"/>
  <c r="AL22" i="3"/>
  <c r="AN22" i="3" s="1"/>
  <c r="P22" i="3"/>
  <c r="AL24" i="3"/>
  <c r="AN24" i="3" s="1"/>
  <c r="P24" i="3"/>
  <c r="AL20" i="3"/>
  <c r="AN20" i="3" s="1"/>
  <c r="P20" i="3"/>
  <c r="AL23" i="3"/>
  <c r="AN23" i="3" s="1"/>
  <c r="P23" i="3"/>
  <c r="AL19" i="3"/>
  <c r="AN19" i="3" s="1"/>
  <c r="P19" i="3"/>
  <c r="Z19" i="3"/>
  <c r="Z23" i="3"/>
  <c r="Z22" i="3"/>
  <c r="Z20" i="3"/>
  <c r="Z21" i="3"/>
  <c r="Z24" i="3"/>
</calcChain>
</file>

<file path=xl/sharedStrings.xml><?xml version="1.0" encoding="utf-8"?>
<sst xmlns="http://schemas.openxmlformats.org/spreadsheetml/2006/main" count="567" uniqueCount="373">
  <si>
    <t>CODE OF PRACTICE</t>
  </si>
  <si>
    <t>PEMBUATAN ZEROSICKS ANALYSIS</t>
  </si>
  <si>
    <t>No. Revisi</t>
  </si>
  <si>
    <t>No. Dokumen</t>
  </si>
  <si>
    <t>Tanggal Revisi</t>
  </si>
  <si>
    <t>Halaman</t>
  </si>
  <si>
    <t>:</t>
  </si>
  <si>
    <t>: 1/2</t>
  </si>
  <si>
    <t>Tujuan :</t>
  </si>
  <si>
    <t>1. Melihat potensi/kemungkinan masalah apa yang akan terjadi</t>
  </si>
  <si>
    <t>2. Melihat besarnya potensi/kemungkinan masalah itu akan terjadi</t>
  </si>
  <si>
    <t>3. Menurunkan risiko dari potensi/kemungkinan masalah yang akan terjadi</t>
  </si>
  <si>
    <t>POINT KRITIS :</t>
  </si>
  <si>
    <t>1. Setiap aktifitas kerja harus diketahui potensi masalah yang dapat terjadi</t>
  </si>
  <si>
    <t>2. Potensi masalah yang dapat terjadi harus ditanggulangi atau dikendalikan</t>
  </si>
  <si>
    <t>Seksi</t>
  </si>
  <si>
    <t>Area</t>
  </si>
  <si>
    <t>Pos / Line / Mesin</t>
  </si>
  <si>
    <t>Produk / Jasa</t>
  </si>
  <si>
    <t>ZEROSICK ANALYSIS</t>
  </si>
  <si>
    <t>: 00</t>
  </si>
  <si>
    <t>Disetujui</t>
  </si>
  <si>
    <t>Diperiksa</t>
  </si>
  <si>
    <t>Dibuat</t>
  </si>
  <si>
    <t>( Nama )</t>
  </si>
  <si>
    <t>Risiko Saat Ini (Sebelum Pengendalian)</t>
  </si>
  <si>
    <t>No.</t>
  </si>
  <si>
    <t>Kategori Penilaian Risiko</t>
  </si>
  <si>
    <t>Peralatan Material</t>
  </si>
  <si>
    <t>Bahaya / Aspek Potensial</t>
  </si>
  <si>
    <t>Tipe Kecelakaan / Risiko Dampak Lingkungan</t>
  </si>
  <si>
    <t>Operasi</t>
  </si>
  <si>
    <t>Tingkat Keparahan Kecelakaan/ Konsekuensi Dampak Lingkungan</t>
  </si>
  <si>
    <t>Peluang Terjadinya Kecelakaan/ Dampak Lingkungan</t>
  </si>
  <si>
    <t>Frekuensi Pekerjaan</t>
  </si>
  <si>
    <t>Nilai Total Risiko A+B+C+D</t>
  </si>
  <si>
    <t>Tingkat Risiko</t>
  </si>
  <si>
    <t>D</t>
  </si>
  <si>
    <t>A</t>
  </si>
  <si>
    <t>B</t>
  </si>
  <si>
    <t>C</t>
  </si>
  <si>
    <t>Budget</t>
  </si>
  <si>
    <t>Teknologi</t>
  </si>
  <si>
    <t>Business Prosess</t>
  </si>
  <si>
    <r>
      <t>Nilai Total (</t>
    </r>
    <r>
      <rPr>
        <sz val="11"/>
        <color theme="1"/>
        <rFont val="Calibri"/>
        <family val="2"/>
      </rPr>
      <t>∑ "0")</t>
    </r>
  </si>
  <si>
    <t>Tingkat kelayakan</t>
  </si>
  <si>
    <t>Tindak Lanjut</t>
  </si>
  <si>
    <t>Tanggal Target Penyelesaian</t>
  </si>
  <si>
    <t>Tanggal Aktual Penyelesaian</t>
  </si>
  <si>
    <t>Risiko residu setelah tindak lanjut</t>
  </si>
  <si>
    <t>Evaluasi</t>
  </si>
  <si>
    <t>H</t>
  </si>
  <si>
    <t>I</t>
  </si>
  <si>
    <t>J</t>
  </si>
  <si>
    <t>K</t>
  </si>
  <si>
    <t>Tingkat Keparahan Kecelakaan</t>
  </si>
  <si>
    <t>Peluang Terjadinya Kecelakaan</t>
  </si>
  <si>
    <t>Nilai Total Risiko H+I+J+K</t>
  </si>
  <si>
    <t>Tingkat Risiko (Sebelum Pengendalian)</t>
  </si>
  <si>
    <t>Tingkat Risiko (Setelah Pengendalian)</t>
  </si>
  <si>
    <t>PETUNJUK PENGISIAN :</t>
  </si>
  <si>
    <t xml:space="preserve">No. </t>
  </si>
  <si>
    <t>Deskripsi</t>
  </si>
  <si>
    <t>Diisi dengan nama Seksi atau Fungsi dimana aktivitas kerja dilakukan</t>
  </si>
  <si>
    <t>Diisi dengan nama Area atau Lokasi dimana aktivitas kerja dilakukan</t>
  </si>
  <si>
    <t>Diisi dengan nama Pos, Line, Mesin dimana aktivitas kerja dilakukan</t>
  </si>
  <si>
    <t>Diisi dengan nama Produk atau Jasa kerja yang dikerjakan</t>
  </si>
  <si>
    <r>
      <t>Diisi dengan penomoran dokumen, dengan format :</t>
    </r>
    <r>
      <rPr>
        <i/>
        <sz val="11"/>
        <color theme="1"/>
        <rFont val="Calibri"/>
        <family val="2"/>
        <scheme val="minor"/>
      </rPr>
      <t xml:space="preserve"> ZSA - No.SOP -No. Urut.</t>
    </r>
  </si>
  <si>
    <t>Diisi dengan nomor revisi dokumen terkait, jika dokumen baru maka  nomor revisi diisi Rev.00</t>
  </si>
  <si>
    <t>Diisi dengan nomor tanggal penerbitan dokumen terkait atau tanggal revisi jika dokumen telah direvisi</t>
  </si>
  <si>
    <t>Diisi dengan nomor halaman dari total halaman dokumen yang dibuat</t>
  </si>
  <si>
    <t>Diisi dengan otoritasi dari orang yang membuat dokumen</t>
  </si>
  <si>
    <t>Diisi dengan otoritasi dari orang  yang melakukan pengecekan dokumen</t>
  </si>
  <si>
    <t>Diisi dengan otoritasi dari orang yang menyetujui dokumen untuk diterbitkan</t>
  </si>
  <si>
    <t>Diisi dengan aktivitas pekerjaan yang dilakukan, dapat berdasarkan pada data "Elemen Kerja"</t>
  </si>
  <si>
    <t>Diisi dengan nomor urut sesuai dengan urutan aktivitas pekerjaan yang dilakukan (dapat sesuai dengan "Elemen Kerja")</t>
  </si>
  <si>
    <t>Diisi dengan risiko/ potensi bahaya yang dapat ditimbulkan dari aktifitas pekerjaan yang dilakukan</t>
  </si>
  <si>
    <t>Diisi dengan Hirarki dari rencana tingkat pengendalian risiko/ potensi bahaya yang dapat terjadi</t>
  </si>
  <si>
    <t>Diisi dengan tingkat kemungkinan pelaksanaan rencana tindakan pengendalian risiko/ potensi bahaya, yang dilihat dari aspek anggaran</t>
  </si>
  <si>
    <t>Diisi dengan tingkat kemungkinan pelaksanaan rencana tindakan pengendalian risiko/ potensi bahaya, yang dilihat dari aspek kemampuan sumber daya (SDM, Mesin, DLL)</t>
  </si>
  <si>
    <t>Diisi dengan tingkat kemungkinan pelaksanaan rencana tindakan pengendalian risiko/ potensi bahaya, yang dilihat dari aspek kemampuan teknologi/ keilmuan saat ini</t>
  </si>
  <si>
    <r>
      <t>Diisi dengan tingkat kemungkinan pelaksanaan rencana tindakan pengendalian risiko/ potensi bahaya, yang dilihat dari aspek Business Prosess artinya ketika rencana pengendalian itu dilakukan apakah akan berpengaruh terhadap tujuan akhir dari aktivitas pekerjaan yang dilakukan, misal berpengaruj terhadap</t>
    </r>
    <r>
      <rPr>
        <i/>
        <sz val="11"/>
        <color theme="1"/>
        <rFont val="Calibri"/>
        <family val="2"/>
        <scheme val="minor"/>
      </rPr>
      <t xml:space="preserve"> Cycle Time, Co</t>
    </r>
    <r>
      <rPr>
        <sz val="11"/>
        <color theme="1"/>
        <rFont val="Calibri"/>
        <family val="2"/>
        <charset val="1"/>
        <scheme val="minor"/>
      </rPr>
      <t>st, Dll</t>
    </r>
  </si>
  <si>
    <t>Diisi dengan tingkat kemungkinan pelaksanaan rencana tindakan pengendalian risiko/ potensi bahaya, yang dilihat dari lama tidaknya pembuatan/ penyelesaian tindakan tersebut</t>
  </si>
  <si>
    <t>Diisi dengan hasil penilaian antara Tingkat Risiko dengan Tingkat Kelayakan, untuk menentukan prioritas pelaksanaan dari rencana tindakan pengendalian yang akan dilakukan</t>
  </si>
  <si>
    <t>Diisi dengan penanggung jawab terkait rencana tindakan pengendalian risiko/ potensi bahaya yang akan dilakukan</t>
  </si>
  <si>
    <t>Diisi dengan tanggal estimasi penyelesaian terkait rencana tindakan pengendalian risiko/ potensi bahaya yang dilakukan</t>
  </si>
  <si>
    <t>Diisi dengan tanggal aktual penyelesaian terkait rencana tindakan pengendalian risiko/ potensi bahaya yang dilakukan</t>
  </si>
  <si>
    <t>Apprived By</t>
  </si>
  <si>
    <t>Checked By</t>
  </si>
  <si>
    <t>Prepared By</t>
  </si>
  <si>
    <t>Catatan Umum :</t>
  </si>
  <si>
    <t>Catatan Revisi :</t>
  </si>
  <si>
    <t>Tabel 1. Tipe Kecelakaan</t>
  </si>
  <si>
    <t>Kode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</si>
  <si>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</si>
  <si>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</si>
  <si>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</si>
  <si>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</si>
  <si>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</si>
  <si>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</si>
  <si>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</si>
  <si>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</si>
  <si>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</si>
  <si>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</si>
  <si>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</si>
  <si>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</si>
  <si>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</si>
  <si>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</si>
  <si>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</si>
  <si>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S...</t>
  </si>
  <si>
    <t>H1</t>
  </si>
  <si>
    <t>H2</t>
  </si>
  <si>
    <t>H3</t>
  </si>
  <si>
    <t>H4</t>
  </si>
  <si>
    <t>H5</t>
  </si>
  <si>
    <t>H6</t>
  </si>
  <si>
    <t>H7</t>
  </si>
  <si>
    <t>H8</t>
  </si>
  <si>
    <t>H...</t>
  </si>
  <si>
    <t>E1</t>
  </si>
  <si>
    <t>E2</t>
  </si>
  <si>
    <t>E3</t>
  </si>
  <si>
    <t>E4</t>
  </si>
  <si>
    <t>E5</t>
  </si>
  <si>
    <t>E...</t>
  </si>
  <si>
    <t>Tergores</t>
  </si>
  <si>
    <t>Tertusuk</t>
  </si>
  <si>
    <t>Terjepit</t>
  </si>
  <si>
    <t>Terbentur</t>
  </si>
  <si>
    <t>Terjatuh</t>
  </si>
  <si>
    <t>Tertabrak</t>
  </si>
  <si>
    <t>Terbakar</t>
  </si>
  <si>
    <t>Tersetrum</t>
  </si>
  <si>
    <t>Tertimpa</t>
  </si>
  <si>
    <t>Terkilir</t>
  </si>
  <si>
    <t>...</t>
  </si>
  <si>
    <t>Sakit Punggung</t>
  </si>
  <si>
    <t>Sakit Mata</t>
  </si>
  <si>
    <t>Infeksi Hewat</t>
  </si>
  <si>
    <t>Penyakit Akibat Virus</t>
  </si>
  <si>
    <t>Penyakit Akibat Bakteri</t>
  </si>
  <si>
    <t>Alergi</t>
  </si>
  <si>
    <t>Stress</t>
  </si>
  <si>
    <t>Keracunan</t>
  </si>
  <si>
    <t>Limbah B3</t>
  </si>
  <si>
    <t>Limbah Non B3</t>
  </si>
  <si>
    <t>Kontiminasi Tanah</t>
  </si>
  <si>
    <t>Pencemaran Air</t>
  </si>
  <si>
    <t>Pencemaran Udara</t>
  </si>
  <si>
    <t>Tabel 2. Peraturan Pemerintah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</si>
  <si>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</si>
  <si>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</si>
  <si>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</si>
  <si>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</si>
  <si>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</si>
  <si>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</si>
  <si>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</si>
  <si>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</si>
  <si>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</si>
  <si>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</si>
  <si>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</si>
  <si>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</si>
  <si>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</si>
  <si>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P...</t>
  </si>
  <si>
    <t>Refrensi</t>
  </si>
  <si>
    <t>UUD No.1 Tahun 1970</t>
  </si>
  <si>
    <t>UUD No.13 Tahun 2003</t>
  </si>
  <si>
    <t>Per. 01/MEN/1980</t>
  </si>
  <si>
    <t>Per. 04/MEN/1980</t>
  </si>
  <si>
    <t>Per. 01/MEN/1981</t>
  </si>
  <si>
    <t>Per. 01/MEN/1982</t>
  </si>
  <si>
    <t>Per. 02/MEN/1983</t>
  </si>
  <si>
    <t>Per. 04/MEN/1985</t>
  </si>
  <si>
    <t>Per. 05/MEN/1985</t>
  </si>
  <si>
    <t>Per. 01/MEN/1989</t>
  </si>
  <si>
    <t>Kep. 51/MEN/1999</t>
  </si>
  <si>
    <t>Kep. 18/MEN/1999</t>
  </si>
  <si>
    <t>Kep. 75/MEN/2002</t>
  </si>
  <si>
    <t>Keselamatan Kerja</t>
  </si>
  <si>
    <t>Ketenagakerjaan</t>
  </si>
  <si>
    <t>Keselamatan dan Kesehatan Kerja pada Kontruksi Bangunan</t>
  </si>
  <si>
    <t>Syarat Pemasangan dan Pemeliharaan APAR</t>
  </si>
  <si>
    <t>Kewajiban Melapor Penyakit Akibat Kerja</t>
  </si>
  <si>
    <t>Bejana Tekan</t>
  </si>
  <si>
    <t>Kwalifikasi Juru Las ditempat Kerja</t>
  </si>
  <si>
    <t>Pesawat Tenaga dan Produksi</t>
  </si>
  <si>
    <t>Pesawat Angkat dan Angkut</t>
  </si>
  <si>
    <t>Kwalifikasi dan Syarat Operator Kran Angkat</t>
  </si>
  <si>
    <t>Nilai Ambang Batas Fisik di Tempat Kerja</t>
  </si>
  <si>
    <t>Pengendalian Bahan Kimia ditempat Kerja</t>
  </si>
  <si>
    <t>Persyaratan Umum Instalasi Listrik 2000 (PUIL 2000) di tempat Kerja</t>
  </si>
  <si>
    <t>Tabel 3. Hirarki Pengendalian Risiko</t>
  </si>
  <si>
    <t>Tingkatan</t>
  </si>
  <si>
    <t>Eliminasi (Menghilangkan)</t>
  </si>
  <si>
    <t>Subtitusi (Mengganti)</t>
  </si>
  <si>
    <t>Rekayasa Engineering</t>
  </si>
  <si>
    <t>APD</t>
  </si>
  <si>
    <t>Pengendalian Administrasi / SOP</t>
  </si>
  <si>
    <t>Keterangan</t>
  </si>
  <si>
    <t>Hilangkan dari sumber bahaya</t>
  </si>
  <si>
    <t>Diganti dengan yang lebih baik</t>
  </si>
  <si>
    <t>Dimodifikasi agar lebih aman</t>
  </si>
  <si>
    <t>WI, SOP, Prosedur, Training</t>
  </si>
  <si>
    <t>Penyediaan APD</t>
  </si>
  <si>
    <t>Peringkat</t>
  </si>
  <si>
    <t>Tabel 4. Tingkat Keparahan</t>
  </si>
  <si>
    <t>No</t>
  </si>
  <si>
    <t>Sangat Berat</t>
  </si>
  <si>
    <t>Menyebabkan kematian</t>
  </si>
  <si>
    <t>Menyebabkan Sakit/Penyakit, Akut/Kronis, Cacat tetap, Buta, Amputasi, ISPA, Luka Bakar, Patah Tulang, Sakit sampai Rawat Inap</t>
  </si>
  <si>
    <t>Berat</t>
  </si>
  <si>
    <t>Sedang</t>
  </si>
  <si>
    <t>Ringan</t>
  </si>
  <si>
    <t>Cidera yang menyebabkan tidak masuk kerja &gt;1 hari</t>
  </si>
  <si>
    <t>Cidera yang dapat ditangai dengan P3K, tetap dapat melanjutkan pekerjaan</t>
  </si>
  <si>
    <t>Nilai</t>
  </si>
  <si>
    <r>
      <t xml:space="preserve">Konsekuensi/ Akibat/ </t>
    </r>
    <r>
      <rPr>
        <b/>
        <i/>
        <sz val="11"/>
        <color theme="1"/>
        <rFont val="Calibri"/>
        <family val="2"/>
        <scheme val="minor"/>
      </rPr>
      <t>Severity</t>
    </r>
  </si>
  <si>
    <t>Tabel 5. Tingkat Peluang</t>
  </si>
  <si>
    <t>Peluang</t>
  </si>
  <si>
    <t>Hampir pasti akan terjadi</t>
  </si>
  <si>
    <t>Cenderung dapat terjadi</t>
  </si>
  <si>
    <t>Kecil kemungkinan terjadi</t>
  </si>
  <si>
    <t>Hampir tidak pernah terjadi</t>
  </si>
  <si>
    <t>Sangat Sering (SS)</t>
  </si>
  <si>
    <t>Sering (S)</t>
  </si>
  <si>
    <t>Jarang (J)</t>
  </si>
  <si>
    <t>Tidak Pernah (TP)</t>
  </si>
  <si>
    <t>Tabel 6. Frekuensi Pekerjaan</t>
  </si>
  <si>
    <t>Kriteria</t>
  </si>
  <si>
    <t>Kadang-kadang (K)</t>
  </si>
  <si>
    <t>Selalu dilakukan setiap hari</t>
  </si>
  <si>
    <t>Dilakukan dalam kurun waktu kurang dari 1 minggu</t>
  </si>
  <si>
    <t>Dilakukan dalam kurun waktu 1 - 2 minggu</t>
  </si>
  <si>
    <t>Dilakukan dalam kurun waktu lebih dari 2 minggu</t>
  </si>
  <si>
    <t>Tabel 7. Tingkat Efekifitas Pengendalian</t>
  </si>
  <si>
    <t>Kriteria hirarki pengendalian</t>
  </si>
  <si>
    <t>Subsitusi (Mengganti)</t>
  </si>
  <si>
    <t>Tabel 8. Tingkat Resiko</t>
  </si>
  <si>
    <t>Nilai total risiko &gt; 60</t>
  </si>
  <si>
    <t>Nilai total risiko 51 - 60</t>
  </si>
  <si>
    <t>Nilai total risiko 41 - 50</t>
  </si>
  <si>
    <t>Nilai total risiko &lt; 40</t>
  </si>
  <si>
    <t>Tabel 9. Tinkat Kelayakan</t>
  </si>
  <si>
    <t>Pasti Bisa (PB)</t>
  </si>
  <si>
    <t>Bisa (B)</t>
  </si>
  <si>
    <t>Kurang Bisa (KB)</t>
  </si>
  <si>
    <t>Tidak Bisa (TB)</t>
  </si>
  <si>
    <t>5 Mendukung</t>
  </si>
  <si>
    <t>3 - 4 Mendukung</t>
  </si>
  <si>
    <t>1 - 2 Mendukung</t>
  </si>
  <si>
    <t>0 Mendukung</t>
  </si>
  <si>
    <t>Tabel 10. Tingkat Tindak Lanjut Pengendalian Risiko</t>
  </si>
  <si>
    <t>Tingkat Kelayakan</t>
  </si>
  <si>
    <t>E</t>
  </si>
  <si>
    <t>Tingkat Tindak Lanjut</t>
  </si>
  <si>
    <t>Harus ditindak lanjuti</t>
  </si>
  <si>
    <t>Segera ditindak lanjuti</t>
  </si>
  <si>
    <t>Ditindak lanjuti</t>
  </si>
  <si>
    <t>Dapat ditinjak lanjuti</t>
  </si>
  <si>
    <t>Dapat diabaikan</t>
  </si>
  <si>
    <t>S</t>
  </si>
  <si>
    <r>
      <t xml:space="preserve">Jangka Waktu Pengendalian </t>
    </r>
    <r>
      <rPr>
        <sz val="11"/>
        <color theme="1"/>
        <rFont val="Calibri"/>
        <family val="2"/>
      </rPr>
      <t>≤</t>
    </r>
    <r>
      <rPr>
        <sz val="6.05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</rPr>
      <t>3</t>
    </r>
    <r>
      <rPr>
        <sz val="6.05"/>
        <color theme="1"/>
        <rFont val="Calibri"/>
        <family val="2"/>
        <charset val="1"/>
      </rPr>
      <t xml:space="preserve"> </t>
    </r>
    <r>
      <rPr>
        <sz val="11"/>
        <color theme="1"/>
        <rFont val="Calibri"/>
        <family val="2"/>
      </rPr>
      <t>Bulan</t>
    </r>
  </si>
  <si>
    <t>Tingkar Risiko</t>
  </si>
  <si>
    <t>Penanggun Jawab</t>
  </si>
  <si>
    <t>Bahaya Kimia</t>
  </si>
  <si>
    <t>Bahaya Fisik</t>
  </si>
  <si>
    <t>Bahaya Biologi</t>
  </si>
  <si>
    <t>Bahaya Ergonomi</t>
  </si>
  <si>
    <t>Jenis Hazard</t>
  </si>
  <si>
    <r>
      <t xml:space="preserve">Diisi dengan jenis kelecelakaan/ risiko/ dampak lingkungan dari aktivitas pekerjaan yang dilakukan </t>
    </r>
    <r>
      <rPr>
        <b/>
        <i/>
        <sz val="11"/>
        <color theme="1"/>
        <rFont val="Calibri"/>
        <family val="2"/>
        <scheme val="minor"/>
      </rPr>
      <t>(Tabel 1. Tipe Kecelakaan)</t>
    </r>
  </si>
  <si>
    <r>
      <t xml:space="preserve">Diisi dengan jenis hazard/ tipe hazard yang ditimbulkan dari tempat kerja </t>
    </r>
    <r>
      <rPr>
        <b/>
        <i/>
        <sz val="11"/>
        <color theme="1"/>
        <rFont val="Calibri"/>
        <family val="2"/>
        <scheme val="minor"/>
      </rPr>
      <t>(Tabel 12. Jenis Hazard)</t>
    </r>
  </si>
  <si>
    <r>
      <t xml:space="preserve">Diisi dengan dasar hukum/ peraturan yang terkait risiko/ potensi bahaya dari suatu aktivitas pekerjaan yang ditetapkan oleh pemerintah </t>
    </r>
    <r>
      <rPr>
        <b/>
        <i/>
        <sz val="11"/>
        <color theme="1"/>
        <rFont val="Calibri"/>
        <family val="2"/>
        <scheme val="minor"/>
      </rPr>
      <t>(Tabel 2. Peraturan Pemerintah)</t>
    </r>
  </si>
  <si>
    <r>
      <t xml:space="preserve">Diisi dengan tinkat keparaha/ dampak dari risiko yang dapat terjadi </t>
    </r>
    <r>
      <rPr>
        <b/>
        <i/>
        <sz val="11"/>
        <color theme="1"/>
        <rFont val="Calibri"/>
        <family val="2"/>
        <scheme val="minor"/>
      </rPr>
      <t>(Tabel 4. Tingkat Keparahan)</t>
    </r>
  </si>
  <si>
    <r>
      <t xml:space="preserve">Diisi dengan tingkat peluang/ kemungkinan dari risiko yang dapat terjadi </t>
    </r>
    <r>
      <rPr>
        <b/>
        <i/>
        <sz val="11"/>
        <color theme="1"/>
        <rFont val="Calibri"/>
        <family val="2"/>
        <scheme val="minor"/>
      </rPr>
      <t>(Tabel 5. Tingkat Peluang)</t>
    </r>
  </si>
  <si>
    <r>
      <t xml:space="preserve">Diisi dengan tingkat frekuensi aktivitas/ pekerjaan yang dilakukan terkait dengan risiko/ potensial bahaya yang dapat terjadi </t>
    </r>
    <r>
      <rPr>
        <b/>
        <i/>
        <sz val="11"/>
        <color theme="1"/>
        <rFont val="Calibri"/>
        <family val="2"/>
        <scheme val="minor"/>
      </rPr>
      <t>(Tabel 6. Frekuensi Pekerjaan)</t>
    </r>
  </si>
  <si>
    <r>
      <t xml:space="preserve">Diisi dengan tingkat efektifitas pengendalian dari alat K3 yang sudah dilakukan untuk mencegah risiko/ potensi bahaya </t>
    </r>
    <r>
      <rPr>
        <b/>
        <i/>
        <sz val="11"/>
        <color theme="1"/>
        <rFont val="Calibri"/>
        <family val="2"/>
        <scheme val="minor"/>
      </rPr>
      <t>(Tabel 7. Tingkat Efektifitas Pengendalian)</t>
    </r>
  </si>
  <si>
    <r>
      <t xml:space="preserve">Diisi dengan tingkat risiko yang diukur dari nilai total risiko pada kolom </t>
    </r>
    <r>
      <rPr>
        <b/>
        <i/>
        <sz val="11"/>
        <color theme="1"/>
        <rFont val="Calibri"/>
        <family val="2"/>
        <scheme val="minor"/>
      </rPr>
      <t>(Tabel 8. Tabel Tingkat Risiko)</t>
    </r>
  </si>
  <si>
    <r>
      <t xml:space="preserve">Diisi dengan tingkat kelayakan/ kemungkinan dari nilai total kemungkinan yang didapat </t>
    </r>
    <r>
      <rPr>
        <b/>
        <i/>
        <sz val="11"/>
        <color theme="1"/>
        <rFont val="Calibri"/>
        <family val="2"/>
        <scheme val="minor"/>
      </rPr>
      <t>(Tabel 9. Tingkat Kelayakan)</t>
    </r>
  </si>
  <si>
    <t>(Tabel 10. Tingkat Tindak Lanjut Pengendalian Risiko)</t>
  </si>
  <si>
    <r>
      <t xml:space="preserve">Diisi dengan Tingkat Risiko yang diukur dari nilai total yang dapat terjadi setelah dilakukan tindakan pengendalian </t>
    </r>
    <r>
      <rPr>
        <b/>
        <i/>
        <sz val="11"/>
        <color theme="1"/>
        <rFont val="Calibri"/>
        <family val="2"/>
        <scheme val="minor"/>
      </rPr>
      <t>(Tabel 8. Tingkat Risiko)</t>
    </r>
  </si>
  <si>
    <t>HZ1</t>
  </si>
  <si>
    <t>HZ2</t>
  </si>
  <si>
    <t>HZ3</t>
  </si>
  <si>
    <t>HZ4</t>
  </si>
  <si>
    <t>Penilaian</t>
  </si>
  <si>
    <t>Antisipasi</t>
  </si>
  <si>
    <t>Asuransi</t>
  </si>
  <si>
    <t>Dokumentasi</t>
  </si>
  <si>
    <t>Emergency</t>
  </si>
  <si>
    <t>Evakuasi</t>
  </si>
  <si>
    <t>Informasi</t>
  </si>
  <si>
    <t>Inspeksi</t>
  </si>
  <si>
    <t>Regulasi</t>
  </si>
  <si>
    <t>Restrukturisasi</t>
  </si>
  <si>
    <t>Reorganisasi</t>
  </si>
  <si>
    <t>Standarisasi</t>
  </si>
  <si>
    <t>Visitasi</t>
  </si>
  <si>
    <t>Tabel 12. Jenis Bahaya</t>
  </si>
  <si>
    <t>Kriteria Manajemen K3 di Tempat Kerja</t>
  </si>
  <si>
    <t>Administrasi</t>
  </si>
  <si>
    <t>Simplifikasi</t>
  </si>
  <si>
    <t>Sinkronisasi</t>
  </si>
  <si>
    <t xml:space="preserve">Kriteria </t>
  </si>
  <si>
    <t>Nilai / Kode</t>
  </si>
  <si>
    <t>Tabel 11. Efektifitas Kriteria Manajemen K3</t>
  </si>
  <si>
    <t>Mengambil material dari kotak</t>
  </si>
  <si>
    <t>Kertas</t>
  </si>
  <si>
    <t>1 = Mendukung, 0 = Tidak</t>
  </si>
  <si>
    <t>Penyelesaian</t>
  </si>
  <si>
    <t>Tingkat Pengendalian Alat P3K</t>
  </si>
  <si>
    <r>
      <t>Diisi dengan penjumlahan nilai dari seluruh aspek penilaian tingkat risiko/ potensi bahaya yang dapta terjadi  (</t>
    </r>
    <r>
      <rPr>
        <b/>
        <i/>
        <sz val="11"/>
        <color theme="1"/>
        <rFont val="Calibri"/>
        <family val="2"/>
        <scheme val="minor"/>
      </rPr>
      <t>Tabel (22 + 23 + 24) - 25)</t>
    </r>
    <r>
      <rPr>
        <sz val="11"/>
        <color theme="1"/>
        <rFont val="Calibri"/>
        <family val="2"/>
        <scheme val="minor"/>
      </rPr>
      <t>)</t>
    </r>
  </si>
  <si>
    <t>M1</t>
  </si>
  <si>
    <t>Ranggi</t>
  </si>
  <si>
    <r>
      <t xml:space="preserve">Diisi dengan kategori risiko yang ditimbulkan, dibagi menjadi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Safety</t>
    </r>
    <r>
      <rPr>
        <sz val="11"/>
        <color theme="1"/>
        <rFont val="Calibri"/>
        <family val="2"/>
        <charset val="1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Healty</t>
    </r>
    <r>
      <rPr>
        <sz val="11"/>
        <color theme="1"/>
        <rFont val="Calibri"/>
        <family val="2"/>
        <charset val="1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Environment</t>
    </r>
    <r>
      <rPr>
        <sz val="11"/>
        <color theme="1"/>
        <rFont val="Calibri"/>
        <family val="2"/>
        <charset val="1"/>
        <scheme val="minor"/>
      </rPr>
      <t>)</t>
    </r>
  </si>
  <si>
    <t>Diisi dengan sarana/ alat yang digunakan saat sedang melakukan aktivitas</t>
  </si>
  <si>
    <r>
      <t xml:space="preserve">Diisi dengan Nilai Total dari faktor kemungkinan pelaksanaan rencana tindakan pengendalian yang akan dilakukan. </t>
    </r>
    <r>
      <rPr>
        <b/>
        <i/>
        <sz val="11"/>
        <color theme="1"/>
        <rFont val="Calibri"/>
        <family val="2"/>
        <scheme val="minor"/>
      </rPr>
      <t>(Jumlah faktor item 30 s/d 34 yang mendukung atau tidak mendukung)</t>
    </r>
  </si>
  <si>
    <t>43 - 46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</si>
  <si>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</si>
  <si>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</si>
  <si>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</si>
  <si>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</si>
  <si>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</si>
  <si>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</si>
  <si>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</si>
  <si>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</si>
  <si>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</si>
  <si>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</si>
  <si>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</si>
  <si>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</si>
  <si>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</si>
  <si>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</si>
  <si>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</si>
  <si>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37 - 38</t>
  </si>
  <si>
    <t>Idem dengan item 22 - 25, hanya penilaian terkait kondisi setelah dilakukan tindakan pengendalian risiko/ potensi bahaya</t>
  </si>
  <si>
    <r>
      <t xml:space="preserve">Diisi dengan penjumlahan Nilai dari seluruh aspek penilaian tingkat risiko/ potensi bahaya yang dapat terjadi </t>
    </r>
    <r>
      <rPr>
        <b/>
        <i/>
        <sz val="11"/>
        <color theme="1"/>
        <rFont val="Calibri"/>
        <family val="2"/>
        <scheme val="minor"/>
      </rPr>
      <t>(item (43 + 44 + 45) - 46)</t>
    </r>
  </si>
  <si>
    <r>
      <t xml:space="preserve">Diisi dengan tindakan manajamen K3 yang dengan kebutuhan </t>
    </r>
    <r>
      <rPr>
        <b/>
        <i/>
        <sz val="11"/>
        <color theme="1"/>
        <rFont val="Calibri"/>
        <family val="2"/>
        <scheme val="minor"/>
      </rPr>
      <t>(Tabel 11.Efektivitas Kriteria Manajemen K3)</t>
    </r>
  </si>
  <si>
    <t xml:space="preserve">Nilai </t>
  </si>
  <si>
    <t>Tabel 13. Penilaian Akhir</t>
  </si>
  <si>
    <r>
      <t xml:space="preserve">Diisi dengan membandingkan Tingkat Risiko sebelum dan sesudah dilakukan pengendalian risiko/ potensi bahaya </t>
    </r>
    <r>
      <rPr>
        <b/>
        <i/>
        <sz val="11"/>
        <color theme="1"/>
        <rFont val="Calibri"/>
        <family val="2"/>
        <scheme val="minor"/>
      </rPr>
      <t>(Tabel 13. Penilaian Akhir)</t>
    </r>
  </si>
  <si>
    <t>Sangat Baik</t>
  </si>
  <si>
    <t>Baik</t>
  </si>
  <si>
    <t>Buruk</t>
  </si>
  <si>
    <t>Tingkat Risiko Akhir</t>
  </si>
  <si>
    <r>
      <t xml:space="preserve">Tingkat Risiko Awal &gt; 2 </t>
    </r>
    <r>
      <rPr>
        <i/>
        <sz val="11"/>
        <color theme="1"/>
        <rFont val="Calibri"/>
        <family val="2"/>
        <scheme val="minor"/>
      </rPr>
      <t>tingkat atau lebih</t>
    </r>
  </si>
  <si>
    <r>
      <t xml:space="preserve">Tingkat Risiko Awal &gt; 1 </t>
    </r>
    <r>
      <rPr>
        <i/>
        <sz val="11"/>
        <color theme="1"/>
        <rFont val="Calibri"/>
        <family val="2"/>
        <scheme val="minor"/>
      </rPr>
      <t>tingkat atau lebih</t>
    </r>
  </si>
  <si>
    <t xml:space="preserve">Tingkat Risiko Awal &lt; = </t>
  </si>
  <si>
    <t>Tertimpa material</t>
  </si>
  <si>
    <t>ZEROSICKS ANALYSIS</t>
  </si>
  <si>
    <t>Extrime Risk</t>
  </si>
  <si>
    <t>High Risk</t>
  </si>
  <si>
    <t>Medium Risk</t>
  </si>
  <si>
    <t>Low Risk</t>
  </si>
  <si>
    <t>Kebisingan</t>
  </si>
  <si>
    <t>Kelelahan</t>
  </si>
  <si>
    <t>Keterangan Tindakan</t>
  </si>
  <si>
    <t xml:space="preserve">Kondisi Aktual </t>
  </si>
  <si>
    <t>Solusi Tindakan Pengendalian</t>
  </si>
  <si>
    <t>Identifikasi Faktor Pendukung Pengendalian</t>
  </si>
  <si>
    <t>Peraturan dan Persyaratan</t>
  </si>
  <si>
    <t>P1, P5</t>
  </si>
  <si>
    <t>Sumber Daya Manusia</t>
  </si>
  <si>
    <t>Tersayat</t>
  </si>
  <si>
    <t xml:space="preserve">Pegal-pegal </t>
  </si>
  <si>
    <t>Tersandung</t>
  </si>
  <si>
    <t>Tindakan Pengendalian</t>
  </si>
  <si>
    <t>Risiko residu setelah pengendalian</t>
  </si>
  <si>
    <t>Hirarki Pengendalian</t>
  </si>
  <si>
    <r>
      <t>Diisi dengan hirarki / tingkatan pendendalian risiko saat terjadi kecelakaan</t>
    </r>
    <r>
      <rPr>
        <b/>
        <i/>
        <sz val="11"/>
        <color theme="1"/>
        <rFont val="Calibri"/>
        <family val="2"/>
        <scheme val="minor"/>
      </rPr>
      <t xml:space="preserve"> ( Tabel No 3. Hirarki Pengendalian Risiko )</t>
    </r>
  </si>
  <si>
    <t>Diisi dengan Keterangan Hirarki Pengendalian</t>
  </si>
  <si>
    <t>Diisi dengan Keterangan Resiko Kecelakaan</t>
  </si>
  <si>
    <r>
      <t xml:space="preserve">Diisi dengan Keterangan Hirarki Pengendalian </t>
    </r>
    <r>
      <rPr>
        <b/>
        <i/>
        <sz val="11"/>
        <color theme="1"/>
        <rFont val="Calibri"/>
        <family val="2"/>
        <scheme val="minor"/>
      </rPr>
      <t>(Tabel 7. Efektiftas Pengendalian)</t>
    </r>
  </si>
  <si>
    <t>Diisi dengan Keterangan Tingkat Resiko Setelah Pengendalian</t>
  </si>
  <si>
    <t>Diisi dengan Keterangan Tingkat Resiko Sebelum Pengendalian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</si>
</sst>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17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6.05"/>
      <color theme="1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4" fillId="0" borderId="0" applyFont="0" applyFill="0" applyBorder="0" applyAlignment="0" applyProtection="0"/>
  </cellStyleXfs>
  <cellXfs count="2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0" fontId="0" fillId="6" borderId="1" xfId="1" applyNumberFormat="1" applyFont="1" applyFill="1" applyBorder="1" applyAlignment="1" applyProtection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/>
    <xf numFmtId="0" fontId="1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13" fillId="0" borderId="0" xfId="0" applyFont="1" applyBorder="1" applyAlignment="1"/>
    <xf numFmtId="0" fontId="0" fillId="0" borderId="0" xfId="0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0" fillId="0" borderId="6" xfId="0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4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/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1" xfId="0" applyBorder="1" applyAlignment="1">
      <alignment horizontal="left"/>
    </xf>
  </cellXfs>
  <cellStyles count="2">
    <cellStyle name="Currency [0]" xfId="1" builtinId="7"/>
    <cellStyle name="Normal" xfId="0" builtinId="0"/>
  </cellStyles>
  <dxfs count="41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tabSelected="1" topLeftCell="O1" zoomScale="70" zoomScaleNormal="70" workbookViewId="0">
      <selection activeCell="T52" sqref="T52:AO52"/>
    </sheetView>
  </sheetViews>
  <sheetFormatPr defaultRowHeight="15" x14ac:dyDescent="0.25"/>
  <cols>
    <col min="1" max="1" width="5" customWidth="1"/>
    <col min="2" max="2" width="5.5703125" customWidth="1"/>
    <col min="3" max="3" width="12.85546875" customWidth="1"/>
    <col min="4" max="5" width="22.42578125" customWidth="1"/>
    <col min="6" max="7" width="14" customWidth="1"/>
    <col min="8" max="8" width="14.85546875" customWidth="1"/>
    <col min="9" max="9" width="14.28515625" customWidth="1"/>
    <col min="10" max="10" width="11" customWidth="1"/>
    <col min="17" max="17" width="15.28515625" customWidth="1"/>
    <col min="18" max="18" width="11.85546875" customWidth="1"/>
    <col min="41" max="41" width="12" customWidth="1"/>
  </cols>
  <sheetData>
    <row r="1" spans="1:41" ht="15.75" x14ac:dyDescent="0.25">
      <c r="A1" s="125"/>
      <c r="B1" s="125"/>
      <c r="C1" s="125"/>
      <c r="D1" s="177" t="s">
        <v>0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9"/>
      <c r="AF1" s="162" t="s">
        <v>3</v>
      </c>
      <c r="AG1" s="163"/>
      <c r="AH1" s="164"/>
      <c r="AI1" s="114" t="s">
        <v>6</v>
      </c>
      <c r="AJ1" s="114"/>
      <c r="AK1" s="114"/>
      <c r="AL1" s="114"/>
      <c r="AM1" s="114"/>
      <c r="AN1" s="114"/>
      <c r="AO1" s="114"/>
    </row>
    <row r="2" spans="1:41" ht="15" customHeight="1" x14ac:dyDescent="0.25">
      <c r="A2" s="125"/>
      <c r="B2" s="125"/>
      <c r="C2" s="125"/>
      <c r="D2" s="146" t="s">
        <v>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8"/>
      <c r="AF2" s="162" t="s">
        <v>2</v>
      </c>
      <c r="AG2" s="163"/>
      <c r="AH2" s="164"/>
      <c r="AI2" s="114" t="s">
        <v>20</v>
      </c>
      <c r="AJ2" s="114"/>
      <c r="AK2" s="114"/>
      <c r="AL2" s="114"/>
      <c r="AM2" s="114"/>
      <c r="AN2" s="114"/>
      <c r="AO2" s="114"/>
    </row>
    <row r="3" spans="1:41" ht="15" customHeight="1" x14ac:dyDescent="0.25">
      <c r="A3" s="125"/>
      <c r="B3" s="125"/>
      <c r="C3" s="125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1"/>
      <c r="AF3" s="162" t="s">
        <v>4</v>
      </c>
      <c r="AG3" s="163"/>
      <c r="AH3" s="164"/>
      <c r="AI3" s="114" t="s">
        <v>6</v>
      </c>
      <c r="AJ3" s="114"/>
      <c r="AK3" s="114"/>
      <c r="AL3" s="114"/>
      <c r="AM3" s="114"/>
      <c r="AN3" s="114"/>
      <c r="AO3" s="114"/>
    </row>
    <row r="4" spans="1:41" ht="15" customHeight="1" x14ac:dyDescent="0.25">
      <c r="A4" s="125"/>
      <c r="B4" s="125"/>
      <c r="C4" s="125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165" t="s">
        <v>5</v>
      </c>
      <c r="AG4" s="166"/>
      <c r="AH4" s="167"/>
      <c r="AI4" s="114" t="s">
        <v>7</v>
      </c>
      <c r="AJ4" s="114"/>
      <c r="AK4" s="114"/>
      <c r="AL4" s="114"/>
      <c r="AM4" s="114"/>
      <c r="AN4" s="114"/>
      <c r="AO4" s="114"/>
    </row>
    <row r="5" spans="1:41" x14ac:dyDescent="0.25">
      <c r="A5" s="125"/>
      <c r="B5" s="125"/>
      <c r="C5" s="126"/>
      <c r="D5" s="138" t="s">
        <v>8</v>
      </c>
      <c r="E5" s="135" t="s">
        <v>9</v>
      </c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8" t="s">
        <v>12</v>
      </c>
      <c r="W5" s="139"/>
      <c r="X5" s="139" t="s">
        <v>13</v>
      </c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</row>
    <row r="6" spans="1:41" x14ac:dyDescent="0.25">
      <c r="A6" s="125"/>
      <c r="B6" s="125"/>
      <c r="C6" s="126"/>
      <c r="D6" s="140"/>
      <c r="E6" s="154" t="s">
        <v>10</v>
      </c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40"/>
      <c r="W6" s="141"/>
      <c r="X6" s="141" t="s">
        <v>14</v>
      </c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</row>
    <row r="7" spans="1:41" x14ac:dyDescent="0.25">
      <c r="A7" s="125"/>
      <c r="B7" s="125"/>
      <c r="C7" s="126"/>
      <c r="D7" s="142"/>
      <c r="E7" s="137" t="s">
        <v>11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42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</row>
    <row r="8" spans="1:41" x14ac:dyDescent="0.25">
      <c r="AO8" s="255"/>
    </row>
    <row r="9" spans="1:41" ht="15" customHeight="1" x14ac:dyDescent="0.25">
      <c r="A9" s="181"/>
      <c r="B9" s="182"/>
      <c r="C9" s="183"/>
      <c r="D9" s="134" t="s">
        <v>15</v>
      </c>
      <c r="E9" s="135"/>
      <c r="F9" s="135" t="s">
        <v>6</v>
      </c>
      <c r="G9" s="33"/>
      <c r="H9" s="144">
        <v>1</v>
      </c>
      <c r="I9" s="168" t="s">
        <v>19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128" t="s">
        <v>3</v>
      </c>
      <c r="AG9" s="129"/>
      <c r="AH9" s="129"/>
      <c r="AI9" s="35" t="s">
        <v>6</v>
      </c>
      <c r="AJ9" s="36"/>
      <c r="AK9" s="36">
        <v>5</v>
      </c>
      <c r="AL9" s="36"/>
      <c r="AM9" s="36"/>
      <c r="AN9" s="36"/>
      <c r="AO9" s="66"/>
    </row>
    <row r="10" spans="1:41" ht="15" customHeight="1" x14ac:dyDescent="0.25">
      <c r="A10" s="184"/>
      <c r="B10" s="185"/>
      <c r="C10" s="186"/>
      <c r="D10" s="136"/>
      <c r="E10" s="137"/>
      <c r="F10" s="137"/>
      <c r="G10" s="34"/>
      <c r="H10" s="145"/>
      <c r="I10" s="171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3"/>
      <c r="AF10" s="128" t="s">
        <v>2</v>
      </c>
      <c r="AG10" s="129"/>
      <c r="AH10" s="129"/>
      <c r="AI10" s="35" t="s">
        <v>6</v>
      </c>
      <c r="AJ10" s="36"/>
      <c r="AK10" s="36"/>
      <c r="AL10" s="36">
        <v>6</v>
      </c>
      <c r="AM10" s="36"/>
      <c r="AN10" s="36"/>
      <c r="AO10" s="66"/>
    </row>
    <row r="11" spans="1:41" ht="15" customHeight="1" x14ac:dyDescent="0.25">
      <c r="A11" s="184"/>
      <c r="B11" s="185"/>
      <c r="C11" s="186"/>
      <c r="D11" s="134" t="s">
        <v>16</v>
      </c>
      <c r="E11" s="135"/>
      <c r="F11" s="135" t="s">
        <v>6</v>
      </c>
      <c r="G11" s="33"/>
      <c r="H11" s="144">
        <v>2</v>
      </c>
      <c r="I11" s="171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3"/>
      <c r="AF11" s="128" t="s">
        <v>4</v>
      </c>
      <c r="AG11" s="129"/>
      <c r="AH11" s="129"/>
      <c r="AI11" s="35" t="s">
        <v>6</v>
      </c>
      <c r="AJ11" s="36"/>
      <c r="AK11" s="36"/>
      <c r="AL11" s="36"/>
      <c r="AM11" s="36">
        <v>7</v>
      </c>
      <c r="AN11" s="36"/>
      <c r="AO11" s="66"/>
    </row>
    <row r="12" spans="1:41" ht="15" customHeight="1" x14ac:dyDescent="0.25">
      <c r="A12" s="184"/>
      <c r="B12" s="185"/>
      <c r="C12" s="186"/>
      <c r="D12" s="136"/>
      <c r="E12" s="137"/>
      <c r="F12" s="137"/>
      <c r="G12" s="34"/>
      <c r="H12" s="145"/>
      <c r="I12" s="171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3"/>
      <c r="AF12" s="136" t="s">
        <v>5</v>
      </c>
      <c r="AG12" s="137"/>
      <c r="AH12" s="137"/>
      <c r="AI12" s="3" t="s">
        <v>6</v>
      </c>
      <c r="AJ12" s="4"/>
      <c r="AK12" s="4"/>
      <c r="AL12" s="4"/>
      <c r="AM12" s="4"/>
      <c r="AN12" s="4">
        <v>8</v>
      </c>
      <c r="AO12" s="67"/>
    </row>
    <row r="13" spans="1:41" ht="15" customHeight="1" x14ac:dyDescent="0.25">
      <c r="A13" s="184"/>
      <c r="B13" s="185"/>
      <c r="C13" s="186"/>
      <c r="D13" s="134" t="s">
        <v>17</v>
      </c>
      <c r="E13" s="135"/>
      <c r="F13" s="135" t="s">
        <v>6</v>
      </c>
      <c r="G13" s="33"/>
      <c r="H13" s="144">
        <v>3</v>
      </c>
      <c r="I13" s="171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3"/>
      <c r="AF13" s="160" t="s">
        <v>23</v>
      </c>
      <c r="AG13" s="160"/>
      <c r="AH13" s="160"/>
      <c r="AI13" s="160"/>
      <c r="AJ13" s="125" t="s">
        <v>22</v>
      </c>
      <c r="AK13" s="125"/>
      <c r="AL13" s="125"/>
      <c r="AM13" s="125"/>
      <c r="AN13" s="126" t="s">
        <v>21</v>
      </c>
      <c r="AO13" s="127"/>
    </row>
    <row r="14" spans="1:41" ht="15" customHeight="1" x14ac:dyDescent="0.25">
      <c r="A14" s="184"/>
      <c r="B14" s="185"/>
      <c r="C14" s="186"/>
      <c r="D14" s="136"/>
      <c r="E14" s="137"/>
      <c r="F14" s="137"/>
      <c r="G14" s="34"/>
      <c r="H14" s="145"/>
      <c r="I14" s="171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3"/>
      <c r="AF14" s="161">
        <v>9</v>
      </c>
      <c r="AG14" s="161"/>
      <c r="AH14" s="161"/>
      <c r="AI14" s="161"/>
      <c r="AJ14" s="161">
        <v>10</v>
      </c>
      <c r="AK14" s="161"/>
      <c r="AL14" s="161"/>
      <c r="AM14" s="161"/>
      <c r="AN14" s="155">
        <v>11</v>
      </c>
      <c r="AO14" s="156"/>
    </row>
    <row r="15" spans="1:41" ht="15" customHeight="1" x14ac:dyDescent="0.25">
      <c r="A15" s="184"/>
      <c r="B15" s="185"/>
      <c r="C15" s="186"/>
      <c r="D15" s="180" t="s">
        <v>18</v>
      </c>
      <c r="E15" s="154"/>
      <c r="F15" s="137" t="s">
        <v>6</v>
      </c>
      <c r="G15" s="29"/>
      <c r="H15" s="159">
        <v>4</v>
      </c>
      <c r="I15" s="171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3"/>
      <c r="AF15" s="161"/>
      <c r="AG15" s="161"/>
      <c r="AH15" s="161"/>
      <c r="AI15" s="161"/>
      <c r="AJ15" s="161"/>
      <c r="AK15" s="161"/>
      <c r="AL15" s="161"/>
      <c r="AM15" s="161"/>
      <c r="AN15" s="157"/>
      <c r="AO15" s="158"/>
    </row>
    <row r="16" spans="1:41" ht="15" customHeight="1" x14ac:dyDescent="0.25">
      <c r="A16" s="187"/>
      <c r="B16" s="188"/>
      <c r="C16" s="189"/>
      <c r="D16" s="136"/>
      <c r="E16" s="137"/>
      <c r="F16" s="137"/>
      <c r="G16" s="30"/>
      <c r="H16" s="145"/>
      <c r="I16" s="174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6"/>
      <c r="AF16" s="125" t="s">
        <v>24</v>
      </c>
      <c r="AG16" s="125"/>
      <c r="AH16" s="125"/>
      <c r="AI16" s="125"/>
      <c r="AJ16" s="125" t="s">
        <v>24</v>
      </c>
      <c r="AK16" s="125"/>
      <c r="AL16" s="125"/>
      <c r="AM16" s="125"/>
      <c r="AN16" s="126" t="s">
        <v>24</v>
      </c>
      <c r="AO16" s="127"/>
    </row>
    <row r="17" spans="1:41" ht="15.75" customHeight="1" x14ac:dyDescent="0.25">
      <c r="A17" s="190" t="s">
        <v>25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2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8"/>
      <c r="AF17" s="118" t="s">
        <v>49</v>
      </c>
      <c r="AG17" s="119"/>
      <c r="AH17" s="119"/>
      <c r="AI17" s="119"/>
      <c r="AJ17" s="119"/>
      <c r="AK17" s="119"/>
      <c r="AL17" s="119"/>
      <c r="AM17" s="120"/>
      <c r="AN17" s="115" t="s">
        <v>284</v>
      </c>
      <c r="AO17" s="93" t="s">
        <v>358</v>
      </c>
    </row>
    <row r="18" spans="1:41" ht="15.75" customHeight="1" x14ac:dyDescent="0.25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5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1"/>
      <c r="AF18" s="121"/>
      <c r="AG18" s="122"/>
      <c r="AH18" s="122"/>
      <c r="AI18" s="122"/>
      <c r="AJ18" s="122"/>
      <c r="AK18" s="122"/>
      <c r="AL18" s="122"/>
      <c r="AM18" s="123"/>
      <c r="AN18" s="116"/>
      <c r="AO18" s="94"/>
    </row>
    <row r="19" spans="1:41" ht="15" customHeight="1" x14ac:dyDescent="0.25">
      <c r="A19" s="96" t="s">
        <v>26</v>
      </c>
      <c r="B19" s="98" t="s">
        <v>27</v>
      </c>
      <c r="C19" s="96" t="s">
        <v>31</v>
      </c>
      <c r="D19" s="93" t="s">
        <v>28</v>
      </c>
      <c r="E19" s="93" t="s">
        <v>29</v>
      </c>
      <c r="F19" s="93" t="s">
        <v>30</v>
      </c>
      <c r="G19" s="93" t="s">
        <v>268</v>
      </c>
      <c r="H19" s="90" t="s">
        <v>355</v>
      </c>
      <c r="I19" s="91"/>
      <c r="J19" s="91"/>
      <c r="K19" s="91"/>
      <c r="L19" s="91"/>
      <c r="M19" s="91"/>
      <c r="N19" s="91"/>
      <c r="O19" s="91"/>
      <c r="P19" s="92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4"/>
      <c r="AF19" s="126" t="s">
        <v>50</v>
      </c>
      <c r="AG19" s="206"/>
      <c r="AH19" s="206"/>
      <c r="AI19" s="206"/>
      <c r="AJ19" s="206"/>
      <c r="AK19" s="206"/>
      <c r="AL19" s="206"/>
      <c r="AM19" s="127"/>
      <c r="AN19" s="116"/>
      <c r="AO19" s="94"/>
    </row>
    <row r="20" spans="1:41" ht="15" customHeight="1" x14ac:dyDescent="0.25">
      <c r="A20" s="205"/>
      <c r="B20" s="99"/>
      <c r="C20" s="205"/>
      <c r="D20" s="94"/>
      <c r="E20" s="94"/>
      <c r="F20" s="94"/>
      <c r="G20" s="94"/>
      <c r="H20" s="93" t="s">
        <v>366</v>
      </c>
      <c r="I20" s="93" t="s">
        <v>198</v>
      </c>
      <c r="J20" s="96" t="s">
        <v>38</v>
      </c>
      <c r="K20" s="96" t="s">
        <v>39</v>
      </c>
      <c r="L20" s="96" t="s">
        <v>40</v>
      </c>
      <c r="M20" s="96" t="s">
        <v>37</v>
      </c>
      <c r="N20" s="98" t="s">
        <v>35</v>
      </c>
      <c r="O20" s="98" t="s">
        <v>36</v>
      </c>
      <c r="P20" s="98" t="s">
        <v>198</v>
      </c>
      <c r="Q20" s="93" t="s">
        <v>356</v>
      </c>
      <c r="R20" s="93" t="s">
        <v>354</v>
      </c>
      <c r="S20" s="181" t="s">
        <v>357</v>
      </c>
      <c r="T20" s="182"/>
      <c r="U20" s="182"/>
      <c r="V20" s="182"/>
      <c r="W20" s="182"/>
      <c r="X20" s="183"/>
      <c r="Y20" s="98" t="s">
        <v>45</v>
      </c>
      <c r="Z20" s="102" t="s">
        <v>46</v>
      </c>
      <c r="AA20" s="103"/>
      <c r="AB20" s="98" t="s">
        <v>308</v>
      </c>
      <c r="AC20" s="98" t="s">
        <v>263</v>
      </c>
      <c r="AD20" s="98" t="s">
        <v>47</v>
      </c>
      <c r="AE20" s="98" t="s">
        <v>48</v>
      </c>
      <c r="AF20" s="96" t="s">
        <v>51</v>
      </c>
      <c r="AG20" s="96" t="s">
        <v>52</v>
      </c>
      <c r="AH20" s="96" t="s">
        <v>53</v>
      </c>
      <c r="AI20" s="96" t="s">
        <v>54</v>
      </c>
      <c r="AJ20" s="98" t="s">
        <v>57</v>
      </c>
      <c r="AK20" s="98" t="s">
        <v>198</v>
      </c>
      <c r="AL20" s="98" t="s">
        <v>58</v>
      </c>
      <c r="AM20" s="98" t="s">
        <v>59</v>
      </c>
      <c r="AN20" s="116"/>
      <c r="AO20" s="94"/>
    </row>
    <row r="21" spans="1:41" x14ac:dyDescent="0.25">
      <c r="A21" s="205"/>
      <c r="B21" s="99"/>
      <c r="C21" s="205"/>
      <c r="D21" s="94"/>
      <c r="E21" s="94"/>
      <c r="F21" s="94"/>
      <c r="G21" s="94"/>
      <c r="H21" s="94"/>
      <c r="I21" s="94"/>
      <c r="J21" s="97"/>
      <c r="K21" s="97"/>
      <c r="L21" s="97"/>
      <c r="M21" s="97"/>
      <c r="N21" s="99"/>
      <c r="O21" s="99"/>
      <c r="P21" s="99"/>
      <c r="Q21" s="94"/>
      <c r="R21" s="94"/>
      <c r="S21" s="187"/>
      <c r="T21" s="188"/>
      <c r="U21" s="188"/>
      <c r="V21" s="188"/>
      <c r="W21" s="188"/>
      <c r="X21" s="189"/>
      <c r="Y21" s="99"/>
      <c r="Z21" s="104"/>
      <c r="AA21" s="105"/>
      <c r="AB21" s="99"/>
      <c r="AC21" s="99"/>
      <c r="AD21" s="99"/>
      <c r="AE21" s="99"/>
      <c r="AF21" s="97"/>
      <c r="AG21" s="97"/>
      <c r="AH21" s="97"/>
      <c r="AI21" s="97"/>
      <c r="AJ21" s="99"/>
      <c r="AK21" s="99"/>
      <c r="AL21" s="99"/>
      <c r="AM21" s="99"/>
      <c r="AN21" s="116"/>
      <c r="AO21" s="94"/>
    </row>
    <row r="22" spans="1:41" ht="15" customHeight="1" x14ac:dyDescent="0.25">
      <c r="A22" s="205"/>
      <c r="B22" s="99"/>
      <c r="C22" s="205"/>
      <c r="D22" s="94"/>
      <c r="E22" s="94"/>
      <c r="F22" s="94"/>
      <c r="G22" s="94"/>
      <c r="H22" s="94"/>
      <c r="I22" s="94"/>
      <c r="J22" s="98" t="s">
        <v>32</v>
      </c>
      <c r="K22" s="98" t="s">
        <v>33</v>
      </c>
      <c r="L22" s="98" t="s">
        <v>34</v>
      </c>
      <c r="M22" s="98" t="s">
        <v>309</v>
      </c>
      <c r="N22" s="99"/>
      <c r="O22" s="99"/>
      <c r="P22" s="99"/>
      <c r="Q22" s="94"/>
      <c r="R22" s="94"/>
      <c r="S22" s="126" t="s">
        <v>307</v>
      </c>
      <c r="T22" s="206"/>
      <c r="U22" s="206"/>
      <c r="V22" s="206"/>
      <c r="W22" s="127"/>
      <c r="X22" s="98" t="s">
        <v>44</v>
      </c>
      <c r="Y22" s="99"/>
      <c r="Z22" s="104"/>
      <c r="AA22" s="105"/>
      <c r="AB22" s="99"/>
      <c r="AC22" s="99"/>
      <c r="AD22" s="99"/>
      <c r="AE22" s="99"/>
      <c r="AF22" s="98" t="s">
        <v>55</v>
      </c>
      <c r="AG22" s="98" t="s">
        <v>56</v>
      </c>
      <c r="AH22" s="98" t="s">
        <v>34</v>
      </c>
      <c r="AI22" s="98" t="s">
        <v>309</v>
      </c>
      <c r="AJ22" s="99"/>
      <c r="AK22" s="99"/>
      <c r="AL22" s="99"/>
      <c r="AM22" s="99"/>
      <c r="AN22" s="116"/>
      <c r="AO22" s="94"/>
    </row>
    <row r="23" spans="1:41" ht="15" customHeight="1" x14ac:dyDescent="0.25">
      <c r="A23" s="205"/>
      <c r="B23" s="99"/>
      <c r="C23" s="205"/>
      <c r="D23" s="94"/>
      <c r="E23" s="94"/>
      <c r="F23" s="94"/>
      <c r="G23" s="94"/>
      <c r="H23" s="94"/>
      <c r="I23" s="94"/>
      <c r="J23" s="99"/>
      <c r="K23" s="99"/>
      <c r="L23" s="99"/>
      <c r="M23" s="99"/>
      <c r="N23" s="99"/>
      <c r="O23" s="99"/>
      <c r="P23" s="99"/>
      <c r="Q23" s="94"/>
      <c r="R23" s="94"/>
      <c r="S23" s="98" t="s">
        <v>41</v>
      </c>
      <c r="T23" s="98" t="s">
        <v>360</v>
      </c>
      <c r="U23" s="98" t="s">
        <v>42</v>
      </c>
      <c r="V23" s="98" t="s">
        <v>43</v>
      </c>
      <c r="W23" s="98" t="s">
        <v>261</v>
      </c>
      <c r="X23" s="99"/>
      <c r="Y23" s="99"/>
      <c r="Z23" s="104"/>
      <c r="AA23" s="105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116"/>
      <c r="AO23" s="94"/>
    </row>
    <row r="24" spans="1:41" ht="45" customHeight="1" x14ac:dyDescent="0.25">
      <c r="A24" s="205"/>
      <c r="B24" s="99"/>
      <c r="C24" s="205"/>
      <c r="D24" s="94"/>
      <c r="E24" s="94"/>
      <c r="F24" s="94"/>
      <c r="G24" s="94"/>
      <c r="H24" s="94"/>
      <c r="I24" s="94"/>
      <c r="J24" s="99"/>
      <c r="K24" s="99"/>
      <c r="L24" s="99"/>
      <c r="M24" s="99"/>
      <c r="N24" s="99"/>
      <c r="O24" s="99"/>
      <c r="P24" s="99"/>
      <c r="Q24" s="94"/>
      <c r="R24" s="94"/>
      <c r="S24" s="99"/>
      <c r="T24" s="99"/>
      <c r="U24" s="99"/>
      <c r="V24" s="99"/>
      <c r="W24" s="99"/>
      <c r="X24" s="99"/>
      <c r="Y24" s="99"/>
      <c r="Z24" s="106"/>
      <c r="AA24" s="107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116"/>
      <c r="AO24" s="94"/>
    </row>
    <row r="25" spans="1:41" ht="72.75" customHeight="1" x14ac:dyDescent="0.25">
      <c r="A25" s="97"/>
      <c r="B25" s="100"/>
      <c r="C25" s="97"/>
      <c r="D25" s="95"/>
      <c r="E25" s="95"/>
      <c r="F25" s="95"/>
      <c r="G25" s="95"/>
      <c r="H25" s="95"/>
      <c r="I25" s="95"/>
      <c r="J25" s="100"/>
      <c r="K25" s="100"/>
      <c r="L25" s="100"/>
      <c r="M25" s="100"/>
      <c r="N25" s="100"/>
      <c r="O25" s="100"/>
      <c r="P25" s="100"/>
      <c r="Q25" s="95"/>
      <c r="R25" s="95"/>
      <c r="S25" s="100"/>
      <c r="T25" s="100"/>
      <c r="U25" s="100"/>
      <c r="V25" s="100"/>
      <c r="W25" s="100"/>
      <c r="X25" s="100"/>
      <c r="Y25" s="100"/>
      <c r="Z25" s="86" t="s">
        <v>215</v>
      </c>
      <c r="AA25" s="86" t="s">
        <v>93</v>
      </c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17"/>
      <c r="AO25" s="95"/>
    </row>
    <row r="26" spans="1:41" ht="49.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ht="18" customHeight="1" x14ac:dyDescent="0.25">
      <c r="A27" s="7">
        <v>12</v>
      </c>
      <c r="B27" s="7">
        <v>13</v>
      </c>
      <c r="C27" s="7">
        <v>14</v>
      </c>
      <c r="D27" s="7">
        <v>15</v>
      </c>
      <c r="E27" s="7">
        <v>16</v>
      </c>
      <c r="F27" s="7">
        <v>17</v>
      </c>
      <c r="G27" s="7">
        <v>18</v>
      </c>
      <c r="H27" s="7">
        <v>19</v>
      </c>
      <c r="I27" s="7">
        <v>20</v>
      </c>
      <c r="J27" s="7">
        <v>21</v>
      </c>
      <c r="K27" s="7">
        <v>22</v>
      </c>
      <c r="L27" s="7">
        <v>23</v>
      </c>
      <c r="M27" s="7">
        <v>24</v>
      </c>
      <c r="N27" s="7">
        <v>25</v>
      </c>
      <c r="O27" s="7">
        <v>26</v>
      </c>
      <c r="P27" s="7">
        <v>27</v>
      </c>
      <c r="Q27" s="7">
        <v>28</v>
      </c>
      <c r="R27" s="7">
        <v>29</v>
      </c>
      <c r="S27" s="7">
        <v>30</v>
      </c>
      <c r="T27" s="7">
        <v>31</v>
      </c>
      <c r="U27" s="7">
        <v>32</v>
      </c>
      <c r="V27" s="7">
        <v>33</v>
      </c>
      <c r="W27" s="7">
        <v>34</v>
      </c>
      <c r="X27" s="7">
        <v>35</v>
      </c>
      <c r="Y27" s="7">
        <v>36</v>
      </c>
      <c r="Z27" s="7">
        <v>37</v>
      </c>
      <c r="AA27" s="7">
        <v>38</v>
      </c>
      <c r="AB27" s="7">
        <v>39</v>
      </c>
      <c r="AC27" s="7">
        <v>40</v>
      </c>
      <c r="AD27" s="7">
        <v>41</v>
      </c>
      <c r="AE27" s="7">
        <v>42</v>
      </c>
      <c r="AF27" s="7">
        <v>43</v>
      </c>
      <c r="AG27" s="7">
        <v>44</v>
      </c>
      <c r="AH27" s="7">
        <v>45</v>
      </c>
      <c r="AI27" s="7">
        <v>46</v>
      </c>
      <c r="AJ27" s="7">
        <v>47</v>
      </c>
      <c r="AK27" s="7">
        <v>48</v>
      </c>
      <c r="AL27" s="7">
        <v>49</v>
      </c>
      <c r="AM27" s="7">
        <v>50</v>
      </c>
      <c r="AN27" s="7">
        <v>51</v>
      </c>
      <c r="AO27" s="7">
        <v>52</v>
      </c>
    </row>
    <row r="29" spans="1:41" x14ac:dyDescent="0.25">
      <c r="A29" s="131" t="s">
        <v>60</v>
      </c>
      <c r="B29" s="131"/>
      <c r="C29" s="131"/>
    </row>
    <row r="31" spans="1:41" x14ac:dyDescent="0.25">
      <c r="A31" s="132" t="s">
        <v>61</v>
      </c>
      <c r="B31" s="132"/>
      <c r="C31" s="132" t="s">
        <v>62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S31" s="1" t="s">
        <v>26</v>
      </c>
      <c r="T31" s="132" t="s">
        <v>62</v>
      </c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</row>
    <row r="32" spans="1:41" x14ac:dyDescent="0.25">
      <c r="A32" s="125">
        <v>1</v>
      </c>
      <c r="B32" s="125"/>
      <c r="C32" s="114" t="s">
        <v>63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S32" s="1">
        <v>28</v>
      </c>
      <c r="T32" s="114" t="s">
        <v>77</v>
      </c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</row>
    <row r="33" spans="1:41" x14ac:dyDescent="0.25">
      <c r="A33" s="125">
        <v>2</v>
      </c>
      <c r="B33" s="125"/>
      <c r="C33" s="114" t="s">
        <v>64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S33" s="1">
        <v>29</v>
      </c>
      <c r="T33" s="226" t="s">
        <v>370</v>
      </c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27"/>
    </row>
    <row r="34" spans="1:41" x14ac:dyDescent="0.25">
      <c r="A34" s="125">
        <v>3</v>
      </c>
      <c r="B34" s="125"/>
      <c r="C34" s="114" t="s">
        <v>65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S34" s="1">
        <v>30</v>
      </c>
      <c r="T34" s="114" t="s">
        <v>78</v>
      </c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</row>
    <row r="35" spans="1:41" x14ac:dyDescent="0.25">
      <c r="A35" s="125">
        <v>4</v>
      </c>
      <c r="B35" s="125"/>
      <c r="C35" s="114" t="s">
        <v>66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S35" s="31">
        <v>31</v>
      </c>
      <c r="T35" s="114" t="s">
        <v>79</v>
      </c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</row>
    <row r="36" spans="1:41" x14ac:dyDescent="0.25">
      <c r="A36" s="125">
        <v>5</v>
      </c>
      <c r="B36" s="125"/>
      <c r="C36" s="114" t="s">
        <v>67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S36" s="31">
        <v>32</v>
      </c>
      <c r="T36" s="114" t="s">
        <v>80</v>
      </c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</row>
    <row r="37" spans="1:41" ht="15" customHeight="1" x14ac:dyDescent="0.25">
      <c r="A37" s="125">
        <v>6</v>
      </c>
      <c r="B37" s="125"/>
      <c r="C37" s="114" t="s">
        <v>68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S37" s="124">
        <v>33</v>
      </c>
      <c r="T37" s="133" t="s">
        <v>81</v>
      </c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</row>
    <row r="38" spans="1:41" x14ac:dyDescent="0.25">
      <c r="A38" s="125">
        <v>7</v>
      </c>
      <c r="B38" s="125"/>
      <c r="C38" s="114" t="s">
        <v>69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S38" s="124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</row>
    <row r="39" spans="1:41" x14ac:dyDescent="0.25">
      <c r="A39" s="125">
        <v>8</v>
      </c>
      <c r="B39" s="125"/>
      <c r="C39" s="114" t="s">
        <v>70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S39" s="8">
        <v>34</v>
      </c>
      <c r="T39" s="114" t="s">
        <v>82</v>
      </c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</row>
    <row r="40" spans="1:41" x14ac:dyDescent="0.25">
      <c r="A40" s="125">
        <v>9</v>
      </c>
      <c r="B40" s="125"/>
      <c r="C40" s="114" t="s">
        <v>71</v>
      </c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S40" s="1">
        <v>35</v>
      </c>
      <c r="T40" s="114" t="s">
        <v>315</v>
      </c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</row>
    <row r="41" spans="1:41" x14ac:dyDescent="0.25">
      <c r="A41" s="125">
        <v>10</v>
      </c>
      <c r="B41" s="125"/>
      <c r="C41" s="114" t="s">
        <v>72</v>
      </c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S41" s="8">
        <v>36</v>
      </c>
      <c r="T41" s="114" t="s">
        <v>277</v>
      </c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</row>
    <row r="42" spans="1:41" ht="15" customHeight="1" x14ac:dyDescent="0.25">
      <c r="A42" s="125">
        <v>11</v>
      </c>
      <c r="B42" s="125"/>
      <c r="C42" s="114" t="s">
        <v>73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S42" s="96" t="s">
        <v>332</v>
      </c>
      <c r="T42" s="108" t="s">
        <v>83</v>
      </c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10"/>
    </row>
    <row r="43" spans="1:41" x14ac:dyDescent="0.25">
      <c r="A43" s="125">
        <v>12</v>
      </c>
      <c r="B43" s="125"/>
      <c r="C43" s="114" t="s">
        <v>75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S43" s="97"/>
      <c r="T43" s="111" t="s">
        <v>278</v>
      </c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3"/>
    </row>
    <row r="44" spans="1:41" ht="15" customHeight="1" x14ac:dyDescent="0.25">
      <c r="A44" s="125">
        <v>13</v>
      </c>
      <c r="B44" s="125"/>
      <c r="C44" s="114" t="s">
        <v>313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S44" s="65">
        <v>39</v>
      </c>
      <c r="T44" s="114" t="s">
        <v>335</v>
      </c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</row>
    <row r="45" spans="1:41" ht="15" customHeight="1" x14ac:dyDescent="0.25">
      <c r="A45" s="125">
        <v>14</v>
      </c>
      <c r="B45" s="125"/>
      <c r="C45" s="114" t="s">
        <v>74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S45" s="65">
        <v>40</v>
      </c>
      <c r="T45" s="101" t="s">
        <v>84</v>
      </c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</row>
    <row r="46" spans="1:41" x14ac:dyDescent="0.25">
      <c r="A46" s="125">
        <v>15</v>
      </c>
      <c r="B46" s="125"/>
      <c r="C46" s="114" t="s">
        <v>314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S46" s="8">
        <v>41</v>
      </c>
      <c r="T46" s="114" t="s">
        <v>85</v>
      </c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</row>
    <row r="47" spans="1:41" x14ac:dyDescent="0.25">
      <c r="A47" s="125">
        <v>16</v>
      </c>
      <c r="B47" s="125"/>
      <c r="C47" s="114" t="s">
        <v>76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S47" s="55">
        <v>42</v>
      </c>
      <c r="T47" s="114" t="s">
        <v>86</v>
      </c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</row>
    <row r="48" spans="1:41" x14ac:dyDescent="0.25">
      <c r="A48" s="125">
        <v>17</v>
      </c>
      <c r="B48" s="125"/>
      <c r="C48" s="128" t="s">
        <v>269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30"/>
      <c r="S48" s="8" t="s">
        <v>316</v>
      </c>
      <c r="T48" s="114" t="s">
        <v>333</v>
      </c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</row>
    <row r="49" spans="1:41" x14ac:dyDescent="0.25">
      <c r="A49" s="126">
        <v>18</v>
      </c>
      <c r="B49" s="127"/>
      <c r="C49" s="128" t="s">
        <v>270</v>
      </c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30"/>
      <c r="S49" s="55">
        <v>47</v>
      </c>
      <c r="T49" s="114" t="s">
        <v>334</v>
      </c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</row>
    <row r="50" spans="1:41" x14ac:dyDescent="0.25">
      <c r="A50" s="125">
        <v>19</v>
      </c>
      <c r="B50" s="125"/>
      <c r="C50" s="114" t="s">
        <v>367</v>
      </c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S50" s="55">
        <v>48</v>
      </c>
      <c r="T50" s="114" t="s">
        <v>279</v>
      </c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</row>
    <row r="51" spans="1:41" x14ac:dyDescent="0.25">
      <c r="A51" s="126">
        <v>20</v>
      </c>
      <c r="B51" s="127"/>
      <c r="C51" s="114" t="s">
        <v>368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S51" s="55">
        <v>49</v>
      </c>
      <c r="T51" s="226" t="s">
        <v>372</v>
      </c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  <c r="AL51" s="260"/>
      <c r="AM51" s="260"/>
      <c r="AN51" s="260"/>
      <c r="AO51" s="227"/>
    </row>
    <row r="52" spans="1:41" x14ac:dyDescent="0.25">
      <c r="A52" s="125">
        <v>21</v>
      </c>
      <c r="B52" s="125"/>
      <c r="C52" s="256" t="s">
        <v>272</v>
      </c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8"/>
      <c r="S52" s="55">
        <v>50</v>
      </c>
      <c r="T52" s="226" t="s">
        <v>371</v>
      </c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  <c r="AL52" s="260"/>
      <c r="AM52" s="260"/>
      <c r="AN52" s="260"/>
      <c r="AO52" s="227"/>
    </row>
    <row r="53" spans="1:41" x14ac:dyDescent="0.25">
      <c r="A53" s="126">
        <v>22</v>
      </c>
      <c r="B53" s="127"/>
      <c r="C53" s="256" t="s">
        <v>273</v>
      </c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8"/>
      <c r="S53" s="55">
        <v>51</v>
      </c>
      <c r="T53" s="114" t="s">
        <v>338</v>
      </c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</row>
    <row r="54" spans="1:41" x14ac:dyDescent="0.25">
      <c r="A54" s="125">
        <v>23</v>
      </c>
      <c r="B54" s="125"/>
      <c r="C54" s="256" t="s">
        <v>274</v>
      </c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8"/>
      <c r="S54" s="88">
        <v>52</v>
      </c>
      <c r="T54" s="226" t="s">
        <v>271</v>
      </c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27"/>
    </row>
    <row r="55" spans="1:41" x14ac:dyDescent="0.25">
      <c r="A55" s="126">
        <v>24</v>
      </c>
      <c r="B55" s="127"/>
      <c r="C55" s="256" t="s">
        <v>275</v>
      </c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8"/>
    </row>
    <row r="56" spans="1:41" x14ac:dyDescent="0.25">
      <c r="A56" s="125">
        <v>25</v>
      </c>
      <c r="B56" s="125"/>
      <c r="C56" s="256" t="s">
        <v>310</v>
      </c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8"/>
    </row>
    <row r="57" spans="1:41" x14ac:dyDescent="0.25">
      <c r="A57" s="126">
        <v>26</v>
      </c>
      <c r="B57" s="127"/>
      <c r="C57" s="259" t="s">
        <v>276</v>
      </c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</row>
    <row r="58" spans="1:41" x14ac:dyDescent="0.25">
      <c r="A58" s="125">
        <v>27</v>
      </c>
      <c r="B58" s="125"/>
      <c r="C58" s="226" t="s">
        <v>369</v>
      </c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27"/>
    </row>
    <row r="60" spans="1:41" x14ac:dyDescent="0.25">
      <c r="A60" s="124" t="s">
        <v>87</v>
      </c>
      <c r="B60" s="124"/>
      <c r="C60" s="124"/>
      <c r="D60" s="5" t="s">
        <v>88</v>
      </c>
      <c r="E60" s="5" t="s">
        <v>89</v>
      </c>
      <c r="H60" s="114" t="s">
        <v>90</v>
      </c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V60" s="114" t="s">
        <v>91</v>
      </c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</row>
    <row r="61" spans="1:41" x14ac:dyDescent="0.25">
      <c r="A61" s="125"/>
      <c r="B61" s="125"/>
      <c r="C61" s="125"/>
      <c r="D61" s="125"/>
      <c r="E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</row>
    <row r="62" spans="1:41" x14ac:dyDescent="0.25">
      <c r="A62" s="125"/>
      <c r="B62" s="125"/>
      <c r="C62" s="125"/>
      <c r="D62" s="125"/>
      <c r="E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</row>
    <row r="63" spans="1:41" x14ac:dyDescent="0.25">
      <c r="A63" s="125"/>
      <c r="B63" s="125"/>
      <c r="C63" s="125"/>
      <c r="D63" s="125"/>
      <c r="E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</row>
    <row r="64" spans="1:41" x14ac:dyDescent="0.25">
      <c r="A64" s="125"/>
      <c r="B64" s="125"/>
      <c r="C64" s="125"/>
      <c r="D64" s="125"/>
      <c r="E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</row>
    <row r="65" spans="1:41" x14ac:dyDescent="0.25">
      <c r="A65" s="125"/>
      <c r="B65" s="125"/>
      <c r="C65" s="125"/>
      <c r="D65" s="6"/>
      <c r="E65" s="6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</row>
  </sheetData>
  <mergeCells count="191">
    <mergeCell ref="T54:AO54"/>
    <mergeCell ref="C58:Q58"/>
    <mergeCell ref="T33:AO33"/>
    <mergeCell ref="T52:AO52"/>
    <mergeCell ref="T51:AO51"/>
    <mergeCell ref="C43:Q43"/>
    <mergeCell ref="C44:Q44"/>
    <mergeCell ref="T44:AO44"/>
    <mergeCell ref="AF19:AM19"/>
    <mergeCell ref="S23:S25"/>
    <mergeCell ref="T23:T25"/>
    <mergeCell ref="U23:U25"/>
    <mergeCell ref="V23:V25"/>
    <mergeCell ref="W23:W25"/>
    <mergeCell ref="X22:X25"/>
    <mergeCell ref="Y20:Y25"/>
    <mergeCell ref="AC20:AC25"/>
    <mergeCell ref="AF20:AF21"/>
    <mergeCell ref="AO17:AO25"/>
    <mergeCell ref="S20:X21"/>
    <mergeCell ref="S22:W22"/>
    <mergeCell ref="AG22:AG25"/>
    <mergeCell ref="C40:Q40"/>
    <mergeCell ref="C41:Q41"/>
    <mergeCell ref="AH22:AH25"/>
    <mergeCell ref="AK20:AK25"/>
    <mergeCell ref="A1:C7"/>
    <mergeCell ref="A35:B35"/>
    <mergeCell ref="A36:B36"/>
    <mergeCell ref="A37:B37"/>
    <mergeCell ref="A38:B38"/>
    <mergeCell ref="A39:B39"/>
    <mergeCell ref="A34:B34"/>
    <mergeCell ref="A40:B40"/>
    <mergeCell ref="A41:B41"/>
    <mergeCell ref="C35:Q35"/>
    <mergeCell ref="C36:Q36"/>
    <mergeCell ref="C37:Q37"/>
    <mergeCell ref="A9:C16"/>
    <mergeCell ref="A17:P18"/>
    <mergeCell ref="Q17:AE19"/>
    <mergeCell ref="A19:A25"/>
    <mergeCell ref="B19:B25"/>
    <mergeCell ref="D19:D25"/>
    <mergeCell ref="AD20:AD25"/>
    <mergeCell ref="AE20:AE25"/>
    <mergeCell ref="E19:E25"/>
    <mergeCell ref="F19:F25"/>
    <mergeCell ref="C19:C25"/>
    <mergeCell ref="Q20:Q25"/>
    <mergeCell ref="R20:R25"/>
    <mergeCell ref="P20:P25"/>
    <mergeCell ref="I20:I25"/>
    <mergeCell ref="M22:M25"/>
    <mergeCell ref="K20:K21"/>
    <mergeCell ref="L20:L21"/>
    <mergeCell ref="M20:M21"/>
    <mergeCell ref="O20:O25"/>
    <mergeCell ref="AI1:AO1"/>
    <mergeCell ref="AJ13:AM13"/>
    <mergeCell ref="AJ16:AM16"/>
    <mergeCell ref="AF13:AI13"/>
    <mergeCell ref="AF16:AI16"/>
    <mergeCell ref="X6:AO7"/>
    <mergeCell ref="X5:AO5"/>
    <mergeCell ref="AI4:AO4"/>
    <mergeCell ref="AF9:AH9"/>
    <mergeCell ref="AF10:AH10"/>
    <mergeCell ref="AF11:AH11"/>
    <mergeCell ref="AF12:AH12"/>
    <mergeCell ref="AF14:AI15"/>
    <mergeCell ref="AJ14:AM15"/>
    <mergeCell ref="AF1:AH1"/>
    <mergeCell ref="AF2:AH2"/>
    <mergeCell ref="AF3:AH3"/>
    <mergeCell ref="AF4:AH4"/>
    <mergeCell ref="I9:AE16"/>
    <mergeCell ref="D1:AE1"/>
    <mergeCell ref="D15:E16"/>
    <mergeCell ref="AN14:AO15"/>
    <mergeCell ref="AN13:AO13"/>
    <mergeCell ref="AN16:AO16"/>
    <mergeCell ref="AI2:AO2"/>
    <mergeCell ref="AI3:AO3"/>
    <mergeCell ref="F15:F16"/>
    <mergeCell ref="H15:H16"/>
    <mergeCell ref="F11:F12"/>
    <mergeCell ref="H9:H10"/>
    <mergeCell ref="H11:H12"/>
    <mergeCell ref="E5:U5"/>
    <mergeCell ref="D13:E14"/>
    <mergeCell ref="F13:F14"/>
    <mergeCell ref="D9:E10"/>
    <mergeCell ref="D11:E12"/>
    <mergeCell ref="F9:F10"/>
    <mergeCell ref="V5:W7"/>
    <mergeCell ref="D5:D7"/>
    <mergeCell ref="H13:H14"/>
    <mergeCell ref="D2:AE4"/>
    <mergeCell ref="E6:U6"/>
    <mergeCell ref="E7:U7"/>
    <mergeCell ref="A65:C65"/>
    <mergeCell ref="D61:D64"/>
    <mergeCell ref="E61:E64"/>
    <mergeCell ref="H61:T65"/>
    <mergeCell ref="H60:T60"/>
    <mergeCell ref="V60:AO60"/>
    <mergeCell ref="V61:AO65"/>
    <mergeCell ref="A29:C29"/>
    <mergeCell ref="A31:B31"/>
    <mergeCell ref="A32:B32"/>
    <mergeCell ref="A33:B33"/>
    <mergeCell ref="C31:Q31"/>
    <mergeCell ref="C32:Q32"/>
    <mergeCell ref="C38:Q38"/>
    <mergeCell ref="C39:Q39"/>
    <mergeCell ref="T37:AO38"/>
    <mergeCell ref="S37:S38"/>
    <mergeCell ref="C33:Q33"/>
    <mergeCell ref="C34:Q34"/>
    <mergeCell ref="T31:AO31"/>
    <mergeCell ref="A42:B42"/>
    <mergeCell ref="A43:B43"/>
    <mergeCell ref="A44:B44"/>
    <mergeCell ref="A51:B51"/>
    <mergeCell ref="A61:C64"/>
    <mergeCell ref="A48:B48"/>
    <mergeCell ref="A50:B50"/>
    <mergeCell ref="A56:B56"/>
    <mergeCell ref="A57:B57"/>
    <mergeCell ref="A58:B58"/>
    <mergeCell ref="C56:Q56"/>
    <mergeCell ref="C57:Q57"/>
    <mergeCell ref="A53:B53"/>
    <mergeCell ref="A54:B54"/>
    <mergeCell ref="A55:B55"/>
    <mergeCell ref="C55:Q55"/>
    <mergeCell ref="C53:Q53"/>
    <mergeCell ref="C54:Q54"/>
    <mergeCell ref="A49:B49"/>
    <mergeCell ref="C49:Q49"/>
    <mergeCell ref="A52:B52"/>
    <mergeCell ref="C50:Q50"/>
    <mergeCell ref="C51:Q51"/>
    <mergeCell ref="C52:Q52"/>
    <mergeCell ref="C48:Q48"/>
    <mergeCell ref="AJ20:AJ25"/>
    <mergeCell ref="AI22:AI25"/>
    <mergeCell ref="AF17:AM18"/>
    <mergeCell ref="T46:AO46"/>
    <mergeCell ref="T47:AO47"/>
    <mergeCell ref="T48:AO48"/>
    <mergeCell ref="A60:C60"/>
    <mergeCell ref="T49:AO49"/>
    <mergeCell ref="T50:AO50"/>
    <mergeCell ref="T53:AO53"/>
    <mergeCell ref="G19:G25"/>
    <mergeCell ref="AH20:AH21"/>
    <mergeCell ref="AF22:AF25"/>
    <mergeCell ref="K22:K25"/>
    <mergeCell ref="L22:L25"/>
    <mergeCell ref="A45:B45"/>
    <mergeCell ref="A46:B46"/>
    <mergeCell ref="A47:B47"/>
    <mergeCell ref="C45:Q45"/>
    <mergeCell ref="C46:Q46"/>
    <mergeCell ref="C47:Q47"/>
    <mergeCell ref="C42:Q42"/>
    <mergeCell ref="H19:P19"/>
    <mergeCell ref="H20:H25"/>
    <mergeCell ref="J20:J21"/>
    <mergeCell ref="N20:N25"/>
    <mergeCell ref="J22:J25"/>
    <mergeCell ref="T45:AO45"/>
    <mergeCell ref="AG20:AG21"/>
    <mergeCell ref="AI20:AI21"/>
    <mergeCell ref="Z20:AA24"/>
    <mergeCell ref="T42:AO42"/>
    <mergeCell ref="T43:AO43"/>
    <mergeCell ref="AB20:AB25"/>
    <mergeCell ref="S42:S43"/>
    <mergeCell ref="T40:AO40"/>
    <mergeCell ref="T36:AO36"/>
    <mergeCell ref="AL20:AL25"/>
    <mergeCell ref="AM20:AM25"/>
    <mergeCell ref="T39:AO39"/>
    <mergeCell ref="T41:AO41"/>
    <mergeCell ref="AN17:AN25"/>
    <mergeCell ref="T32:AO32"/>
    <mergeCell ref="T34:AO34"/>
    <mergeCell ref="T35:AO35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opLeftCell="J1" zoomScale="70" zoomScaleNormal="70" workbookViewId="0">
      <selection activeCell="R63" sqref="R63"/>
    </sheetView>
  </sheetViews>
  <sheetFormatPr defaultRowHeight="15" x14ac:dyDescent="0.25"/>
  <cols>
    <col min="22" max="22" width="9.140625" customWidth="1"/>
    <col min="23" max="23" width="16.7109375" customWidth="1"/>
    <col min="27" max="27" width="11.140625" customWidth="1"/>
  </cols>
  <sheetData>
    <row r="1" spans="1:37" ht="15.75" x14ac:dyDescent="0.25">
      <c r="A1" s="125"/>
      <c r="B1" s="125"/>
      <c r="C1" s="125"/>
      <c r="D1" s="177" t="s">
        <v>0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9"/>
      <c r="AC1" s="162" t="s">
        <v>3</v>
      </c>
      <c r="AD1" s="163"/>
      <c r="AE1" s="164"/>
      <c r="AF1" s="114" t="s">
        <v>6</v>
      </c>
      <c r="AG1" s="114"/>
      <c r="AH1" s="114"/>
      <c r="AI1" s="114"/>
      <c r="AJ1" s="114"/>
      <c r="AK1" s="114"/>
    </row>
    <row r="2" spans="1:37" x14ac:dyDescent="0.25">
      <c r="A2" s="125"/>
      <c r="B2" s="125"/>
      <c r="C2" s="125"/>
      <c r="D2" s="146" t="s">
        <v>1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8"/>
      <c r="AC2" s="162" t="s">
        <v>2</v>
      </c>
      <c r="AD2" s="163"/>
      <c r="AE2" s="164"/>
      <c r="AF2" s="114" t="s">
        <v>20</v>
      </c>
      <c r="AG2" s="114"/>
      <c r="AH2" s="114"/>
      <c r="AI2" s="114"/>
      <c r="AJ2" s="114"/>
      <c r="AK2" s="114"/>
    </row>
    <row r="3" spans="1:37" x14ac:dyDescent="0.25">
      <c r="A3" s="125"/>
      <c r="B3" s="125"/>
      <c r="C3" s="125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1"/>
      <c r="AC3" s="162" t="s">
        <v>4</v>
      </c>
      <c r="AD3" s="163"/>
      <c r="AE3" s="164"/>
      <c r="AF3" s="114" t="s">
        <v>6</v>
      </c>
      <c r="AG3" s="114"/>
      <c r="AH3" s="114"/>
      <c r="AI3" s="114"/>
      <c r="AJ3" s="114"/>
      <c r="AK3" s="114"/>
    </row>
    <row r="4" spans="1:37" x14ac:dyDescent="0.25">
      <c r="A4" s="125"/>
      <c r="B4" s="125"/>
      <c r="C4" s="125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0"/>
      <c r="V4" s="150"/>
      <c r="W4" s="150"/>
      <c r="X4" s="150"/>
      <c r="Y4" s="150"/>
      <c r="Z4" s="150"/>
      <c r="AA4" s="150"/>
      <c r="AB4" s="151"/>
      <c r="AC4" s="165" t="s">
        <v>5</v>
      </c>
      <c r="AD4" s="166"/>
      <c r="AE4" s="167"/>
      <c r="AF4" s="114" t="s">
        <v>7</v>
      </c>
      <c r="AG4" s="114"/>
      <c r="AH4" s="114"/>
      <c r="AI4" s="114"/>
      <c r="AJ4" s="114"/>
      <c r="AK4" s="114"/>
    </row>
    <row r="5" spans="1:37" x14ac:dyDescent="0.25">
      <c r="A5" s="125"/>
      <c r="B5" s="125"/>
      <c r="C5" s="126"/>
      <c r="D5" s="138" t="s">
        <v>8</v>
      </c>
      <c r="E5" s="135" t="s">
        <v>9</v>
      </c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8" t="s">
        <v>12</v>
      </c>
      <c r="V5" s="139"/>
      <c r="W5" s="139" t="s">
        <v>13</v>
      </c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230"/>
    </row>
    <row r="6" spans="1:37" x14ac:dyDescent="0.25">
      <c r="A6" s="125"/>
      <c r="B6" s="125"/>
      <c r="C6" s="126"/>
      <c r="D6" s="140"/>
      <c r="E6" s="154" t="s">
        <v>10</v>
      </c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40"/>
      <c r="V6" s="141"/>
      <c r="W6" s="141" t="s">
        <v>14</v>
      </c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228"/>
    </row>
    <row r="7" spans="1:37" x14ac:dyDescent="0.25">
      <c r="A7" s="125"/>
      <c r="B7" s="125"/>
      <c r="C7" s="126"/>
      <c r="D7" s="142"/>
      <c r="E7" s="137" t="s">
        <v>11</v>
      </c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42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229"/>
    </row>
    <row r="10" spans="1:37" x14ac:dyDescent="0.25">
      <c r="B10" s="225" t="s">
        <v>92</v>
      </c>
      <c r="C10" s="225"/>
      <c r="D10" s="225"/>
      <c r="N10" s="225" t="s">
        <v>191</v>
      </c>
      <c r="O10" s="225"/>
      <c r="P10" s="225"/>
      <c r="Q10" s="225"/>
      <c r="R10" s="225"/>
      <c r="Y10" s="225" t="s">
        <v>234</v>
      </c>
      <c r="Z10" s="225"/>
      <c r="AA10" s="225"/>
      <c r="AB10" s="225"/>
      <c r="AC10" s="225"/>
      <c r="AF10" s="44" t="s">
        <v>304</v>
      </c>
      <c r="AG10" s="44"/>
      <c r="AH10" s="44"/>
      <c r="AI10" s="2"/>
      <c r="AJ10" s="2"/>
      <c r="AK10" s="2"/>
    </row>
    <row r="11" spans="1:37" x14ac:dyDescent="0.25">
      <c r="AF11" s="2"/>
      <c r="AG11" s="2"/>
      <c r="AH11" s="2"/>
      <c r="AI11" s="2"/>
      <c r="AJ11" s="2"/>
      <c r="AK11" s="2"/>
    </row>
    <row r="12" spans="1:37" x14ac:dyDescent="0.25">
      <c r="B12" s="12" t="s">
        <v>93</v>
      </c>
      <c r="C12" s="216" t="s">
        <v>62</v>
      </c>
      <c r="D12" s="216"/>
      <c r="E12" s="12" t="s">
        <v>93</v>
      </c>
      <c r="F12" s="216" t="s">
        <v>62</v>
      </c>
      <c r="G12" s="216"/>
      <c r="H12" s="216"/>
      <c r="I12" s="12" t="s">
        <v>93</v>
      </c>
      <c r="J12" s="216" t="s">
        <v>62</v>
      </c>
      <c r="K12" s="216"/>
      <c r="L12" s="216"/>
      <c r="M12" s="10"/>
      <c r="N12" s="13" t="s">
        <v>26</v>
      </c>
      <c r="O12" s="216" t="s">
        <v>192</v>
      </c>
      <c r="P12" s="216"/>
      <c r="Q12" s="216"/>
      <c r="R12" s="216"/>
      <c r="S12" s="216" t="s">
        <v>198</v>
      </c>
      <c r="T12" s="216"/>
      <c r="U12" s="216"/>
      <c r="V12" s="216"/>
      <c r="W12" s="13" t="s">
        <v>204</v>
      </c>
      <c r="Y12" s="17" t="s">
        <v>206</v>
      </c>
      <c r="Z12" s="132" t="s">
        <v>235</v>
      </c>
      <c r="AA12" s="132"/>
      <c r="AB12" s="132"/>
      <c r="AC12" s="132"/>
      <c r="AD12" s="17" t="s">
        <v>215</v>
      </c>
      <c r="AF12" s="216" t="s">
        <v>206</v>
      </c>
      <c r="AG12" s="216" t="s">
        <v>298</v>
      </c>
      <c r="AH12" s="216"/>
      <c r="AI12" s="216"/>
      <c r="AJ12" s="216"/>
      <c r="AK12" s="46"/>
    </row>
    <row r="13" spans="1:37" ht="15" customHeight="1" x14ac:dyDescent="0.25">
      <c r="B13" s="6" t="s">
        <v>94</v>
      </c>
      <c r="C13" s="114" t="s">
        <v>125</v>
      </c>
      <c r="D13" s="114"/>
      <c r="E13" s="6" t="s">
        <v>110</v>
      </c>
      <c r="F13" s="114" t="s">
        <v>136</v>
      </c>
      <c r="G13" s="114"/>
      <c r="H13" s="114"/>
      <c r="I13" s="6" t="s">
        <v>119</v>
      </c>
      <c r="J13" s="114" t="s">
        <v>144</v>
      </c>
      <c r="K13" s="114"/>
      <c r="L13" s="114"/>
      <c r="M13" s="11"/>
      <c r="N13" s="9">
        <v>1</v>
      </c>
      <c r="O13" s="114" t="s">
        <v>193</v>
      </c>
      <c r="P13" s="114"/>
      <c r="Q13" s="114"/>
      <c r="R13" s="114"/>
      <c r="S13" s="114" t="s">
        <v>199</v>
      </c>
      <c r="T13" s="114"/>
      <c r="U13" s="114"/>
      <c r="V13" s="114"/>
      <c r="W13" s="9">
        <v>1</v>
      </c>
      <c r="Y13" s="15">
        <v>1</v>
      </c>
      <c r="Z13" s="114" t="s">
        <v>193</v>
      </c>
      <c r="AA13" s="114"/>
      <c r="AB13" s="114"/>
      <c r="AC13" s="114"/>
      <c r="AD13" s="15">
        <v>15</v>
      </c>
      <c r="AF13" s="216"/>
      <c r="AG13" s="216" t="s">
        <v>302</v>
      </c>
      <c r="AH13" s="216"/>
      <c r="AI13" s="216" t="s">
        <v>303</v>
      </c>
      <c r="AJ13" s="216"/>
      <c r="AK13" s="47"/>
    </row>
    <row r="14" spans="1:37" x14ac:dyDescent="0.25">
      <c r="B14" s="6" t="s">
        <v>95</v>
      </c>
      <c r="C14" s="114" t="s">
        <v>126</v>
      </c>
      <c r="D14" s="114"/>
      <c r="E14" s="6" t="s">
        <v>111</v>
      </c>
      <c r="F14" s="114" t="s">
        <v>137</v>
      </c>
      <c r="G14" s="114"/>
      <c r="H14" s="114"/>
      <c r="I14" s="6" t="s">
        <v>120</v>
      </c>
      <c r="J14" s="114" t="s">
        <v>145</v>
      </c>
      <c r="K14" s="114"/>
      <c r="L14" s="114"/>
      <c r="M14" s="11"/>
      <c r="N14" s="9">
        <v>2</v>
      </c>
      <c r="O14" s="114" t="s">
        <v>194</v>
      </c>
      <c r="P14" s="114"/>
      <c r="Q14" s="114"/>
      <c r="R14" s="114"/>
      <c r="S14" s="114" t="s">
        <v>200</v>
      </c>
      <c r="T14" s="114"/>
      <c r="U14" s="114"/>
      <c r="V14" s="114"/>
      <c r="W14" s="9">
        <v>2</v>
      </c>
      <c r="Y14" s="15">
        <v>2</v>
      </c>
      <c r="Z14" s="114" t="s">
        <v>236</v>
      </c>
      <c r="AA14" s="114"/>
      <c r="AB14" s="114"/>
      <c r="AC14" s="114"/>
      <c r="AD14" s="15">
        <v>10</v>
      </c>
      <c r="AF14" s="37">
        <v>1</v>
      </c>
      <c r="AG14" s="217" t="s">
        <v>285</v>
      </c>
      <c r="AH14" s="217"/>
      <c r="AI14" s="215" t="s">
        <v>311</v>
      </c>
      <c r="AJ14" s="215"/>
      <c r="AK14" s="10"/>
    </row>
    <row r="15" spans="1:37" x14ac:dyDescent="0.25">
      <c r="B15" s="6" t="s">
        <v>96</v>
      </c>
      <c r="C15" s="114" t="s">
        <v>127</v>
      </c>
      <c r="D15" s="114"/>
      <c r="E15" s="6" t="s">
        <v>112</v>
      </c>
      <c r="F15" s="114" t="s">
        <v>138</v>
      </c>
      <c r="G15" s="114"/>
      <c r="H15" s="114"/>
      <c r="I15" s="6" t="s">
        <v>121</v>
      </c>
      <c r="J15" s="114" t="s">
        <v>146</v>
      </c>
      <c r="K15" s="114"/>
      <c r="L15" s="114"/>
      <c r="M15" s="11"/>
      <c r="N15" s="9">
        <v>3</v>
      </c>
      <c r="O15" s="114" t="s">
        <v>195</v>
      </c>
      <c r="P15" s="114"/>
      <c r="Q15" s="114"/>
      <c r="R15" s="114"/>
      <c r="S15" s="114" t="s">
        <v>201</v>
      </c>
      <c r="T15" s="114"/>
      <c r="U15" s="114"/>
      <c r="V15" s="114"/>
      <c r="W15" s="9">
        <v>3</v>
      </c>
      <c r="Y15" s="15">
        <v>3</v>
      </c>
      <c r="Z15" s="114" t="s">
        <v>195</v>
      </c>
      <c r="AA15" s="114"/>
      <c r="AB15" s="114"/>
      <c r="AC15" s="114"/>
      <c r="AD15" s="15">
        <v>5</v>
      </c>
      <c r="AF15" s="37">
        <v>2</v>
      </c>
      <c r="AG15" s="217" t="s">
        <v>286</v>
      </c>
      <c r="AH15" s="217"/>
      <c r="AI15" s="215" t="s">
        <v>317</v>
      </c>
      <c r="AJ15" s="215"/>
      <c r="AK15" s="10"/>
    </row>
    <row r="16" spans="1:37" x14ac:dyDescent="0.25">
      <c r="B16" s="6" t="s">
        <v>97</v>
      </c>
      <c r="C16" s="114" t="s">
        <v>128</v>
      </c>
      <c r="D16" s="114"/>
      <c r="E16" s="6" t="s">
        <v>113</v>
      </c>
      <c r="F16" s="114" t="s">
        <v>139</v>
      </c>
      <c r="G16" s="114"/>
      <c r="H16" s="114"/>
      <c r="I16" s="6" t="s">
        <v>122</v>
      </c>
      <c r="J16" s="114" t="s">
        <v>147</v>
      </c>
      <c r="K16" s="114"/>
      <c r="L16" s="114"/>
      <c r="M16" s="11"/>
      <c r="N16" s="9">
        <v>4</v>
      </c>
      <c r="O16" s="114" t="s">
        <v>197</v>
      </c>
      <c r="P16" s="114"/>
      <c r="Q16" s="114"/>
      <c r="R16" s="114"/>
      <c r="S16" s="114" t="s">
        <v>202</v>
      </c>
      <c r="T16" s="114"/>
      <c r="U16" s="114"/>
      <c r="V16" s="114"/>
      <c r="W16" s="9">
        <v>4</v>
      </c>
      <c r="Y16" s="15">
        <v>4</v>
      </c>
      <c r="Z16" s="114" t="s">
        <v>197</v>
      </c>
      <c r="AA16" s="114"/>
      <c r="AB16" s="114"/>
      <c r="AC16" s="114"/>
      <c r="AD16" s="15">
        <v>2</v>
      </c>
      <c r="AF16" s="37">
        <v>3</v>
      </c>
      <c r="AG16" s="217" t="s">
        <v>287</v>
      </c>
      <c r="AH16" s="217"/>
      <c r="AI16" s="215" t="s">
        <v>318</v>
      </c>
      <c r="AJ16" s="215"/>
      <c r="AK16" s="10"/>
    </row>
    <row r="17" spans="2:37" x14ac:dyDescent="0.25">
      <c r="B17" s="6" t="s">
        <v>98</v>
      </c>
      <c r="C17" s="114" t="s">
        <v>129</v>
      </c>
      <c r="D17" s="114"/>
      <c r="E17" s="6" t="s">
        <v>114</v>
      </c>
      <c r="F17" s="114" t="s">
        <v>140</v>
      </c>
      <c r="G17" s="114"/>
      <c r="H17" s="114"/>
      <c r="I17" s="6" t="s">
        <v>123</v>
      </c>
      <c r="J17" s="114" t="s">
        <v>148</v>
      </c>
      <c r="K17" s="114"/>
      <c r="L17" s="114"/>
      <c r="M17" s="11"/>
      <c r="N17" s="9">
        <v>5</v>
      </c>
      <c r="O17" s="114" t="s">
        <v>196</v>
      </c>
      <c r="P17" s="114"/>
      <c r="Q17" s="114"/>
      <c r="R17" s="114"/>
      <c r="S17" s="114" t="s">
        <v>203</v>
      </c>
      <c r="T17" s="114"/>
      <c r="U17" s="114"/>
      <c r="V17" s="114"/>
      <c r="W17" s="9">
        <v>5</v>
      </c>
      <c r="Y17" s="15">
        <v>5</v>
      </c>
      <c r="Z17" s="114" t="s">
        <v>196</v>
      </c>
      <c r="AA17" s="114"/>
      <c r="AB17" s="114"/>
      <c r="AC17" s="114"/>
      <c r="AD17" s="15">
        <v>1</v>
      </c>
      <c r="AF17" s="37">
        <v>4</v>
      </c>
      <c r="AG17" s="217" t="s">
        <v>288</v>
      </c>
      <c r="AH17" s="217"/>
      <c r="AI17" s="215" t="s">
        <v>319</v>
      </c>
      <c r="AJ17" s="215"/>
      <c r="AK17" s="10"/>
    </row>
    <row r="18" spans="2:37" x14ac:dyDescent="0.25">
      <c r="B18" s="6" t="s">
        <v>99</v>
      </c>
      <c r="C18" s="114" t="s">
        <v>130</v>
      </c>
      <c r="D18" s="114"/>
      <c r="E18" s="6" t="s">
        <v>115</v>
      </c>
      <c r="F18" s="114" t="s">
        <v>141</v>
      </c>
      <c r="G18" s="114"/>
      <c r="H18" s="114"/>
      <c r="I18" s="6" t="s">
        <v>124</v>
      </c>
      <c r="J18" s="114" t="s">
        <v>135</v>
      </c>
      <c r="K18" s="114"/>
      <c r="L18" s="114"/>
      <c r="M18" s="11"/>
      <c r="AF18" s="37">
        <v>5</v>
      </c>
      <c r="AG18" s="217" t="s">
        <v>289</v>
      </c>
      <c r="AH18" s="217"/>
      <c r="AI18" s="215" t="s">
        <v>320</v>
      </c>
      <c r="AJ18" s="215"/>
      <c r="AK18" s="10"/>
    </row>
    <row r="19" spans="2:37" x14ac:dyDescent="0.25">
      <c r="B19" s="6" t="s">
        <v>100</v>
      </c>
      <c r="C19" s="114" t="s">
        <v>131</v>
      </c>
      <c r="D19" s="114"/>
      <c r="E19" s="6" t="s">
        <v>116</v>
      </c>
      <c r="F19" s="114" t="s">
        <v>142</v>
      </c>
      <c r="G19" s="114"/>
      <c r="H19" s="114"/>
      <c r="I19" s="6"/>
      <c r="J19" s="125"/>
      <c r="K19" s="125"/>
      <c r="L19" s="125"/>
      <c r="M19" s="11"/>
      <c r="N19" s="225" t="s">
        <v>205</v>
      </c>
      <c r="O19" s="225"/>
      <c r="P19" s="225"/>
      <c r="Y19" s="225" t="s">
        <v>237</v>
      </c>
      <c r="Z19" s="225"/>
      <c r="AA19" s="225"/>
      <c r="AF19" s="37">
        <v>6</v>
      </c>
      <c r="AG19" s="217" t="s">
        <v>50</v>
      </c>
      <c r="AH19" s="217"/>
      <c r="AI19" s="215" t="s">
        <v>321</v>
      </c>
      <c r="AJ19" s="215"/>
    </row>
    <row r="20" spans="2:37" x14ac:dyDescent="0.25">
      <c r="B20" s="6" t="s">
        <v>101</v>
      </c>
      <c r="C20" s="114" t="s">
        <v>134</v>
      </c>
      <c r="D20" s="114"/>
      <c r="E20" s="6" t="s">
        <v>117</v>
      </c>
      <c r="F20" s="114" t="s">
        <v>143</v>
      </c>
      <c r="G20" s="114"/>
      <c r="H20" s="114"/>
      <c r="I20" s="6"/>
      <c r="J20" s="125"/>
      <c r="K20" s="125"/>
      <c r="L20" s="125"/>
      <c r="M20" s="11"/>
      <c r="AF20" s="37">
        <v>7</v>
      </c>
      <c r="AG20" s="217" t="s">
        <v>290</v>
      </c>
      <c r="AH20" s="217"/>
      <c r="AI20" s="215" t="s">
        <v>322</v>
      </c>
      <c r="AJ20" s="215"/>
    </row>
    <row r="21" spans="2:37" x14ac:dyDescent="0.25">
      <c r="B21" s="6" t="s">
        <v>102</v>
      </c>
      <c r="C21" s="114" t="s">
        <v>363</v>
      </c>
      <c r="D21" s="114"/>
      <c r="E21" s="6" t="s">
        <v>118</v>
      </c>
      <c r="F21" s="114" t="s">
        <v>135</v>
      </c>
      <c r="G21" s="114"/>
      <c r="H21" s="114"/>
      <c r="I21" s="6"/>
      <c r="J21" s="125"/>
      <c r="K21" s="125"/>
      <c r="L21" s="125"/>
      <c r="M21" s="11"/>
      <c r="N21" s="13" t="s">
        <v>206</v>
      </c>
      <c r="O21" s="132" t="s">
        <v>216</v>
      </c>
      <c r="P21" s="132"/>
      <c r="Q21" s="132"/>
      <c r="R21" s="132"/>
      <c r="S21" s="132"/>
      <c r="T21" s="132"/>
      <c r="U21" s="132"/>
      <c r="V21" s="132"/>
      <c r="W21" s="13" t="s">
        <v>215</v>
      </c>
      <c r="Y21" s="17" t="s">
        <v>206</v>
      </c>
      <c r="Z21" s="132" t="s">
        <v>228</v>
      </c>
      <c r="AA21" s="132"/>
      <c r="AB21" s="132"/>
      <c r="AC21" s="132"/>
      <c r="AD21" s="17" t="s">
        <v>215</v>
      </c>
      <c r="AF21" s="37">
        <v>8</v>
      </c>
      <c r="AG21" s="217" t="s">
        <v>291</v>
      </c>
      <c r="AH21" s="217"/>
      <c r="AI21" s="215" t="s">
        <v>323</v>
      </c>
      <c r="AJ21" s="215"/>
    </row>
    <row r="22" spans="2:37" x14ac:dyDescent="0.25">
      <c r="B22" s="6" t="s">
        <v>103</v>
      </c>
      <c r="C22" s="114" t="s">
        <v>133</v>
      </c>
      <c r="D22" s="114"/>
      <c r="E22" s="6"/>
      <c r="F22" s="125"/>
      <c r="G22" s="125"/>
      <c r="H22" s="125"/>
      <c r="I22" s="6"/>
      <c r="J22" s="125"/>
      <c r="K22" s="125"/>
      <c r="L22" s="125"/>
      <c r="M22" s="11"/>
      <c r="N22" s="9">
        <v>1</v>
      </c>
      <c r="O22" s="125" t="s">
        <v>207</v>
      </c>
      <c r="P22" s="125"/>
      <c r="Q22" s="114" t="s">
        <v>208</v>
      </c>
      <c r="R22" s="114"/>
      <c r="S22" s="114"/>
      <c r="T22" s="114"/>
      <c r="U22" s="114"/>
      <c r="V22" s="114"/>
      <c r="W22" s="9">
        <v>35</v>
      </c>
      <c r="Y22" s="15">
        <v>1</v>
      </c>
      <c r="Z22" s="128" t="s">
        <v>238</v>
      </c>
      <c r="AA22" s="130"/>
      <c r="AB22" s="231" t="s">
        <v>348</v>
      </c>
      <c r="AC22" s="232"/>
      <c r="AD22" s="15">
        <v>4</v>
      </c>
      <c r="AF22" s="37">
        <v>9</v>
      </c>
      <c r="AG22" s="217" t="s">
        <v>292</v>
      </c>
      <c r="AH22" s="217"/>
      <c r="AI22" s="215" t="s">
        <v>324</v>
      </c>
      <c r="AJ22" s="215"/>
    </row>
    <row r="23" spans="2:37" x14ac:dyDescent="0.25">
      <c r="B23" s="6" t="s">
        <v>104</v>
      </c>
      <c r="C23" s="114" t="s">
        <v>132</v>
      </c>
      <c r="D23" s="114"/>
      <c r="E23" s="6"/>
      <c r="F23" s="125"/>
      <c r="G23" s="125"/>
      <c r="H23" s="125"/>
      <c r="I23" s="6"/>
      <c r="J23" s="125"/>
      <c r="K23" s="125"/>
      <c r="L23" s="125"/>
      <c r="M23" s="11"/>
      <c r="N23" s="124">
        <v>2</v>
      </c>
      <c r="O23" s="125" t="s">
        <v>210</v>
      </c>
      <c r="P23" s="125"/>
      <c r="Q23" s="133" t="s">
        <v>209</v>
      </c>
      <c r="R23" s="133"/>
      <c r="S23" s="133"/>
      <c r="T23" s="133"/>
      <c r="U23" s="133"/>
      <c r="V23" s="133"/>
      <c r="W23" s="124">
        <v>20</v>
      </c>
      <c r="Y23" s="15">
        <v>2</v>
      </c>
      <c r="Z23" s="128" t="s">
        <v>239</v>
      </c>
      <c r="AA23" s="130"/>
      <c r="AB23" s="233" t="s">
        <v>349</v>
      </c>
      <c r="AC23" s="234"/>
      <c r="AD23" s="15">
        <v>3</v>
      </c>
      <c r="AF23" s="37">
        <v>10</v>
      </c>
      <c r="AG23" s="217" t="s">
        <v>294</v>
      </c>
      <c r="AH23" s="217"/>
      <c r="AI23" s="215" t="s">
        <v>325</v>
      </c>
      <c r="AJ23" s="215"/>
    </row>
    <row r="24" spans="2:37" x14ac:dyDescent="0.25">
      <c r="B24" s="6" t="s">
        <v>105</v>
      </c>
      <c r="C24" s="114" t="s">
        <v>362</v>
      </c>
      <c r="D24" s="114"/>
      <c r="E24" s="6"/>
      <c r="F24" s="125"/>
      <c r="G24" s="125"/>
      <c r="H24" s="125"/>
      <c r="I24" s="6"/>
      <c r="J24" s="125"/>
      <c r="K24" s="125"/>
      <c r="L24" s="125"/>
      <c r="M24" s="11"/>
      <c r="N24" s="124"/>
      <c r="O24" s="125"/>
      <c r="P24" s="125"/>
      <c r="Q24" s="133"/>
      <c r="R24" s="133"/>
      <c r="S24" s="133"/>
      <c r="T24" s="133"/>
      <c r="U24" s="133"/>
      <c r="V24" s="133"/>
      <c r="W24" s="124"/>
      <c r="Y24" s="15">
        <v>3</v>
      </c>
      <c r="Z24" s="128" t="s">
        <v>240</v>
      </c>
      <c r="AA24" s="130"/>
      <c r="AB24" s="235" t="s">
        <v>350</v>
      </c>
      <c r="AC24" s="236"/>
      <c r="AD24" s="15">
        <v>2</v>
      </c>
      <c r="AF24" s="37">
        <v>11</v>
      </c>
      <c r="AG24" s="217" t="s">
        <v>293</v>
      </c>
      <c r="AH24" s="217"/>
      <c r="AI24" s="215" t="s">
        <v>326</v>
      </c>
      <c r="AJ24" s="215"/>
    </row>
    <row r="25" spans="2:37" x14ac:dyDescent="0.25">
      <c r="B25" s="6" t="s">
        <v>106</v>
      </c>
      <c r="C25" s="114" t="s">
        <v>361</v>
      </c>
      <c r="D25" s="114"/>
      <c r="E25" s="6"/>
      <c r="F25" s="125"/>
      <c r="G25" s="125"/>
      <c r="H25" s="125"/>
      <c r="I25" s="6"/>
      <c r="J25" s="125"/>
      <c r="K25" s="125"/>
      <c r="L25" s="125"/>
      <c r="M25" s="11"/>
      <c r="N25" s="124"/>
      <c r="O25" s="125"/>
      <c r="P25" s="125"/>
      <c r="Q25" s="133"/>
      <c r="R25" s="133"/>
      <c r="S25" s="133"/>
      <c r="T25" s="133"/>
      <c r="U25" s="133"/>
      <c r="V25" s="133"/>
      <c r="W25" s="124"/>
      <c r="Y25" s="15">
        <v>4</v>
      </c>
      <c r="Z25" s="128" t="s">
        <v>241</v>
      </c>
      <c r="AA25" s="130"/>
      <c r="AB25" s="237" t="s">
        <v>351</v>
      </c>
      <c r="AC25" s="238"/>
      <c r="AD25" s="15">
        <v>1</v>
      </c>
      <c r="AF25" s="37">
        <v>12</v>
      </c>
      <c r="AG25" s="217" t="s">
        <v>300</v>
      </c>
      <c r="AH25" s="217"/>
      <c r="AI25" s="215" t="s">
        <v>327</v>
      </c>
      <c r="AJ25" s="215"/>
    </row>
    <row r="26" spans="2:37" x14ac:dyDescent="0.25">
      <c r="B26" s="6" t="s">
        <v>107</v>
      </c>
      <c r="C26" s="226" t="s">
        <v>352</v>
      </c>
      <c r="D26" s="227"/>
      <c r="E26" s="6"/>
      <c r="F26" s="125"/>
      <c r="G26" s="125"/>
      <c r="H26" s="125"/>
      <c r="I26" s="6"/>
      <c r="J26" s="125"/>
      <c r="K26" s="125"/>
      <c r="L26" s="125"/>
      <c r="M26" s="11"/>
      <c r="N26" s="9">
        <v>3</v>
      </c>
      <c r="O26" s="125" t="s">
        <v>211</v>
      </c>
      <c r="P26" s="125"/>
      <c r="Q26" s="114" t="s">
        <v>213</v>
      </c>
      <c r="R26" s="114"/>
      <c r="S26" s="114"/>
      <c r="T26" s="114"/>
      <c r="U26" s="114"/>
      <c r="V26" s="114"/>
      <c r="W26" s="9">
        <v>10</v>
      </c>
      <c r="Y26" s="19"/>
      <c r="Z26" s="10"/>
      <c r="AA26" s="10"/>
      <c r="AB26" s="10"/>
      <c r="AC26" s="10"/>
      <c r="AD26" s="19"/>
      <c r="AF26" s="37">
        <v>13</v>
      </c>
      <c r="AG26" s="217" t="s">
        <v>301</v>
      </c>
      <c r="AH26" s="217"/>
      <c r="AI26" s="215" t="s">
        <v>328</v>
      </c>
      <c r="AJ26" s="215"/>
    </row>
    <row r="27" spans="2:37" x14ac:dyDescent="0.25">
      <c r="B27" s="6" t="s">
        <v>108</v>
      </c>
      <c r="C27" s="226" t="s">
        <v>353</v>
      </c>
      <c r="D27" s="227"/>
      <c r="E27" s="6"/>
      <c r="F27" s="125"/>
      <c r="G27" s="125"/>
      <c r="H27" s="125"/>
      <c r="I27" s="6"/>
      <c r="J27" s="125"/>
      <c r="K27" s="125"/>
      <c r="L27" s="125"/>
      <c r="M27" s="11"/>
      <c r="N27" s="124">
        <v>4</v>
      </c>
      <c r="O27" s="125" t="s">
        <v>212</v>
      </c>
      <c r="P27" s="125"/>
      <c r="Q27" s="133" t="s">
        <v>214</v>
      </c>
      <c r="R27" s="133"/>
      <c r="S27" s="133"/>
      <c r="T27" s="133"/>
      <c r="U27" s="133"/>
      <c r="V27" s="133"/>
      <c r="W27" s="124">
        <v>5</v>
      </c>
      <c r="Y27" s="225" t="s">
        <v>242</v>
      </c>
      <c r="Z27" s="225"/>
      <c r="AA27" s="225"/>
      <c r="AF27" s="37">
        <v>14</v>
      </c>
      <c r="AG27" s="217" t="s">
        <v>295</v>
      </c>
      <c r="AH27" s="217"/>
      <c r="AI27" s="215" t="s">
        <v>329</v>
      </c>
      <c r="AJ27" s="215"/>
    </row>
    <row r="28" spans="2:37" x14ac:dyDescent="0.25">
      <c r="B28" s="6" t="s">
        <v>109</v>
      </c>
      <c r="C28" s="114" t="s">
        <v>135</v>
      </c>
      <c r="D28" s="114"/>
      <c r="E28" s="6"/>
      <c r="F28" s="125"/>
      <c r="G28" s="125"/>
      <c r="H28" s="125"/>
      <c r="I28" s="6"/>
      <c r="J28" s="125"/>
      <c r="K28" s="125"/>
      <c r="L28" s="125"/>
      <c r="M28" s="11"/>
      <c r="N28" s="124"/>
      <c r="O28" s="125"/>
      <c r="P28" s="125"/>
      <c r="Q28" s="133"/>
      <c r="R28" s="133"/>
      <c r="S28" s="133"/>
      <c r="T28" s="133"/>
      <c r="U28" s="133"/>
      <c r="V28" s="133"/>
      <c r="W28" s="124"/>
      <c r="AF28" s="37">
        <v>15</v>
      </c>
      <c r="AG28" s="217" t="s">
        <v>296</v>
      </c>
      <c r="AH28" s="217"/>
      <c r="AI28" s="215" t="s">
        <v>330</v>
      </c>
      <c r="AJ28" s="215"/>
    </row>
    <row r="29" spans="2:37" x14ac:dyDescent="0.25">
      <c r="Y29" s="17" t="s">
        <v>206</v>
      </c>
      <c r="Z29" s="216" t="s">
        <v>218</v>
      </c>
      <c r="AA29" s="216"/>
      <c r="AB29" s="216"/>
      <c r="AC29" s="216"/>
      <c r="AD29" s="17" t="s">
        <v>215</v>
      </c>
      <c r="AF29" s="37">
        <v>16</v>
      </c>
      <c r="AG29" s="114" t="s">
        <v>299</v>
      </c>
      <c r="AH29" s="114"/>
      <c r="AI29" s="215" t="s">
        <v>331</v>
      </c>
      <c r="AJ29" s="215"/>
    </row>
    <row r="30" spans="2:37" x14ac:dyDescent="0.25">
      <c r="B30" s="225" t="s">
        <v>149</v>
      </c>
      <c r="C30" s="225"/>
      <c r="D30" s="225"/>
      <c r="E30" s="225"/>
      <c r="N30" s="224" t="s">
        <v>217</v>
      </c>
      <c r="O30" s="224"/>
      <c r="P30" s="224"/>
      <c r="V30" s="41" t="s">
        <v>297</v>
      </c>
      <c r="W30" s="41"/>
      <c r="Y30" s="15">
        <v>1</v>
      </c>
      <c r="Z30" s="114" t="s">
        <v>243</v>
      </c>
      <c r="AA30" s="114"/>
      <c r="AB30" s="114" t="s">
        <v>247</v>
      </c>
      <c r="AC30" s="114"/>
      <c r="AD30" s="15">
        <v>4</v>
      </c>
      <c r="AF30" s="45"/>
    </row>
    <row r="31" spans="2:37" x14ac:dyDescent="0.25">
      <c r="Y31" s="15">
        <v>2</v>
      </c>
      <c r="Z31" s="114" t="s">
        <v>244</v>
      </c>
      <c r="AA31" s="114"/>
      <c r="AB31" s="114" t="s">
        <v>248</v>
      </c>
      <c r="AC31" s="114"/>
      <c r="AD31" s="15">
        <v>3</v>
      </c>
      <c r="AF31" s="70" t="s">
        <v>337</v>
      </c>
    </row>
    <row r="32" spans="2:37" x14ac:dyDescent="0.25">
      <c r="B32" s="14" t="s">
        <v>93</v>
      </c>
      <c r="C32" s="216" t="s">
        <v>164</v>
      </c>
      <c r="D32" s="216"/>
      <c r="E32" s="216"/>
      <c r="F32" s="216" t="s">
        <v>62</v>
      </c>
      <c r="G32" s="216"/>
      <c r="H32" s="216"/>
      <c r="I32" s="216"/>
      <c r="J32" s="216"/>
      <c r="K32" s="216"/>
      <c r="L32" s="216"/>
      <c r="N32" s="17" t="s">
        <v>206</v>
      </c>
      <c r="O32" s="216" t="s">
        <v>218</v>
      </c>
      <c r="P32" s="216"/>
      <c r="Q32" s="216"/>
      <c r="R32" s="216"/>
      <c r="S32" s="216"/>
      <c r="T32" s="17" t="s">
        <v>215</v>
      </c>
      <c r="V32" s="39" t="s">
        <v>93</v>
      </c>
      <c r="W32" s="38" t="s">
        <v>228</v>
      </c>
      <c r="Y32" s="15">
        <v>3</v>
      </c>
      <c r="Z32" s="114" t="s">
        <v>245</v>
      </c>
      <c r="AA32" s="114"/>
      <c r="AB32" s="114" t="s">
        <v>249</v>
      </c>
      <c r="AC32" s="114"/>
      <c r="AD32" s="15">
        <v>2</v>
      </c>
      <c r="AF32" s="45"/>
    </row>
    <row r="33" spans="2:37" ht="15" customHeight="1" x14ac:dyDescent="0.25">
      <c r="B33" s="6" t="s">
        <v>150</v>
      </c>
      <c r="C33" s="114" t="s">
        <v>165</v>
      </c>
      <c r="D33" s="114"/>
      <c r="E33" s="114"/>
      <c r="F33" s="114" t="s">
        <v>178</v>
      </c>
      <c r="G33" s="114"/>
      <c r="H33" s="114"/>
      <c r="I33" s="114"/>
      <c r="J33" s="114"/>
      <c r="K33" s="114"/>
      <c r="L33" s="114"/>
      <c r="N33" s="15">
        <v>1</v>
      </c>
      <c r="O33" s="114" t="s">
        <v>223</v>
      </c>
      <c r="P33" s="114"/>
      <c r="Q33" s="114" t="s">
        <v>219</v>
      </c>
      <c r="R33" s="114"/>
      <c r="S33" s="114"/>
      <c r="T33" s="15">
        <v>20</v>
      </c>
      <c r="V33" s="37" t="s">
        <v>280</v>
      </c>
      <c r="W33" s="6" t="s">
        <v>264</v>
      </c>
      <c r="Y33" s="15">
        <v>4</v>
      </c>
      <c r="Z33" s="114" t="s">
        <v>246</v>
      </c>
      <c r="AA33" s="114"/>
      <c r="AB33" s="114" t="s">
        <v>250</v>
      </c>
      <c r="AC33" s="114"/>
      <c r="AD33" s="15">
        <v>1</v>
      </c>
      <c r="AF33" s="57" t="s">
        <v>206</v>
      </c>
      <c r="AG33" s="216" t="s">
        <v>228</v>
      </c>
      <c r="AH33" s="216"/>
      <c r="AI33" s="216"/>
      <c r="AJ33" s="216"/>
      <c r="AK33" s="56" t="s">
        <v>336</v>
      </c>
    </row>
    <row r="34" spans="2:37" ht="15" customHeight="1" x14ac:dyDescent="0.25">
      <c r="B34" s="6" t="s">
        <v>151</v>
      </c>
      <c r="C34" s="114" t="s">
        <v>166</v>
      </c>
      <c r="D34" s="114"/>
      <c r="E34" s="114"/>
      <c r="F34" s="114" t="s">
        <v>179</v>
      </c>
      <c r="G34" s="114"/>
      <c r="H34" s="114"/>
      <c r="I34" s="114"/>
      <c r="J34" s="114"/>
      <c r="K34" s="114"/>
      <c r="L34" s="114"/>
      <c r="N34" s="15">
        <v>2</v>
      </c>
      <c r="O34" s="114" t="s">
        <v>224</v>
      </c>
      <c r="P34" s="114"/>
      <c r="Q34" s="114" t="s">
        <v>220</v>
      </c>
      <c r="R34" s="114"/>
      <c r="S34" s="114"/>
      <c r="T34" s="15">
        <v>15</v>
      </c>
      <c r="V34" s="37" t="s">
        <v>281</v>
      </c>
      <c r="W34" s="6" t="s">
        <v>265</v>
      </c>
      <c r="AF34" s="124">
        <v>1</v>
      </c>
      <c r="AG34" s="207" t="s">
        <v>343</v>
      </c>
      <c r="AH34" s="208"/>
      <c r="AI34" s="208"/>
      <c r="AJ34" s="209"/>
      <c r="AK34" s="213" t="s">
        <v>339</v>
      </c>
    </row>
    <row r="35" spans="2:37" ht="15" customHeight="1" x14ac:dyDescent="0.25">
      <c r="B35" s="6" t="s">
        <v>152</v>
      </c>
      <c r="C35" s="114" t="s">
        <v>167</v>
      </c>
      <c r="D35" s="114"/>
      <c r="E35" s="114"/>
      <c r="F35" s="114" t="s">
        <v>180</v>
      </c>
      <c r="G35" s="114"/>
      <c r="H35" s="114"/>
      <c r="I35" s="114"/>
      <c r="J35" s="114"/>
      <c r="K35" s="114"/>
      <c r="L35" s="114"/>
      <c r="N35" s="15">
        <v>3</v>
      </c>
      <c r="O35" s="114" t="s">
        <v>225</v>
      </c>
      <c r="P35" s="114"/>
      <c r="Q35" s="114" t="s">
        <v>221</v>
      </c>
      <c r="R35" s="114"/>
      <c r="S35" s="114"/>
      <c r="T35" s="15">
        <v>10</v>
      </c>
      <c r="V35" s="37" t="s">
        <v>282</v>
      </c>
      <c r="W35" s="6" t="s">
        <v>266</v>
      </c>
      <c r="Y35" s="224" t="s">
        <v>251</v>
      </c>
      <c r="Z35" s="224"/>
      <c r="AA35" s="224"/>
      <c r="AB35" s="224"/>
      <c r="AC35" s="224"/>
      <c r="AD35" s="224"/>
      <c r="AF35" s="124"/>
      <c r="AG35" s="210" t="s">
        <v>342</v>
      </c>
      <c r="AH35" s="211"/>
      <c r="AI35" s="211"/>
      <c r="AJ35" s="212"/>
      <c r="AK35" s="214"/>
    </row>
    <row r="36" spans="2:37" ht="15" customHeight="1" x14ac:dyDescent="0.25">
      <c r="B36" s="6" t="s">
        <v>153</v>
      </c>
      <c r="C36" s="114" t="s">
        <v>168</v>
      </c>
      <c r="D36" s="114"/>
      <c r="E36" s="114"/>
      <c r="F36" s="114" t="s">
        <v>181</v>
      </c>
      <c r="G36" s="114"/>
      <c r="H36" s="114"/>
      <c r="I36" s="114"/>
      <c r="J36" s="114"/>
      <c r="K36" s="114"/>
      <c r="L36" s="114"/>
      <c r="N36" s="15">
        <v>4</v>
      </c>
      <c r="O36" s="114" t="s">
        <v>226</v>
      </c>
      <c r="P36" s="114"/>
      <c r="Q36" s="114" t="s">
        <v>222</v>
      </c>
      <c r="R36" s="114"/>
      <c r="S36" s="114"/>
      <c r="T36" s="15">
        <v>5</v>
      </c>
      <c r="V36" s="37" t="s">
        <v>283</v>
      </c>
      <c r="W36" s="6" t="s">
        <v>267</v>
      </c>
      <c r="AF36" s="124">
        <v>2</v>
      </c>
      <c r="AG36" s="207" t="s">
        <v>344</v>
      </c>
      <c r="AH36" s="208"/>
      <c r="AI36" s="208"/>
      <c r="AJ36" s="209"/>
      <c r="AK36" s="124" t="s">
        <v>340</v>
      </c>
    </row>
    <row r="37" spans="2:37" ht="15" customHeight="1" x14ac:dyDescent="0.25">
      <c r="B37" s="6" t="s">
        <v>154</v>
      </c>
      <c r="C37" s="114" t="s">
        <v>169</v>
      </c>
      <c r="D37" s="114"/>
      <c r="E37" s="114"/>
      <c r="F37" s="114" t="s">
        <v>182</v>
      </c>
      <c r="G37" s="114"/>
      <c r="H37" s="114"/>
      <c r="I37" s="114"/>
      <c r="J37" s="114"/>
      <c r="K37" s="114"/>
      <c r="L37" s="114"/>
      <c r="Y37" s="216" t="s">
        <v>46</v>
      </c>
      <c r="Z37" s="216"/>
      <c r="AA37" s="216" t="s">
        <v>36</v>
      </c>
      <c r="AB37" s="216"/>
      <c r="AC37" s="216"/>
      <c r="AD37" s="216"/>
      <c r="AF37" s="124"/>
      <c r="AG37" s="210" t="s">
        <v>342</v>
      </c>
      <c r="AH37" s="211"/>
      <c r="AI37" s="211"/>
      <c r="AJ37" s="212"/>
      <c r="AK37" s="124"/>
    </row>
    <row r="38" spans="2:37" ht="15" customHeight="1" x14ac:dyDescent="0.25">
      <c r="B38" s="6" t="s">
        <v>155</v>
      </c>
      <c r="C38" s="114" t="s">
        <v>170</v>
      </c>
      <c r="D38" s="114"/>
      <c r="E38" s="114"/>
      <c r="F38" s="114" t="s">
        <v>183</v>
      </c>
      <c r="G38" s="114"/>
      <c r="H38" s="114"/>
      <c r="I38" s="114"/>
      <c r="J38" s="114"/>
      <c r="K38" s="114"/>
      <c r="L38" s="114"/>
      <c r="N38" s="224" t="s">
        <v>227</v>
      </c>
      <c r="O38" s="224"/>
      <c r="P38" s="224"/>
      <c r="Y38" s="216"/>
      <c r="Z38" s="216"/>
      <c r="AA38" s="216"/>
      <c r="AB38" s="216"/>
      <c r="AC38" s="216"/>
      <c r="AD38" s="216"/>
      <c r="AF38" s="124">
        <v>3</v>
      </c>
      <c r="AG38" s="207" t="s">
        <v>345</v>
      </c>
      <c r="AH38" s="208"/>
      <c r="AI38" s="208"/>
      <c r="AJ38" s="209"/>
      <c r="AK38" s="124" t="s">
        <v>341</v>
      </c>
    </row>
    <row r="39" spans="2:37" x14ac:dyDescent="0.25">
      <c r="B39" s="6" t="s">
        <v>156</v>
      </c>
      <c r="C39" s="114" t="s">
        <v>171</v>
      </c>
      <c r="D39" s="114"/>
      <c r="E39" s="114"/>
      <c r="F39" s="114" t="s">
        <v>184</v>
      </c>
      <c r="G39" s="114"/>
      <c r="H39" s="114"/>
      <c r="I39" s="114"/>
      <c r="J39" s="114"/>
      <c r="K39" s="114"/>
      <c r="L39" s="114"/>
      <c r="N39" s="18"/>
      <c r="O39" s="18"/>
      <c r="P39" s="18"/>
      <c r="Q39" s="18"/>
      <c r="R39" s="18"/>
      <c r="S39" s="18"/>
      <c r="T39" s="18"/>
      <c r="U39" s="18"/>
      <c r="V39" s="18"/>
      <c r="W39" s="18"/>
      <c r="Y39" s="216"/>
      <c r="Z39" s="216"/>
      <c r="AA39" s="216">
        <v>4</v>
      </c>
      <c r="AB39" s="216">
        <v>3</v>
      </c>
      <c r="AC39" s="216">
        <v>2</v>
      </c>
      <c r="AD39" s="216">
        <v>1</v>
      </c>
      <c r="AF39" s="124"/>
      <c r="AG39" s="210" t="s">
        <v>342</v>
      </c>
      <c r="AH39" s="211"/>
      <c r="AI39" s="211"/>
      <c r="AJ39" s="212"/>
      <c r="AK39" s="124"/>
    </row>
    <row r="40" spans="2:37" x14ac:dyDescent="0.25">
      <c r="B40" s="6" t="s">
        <v>157</v>
      </c>
      <c r="C40" s="114" t="s">
        <v>172</v>
      </c>
      <c r="D40" s="114"/>
      <c r="E40" s="114"/>
      <c r="F40" s="114" t="s">
        <v>185</v>
      </c>
      <c r="G40" s="114"/>
      <c r="H40" s="114"/>
      <c r="I40" s="114"/>
      <c r="J40" s="114"/>
      <c r="K40" s="114"/>
      <c r="L40" s="114"/>
      <c r="N40" s="17" t="s">
        <v>206</v>
      </c>
      <c r="O40" s="216" t="s">
        <v>228</v>
      </c>
      <c r="P40" s="216"/>
      <c r="Q40" s="216"/>
      <c r="R40" s="216"/>
      <c r="S40" s="216"/>
      <c r="T40" s="216"/>
      <c r="U40" s="216"/>
      <c r="V40" s="216"/>
      <c r="W40" s="17" t="s">
        <v>215</v>
      </c>
      <c r="Y40" s="216"/>
      <c r="Z40" s="216"/>
      <c r="AA40" s="216"/>
      <c r="AB40" s="216"/>
      <c r="AC40" s="216"/>
      <c r="AD40" s="216"/>
    </row>
    <row r="41" spans="2:37" x14ac:dyDescent="0.25">
      <c r="B41" s="6" t="s">
        <v>158</v>
      </c>
      <c r="C41" s="114" t="s">
        <v>173</v>
      </c>
      <c r="D41" s="114"/>
      <c r="E41" s="114"/>
      <c r="F41" s="114" t="s">
        <v>186</v>
      </c>
      <c r="G41" s="114"/>
      <c r="H41" s="114"/>
      <c r="I41" s="114"/>
      <c r="J41" s="114"/>
      <c r="K41" s="114"/>
      <c r="L41" s="114"/>
      <c r="N41" s="15">
        <v>1</v>
      </c>
      <c r="O41" s="114" t="s">
        <v>223</v>
      </c>
      <c r="P41" s="114"/>
      <c r="Q41" s="114" t="s">
        <v>230</v>
      </c>
      <c r="R41" s="114"/>
      <c r="S41" s="114"/>
      <c r="T41" s="114"/>
      <c r="U41" s="114"/>
      <c r="V41" s="114"/>
      <c r="W41" s="15">
        <v>20</v>
      </c>
      <c r="Y41" s="218" t="s">
        <v>252</v>
      </c>
      <c r="Z41" s="216">
        <v>4</v>
      </c>
      <c r="AA41" s="219" t="s">
        <v>38</v>
      </c>
      <c r="AB41" s="219" t="s">
        <v>38</v>
      </c>
      <c r="AC41" s="219" t="s">
        <v>38</v>
      </c>
      <c r="AD41" s="219" t="s">
        <v>38</v>
      </c>
    </row>
    <row r="42" spans="2:37" x14ac:dyDescent="0.25">
      <c r="B42" s="6" t="s">
        <v>159</v>
      </c>
      <c r="C42" s="114" t="s">
        <v>174</v>
      </c>
      <c r="D42" s="114"/>
      <c r="E42" s="114"/>
      <c r="F42" s="114" t="s">
        <v>187</v>
      </c>
      <c r="G42" s="114"/>
      <c r="H42" s="114"/>
      <c r="I42" s="114"/>
      <c r="J42" s="114"/>
      <c r="K42" s="114"/>
      <c r="L42" s="114"/>
      <c r="N42" s="15">
        <v>2</v>
      </c>
      <c r="O42" s="114" t="s">
        <v>224</v>
      </c>
      <c r="P42" s="114"/>
      <c r="Q42" s="114" t="s">
        <v>231</v>
      </c>
      <c r="R42" s="114"/>
      <c r="S42" s="114"/>
      <c r="T42" s="114"/>
      <c r="U42" s="114"/>
      <c r="V42" s="114"/>
      <c r="W42" s="15">
        <v>15</v>
      </c>
      <c r="Y42" s="218"/>
      <c r="Z42" s="216"/>
      <c r="AA42" s="219"/>
      <c r="AB42" s="219"/>
      <c r="AC42" s="219"/>
      <c r="AD42" s="219"/>
      <c r="AF42" s="216" t="s">
        <v>93</v>
      </c>
      <c r="AG42" s="216"/>
      <c r="AH42" s="216" t="s">
        <v>254</v>
      </c>
      <c r="AI42" s="216"/>
      <c r="AJ42" s="216"/>
    </row>
    <row r="43" spans="2:37" x14ac:dyDescent="0.25">
      <c r="B43" s="6" t="s">
        <v>160</v>
      </c>
      <c r="C43" s="114" t="s">
        <v>175</v>
      </c>
      <c r="D43" s="114"/>
      <c r="E43" s="114"/>
      <c r="F43" s="114" t="s">
        <v>188</v>
      </c>
      <c r="G43" s="114"/>
      <c r="H43" s="114"/>
      <c r="I43" s="114"/>
      <c r="J43" s="114"/>
      <c r="K43" s="114"/>
      <c r="L43" s="114"/>
      <c r="N43" s="15">
        <v>3</v>
      </c>
      <c r="O43" s="114" t="s">
        <v>229</v>
      </c>
      <c r="P43" s="114"/>
      <c r="Q43" s="114" t="s">
        <v>232</v>
      </c>
      <c r="R43" s="114"/>
      <c r="S43" s="114"/>
      <c r="T43" s="114"/>
      <c r="U43" s="114"/>
      <c r="V43" s="114"/>
      <c r="W43" s="15">
        <v>10</v>
      </c>
      <c r="Y43" s="218"/>
      <c r="Z43" s="216">
        <v>3</v>
      </c>
      <c r="AA43" s="219" t="s">
        <v>38</v>
      </c>
      <c r="AB43" s="220" t="s">
        <v>39</v>
      </c>
      <c r="AC43" s="220" t="s">
        <v>39</v>
      </c>
      <c r="AD43" s="221" t="s">
        <v>40</v>
      </c>
      <c r="AF43" s="216"/>
      <c r="AG43" s="216"/>
      <c r="AH43" s="216"/>
      <c r="AI43" s="216"/>
      <c r="AJ43" s="216"/>
    </row>
    <row r="44" spans="2:37" x14ac:dyDescent="0.25">
      <c r="B44" s="6" t="s">
        <v>161</v>
      </c>
      <c r="C44" s="114" t="s">
        <v>176</v>
      </c>
      <c r="D44" s="114"/>
      <c r="E44" s="114"/>
      <c r="F44" s="114" t="s">
        <v>189</v>
      </c>
      <c r="G44" s="114"/>
      <c r="H44" s="114"/>
      <c r="I44" s="114"/>
      <c r="J44" s="114"/>
      <c r="K44" s="114"/>
      <c r="L44" s="114"/>
      <c r="N44" s="15">
        <v>4</v>
      </c>
      <c r="O44" s="114" t="s">
        <v>225</v>
      </c>
      <c r="P44" s="114"/>
      <c r="Q44" s="114" t="s">
        <v>233</v>
      </c>
      <c r="R44" s="114"/>
      <c r="S44" s="114"/>
      <c r="T44" s="114"/>
      <c r="U44" s="114"/>
      <c r="V44" s="114"/>
      <c r="W44" s="15">
        <v>5</v>
      </c>
      <c r="Y44" s="218"/>
      <c r="Z44" s="216"/>
      <c r="AA44" s="219"/>
      <c r="AB44" s="220"/>
      <c r="AC44" s="220"/>
      <c r="AD44" s="221"/>
      <c r="AF44" s="58" t="s">
        <v>38</v>
      </c>
      <c r="AG44" s="68">
        <v>4</v>
      </c>
      <c r="AH44" s="114" t="s">
        <v>255</v>
      </c>
      <c r="AI44" s="114"/>
      <c r="AJ44" s="114"/>
    </row>
    <row r="45" spans="2:37" x14ac:dyDescent="0.25">
      <c r="B45" s="6" t="s">
        <v>162</v>
      </c>
      <c r="C45" s="114" t="s">
        <v>177</v>
      </c>
      <c r="D45" s="114"/>
      <c r="E45" s="114"/>
      <c r="F45" s="114" t="s">
        <v>190</v>
      </c>
      <c r="G45" s="114"/>
      <c r="H45" s="114"/>
      <c r="I45" s="114"/>
      <c r="J45" s="114"/>
      <c r="K45" s="114"/>
      <c r="L45" s="114"/>
      <c r="Y45" s="218"/>
      <c r="Z45" s="216">
        <v>2</v>
      </c>
      <c r="AA45" s="219" t="s">
        <v>38</v>
      </c>
      <c r="AB45" s="220" t="s">
        <v>39</v>
      </c>
      <c r="AC45" s="221" t="s">
        <v>40</v>
      </c>
      <c r="AD45" s="222" t="s">
        <v>37</v>
      </c>
      <c r="AF45" s="59" t="s">
        <v>39</v>
      </c>
      <c r="AG45" s="59">
        <v>3</v>
      </c>
      <c r="AH45" s="114" t="s">
        <v>256</v>
      </c>
      <c r="AI45" s="114"/>
      <c r="AJ45" s="114"/>
    </row>
    <row r="46" spans="2:37" x14ac:dyDescent="0.25">
      <c r="B46" s="6" t="s">
        <v>163</v>
      </c>
      <c r="C46" s="114" t="s">
        <v>135</v>
      </c>
      <c r="D46" s="114"/>
      <c r="E46" s="114"/>
      <c r="F46" s="114" t="s">
        <v>135</v>
      </c>
      <c r="G46" s="114"/>
      <c r="H46" s="114"/>
      <c r="I46" s="114"/>
      <c r="J46" s="114"/>
      <c r="K46" s="114"/>
      <c r="L46" s="114"/>
      <c r="N46" s="41"/>
      <c r="O46" s="41"/>
      <c r="P46" s="41"/>
      <c r="Y46" s="218"/>
      <c r="Z46" s="216"/>
      <c r="AA46" s="219"/>
      <c r="AB46" s="220"/>
      <c r="AC46" s="221"/>
      <c r="AD46" s="222"/>
      <c r="AF46" s="60" t="s">
        <v>40</v>
      </c>
      <c r="AG46" s="69">
        <v>2</v>
      </c>
      <c r="AH46" s="114" t="s">
        <v>257</v>
      </c>
      <c r="AI46" s="114"/>
      <c r="AJ46" s="114"/>
    </row>
    <row r="47" spans="2:37" x14ac:dyDescent="0.25">
      <c r="Y47" s="218"/>
      <c r="Z47" s="216">
        <v>1</v>
      </c>
      <c r="AA47" s="219" t="s">
        <v>38</v>
      </c>
      <c r="AB47" s="221" t="s">
        <v>40</v>
      </c>
      <c r="AC47" s="222" t="s">
        <v>37</v>
      </c>
      <c r="AD47" s="223" t="s">
        <v>253</v>
      </c>
      <c r="AF47" s="61" t="s">
        <v>37</v>
      </c>
      <c r="AG47" s="61">
        <v>1</v>
      </c>
      <c r="AH47" s="114" t="s">
        <v>258</v>
      </c>
      <c r="AI47" s="114"/>
      <c r="AJ47" s="114"/>
    </row>
    <row r="48" spans="2:37" x14ac:dyDescent="0.25">
      <c r="N48" s="43"/>
      <c r="O48" s="42"/>
      <c r="P48" s="42"/>
      <c r="Q48" s="42"/>
      <c r="R48" s="42"/>
      <c r="Y48" s="218"/>
      <c r="Z48" s="216"/>
      <c r="AA48" s="219"/>
      <c r="AB48" s="221"/>
      <c r="AC48" s="222"/>
      <c r="AD48" s="223"/>
      <c r="AF48" s="80" t="s">
        <v>253</v>
      </c>
      <c r="AG48" s="84">
        <v>0</v>
      </c>
      <c r="AH48" s="114" t="s">
        <v>259</v>
      </c>
      <c r="AI48" s="114"/>
      <c r="AJ48" s="114"/>
    </row>
    <row r="49" spans="14:18" x14ac:dyDescent="0.25">
      <c r="N49" s="43"/>
      <c r="O49" s="42"/>
      <c r="P49" s="42"/>
      <c r="Q49" s="42"/>
      <c r="R49" s="42"/>
    </row>
    <row r="50" spans="14:18" x14ac:dyDescent="0.25">
      <c r="N50" s="43"/>
      <c r="O50" s="42"/>
      <c r="P50" s="42"/>
      <c r="Q50" s="42"/>
      <c r="R50" s="42"/>
    </row>
    <row r="51" spans="14:18" x14ac:dyDescent="0.25">
      <c r="N51" s="43"/>
      <c r="O51" s="42"/>
      <c r="P51" s="42"/>
      <c r="Q51" s="42"/>
      <c r="R51" s="42"/>
    </row>
    <row r="52" spans="14:18" x14ac:dyDescent="0.25">
      <c r="N52" s="43"/>
      <c r="O52" s="42"/>
      <c r="P52" s="42"/>
      <c r="Q52" s="42"/>
      <c r="R52" s="42"/>
    </row>
    <row r="53" spans="14:18" x14ac:dyDescent="0.25">
      <c r="N53" s="43"/>
      <c r="O53" s="42"/>
      <c r="P53" s="42"/>
      <c r="Q53" s="42"/>
      <c r="R53" s="42"/>
    </row>
    <row r="54" spans="14:18" x14ac:dyDescent="0.25">
      <c r="N54" s="43"/>
      <c r="O54" s="42"/>
      <c r="P54" s="42"/>
      <c r="Q54" s="42"/>
      <c r="R54" s="42"/>
    </row>
    <row r="55" spans="14:18" x14ac:dyDescent="0.25">
      <c r="N55" s="43"/>
      <c r="O55" s="42"/>
      <c r="P55" s="42"/>
      <c r="Q55" s="42"/>
      <c r="R55" s="42"/>
    </row>
    <row r="56" spans="14:18" x14ac:dyDescent="0.25">
      <c r="N56" s="43"/>
      <c r="O56" s="42"/>
      <c r="P56" s="42"/>
      <c r="Q56" s="42"/>
      <c r="R56" s="42"/>
    </row>
    <row r="57" spans="14:18" x14ac:dyDescent="0.25">
      <c r="N57" s="43"/>
      <c r="O57" s="42"/>
      <c r="P57" s="42"/>
    </row>
    <row r="58" spans="14:18" x14ac:dyDescent="0.25">
      <c r="N58" s="43"/>
      <c r="O58" s="42"/>
      <c r="P58" s="42"/>
    </row>
    <row r="59" spans="14:18" x14ac:dyDescent="0.25">
      <c r="N59" s="43"/>
      <c r="O59" s="42"/>
      <c r="P59" s="42"/>
    </row>
    <row r="60" spans="14:18" x14ac:dyDescent="0.25">
      <c r="N60" s="43"/>
      <c r="O60" s="42"/>
      <c r="P60" s="42"/>
    </row>
    <row r="61" spans="14:18" x14ac:dyDescent="0.25">
      <c r="N61" s="43"/>
      <c r="O61" s="42"/>
      <c r="P61" s="42"/>
    </row>
    <row r="62" spans="14:18" x14ac:dyDescent="0.25">
      <c r="N62" s="43"/>
      <c r="O62" s="42"/>
      <c r="P62" s="42"/>
    </row>
    <row r="63" spans="14:18" x14ac:dyDescent="0.25">
      <c r="N63" s="43"/>
      <c r="O63" s="42"/>
      <c r="P63" s="42"/>
    </row>
  </sheetData>
  <mergeCells count="259">
    <mergeCell ref="Z25:AA25"/>
    <mergeCell ref="AB22:AC22"/>
    <mergeCell ref="AB23:AC23"/>
    <mergeCell ref="AB24:AC24"/>
    <mergeCell ref="AB25:AC25"/>
    <mergeCell ref="J22:L22"/>
    <mergeCell ref="J23:L23"/>
    <mergeCell ref="J25:L25"/>
    <mergeCell ref="J26:L26"/>
    <mergeCell ref="AI13:AJ13"/>
    <mergeCell ref="AG12:AJ12"/>
    <mergeCell ref="AF12:AF13"/>
    <mergeCell ref="AG14:AH14"/>
    <mergeCell ref="AG15:AH15"/>
    <mergeCell ref="AG16:AH16"/>
    <mergeCell ref="AG17:AH17"/>
    <mergeCell ref="AG18:AH18"/>
    <mergeCell ref="AG19:AH19"/>
    <mergeCell ref="AI14:AJ14"/>
    <mergeCell ref="AI15:AJ15"/>
    <mergeCell ref="AI16:AJ16"/>
    <mergeCell ref="AI17:AJ17"/>
    <mergeCell ref="AI18:AJ18"/>
    <mergeCell ref="AI19:AJ19"/>
    <mergeCell ref="AG20:AH20"/>
    <mergeCell ref="AG22:AH22"/>
    <mergeCell ref="AG21:AH21"/>
    <mergeCell ref="AG13:AH13"/>
    <mergeCell ref="W23:W25"/>
    <mergeCell ref="W27:W28"/>
    <mergeCell ref="O21:V21"/>
    <mergeCell ref="N19:P19"/>
    <mergeCell ref="O22:P22"/>
    <mergeCell ref="Q22:V22"/>
    <mergeCell ref="Q23:V25"/>
    <mergeCell ref="O23:P25"/>
    <mergeCell ref="O26:P26"/>
    <mergeCell ref="Q26:V26"/>
    <mergeCell ref="Q27:V28"/>
    <mergeCell ref="O27:P28"/>
    <mergeCell ref="N23:N25"/>
    <mergeCell ref="N27:N28"/>
    <mergeCell ref="S13:V13"/>
    <mergeCell ref="O16:R16"/>
    <mergeCell ref="O17:R17"/>
    <mergeCell ref="Z22:AA22"/>
    <mergeCell ref="Z23:AA23"/>
    <mergeCell ref="Z24:AA24"/>
    <mergeCell ref="W6:AK7"/>
    <mergeCell ref="E7:T7"/>
    <mergeCell ref="B10:D10"/>
    <mergeCell ref="A1:C7"/>
    <mergeCell ref="D1:AB1"/>
    <mergeCell ref="AC1:AE1"/>
    <mergeCell ref="AF1:AK1"/>
    <mergeCell ref="D2:AB4"/>
    <mergeCell ref="AC2:AE2"/>
    <mergeCell ref="AF2:AK2"/>
    <mergeCell ref="AC3:AE3"/>
    <mergeCell ref="AF3:AK3"/>
    <mergeCell ref="AC4:AE4"/>
    <mergeCell ref="AF4:AK4"/>
    <mergeCell ref="D5:D7"/>
    <mergeCell ref="E5:T5"/>
    <mergeCell ref="U5:V7"/>
    <mergeCell ref="W5:AK5"/>
    <mergeCell ref="E6:T6"/>
    <mergeCell ref="N10:R10"/>
    <mergeCell ref="J12:L12"/>
    <mergeCell ref="C19:D19"/>
    <mergeCell ref="C13:D13"/>
    <mergeCell ref="C14:D14"/>
    <mergeCell ref="C15:D15"/>
    <mergeCell ref="C16:D16"/>
    <mergeCell ref="S12:V12"/>
    <mergeCell ref="S14:V14"/>
    <mergeCell ref="S15:V15"/>
    <mergeCell ref="S16:V16"/>
    <mergeCell ref="S17:V17"/>
    <mergeCell ref="O12:R12"/>
    <mergeCell ref="O13:R13"/>
    <mergeCell ref="J21:L21"/>
    <mergeCell ref="J13:L13"/>
    <mergeCell ref="J14:L14"/>
    <mergeCell ref="J15:L15"/>
    <mergeCell ref="J16:L16"/>
    <mergeCell ref="J17:L17"/>
    <mergeCell ref="J18:L18"/>
    <mergeCell ref="J19:L19"/>
    <mergeCell ref="J20:L20"/>
    <mergeCell ref="C20:D20"/>
    <mergeCell ref="C28:D28"/>
    <mergeCell ref="C12:D12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C21:D21"/>
    <mergeCell ref="C23:D23"/>
    <mergeCell ref="C24:D24"/>
    <mergeCell ref="C25:D25"/>
    <mergeCell ref="C17:D17"/>
    <mergeCell ref="C18:D18"/>
    <mergeCell ref="C27:D27"/>
    <mergeCell ref="C26:D26"/>
    <mergeCell ref="N30:P30"/>
    <mergeCell ref="O33:P33"/>
    <mergeCell ref="O34:P34"/>
    <mergeCell ref="O35:P35"/>
    <mergeCell ref="C42:E42"/>
    <mergeCell ref="C43:E43"/>
    <mergeCell ref="C44:E44"/>
    <mergeCell ref="O42:P42"/>
    <mergeCell ref="O43:P43"/>
    <mergeCell ref="O44:P44"/>
    <mergeCell ref="C45:E45"/>
    <mergeCell ref="C36:E36"/>
    <mergeCell ref="C37:E37"/>
    <mergeCell ref="C38:E38"/>
    <mergeCell ref="C39:E39"/>
    <mergeCell ref="C40:E40"/>
    <mergeCell ref="C32:E32"/>
    <mergeCell ref="C33:E33"/>
    <mergeCell ref="C34:E34"/>
    <mergeCell ref="C35:E35"/>
    <mergeCell ref="J28:L28"/>
    <mergeCell ref="B30:E30"/>
    <mergeCell ref="F26:H26"/>
    <mergeCell ref="F27:H27"/>
    <mergeCell ref="F28:H28"/>
    <mergeCell ref="C22:D22"/>
    <mergeCell ref="F25:H25"/>
    <mergeCell ref="C41:E41"/>
    <mergeCell ref="J24:L24"/>
    <mergeCell ref="J27:L27"/>
    <mergeCell ref="Q34:S34"/>
    <mergeCell ref="Q35:S35"/>
    <mergeCell ref="Q36:S36"/>
    <mergeCell ref="O32:S32"/>
    <mergeCell ref="N38:P38"/>
    <mergeCell ref="O41:P41"/>
    <mergeCell ref="O14:R14"/>
    <mergeCell ref="O15:R15"/>
    <mergeCell ref="C46:E46"/>
    <mergeCell ref="F32:L32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F43:L43"/>
    <mergeCell ref="F44:L44"/>
    <mergeCell ref="F45:L45"/>
    <mergeCell ref="F46:L46"/>
    <mergeCell ref="Q41:V41"/>
    <mergeCell ref="Q42:V42"/>
    <mergeCell ref="Q43:V43"/>
    <mergeCell ref="Q44:V44"/>
    <mergeCell ref="O40:V40"/>
    <mergeCell ref="Y10:AC10"/>
    <mergeCell ref="Z13:AC13"/>
    <mergeCell ref="Z14:AC14"/>
    <mergeCell ref="Z15:AC15"/>
    <mergeCell ref="Z16:AC16"/>
    <mergeCell ref="Z17:AC17"/>
    <mergeCell ref="Z21:AC21"/>
    <mergeCell ref="Z12:AC12"/>
    <mergeCell ref="Y19:AA19"/>
    <mergeCell ref="Y27:AA27"/>
    <mergeCell ref="O36:P36"/>
    <mergeCell ref="Q33:S33"/>
    <mergeCell ref="Z30:AA30"/>
    <mergeCell ref="Z31:AA31"/>
    <mergeCell ref="Z32:AA32"/>
    <mergeCell ref="Z33:AA33"/>
    <mergeCell ref="AB30:AC30"/>
    <mergeCell ref="AB31:AC31"/>
    <mergeCell ref="AB32:AC32"/>
    <mergeCell ref="AB33:AC33"/>
    <mergeCell ref="Z29:AC29"/>
    <mergeCell ref="Y35:AD35"/>
    <mergeCell ref="Y37:Z40"/>
    <mergeCell ref="AA37:AD38"/>
    <mergeCell ref="AA39:AA40"/>
    <mergeCell ref="AB39:AB40"/>
    <mergeCell ref="AC39:AC40"/>
    <mergeCell ref="AD39:AD40"/>
    <mergeCell ref="Z41:Z42"/>
    <mergeCell ref="Z43:Z44"/>
    <mergeCell ref="Z45:Z46"/>
    <mergeCell ref="Z47:Z48"/>
    <mergeCell ref="Y41:Y48"/>
    <mergeCell ref="AA41:AA42"/>
    <mergeCell ref="AB41:AB42"/>
    <mergeCell ref="AC41:AC42"/>
    <mergeCell ref="AD41:AD42"/>
    <mergeCell ref="AA43:AA44"/>
    <mergeCell ref="AA45:AA46"/>
    <mergeCell ref="AA47:AA48"/>
    <mergeCell ref="AB43:AB44"/>
    <mergeCell ref="AB45:AB46"/>
    <mergeCell ref="AB47:AB48"/>
    <mergeCell ref="AC43:AC44"/>
    <mergeCell ref="AC45:AC46"/>
    <mergeCell ref="AC47:AC48"/>
    <mergeCell ref="AD43:AD44"/>
    <mergeCell ref="AD45:AD46"/>
    <mergeCell ref="AD47:AD48"/>
    <mergeCell ref="AI20:AJ20"/>
    <mergeCell ref="AI21:AJ21"/>
    <mergeCell ref="AI22:AJ22"/>
    <mergeCell ref="AH44:AJ44"/>
    <mergeCell ref="AH45:AJ45"/>
    <mergeCell ref="AH46:AJ46"/>
    <mergeCell ref="AH47:AJ47"/>
    <mergeCell ref="AH48:AJ48"/>
    <mergeCell ref="AF42:AG43"/>
    <mergeCell ref="AH42:AJ43"/>
    <mergeCell ref="AG33:AJ33"/>
    <mergeCell ref="AI23:AJ23"/>
    <mergeCell ref="AI24:AJ24"/>
    <mergeCell ref="AI25:AJ25"/>
    <mergeCell ref="AI26:AJ26"/>
    <mergeCell ref="AI27:AJ27"/>
    <mergeCell ref="AI28:AJ28"/>
    <mergeCell ref="AI29:AJ29"/>
    <mergeCell ref="AG23:AH23"/>
    <mergeCell ref="AG24:AH24"/>
    <mergeCell ref="AG25:AH25"/>
    <mergeCell ref="AG26:AH26"/>
    <mergeCell ref="AG27:AH27"/>
    <mergeCell ref="AG28:AH28"/>
    <mergeCell ref="AG29:AH29"/>
    <mergeCell ref="AG34:AJ34"/>
    <mergeCell ref="AG35:AJ35"/>
    <mergeCell ref="AG36:AJ36"/>
    <mergeCell ref="AG37:AJ37"/>
    <mergeCell ref="AG38:AJ38"/>
    <mergeCell ref="AF34:AF35"/>
    <mergeCell ref="AK34:AK35"/>
    <mergeCell ref="AF36:AF37"/>
    <mergeCell ref="AK36:AK37"/>
    <mergeCell ref="AF38:AF39"/>
    <mergeCell ref="AK38:AK39"/>
    <mergeCell ref="AG39:AJ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zoomScale="70" zoomScaleNormal="70" workbookViewId="0">
      <selection activeCell="AK12" sqref="AK12:AK17"/>
    </sheetView>
  </sheetViews>
  <sheetFormatPr defaultRowHeight="15" x14ac:dyDescent="0.25"/>
  <cols>
    <col min="1" max="1" width="3.7109375" customWidth="1"/>
    <col min="2" max="2" width="4.7109375" customWidth="1"/>
    <col min="3" max="4" width="18.7109375" customWidth="1"/>
    <col min="5" max="5" width="19.7109375" customWidth="1"/>
    <col min="6" max="7" width="13.7109375" customWidth="1"/>
    <col min="8" max="8" width="12.7109375" customWidth="1"/>
    <col min="9" max="9" width="15.7109375" customWidth="1"/>
    <col min="10" max="15" width="10.7109375" customWidth="1"/>
    <col min="16" max="16" width="20.7109375" customWidth="1"/>
    <col min="17" max="18" width="14.140625" customWidth="1"/>
    <col min="19" max="26" width="9.7109375" customWidth="1"/>
    <col min="27" max="27" width="21.140625" customWidth="1"/>
    <col min="28" max="28" width="16.28515625" customWidth="1"/>
    <col min="29" max="31" width="15.7109375" customWidth="1"/>
    <col min="32" max="36" width="9.7109375" customWidth="1"/>
    <col min="37" max="37" width="20.7109375" customWidth="1"/>
    <col min="38" max="39" width="9.7109375" customWidth="1"/>
    <col min="40" max="40" width="14.42578125" customWidth="1"/>
    <col min="41" max="41" width="33" customWidth="1"/>
  </cols>
  <sheetData>
    <row r="1" spans="1:41" x14ac:dyDescent="0.25">
      <c r="A1" s="181"/>
      <c r="B1" s="182"/>
      <c r="C1" s="183"/>
      <c r="D1" s="134" t="s">
        <v>15</v>
      </c>
      <c r="E1" s="250" t="s">
        <v>6</v>
      </c>
      <c r="F1" s="252"/>
      <c r="G1" s="252"/>
      <c r="H1" s="168" t="s">
        <v>347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70"/>
      <c r="AF1" s="134" t="s">
        <v>3</v>
      </c>
      <c r="AG1" s="135"/>
      <c r="AH1" s="52" t="s">
        <v>6</v>
      </c>
      <c r="AI1" s="244"/>
      <c r="AJ1" s="244"/>
      <c r="AK1" s="244"/>
      <c r="AL1" s="244"/>
      <c r="AM1" s="244"/>
      <c r="AN1" s="244"/>
      <c r="AO1" s="245"/>
    </row>
    <row r="2" spans="1:41" x14ac:dyDescent="0.25">
      <c r="A2" s="184"/>
      <c r="B2" s="185"/>
      <c r="C2" s="186"/>
      <c r="D2" s="180"/>
      <c r="E2" s="250"/>
      <c r="F2" s="253"/>
      <c r="G2" s="253"/>
      <c r="H2" s="171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3"/>
      <c r="AF2" s="180" t="s">
        <v>2</v>
      </c>
      <c r="AG2" s="154"/>
      <c r="AH2" s="53" t="s">
        <v>6</v>
      </c>
      <c r="AI2" s="246"/>
      <c r="AJ2" s="246"/>
      <c r="AK2" s="246"/>
      <c r="AL2" s="246"/>
      <c r="AM2" s="246"/>
      <c r="AN2" s="246"/>
      <c r="AO2" s="247"/>
    </row>
    <row r="3" spans="1:41" x14ac:dyDescent="0.25">
      <c r="A3" s="184"/>
      <c r="B3" s="185"/>
      <c r="C3" s="186"/>
      <c r="D3" s="180" t="s">
        <v>16</v>
      </c>
      <c r="E3" s="250" t="s">
        <v>6</v>
      </c>
      <c r="F3" s="253"/>
      <c r="G3" s="253"/>
      <c r="H3" s="171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3"/>
      <c r="AF3" s="180" t="s">
        <v>4</v>
      </c>
      <c r="AG3" s="154"/>
      <c r="AH3" s="53" t="s">
        <v>6</v>
      </c>
      <c r="AI3" s="246"/>
      <c r="AJ3" s="246"/>
      <c r="AK3" s="246"/>
      <c r="AL3" s="246"/>
      <c r="AM3" s="246"/>
      <c r="AN3" s="246"/>
      <c r="AO3" s="247"/>
    </row>
    <row r="4" spans="1:41" x14ac:dyDescent="0.25">
      <c r="A4" s="184"/>
      <c r="B4" s="185"/>
      <c r="C4" s="186"/>
      <c r="D4" s="180"/>
      <c r="E4" s="250"/>
      <c r="F4" s="253"/>
      <c r="G4" s="253"/>
      <c r="H4" s="171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3"/>
      <c r="AF4" s="136" t="s">
        <v>5</v>
      </c>
      <c r="AG4" s="137"/>
      <c r="AH4" s="54" t="s">
        <v>6</v>
      </c>
      <c r="AI4" s="248"/>
      <c r="AJ4" s="248"/>
      <c r="AK4" s="248"/>
      <c r="AL4" s="248"/>
      <c r="AM4" s="248"/>
      <c r="AN4" s="248"/>
      <c r="AO4" s="249"/>
    </row>
    <row r="5" spans="1:41" x14ac:dyDescent="0.25">
      <c r="A5" s="184"/>
      <c r="B5" s="185"/>
      <c r="C5" s="186"/>
      <c r="D5" s="180" t="s">
        <v>17</v>
      </c>
      <c r="E5" s="250" t="s">
        <v>6</v>
      </c>
      <c r="F5" s="253"/>
      <c r="G5" s="253"/>
      <c r="H5" s="171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3"/>
      <c r="AF5" s="160" t="s">
        <v>21</v>
      </c>
      <c r="AG5" s="160"/>
      <c r="AH5" s="160"/>
      <c r="AI5" s="160"/>
      <c r="AJ5" s="125" t="s">
        <v>22</v>
      </c>
      <c r="AK5" s="125"/>
      <c r="AL5" s="125"/>
      <c r="AM5" s="125"/>
      <c r="AN5" s="125" t="s">
        <v>23</v>
      </c>
      <c r="AO5" s="125"/>
    </row>
    <row r="6" spans="1:41" x14ac:dyDescent="0.25">
      <c r="A6" s="184"/>
      <c r="B6" s="185"/>
      <c r="C6" s="186"/>
      <c r="D6" s="180"/>
      <c r="E6" s="250"/>
      <c r="F6" s="253"/>
      <c r="G6" s="253"/>
      <c r="H6" s="171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3"/>
      <c r="AF6" s="161"/>
      <c r="AG6" s="161"/>
      <c r="AH6" s="161"/>
      <c r="AI6" s="161"/>
      <c r="AJ6" s="161"/>
      <c r="AK6" s="161"/>
      <c r="AL6" s="161"/>
      <c r="AM6" s="161"/>
      <c r="AN6" s="161"/>
      <c r="AO6" s="161"/>
    </row>
    <row r="7" spans="1:41" x14ac:dyDescent="0.25">
      <c r="A7" s="184"/>
      <c r="B7" s="185"/>
      <c r="C7" s="186"/>
      <c r="D7" s="180" t="s">
        <v>18</v>
      </c>
      <c r="E7" s="250" t="s">
        <v>6</v>
      </c>
      <c r="F7" s="253"/>
      <c r="G7" s="253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3"/>
      <c r="AF7" s="161"/>
      <c r="AG7" s="161"/>
      <c r="AH7" s="161"/>
      <c r="AI7" s="161"/>
      <c r="AJ7" s="161"/>
      <c r="AK7" s="161"/>
      <c r="AL7" s="161"/>
      <c r="AM7" s="161"/>
      <c r="AN7" s="161"/>
      <c r="AO7" s="161"/>
    </row>
    <row r="8" spans="1:41" x14ac:dyDescent="0.25">
      <c r="A8" s="187"/>
      <c r="B8" s="188"/>
      <c r="C8" s="189"/>
      <c r="D8" s="136"/>
      <c r="E8" s="251"/>
      <c r="F8" s="254"/>
      <c r="G8" s="254"/>
      <c r="H8" s="17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  <c r="AF8" s="125" t="s">
        <v>24</v>
      </c>
      <c r="AG8" s="125"/>
      <c r="AH8" s="125"/>
      <c r="AI8" s="125"/>
      <c r="AJ8" s="125" t="s">
        <v>24</v>
      </c>
      <c r="AK8" s="125"/>
      <c r="AL8" s="125"/>
      <c r="AM8" s="125"/>
      <c r="AN8" s="125" t="s">
        <v>24</v>
      </c>
      <c r="AO8" s="125"/>
    </row>
    <row r="9" spans="1:41" ht="15" customHeight="1" x14ac:dyDescent="0.25">
      <c r="A9" s="190" t="s">
        <v>25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2"/>
      <c r="Q9" s="240" t="s">
        <v>364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1" t="s">
        <v>365</v>
      </c>
      <c r="AG9" s="241"/>
      <c r="AH9" s="241"/>
      <c r="AI9" s="241"/>
      <c r="AJ9" s="241"/>
      <c r="AK9" s="241"/>
      <c r="AL9" s="241"/>
      <c r="AM9" s="241"/>
      <c r="AN9" s="242" t="s">
        <v>284</v>
      </c>
      <c r="AO9" s="214" t="s">
        <v>358</v>
      </c>
    </row>
    <row r="10" spans="1:41" ht="18.75" customHeight="1" x14ac:dyDescent="0.25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5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1"/>
      <c r="AG10" s="241"/>
      <c r="AH10" s="241"/>
      <c r="AI10" s="241"/>
      <c r="AJ10" s="241"/>
      <c r="AK10" s="241"/>
      <c r="AL10" s="241"/>
      <c r="AM10" s="241"/>
      <c r="AN10" s="242"/>
      <c r="AO10" s="214"/>
    </row>
    <row r="11" spans="1:41" ht="15" customHeight="1" x14ac:dyDescent="0.25">
      <c r="A11" s="124" t="s">
        <v>26</v>
      </c>
      <c r="B11" s="243" t="s">
        <v>27</v>
      </c>
      <c r="C11" s="124" t="s">
        <v>31</v>
      </c>
      <c r="D11" s="214" t="s">
        <v>28</v>
      </c>
      <c r="E11" s="214" t="s">
        <v>29</v>
      </c>
      <c r="F11" s="214" t="s">
        <v>30</v>
      </c>
      <c r="G11" s="93" t="s">
        <v>268</v>
      </c>
      <c r="H11" s="90" t="s">
        <v>355</v>
      </c>
      <c r="I11" s="91"/>
      <c r="J11" s="91"/>
      <c r="K11" s="91"/>
      <c r="L11" s="91"/>
      <c r="M11" s="91"/>
      <c r="N11" s="91"/>
      <c r="O11" s="91"/>
      <c r="P11" s="92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125" t="s">
        <v>50</v>
      </c>
      <c r="AG11" s="125"/>
      <c r="AH11" s="125"/>
      <c r="AI11" s="125"/>
      <c r="AJ11" s="125"/>
      <c r="AK11" s="125"/>
      <c r="AL11" s="125"/>
      <c r="AM11" s="125"/>
      <c r="AN11" s="242"/>
      <c r="AO11" s="214"/>
    </row>
    <row r="12" spans="1:41" ht="15" customHeight="1" x14ac:dyDescent="0.25">
      <c r="A12" s="124"/>
      <c r="B12" s="243"/>
      <c r="C12" s="124"/>
      <c r="D12" s="214"/>
      <c r="E12" s="214"/>
      <c r="F12" s="214"/>
      <c r="G12" s="94"/>
      <c r="H12" s="214" t="s">
        <v>366</v>
      </c>
      <c r="I12" s="214" t="s">
        <v>198</v>
      </c>
      <c r="J12" s="124" t="s">
        <v>38</v>
      </c>
      <c r="K12" s="124" t="s">
        <v>39</v>
      </c>
      <c r="L12" s="124" t="s">
        <v>40</v>
      </c>
      <c r="M12" s="124" t="s">
        <v>37</v>
      </c>
      <c r="N12" s="243" t="s">
        <v>35</v>
      </c>
      <c r="O12" s="98" t="s">
        <v>36</v>
      </c>
      <c r="P12" s="98" t="s">
        <v>198</v>
      </c>
      <c r="Q12" s="214" t="s">
        <v>356</v>
      </c>
      <c r="R12" s="93" t="s">
        <v>354</v>
      </c>
      <c r="S12" s="125" t="s">
        <v>357</v>
      </c>
      <c r="T12" s="125"/>
      <c r="U12" s="125"/>
      <c r="V12" s="125"/>
      <c r="W12" s="125"/>
      <c r="X12" s="125"/>
      <c r="Y12" s="243" t="s">
        <v>45</v>
      </c>
      <c r="Z12" s="243" t="s">
        <v>46</v>
      </c>
      <c r="AA12" s="243"/>
      <c r="AB12" s="98" t="s">
        <v>308</v>
      </c>
      <c r="AC12" s="243" t="s">
        <v>263</v>
      </c>
      <c r="AD12" s="243" t="s">
        <v>47</v>
      </c>
      <c r="AE12" s="243" t="s">
        <v>48</v>
      </c>
      <c r="AF12" s="124" t="s">
        <v>51</v>
      </c>
      <c r="AG12" s="124" t="s">
        <v>52</v>
      </c>
      <c r="AH12" s="124" t="s">
        <v>53</v>
      </c>
      <c r="AI12" s="124" t="s">
        <v>54</v>
      </c>
      <c r="AJ12" s="243" t="s">
        <v>57</v>
      </c>
      <c r="AK12" s="98" t="s">
        <v>198</v>
      </c>
      <c r="AL12" s="243" t="s">
        <v>58</v>
      </c>
      <c r="AM12" s="243" t="s">
        <v>59</v>
      </c>
      <c r="AN12" s="242"/>
      <c r="AO12" s="214"/>
    </row>
    <row r="13" spans="1:41" x14ac:dyDescent="0.25">
      <c r="A13" s="124"/>
      <c r="B13" s="243"/>
      <c r="C13" s="124"/>
      <c r="D13" s="214"/>
      <c r="E13" s="214"/>
      <c r="F13" s="214"/>
      <c r="G13" s="94"/>
      <c r="H13" s="214"/>
      <c r="I13" s="214"/>
      <c r="J13" s="124"/>
      <c r="K13" s="124"/>
      <c r="L13" s="124"/>
      <c r="M13" s="124"/>
      <c r="N13" s="243"/>
      <c r="O13" s="99"/>
      <c r="P13" s="99"/>
      <c r="Q13" s="214"/>
      <c r="R13" s="94"/>
      <c r="S13" s="125"/>
      <c r="T13" s="125"/>
      <c r="U13" s="125"/>
      <c r="V13" s="125"/>
      <c r="W13" s="125"/>
      <c r="X13" s="125"/>
      <c r="Y13" s="243"/>
      <c r="Z13" s="243"/>
      <c r="AA13" s="243"/>
      <c r="AB13" s="99"/>
      <c r="AC13" s="243"/>
      <c r="AD13" s="243"/>
      <c r="AE13" s="243"/>
      <c r="AF13" s="124"/>
      <c r="AG13" s="124"/>
      <c r="AH13" s="124"/>
      <c r="AI13" s="124"/>
      <c r="AJ13" s="243"/>
      <c r="AK13" s="99"/>
      <c r="AL13" s="243"/>
      <c r="AM13" s="243"/>
      <c r="AN13" s="242"/>
      <c r="AO13" s="214"/>
    </row>
    <row r="14" spans="1:41" ht="15" customHeight="1" x14ac:dyDescent="0.25">
      <c r="A14" s="124"/>
      <c r="B14" s="243"/>
      <c r="C14" s="124"/>
      <c r="D14" s="214"/>
      <c r="E14" s="214"/>
      <c r="F14" s="214"/>
      <c r="G14" s="94"/>
      <c r="H14" s="214"/>
      <c r="I14" s="214"/>
      <c r="J14" s="243" t="s">
        <v>32</v>
      </c>
      <c r="K14" s="243" t="s">
        <v>33</v>
      </c>
      <c r="L14" s="243" t="s">
        <v>34</v>
      </c>
      <c r="M14" s="243" t="s">
        <v>309</v>
      </c>
      <c r="N14" s="243"/>
      <c r="O14" s="99"/>
      <c r="P14" s="99"/>
      <c r="Q14" s="214"/>
      <c r="R14" s="94"/>
      <c r="S14" s="125" t="s">
        <v>307</v>
      </c>
      <c r="T14" s="125"/>
      <c r="U14" s="125"/>
      <c r="V14" s="125"/>
      <c r="W14" s="125"/>
      <c r="X14" s="243" t="s">
        <v>44</v>
      </c>
      <c r="Y14" s="243"/>
      <c r="Z14" s="243"/>
      <c r="AA14" s="243"/>
      <c r="AB14" s="99"/>
      <c r="AC14" s="243"/>
      <c r="AD14" s="243"/>
      <c r="AE14" s="243"/>
      <c r="AF14" s="243" t="s">
        <v>55</v>
      </c>
      <c r="AG14" s="243" t="s">
        <v>56</v>
      </c>
      <c r="AH14" s="243" t="s">
        <v>34</v>
      </c>
      <c r="AI14" s="243" t="s">
        <v>309</v>
      </c>
      <c r="AJ14" s="243"/>
      <c r="AK14" s="99"/>
      <c r="AL14" s="243"/>
      <c r="AM14" s="243"/>
      <c r="AN14" s="242"/>
      <c r="AO14" s="214"/>
    </row>
    <row r="15" spans="1:41" ht="41.25" customHeight="1" x14ac:dyDescent="0.25">
      <c r="A15" s="124"/>
      <c r="B15" s="243"/>
      <c r="C15" s="124"/>
      <c r="D15" s="214"/>
      <c r="E15" s="214"/>
      <c r="F15" s="214"/>
      <c r="G15" s="94"/>
      <c r="H15" s="214"/>
      <c r="I15" s="214"/>
      <c r="J15" s="243"/>
      <c r="K15" s="243"/>
      <c r="L15" s="243"/>
      <c r="M15" s="243"/>
      <c r="N15" s="243"/>
      <c r="O15" s="99"/>
      <c r="P15" s="99"/>
      <c r="Q15" s="214"/>
      <c r="R15" s="94"/>
      <c r="S15" s="243" t="s">
        <v>41</v>
      </c>
      <c r="T15" s="243" t="s">
        <v>360</v>
      </c>
      <c r="U15" s="243" t="s">
        <v>42</v>
      </c>
      <c r="V15" s="243" t="s">
        <v>43</v>
      </c>
      <c r="W15" s="243" t="s">
        <v>261</v>
      </c>
      <c r="X15" s="243"/>
      <c r="Y15" s="243"/>
      <c r="Z15" s="243"/>
      <c r="AA15" s="243"/>
      <c r="AB15" s="99"/>
      <c r="AC15" s="243"/>
      <c r="AD15" s="243"/>
      <c r="AE15" s="243"/>
      <c r="AF15" s="243"/>
      <c r="AG15" s="243"/>
      <c r="AH15" s="243"/>
      <c r="AI15" s="243"/>
      <c r="AJ15" s="243"/>
      <c r="AK15" s="99"/>
      <c r="AL15" s="243"/>
      <c r="AM15" s="243"/>
      <c r="AN15" s="242"/>
      <c r="AO15" s="214"/>
    </row>
    <row r="16" spans="1:41" ht="58.5" customHeight="1" x14ac:dyDescent="0.25">
      <c r="A16" s="124"/>
      <c r="B16" s="243"/>
      <c r="C16" s="124"/>
      <c r="D16" s="214"/>
      <c r="E16" s="214"/>
      <c r="F16" s="214"/>
      <c r="G16" s="94"/>
      <c r="H16" s="214"/>
      <c r="I16" s="214"/>
      <c r="J16" s="243"/>
      <c r="K16" s="243"/>
      <c r="L16" s="243"/>
      <c r="M16" s="243"/>
      <c r="N16" s="243"/>
      <c r="O16" s="99"/>
      <c r="P16" s="99"/>
      <c r="Q16" s="214"/>
      <c r="R16" s="94"/>
      <c r="S16" s="243"/>
      <c r="T16" s="243"/>
      <c r="U16" s="243"/>
      <c r="V16" s="243"/>
      <c r="W16" s="243"/>
      <c r="X16" s="243"/>
      <c r="Y16" s="243"/>
      <c r="Z16" s="243"/>
      <c r="AA16" s="243"/>
      <c r="AB16" s="99"/>
      <c r="AC16" s="243"/>
      <c r="AD16" s="243"/>
      <c r="AE16" s="243"/>
      <c r="AF16" s="243"/>
      <c r="AG16" s="243"/>
      <c r="AH16" s="243"/>
      <c r="AI16" s="243"/>
      <c r="AJ16" s="243"/>
      <c r="AK16" s="99"/>
      <c r="AL16" s="243"/>
      <c r="AM16" s="243"/>
      <c r="AN16" s="242"/>
      <c r="AO16" s="214"/>
    </row>
    <row r="17" spans="1:41" ht="54.75" customHeight="1" x14ac:dyDescent="0.25">
      <c r="A17" s="124"/>
      <c r="B17" s="243"/>
      <c r="C17" s="124"/>
      <c r="D17" s="214"/>
      <c r="E17" s="214"/>
      <c r="F17" s="214"/>
      <c r="G17" s="95"/>
      <c r="H17" s="214"/>
      <c r="I17" s="214"/>
      <c r="J17" s="243"/>
      <c r="K17" s="243"/>
      <c r="L17" s="243"/>
      <c r="M17" s="243"/>
      <c r="N17" s="243"/>
      <c r="O17" s="100"/>
      <c r="P17" s="100"/>
      <c r="Q17" s="214"/>
      <c r="R17" s="95"/>
      <c r="S17" s="243"/>
      <c r="T17" s="243"/>
      <c r="U17" s="243"/>
      <c r="V17" s="243"/>
      <c r="W17" s="243"/>
      <c r="X17" s="243"/>
      <c r="Y17" s="243"/>
      <c r="Z17" s="21" t="s">
        <v>215</v>
      </c>
      <c r="AA17" s="21" t="s">
        <v>93</v>
      </c>
      <c r="AB17" s="100"/>
      <c r="AC17" s="243"/>
      <c r="AD17" s="243"/>
      <c r="AE17" s="243"/>
      <c r="AF17" s="243"/>
      <c r="AG17" s="243"/>
      <c r="AH17" s="243"/>
      <c r="AI17" s="243"/>
      <c r="AJ17" s="243"/>
      <c r="AK17" s="100"/>
      <c r="AL17" s="243"/>
      <c r="AM17" s="243"/>
      <c r="AN17" s="242"/>
      <c r="AO17" s="214"/>
    </row>
    <row r="18" spans="1:41" ht="39.75" customHeight="1" x14ac:dyDescent="0.25">
      <c r="A18" s="16">
        <v>1</v>
      </c>
      <c r="B18" s="16" t="s">
        <v>260</v>
      </c>
      <c r="C18" s="49" t="s">
        <v>305</v>
      </c>
      <c r="D18" s="16" t="s">
        <v>306</v>
      </c>
      <c r="E18" s="16" t="s">
        <v>346</v>
      </c>
      <c r="F18" s="16" t="s">
        <v>107</v>
      </c>
      <c r="G18" s="32" t="s">
        <v>265</v>
      </c>
      <c r="H18" s="89">
        <v>5</v>
      </c>
      <c r="I18" s="89" t="str">
        <f>IF(H18=1,"Eliminasi (Menghilangkan)",IF(H18=2,"Substitusi (Mengganti)",IF(H18=3,"Rekayasa Engineering",IF(H18=4,"Pengendalian Administrasi",IF(H18=5,"Pemasangan APD")))))</f>
        <v>Pemasangan APD</v>
      </c>
      <c r="J18" s="16">
        <v>5</v>
      </c>
      <c r="K18" s="16">
        <v>20</v>
      </c>
      <c r="L18" s="16">
        <v>20</v>
      </c>
      <c r="M18" s="16">
        <v>1</v>
      </c>
      <c r="N18" s="16">
        <f>SUM(J18:L18)-(M18)</f>
        <v>44</v>
      </c>
      <c r="O18" s="16">
        <f>IF(N18&gt;60,4,IF(N18&gt;51,3,IF(N18&gt;41,2,IF(N18&lt;41,1,))))</f>
        <v>2</v>
      </c>
      <c r="P18" s="79" t="str">
        <f>IF(O18=4,"Extreme Risk",IF(O18=3,"High Risk",IF(O18=2,"Medium Risk",IF(O18=1,"Low Risk"))))</f>
        <v>Medium Risk</v>
      </c>
      <c r="Q18" s="16">
        <v>5</v>
      </c>
      <c r="R18" s="82" t="str">
        <f>IF(Q18=15,"Eliminasi (Menghilangkan)",IF(Q18=10,"Substitusi (Mengganti)",IF(Q18=5,"Rekayasa Engineering",IF(Q18=2,"Pengendalian Administrasi",IF(Q18=1,"Pemasangan APD")))))</f>
        <v>Rekayasa Engineering</v>
      </c>
      <c r="S18" s="16">
        <v>1</v>
      </c>
      <c r="T18" s="16">
        <v>0</v>
      </c>
      <c r="U18" s="16">
        <v>1</v>
      </c>
      <c r="V18" s="16">
        <v>1</v>
      </c>
      <c r="W18" s="16">
        <v>0</v>
      </c>
      <c r="X18" s="16">
        <f t="shared" ref="X18:X27" si="0">COUNTIF(Q18:W18,1)</f>
        <v>3</v>
      </c>
      <c r="Y18" s="16">
        <f>IF(X18&lt;1,1,IF(X18&lt;3,2,IF(X18&lt;5,3,IF(X18&gt;4,4))))</f>
        <v>3</v>
      </c>
      <c r="Z18" s="48">
        <f>SUMIFS(E32:E47,C32:C47,Y18,D32:D47,O18)</f>
        <v>3</v>
      </c>
      <c r="AA18" s="48" t="str">
        <f>IF(Z18=4,H33,IF(Z18=3,H35,IF(Z18=2,H37,IF(Z18=1,H39,IF(Z18=0,H41)))))</f>
        <v>Segera ditindak lanjuti</v>
      </c>
      <c r="AB18" s="43" t="s">
        <v>311</v>
      </c>
      <c r="AC18" s="16" t="s">
        <v>312</v>
      </c>
      <c r="AD18" s="62">
        <v>43318</v>
      </c>
      <c r="AE18" s="63">
        <v>43332</v>
      </c>
      <c r="AF18" s="16">
        <v>5</v>
      </c>
      <c r="AG18" s="16">
        <v>10</v>
      </c>
      <c r="AH18" s="16">
        <v>20</v>
      </c>
      <c r="AI18" s="16">
        <v>10</v>
      </c>
      <c r="AJ18" s="16">
        <f>SUM(AF18:AH18)-(AI18)</f>
        <v>25</v>
      </c>
      <c r="AK18" s="89" t="str">
        <f>IF(AM18=4,"Extreme Risk",IF(AM18=3,"High Risk",IF(AM18=2,"Medium Risk",IF(AM18=1,"Low Risk"))))</f>
        <v>Low Risk</v>
      </c>
      <c r="AL18" s="16">
        <f t="shared" ref="AL18" si="1">O18</f>
        <v>2</v>
      </c>
      <c r="AM18" s="16">
        <f>IF(AJ18&gt;60,4,IF(AJ18&gt;51,3,IF(AJ18&gt;41,2,IF(AJ18&lt;41,1,))))</f>
        <v>1</v>
      </c>
      <c r="AN18" s="64" t="str">
        <f>IF(AM18&lt;AL18,"Baik",IF(AM18&gt;=AL18,"Buruk",IF(AM18&lt;2^AL18,"Sangat Baik")))</f>
        <v>Baik</v>
      </c>
      <c r="AO18" s="16" t="s">
        <v>359</v>
      </c>
    </row>
    <row r="19" spans="1:41" ht="39.950000000000003" customHeight="1" x14ac:dyDescent="0.25">
      <c r="A19" s="22">
        <v>2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>
        <f t="shared" ref="N19:N27" si="2">SUM(J19:L19)-(M19)</f>
        <v>0</v>
      </c>
      <c r="O19" s="49">
        <f t="shared" ref="O19:O27" si="3">IF(N19&gt;60,4,IF(N19&gt;51,3,IF(N19&gt;41,2,IF(N19&lt;41,1,))))</f>
        <v>1</v>
      </c>
      <c r="P19" s="79" t="str">
        <f>IF(O19=4,"Extreme Risk",IF(O19=3,"High Risk",IF(O19=2,"Medium Risk",IF(O19=1,"Low Risk"))))</f>
        <v>Low Risk</v>
      </c>
      <c r="Q19" s="49"/>
      <c r="R19" s="82"/>
      <c r="S19" s="49"/>
      <c r="T19" s="49"/>
      <c r="U19" s="49"/>
      <c r="V19" s="49"/>
      <c r="W19" s="49"/>
      <c r="X19" s="49">
        <f t="shared" si="0"/>
        <v>0</v>
      </c>
      <c r="Y19" s="49">
        <f t="shared" ref="Y19:Y27" si="4">IF(X19&lt;1,1,IF(X19&lt;3,2,IF(X19&lt;5,3,IF(X19&gt;4,4))))</f>
        <v>1</v>
      </c>
      <c r="Z19" s="48">
        <f>SUMIFS(E32:E47,C32:C47,Y19,D32:D47,O19)</f>
        <v>0</v>
      </c>
      <c r="AA19" s="87" t="str">
        <f>IF(Z19=4,H33,IF(Z19=3,H35,IF(Z19=2,H37,IF(Z19=1,H39,IF(Z19=0,H41)))))</f>
        <v>Dapat diabaikan</v>
      </c>
      <c r="AB19" s="49"/>
      <c r="AC19" s="48"/>
      <c r="AD19" s="48"/>
      <c r="AE19" s="48"/>
      <c r="AF19" s="48"/>
      <c r="AG19" s="48"/>
      <c r="AH19" s="48"/>
      <c r="AI19" s="48"/>
      <c r="AJ19" s="49">
        <f t="shared" ref="AJ19:AJ27" si="5">SUM(AF19:AH19)-(AI19)</f>
        <v>0</v>
      </c>
      <c r="AK19" s="89" t="str">
        <f t="shared" ref="AK19:AK27" si="6">IF(AM19=4,"Extreme Risk",IF(AM19=3,"High Risk",IF(AM19=2,"Medium Risk",IF(AM19=1,"Low Risk"))))</f>
        <v>Low Risk</v>
      </c>
      <c r="AL19" s="49">
        <f t="shared" ref="AL19:AL27" si="7">O19</f>
        <v>1</v>
      </c>
      <c r="AM19" s="49">
        <f t="shared" ref="AM19:AM27" si="8">IF(AJ19&gt;60,4,IF(AJ19&gt;51,3,IF(AJ19&gt;41,2,IF(AJ19&lt;41,1,))))</f>
        <v>1</v>
      </c>
      <c r="AN19" s="49" t="str">
        <f>IF(AM19&lt;AL19,"Baik",IF(AM19&gt;=AL19,"Buruk",IF(AM19&lt;2^AL19,"Sangat Baik")))</f>
        <v>Buruk</v>
      </c>
      <c r="AO19" s="48"/>
    </row>
    <row r="20" spans="1:41" ht="39.950000000000003" customHeight="1" x14ac:dyDescent="0.25">
      <c r="A20" s="22">
        <v>3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>
        <f t="shared" si="2"/>
        <v>0</v>
      </c>
      <c r="O20" s="49">
        <f t="shared" si="3"/>
        <v>1</v>
      </c>
      <c r="P20" s="79" t="str">
        <f>IF(O20=4,"Extreme Risk",IF(O20=3,"High Risk",IF(O20=2,"Medium Risk",IF(O20=1,"Low Risk"))))</f>
        <v>Low Risk</v>
      </c>
      <c r="Q20" s="49"/>
      <c r="R20" s="82"/>
      <c r="S20" s="49"/>
      <c r="T20" s="49"/>
      <c r="U20" s="49"/>
      <c r="V20" s="49"/>
      <c r="W20" s="49"/>
      <c r="X20" s="49">
        <f t="shared" si="0"/>
        <v>0</v>
      </c>
      <c r="Y20" s="49">
        <f t="shared" si="4"/>
        <v>1</v>
      </c>
      <c r="Z20" s="48">
        <f>SUMIFS(E32:E47,C32:C47,Y20,D32:D47,O20)</f>
        <v>0</v>
      </c>
      <c r="AA20" s="87" t="str">
        <f>IF(Z20=4,H33,IF(Z20=3,H35,IF(Z20=2,H37,IF(Z20=1,H39,IF(Z20=0,H41)))))</f>
        <v>Dapat diabaikan</v>
      </c>
      <c r="AB20" s="49"/>
      <c r="AC20" s="85"/>
      <c r="AD20" s="48"/>
      <c r="AE20" s="48"/>
      <c r="AF20" s="48"/>
      <c r="AG20" s="48"/>
      <c r="AH20" s="48"/>
      <c r="AI20" s="48"/>
      <c r="AJ20" s="49">
        <f t="shared" si="5"/>
        <v>0</v>
      </c>
      <c r="AK20" s="89" t="str">
        <f t="shared" si="6"/>
        <v>Low Risk</v>
      </c>
      <c r="AL20" s="49">
        <f t="shared" si="7"/>
        <v>1</v>
      </c>
      <c r="AM20" s="49">
        <f t="shared" si="8"/>
        <v>1</v>
      </c>
      <c r="AN20" s="49" t="str">
        <f t="shared" ref="AN20:AN27" si="9">IF(AM20&lt;AL20,"Baik",IF(AM20&gt;=AL20,"Buruk",IF(AM20&lt;2^AL20,"Sangat Baik")))</f>
        <v>Buruk</v>
      </c>
      <c r="AO20" s="48"/>
    </row>
    <row r="21" spans="1:41" ht="39.950000000000003" customHeight="1" x14ac:dyDescent="0.25">
      <c r="A21" s="22">
        <v>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>
        <f t="shared" si="2"/>
        <v>0</v>
      </c>
      <c r="O21" s="49">
        <f t="shared" si="3"/>
        <v>1</v>
      </c>
      <c r="P21" s="79" t="str">
        <f>IF(O21=4,"Extreme Risk",IF(O21=3,"High Risk",IF(O21=2,"Medium Risk",IF(O21=1,"Low Risk"))))</f>
        <v>Low Risk</v>
      </c>
      <c r="Q21" s="49"/>
      <c r="R21" s="82"/>
      <c r="S21" s="49"/>
      <c r="T21" s="49"/>
      <c r="U21" s="49"/>
      <c r="V21" s="49"/>
      <c r="W21" s="49"/>
      <c r="X21" s="49">
        <f t="shared" si="0"/>
        <v>0</v>
      </c>
      <c r="Y21" s="49">
        <f t="shared" si="4"/>
        <v>1</v>
      </c>
      <c r="Z21" s="48">
        <f>SUMIFS(E32:E47,C32:C47,Y21,D32:D47,O21)</f>
        <v>0</v>
      </c>
      <c r="AA21" s="87" t="str">
        <f>IF(Z21=4,H33,IF(Z21=3,H35,IF(Z21=2,H37,IF(Z21=1,H39,IF(Z21=0,H41)))))</f>
        <v>Dapat diabaikan</v>
      </c>
      <c r="AB21" s="49"/>
      <c r="AC21" s="85"/>
      <c r="AD21" s="85"/>
      <c r="AE21" s="48"/>
      <c r="AF21" s="48"/>
      <c r="AG21" s="48"/>
      <c r="AH21" s="48"/>
      <c r="AI21" s="48"/>
      <c r="AJ21" s="49">
        <f t="shared" si="5"/>
        <v>0</v>
      </c>
      <c r="AK21" s="89" t="str">
        <f t="shared" si="6"/>
        <v>Low Risk</v>
      </c>
      <c r="AL21" s="49">
        <f t="shared" si="7"/>
        <v>1</v>
      </c>
      <c r="AM21" s="49">
        <f t="shared" si="8"/>
        <v>1</v>
      </c>
      <c r="AN21" s="49" t="str">
        <f t="shared" si="9"/>
        <v>Buruk</v>
      </c>
      <c r="AO21" s="48"/>
    </row>
    <row r="22" spans="1:41" ht="39.950000000000003" customHeight="1" x14ac:dyDescent="0.25">
      <c r="A22" s="22">
        <v>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>
        <f t="shared" si="2"/>
        <v>0</v>
      </c>
      <c r="O22" s="49">
        <f t="shared" si="3"/>
        <v>1</v>
      </c>
      <c r="P22" s="79" t="str">
        <f t="shared" ref="P22:P27" si="10">IF(O22=4,"Extreme Risk",IF(O22=3,"High Risk",IF(O22=2,"Medium Risk",IF(O22=1,"Low Risk"))))</f>
        <v>Low Risk</v>
      </c>
      <c r="Q22" s="49"/>
      <c r="R22" s="82"/>
      <c r="S22" s="49"/>
      <c r="T22" s="49"/>
      <c r="U22" s="49"/>
      <c r="V22" s="49"/>
      <c r="W22" s="49"/>
      <c r="X22" s="49">
        <f t="shared" si="0"/>
        <v>0</v>
      </c>
      <c r="Y22" s="49">
        <f t="shared" si="4"/>
        <v>1</v>
      </c>
      <c r="Z22" s="48">
        <f>SUMIFS(E32:E47,C32:C47,Y22,D32:D47,O22)</f>
        <v>0</v>
      </c>
      <c r="AA22" s="87" t="str">
        <f>IF(Z22=4,H33,IF(Z22=3,H35,IF(Z22=2,H37,IF(Z22=1,H39,IF(Z22=0,H41)))))</f>
        <v>Dapat diabaikan</v>
      </c>
      <c r="AB22" s="49"/>
      <c r="AC22" s="85"/>
      <c r="AD22" s="85"/>
      <c r="AE22" s="48"/>
      <c r="AF22" s="48"/>
      <c r="AG22" s="48"/>
      <c r="AH22" s="48"/>
      <c r="AI22" s="48"/>
      <c r="AJ22" s="49">
        <f t="shared" si="5"/>
        <v>0</v>
      </c>
      <c r="AK22" s="89" t="str">
        <f t="shared" si="6"/>
        <v>Low Risk</v>
      </c>
      <c r="AL22" s="49">
        <f t="shared" si="7"/>
        <v>1</v>
      </c>
      <c r="AM22" s="49">
        <f t="shared" si="8"/>
        <v>1</v>
      </c>
      <c r="AN22" s="49" t="str">
        <f t="shared" si="9"/>
        <v>Buruk</v>
      </c>
      <c r="AO22" s="48"/>
    </row>
    <row r="23" spans="1:41" ht="39.950000000000003" customHeight="1" x14ac:dyDescent="0.25">
      <c r="A23" s="22">
        <v>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>
        <f t="shared" si="2"/>
        <v>0</v>
      </c>
      <c r="O23" s="49">
        <f t="shared" si="3"/>
        <v>1</v>
      </c>
      <c r="P23" s="79" t="str">
        <f t="shared" si="10"/>
        <v>Low Risk</v>
      </c>
      <c r="Q23" s="49"/>
      <c r="R23" s="82"/>
      <c r="S23" s="49"/>
      <c r="T23" s="49"/>
      <c r="U23" s="49"/>
      <c r="V23" s="49"/>
      <c r="W23" s="49"/>
      <c r="X23" s="49">
        <f t="shared" si="0"/>
        <v>0</v>
      </c>
      <c r="Y23" s="49">
        <f t="shared" si="4"/>
        <v>1</v>
      </c>
      <c r="Z23" s="48">
        <f>SUMIFS(E32:E47,C32:C47,Y23,D32:D47,O23)</f>
        <v>0</v>
      </c>
      <c r="AA23" s="87" t="str">
        <f>IF(Z23=4,H33,IF(Z23=3,H35,IF(Z23=2,H37,IF(Z23=1,H39,IF(Z23=0,H41)))))</f>
        <v>Dapat diabaikan</v>
      </c>
      <c r="AB23" s="49"/>
      <c r="AC23" s="85"/>
      <c r="AD23" s="85"/>
      <c r="AE23" s="48"/>
      <c r="AF23" s="48"/>
      <c r="AG23" s="48"/>
      <c r="AH23" s="48"/>
      <c r="AI23" s="48"/>
      <c r="AJ23" s="49">
        <f t="shared" si="5"/>
        <v>0</v>
      </c>
      <c r="AK23" s="89" t="str">
        <f t="shared" si="6"/>
        <v>Low Risk</v>
      </c>
      <c r="AL23" s="49">
        <f t="shared" si="7"/>
        <v>1</v>
      </c>
      <c r="AM23" s="49">
        <f t="shared" si="8"/>
        <v>1</v>
      </c>
      <c r="AN23" s="49" t="str">
        <f t="shared" si="9"/>
        <v>Buruk</v>
      </c>
      <c r="AO23" s="48"/>
    </row>
    <row r="24" spans="1:41" ht="39.950000000000003" customHeight="1" x14ac:dyDescent="0.25">
      <c r="A24" s="22">
        <v>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>
        <f t="shared" si="2"/>
        <v>0</v>
      </c>
      <c r="O24" s="49">
        <f t="shared" si="3"/>
        <v>1</v>
      </c>
      <c r="P24" s="79" t="str">
        <f t="shared" si="10"/>
        <v>Low Risk</v>
      </c>
      <c r="Q24" s="49"/>
      <c r="R24" s="82"/>
      <c r="S24" s="49"/>
      <c r="T24" s="49"/>
      <c r="U24" s="49"/>
      <c r="V24" s="49"/>
      <c r="W24" s="49"/>
      <c r="X24" s="49">
        <f t="shared" si="0"/>
        <v>0</v>
      </c>
      <c r="Y24" s="49">
        <f t="shared" si="4"/>
        <v>1</v>
      </c>
      <c r="Z24" s="48">
        <f>SUMIFS(E32:E47,C32:C47,Y24,D32:D47,O24)</f>
        <v>0</v>
      </c>
      <c r="AA24" s="87" t="str">
        <f>IF(Z24=4,H33,IF(Z24=3,H35,IF(Z24=2,H37,IF(Z24=1,H39,IF(Z24=0,H41)))))</f>
        <v>Dapat diabaikan</v>
      </c>
      <c r="AB24" s="49"/>
      <c r="AC24" s="85"/>
      <c r="AD24" s="85"/>
      <c r="AE24" s="48"/>
      <c r="AF24" s="48"/>
      <c r="AG24" s="48"/>
      <c r="AH24" s="48"/>
      <c r="AI24" s="48"/>
      <c r="AJ24" s="49">
        <f t="shared" si="5"/>
        <v>0</v>
      </c>
      <c r="AK24" s="89" t="str">
        <f t="shared" si="6"/>
        <v>Low Risk</v>
      </c>
      <c r="AL24" s="49">
        <f t="shared" si="7"/>
        <v>1</v>
      </c>
      <c r="AM24" s="49">
        <f t="shared" si="8"/>
        <v>1</v>
      </c>
      <c r="AN24" s="49" t="str">
        <f t="shared" si="9"/>
        <v>Buruk</v>
      </c>
      <c r="AO24" s="48"/>
    </row>
    <row r="25" spans="1:41" ht="39.950000000000003" customHeight="1" x14ac:dyDescent="0.25">
      <c r="A25" s="51">
        <v>8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9">
        <f t="shared" si="2"/>
        <v>0</v>
      </c>
      <c r="O25" s="49">
        <f t="shared" si="3"/>
        <v>1</v>
      </c>
      <c r="P25" s="79" t="str">
        <f t="shared" si="10"/>
        <v>Low Risk</v>
      </c>
      <c r="Q25" s="48"/>
      <c r="R25" s="81"/>
      <c r="S25" s="48"/>
      <c r="T25" s="48"/>
      <c r="U25" s="48"/>
      <c r="V25" s="48"/>
      <c r="W25" s="48"/>
      <c r="X25" s="49">
        <f t="shared" si="0"/>
        <v>0</v>
      </c>
      <c r="Y25" s="49">
        <f t="shared" si="4"/>
        <v>1</v>
      </c>
      <c r="Z25" s="48">
        <f>SUMIFS(E32:E47,C32:C47,Y25,D32:D47,O25)</f>
        <v>0</v>
      </c>
      <c r="AA25" s="87" t="str">
        <f>IF(Z25=4,H33,IF(Z25=3,H35,IF(Z25=2,H37,IF(Z25=1,H39,IF(Z25=0,H41)))))</f>
        <v>Dapat diabaikan</v>
      </c>
      <c r="AB25" s="49"/>
      <c r="AC25" s="85"/>
      <c r="AD25" s="85"/>
      <c r="AE25" s="48"/>
      <c r="AF25" s="48"/>
      <c r="AG25" s="48"/>
      <c r="AH25" s="48"/>
      <c r="AI25" s="48"/>
      <c r="AJ25" s="50">
        <f t="shared" si="5"/>
        <v>0</v>
      </c>
      <c r="AK25" s="89" t="str">
        <f t="shared" si="6"/>
        <v>Low Risk</v>
      </c>
      <c r="AL25" s="50">
        <f t="shared" si="7"/>
        <v>1</v>
      </c>
      <c r="AM25" s="50">
        <f t="shared" si="8"/>
        <v>1</v>
      </c>
      <c r="AN25" s="50" t="str">
        <f t="shared" si="9"/>
        <v>Buruk</v>
      </c>
      <c r="AO25" s="48"/>
    </row>
    <row r="26" spans="1:41" ht="39.950000000000003" customHeight="1" x14ac:dyDescent="0.25">
      <c r="A26" s="51">
        <v>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9">
        <f t="shared" si="2"/>
        <v>0</v>
      </c>
      <c r="O26" s="49">
        <f t="shared" si="3"/>
        <v>1</v>
      </c>
      <c r="P26" s="79" t="str">
        <f t="shared" si="10"/>
        <v>Low Risk</v>
      </c>
      <c r="Q26" s="48"/>
      <c r="R26" s="81"/>
      <c r="S26" s="48"/>
      <c r="T26" s="48"/>
      <c r="U26" s="48"/>
      <c r="V26" s="48"/>
      <c r="W26" s="48"/>
      <c r="X26" s="49">
        <f t="shared" si="0"/>
        <v>0</v>
      </c>
      <c r="Y26" s="49">
        <f t="shared" si="4"/>
        <v>1</v>
      </c>
      <c r="Z26" s="48">
        <f>SUMIFS(E32:E47,C32:C47,Y26,D32:D47,O26)</f>
        <v>0</v>
      </c>
      <c r="AA26" s="87" t="str">
        <f>IF(Z26=4,H33,IF(Z26=3,H35,IF(Z26=2,H37,IF(Z26=1,H39,IF(Z26=0,H41)))))</f>
        <v>Dapat diabaikan</v>
      </c>
      <c r="AB26" s="49"/>
      <c r="AC26" s="85"/>
      <c r="AD26" s="85"/>
      <c r="AE26" s="48"/>
      <c r="AF26" s="48"/>
      <c r="AG26" s="48"/>
      <c r="AH26" s="48"/>
      <c r="AI26" s="48"/>
      <c r="AJ26" s="50">
        <f t="shared" si="5"/>
        <v>0</v>
      </c>
      <c r="AK26" s="89" t="str">
        <f t="shared" si="6"/>
        <v>Low Risk</v>
      </c>
      <c r="AL26" s="50">
        <f t="shared" si="7"/>
        <v>1</v>
      </c>
      <c r="AM26" s="50">
        <f t="shared" si="8"/>
        <v>1</v>
      </c>
      <c r="AN26" s="50" t="str">
        <f t="shared" si="9"/>
        <v>Buruk</v>
      </c>
      <c r="AO26" s="48"/>
    </row>
    <row r="27" spans="1:41" ht="39.950000000000003" customHeight="1" x14ac:dyDescent="0.25">
      <c r="A27" s="51">
        <v>10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>
        <f t="shared" si="2"/>
        <v>0</v>
      </c>
      <c r="O27" s="72">
        <f t="shared" si="3"/>
        <v>1</v>
      </c>
      <c r="P27" s="79" t="str">
        <f t="shared" si="10"/>
        <v>Low Risk</v>
      </c>
      <c r="Q27" s="71"/>
      <c r="R27" s="81"/>
      <c r="S27" s="71"/>
      <c r="T27" s="71"/>
      <c r="U27" s="71"/>
      <c r="V27" s="71"/>
      <c r="W27" s="71"/>
      <c r="X27" s="72">
        <f t="shared" si="0"/>
        <v>0</v>
      </c>
      <c r="Y27" s="72">
        <f t="shared" si="4"/>
        <v>1</v>
      </c>
      <c r="Z27" s="71">
        <f>SUMIFS(E32:E47,C32:C47,Y27,D32:D47,O27)</f>
        <v>0</v>
      </c>
      <c r="AA27" s="87" t="str">
        <f>IF(Z27=4,H33,IF(Z27=3,H35,IF(Z27=2,H37,IF(Z27=1,H39,IF(Z27=0,H41)))))</f>
        <v>Dapat diabaikan</v>
      </c>
      <c r="AB27" s="72"/>
      <c r="AC27" s="85"/>
      <c r="AD27" s="85"/>
      <c r="AE27" s="71"/>
      <c r="AF27" s="71"/>
      <c r="AG27" s="71"/>
      <c r="AH27" s="71"/>
      <c r="AI27" s="71"/>
      <c r="AJ27" s="72">
        <f t="shared" si="5"/>
        <v>0</v>
      </c>
      <c r="AK27" s="89" t="str">
        <f t="shared" si="6"/>
        <v>Low Risk</v>
      </c>
      <c r="AL27" s="72">
        <f t="shared" si="7"/>
        <v>1</v>
      </c>
      <c r="AM27" s="72">
        <f t="shared" si="8"/>
        <v>1</v>
      </c>
      <c r="AN27" s="72" t="str">
        <f t="shared" si="9"/>
        <v>Buruk</v>
      </c>
      <c r="AO27" s="71"/>
    </row>
    <row r="28" spans="1:41" ht="15" customHeight="1" x14ac:dyDescent="0.25">
      <c r="A28" s="7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6"/>
      <c r="O28" s="76"/>
      <c r="P28" s="76"/>
      <c r="Q28" s="73"/>
      <c r="R28" s="83"/>
      <c r="S28" s="73"/>
      <c r="T28" s="73"/>
      <c r="U28" s="73"/>
      <c r="V28" s="73"/>
      <c r="W28" s="73"/>
      <c r="X28" s="76"/>
      <c r="Y28" s="76"/>
      <c r="AA28" s="76"/>
      <c r="AB28" s="76"/>
      <c r="AC28" s="73"/>
      <c r="AD28" s="73"/>
      <c r="AE28" s="73"/>
      <c r="AF28" s="73"/>
      <c r="AG28" s="73"/>
      <c r="AH28" s="73"/>
      <c r="AI28" s="73"/>
      <c r="AJ28" s="76"/>
      <c r="AK28" s="76"/>
      <c r="AL28" s="76"/>
      <c r="AM28" s="76"/>
      <c r="AN28" s="76"/>
      <c r="AO28" s="73"/>
    </row>
    <row r="29" spans="1:41" ht="15" customHeight="1" x14ac:dyDescent="0.25">
      <c r="A29" s="224" t="s">
        <v>251</v>
      </c>
      <c r="B29" s="224"/>
      <c r="C29" s="224"/>
      <c r="D29" s="224"/>
      <c r="E29" s="224"/>
      <c r="F29" s="224"/>
      <c r="G29" s="73"/>
      <c r="H29" s="73"/>
      <c r="I29" s="73"/>
      <c r="J29" s="73"/>
      <c r="K29" s="73"/>
      <c r="L29" s="73"/>
      <c r="M29" s="76"/>
      <c r="N29" s="73"/>
      <c r="O29" s="73"/>
      <c r="P29" s="73"/>
      <c r="Q29" s="73"/>
      <c r="R29" s="83"/>
      <c r="S29" s="73"/>
      <c r="T29" s="73"/>
      <c r="U29" s="76"/>
      <c r="V29" s="76"/>
      <c r="W29" s="76"/>
      <c r="X29" s="76"/>
      <c r="Y29" s="73"/>
    </row>
    <row r="30" spans="1:41" ht="15" customHeight="1" x14ac:dyDescent="0.25">
      <c r="A30" s="77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6"/>
      <c r="N30" s="73"/>
      <c r="O30" s="73"/>
      <c r="P30" s="73"/>
      <c r="Q30" s="73"/>
      <c r="R30" s="83"/>
      <c r="S30" s="73"/>
      <c r="T30" s="73"/>
      <c r="U30" s="76"/>
      <c r="V30" s="76"/>
      <c r="W30" s="76"/>
      <c r="X30" s="76"/>
      <c r="Y30" s="73"/>
    </row>
    <row r="31" spans="1:41" ht="30" customHeight="1" x14ac:dyDescent="0.25">
      <c r="A31" s="71" t="s">
        <v>206</v>
      </c>
      <c r="B31" s="71"/>
      <c r="C31" s="71" t="s">
        <v>252</v>
      </c>
      <c r="D31" s="71" t="s">
        <v>262</v>
      </c>
      <c r="E31" s="71" t="s">
        <v>254</v>
      </c>
      <c r="F31" s="73"/>
      <c r="G31" s="216" t="s">
        <v>93</v>
      </c>
      <c r="H31" s="216" t="s">
        <v>254</v>
      </c>
      <c r="I31" s="216"/>
      <c r="J31" s="216"/>
      <c r="K31" s="216"/>
      <c r="L31" s="73"/>
      <c r="M31" s="10"/>
      <c r="N31" s="73"/>
      <c r="O31" s="73"/>
      <c r="P31" s="73"/>
      <c r="Q31" s="73"/>
      <c r="R31" s="83"/>
      <c r="S31" s="73"/>
      <c r="T31" s="73"/>
      <c r="U31" s="76"/>
      <c r="V31" s="76"/>
      <c r="W31" s="76"/>
      <c r="X31" s="76"/>
      <c r="Y31" s="73"/>
    </row>
    <row r="32" spans="1:41" ht="30" customHeight="1" x14ac:dyDescent="0.25">
      <c r="A32" s="71">
        <v>1</v>
      </c>
      <c r="B32" s="71"/>
      <c r="C32" s="71">
        <v>4</v>
      </c>
      <c r="D32" s="71">
        <v>1</v>
      </c>
      <c r="E32" s="24">
        <v>4</v>
      </c>
      <c r="F32" s="73"/>
      <c r="G32" s="216"/>
      <c r="H32" s="216"/>
      <c r="I32" s="216"/>
      <c r="J32" s="216"/>
      <c r="K32" s="216"/>
      <c r="L32" s="73"/>
      <c r="M32" s="76"/>
      <c r="N32" s="73"/>
      <c r="O32" s="73"/>
      <c r="P32" s="73"/>
      <c r="Q32" s="73"/>
      <c r="R32" s="83"/>
      <c r="S32" s="73"/>
      <c r="T32" s="73"/>
      <c r="U32" s="76"/>
      <c r="V32" s="76"/>
      <c r="W32" s="76"/>
      <c r="X32" s="76"/>
      <c r="Y32" s="73"/>
    </row>
    <row r="33" spans="1:25" ht="30" customHeight="1" x14ac:dyDescent="0.25">
      <c r="A33" s="71">
        <v>2</v>
      </c>
      <c r="B33" s="71"/>
      <c r="C33" s="71">
        <v>4</v>
      </c>
      <c r="D33" s="71">
        <v>2</v>
      </c>
      <c r="E33" s="24">
        <v>4</v>
      </c>
      <c r="F33" s="73"/>
      <c r="G33" s="219">
        <v>4</v>
      </c>
      <c r="H33" s="239" t="s">
        <v>255</v>
      </c>
      <c r="I33" s="239"/>
      <c r="J33" s="239"/>
      <c r="K33" s="239"/>
      <c r="L33" s="73"/>
      <c r="M33" s="76"/>
      <c r="N33" s="73"/>
      <c r="O33" s="73"/>
      <c r="P33" s="73"/>
      <c r="Q33" s="73"/>
      <c r="R33" s="83"/>
      <c r="S33" s="73"/>
      <c r="T33" s="73"/>
      <c r="U33" s="76"/>
      <c r="V33" s="76"/>
      <c r="W33" s="76"/>
      <c r="X33" s="76"/>
      <c r="Y33" s="73"/>
    </row>
    <row r="34" spans="1:25" ht="30" customHeight="1" x14ac:dyDescent="0.25">
      <c r="A34" s="71">
        <v>3</v>
      </c>
      <c r="B34" s="71"/>
      <c r="C34" s="71">
        <v>4</v>
      </c>
      <c r="D34" s="71">
        <v>3</v>
      </c>
      <c r="E34" s="24">
        <v>4</v>
      </c>
      <c r="F34" s="73"/>
      <c r="G34" s="219"/>
      <c r="H34" s="239"/>
      <c r="I34" s="239"/>
      <c r="J34" s="239"/>
      <c r="K34" s="239"/>
      <c r="L34" s="73"/>
      <c r="M34" s="76"/>
      <c r="N34" s="73"/>
      <c r="O34" s="73"/>
      <c r="P34" s="73"/>
      <c r="Q34" s="73"/>
      <c r="R34" s="83"/>
      <c r="S34" s="73"/>
      <c r="T34" s="73"/>
      <c r="U34" s="76"/>
      <c r="V34" s="76"/>
      <c r="W34" s="76"/>
      <c r="X34" s="76"/>
      <c r="Y34" s="73"/>
    </row>
    <row r="35" spans="1:25" ht="30" customHeight="1" x14ac:dyDescent="0.25">
      <c r="A35" s="71">
        <v>4</v>
      </c>
      <c r="B35" s="71"/>
      <c r="C35" s="71">
        <v>4</v>
      </c>
      <c r="D35" s="71">
        <v>4</v>
      </c>
      <c r="E35" s="24">
        <v>4</v>
      </c>
      <c r="F35" s="78"/>
      <c r="G35" s="220">
        <v>3</v>
      </c>
      <c r="H35" s="239" t="s">
        <v>256</v>
      </c>
      <c r="I35" s="239"/>
      <c r="J35" s="239"/>
      <c r="K35" s="239"/>
      <c r="L35" s="73"/>
      <c r="M35" s="76"/>
      <c r="N35" s="73"/>
      <c r="O35" s="73"/>
      <c r="P35" s="73"/>
      <c r="Q35" s="73"/>
      <c r="R35" s="83"/>
      <c r="S35" s="73"/>
      <c r="T35" s="73"/>
      <c r="U35" s="76"/>
      <c r="V35" s="76"/>
      <c r="W35" s="76"/>
      <c r="X35" s="76"/>
      <c r="Y35" s="73"/>
    </row>
    <row r="36" spans="1:25" ht="30" customHeight="1" x14ac:dyDescent="0.25">
      <c r="A36" s="124">
        <v>5</v>
      </c>
      <c r="B36" s="124"/>
      <c r="C36" s="20">
        <v>3</v>
      </c>
      <c r="D36" s="20">
        <v>4</v>
      </c>
      <c r="E36" s="24">
        <v>4</v>
      </c>
      <c r="F36" s="73"/>
      <c r="G36" s="220"/>
      <c r="H36" s="239"/>
      <c r="I36" s="239"/>
      <c r="J36" s="239"/>
      <c r="K36" s="239"/>
      <c r="L36" s="73"/>
      <c r="M36" s="76"/>
      <c r="N36" s="73"/>
      <c r="O36" s="73"/>
      <c r="P36" s="73"/>
      <c r="Q36" s="73"/>
      <c r="R36" s="83"/>
      <c r="S36" s="73"/>
      <c r="T36" s="73"/>
      <c r="U36" s="76"/>
      <c r="V36" s="76"/>
      <c r="W36" s="76"/>
      <c r="X36" s="76"/>
      <c r="Y36" s="73"/>
    </row>
    <row r="37" spans="1:25" ht="30" customHeight="1" x14ac:dyDescent="0.25">
      <c r="A37" s="124">
        <v>6</v>
      </c>
      <c r="B37" s="124"/>
      <c r="C37" s="20">
        <v>2</v>
      </c>
      <c r="D37" s="20">
        <v>4</v>
      </c>
      <c r="E37" s="24">
        <v>4</v>
      </c>
      <c r="F37" s="73"/>
      <c r="G37" s="221">
        <v>2</v>
      </c>
      <c r="H37" s="239" t="s">
        <v>257</v>
      </c>
      <c r="I37" s="239"/>
      <c r="J37" s="239"/>
      <c r="K37" s="239"/>
      <c r="L37" s="73"/>
      <c r="M37" s="76"/>
      <c r="N37" s="73"/>
      <c r="O37" s="73"/>
      <c r="P37" s="73"/>
      <c r="Q37" s="73"/>
      <c r="R37" s="83"/>
      <c r="S37" s="73"/>
      <c r="T37" s="73"/>
      <c r="U37" s="76"/>
      <c r="V37" s="76"/>
      <c r="W37" s="76"/>
      <c r="X37" s="76"/>
      <c r="Y37" s="73"/>
    </row>
    <row r="38" spans="1:25" ht="30" customHeight="1" x14ac:dyDescent="0.25">
      <c r="A38" s="124">
        <v>7</v>
      </c>
      <c r="B38" s="124"/>
      <c r="C38" s="20">
        <v>1</v>
      </c>
      <c r="D38" s="20">
        <v>4</v>
      </c>
      <c r="E38" s="24">
        <v>4</v>
      </c>
      <c r="F38" s="40"/>
      <c r="G38" s="221"/>
      <c r="H38" s="239"/>
      <c r="I38" s="239"/>
      <c r="J38" s="239"/>
      <c r="K38" s="239"/>
      <c r="M38" s="76"/>
    </row>
    <row r="39" spans="1:25" ht="30" customHeight="1" x14ac:dyDescent="0.25">
      <c r="A39" s="124">
        <v>8</v>
      </c>
      <c r="B39" s="124"/>
      <c r="C39" s="20">
        <v>3</v>
      </c>
      <c r="D39" s="20">
        <v>3</v>
      </c>
      <c r="E39" s="25">
        <v>3</v>
      </c>
      <c r="F39" s="40"/>
      <c r="G39" s="222">
        <v>1</v>
      </c>
      <c r="H39" s="239" t="s">
        <v>258</v>
      </c>
      <c r="I39" s="239"/>
      <c r="J39" s="239"/>
      <c r="K39" s="239"/>
      <c r="M39" s="76"/>
    </row>
    <row r="40" spans="1:25" ht="30" customHeight="1" x14ac:dyDescent="0.25">
      <c r="A40" s="124">
        <v>9</v>
      </c>
      <c r="B40" s="124"/>
      <c r="C40" s="20">
        <v>3</v>
      </c>
      <c r="D40" s="20">
        <v>2</v>
      </c>
      <c r="E40" s="25">
        <v>3</v>
      </c>
      <c r="G40" s="222"/>
      <c r="H40" s="239"/>
      <c r="I40" s="239"/>
      <c r="J40" s="239"/>
      <c r="K40" s="239"/>
      <c r="M40" s="76"/>
    </row>
    <row r="41" spans="1:25" ht="30" customHeight="1" x14ac:dyDescent="0.25">
      <c r="A41" s="124">
        <v>10</v>
      </c>
      <c r="B41" s="124"/>
      <c r="C41" s="20">
        <v>2</v>
      </c>
      <c r="D41" s="20">
        <v>3</v>
      </c>
      <c r="E41" s="25">
        <v>3</v>
      </c>
      <c r="G41" s="223">
        <v>0</v>
      </c>
      <c r="H41" s="239" t="s">
        <v>259</v>
      </c>
      <c r="I41" s="239"/>
      <c r="J41" s="239"/>
      <c r="K41" s="239"/>
      <c r="M41" s="76"/>
    </row>
    <row r="42" spans="1:25" ht="30" customHeight="1" x14ac:dyDescent="0.25">
      <c r="A42" s="124">
        <v>11</v>
      </c>
      <c r="B42" s="124"/>
      <c r="C42" s="20">
        <v>3</v>
      </c>
      <c r="D42" s="20">
        <v>1</v>
      </c>
      <c r="E42" s="26">
        <v>2</v>
      </c>
      <c r="G42" s="223"/>
      <c r="H42" s="239"/>
      <c r="I42" s="239"/>
      <c r="J42" s="239"/>
      <c r="K42" s="239"/>
      <c r="M42" s="76"/>
    </row>
    <row r="43" spans="1:25" ht="30" customHeight="1" x14ac:dyDescent="0.25">
      <c r="A43" s="124">
        <v>12</v>
      </c>
      <c r="B43" s="124"/>
      <c r="C43" s="20">
        <v>2</v>
      </c>
      <c r="D43" s="20">
        <v>2</v>
      </c>
      <c r="E43" s="26">
        <v>2</v>
      </c>
      <c r="N43" s="42"/>
      <c r="O43" s="42"/>
      <c r="P43" s="42"/>
      <c r="Q43" s="75"/>
      <c r="R43" s="75"/>
      <c r="S43" s="75"/>
      <c r="T43" s="75"/>
    </row>
    <row r="44" spans="1:25" ht="30" customHeight="1" x14ac:dyDescent="0.25">
      <c r="A44" s="124">
        <v>13</v>
      </c>
      <c r="B44" s="124"/>
      <c r="C44" s="20">
        <v>1</v>
      </c>
      <c r="D44" s="20">
        <v>3</v>
      </c>
      <c r="E44" s="26">
        <v>2</v>
      </c>
      <c r="Q44" s="75"/>
      <c r="R44" s="75"/>
      <c r="S44" s="75"/>
      <c r="T44" s="75"/>
    </row>
    <row r="45" spans="1:25" ht="30" customHeight="1" x14ac:dyDescent="0.25">
      <c r="A45" s="124">
        <v>14</v>
      </c>
      <c r="B45" s="124"/>
      <c r="C45" s="20">
        <v>2</v>
      </c>
      <c r="D45" s="20">
        <v>1</v>
      </c>
      <c r="E45" s="27">
        <v>1</v>
      </c>
      <c r="Q45" s="75"/>
      <c r="R45" s="75"/>
      <c r="S45" s="75"/>
      <c r="T45" s="75"/>
    </row>
    <row r="46" spans="1:25" ht="30" customHeight="1" x14ac:dyDescent="0.25">
      <c r="A46" s="124">
        <v>15</v>
      </c>
      <c r="B46" s="124"/>
      <c r="C46" s="20">
        <v>1</v>
      </c>
      <c r="D46" s="20">
        <v>2</v>
      </c>
      <c r="E46" s="27">
        <v>1</v>
      </c>
      <c r="Q46" s="75"/>
      <c r="R46" s="75"/>
      <c r="S46" s="75"/>
      <c r="T46" s="75"/>
    </row>
    <row r="47" spans="1:25" ht="30" customHeight="1" x14ac:dyDescent="0.25">
      <c r="A47" s="124">
        <v>16</v>
      </c>
      <c r="B47" s="124"/>
      <c r="C47" s="20">
        <v>1</v>
      </c>
      <c r="D47" s="20">
        <v>1</v>
      </c>
      <c r="E47" s="28">
        <v>0</v>
      </c>
      <c r="Q47" s="74"/>
      <c r="R47" s="74"/>
      <c r="S47" s="74"/>
    </row>
    <row r="48" spans="1:25" ht="30" customHeight="1" x14ac:dyDescent="0.25"/>
    <row r="49" spans="5:5" ht="30" customHeight="1" x14ac:dyDescent="0.25"/>
    <row r="50" spans="5:5" ht="30" customHeight="1" x14ac:dyDescent="0.25"/>
    <row r="51" spans="5:5" ht="30" customHeight="1" x14ac:dyDescent="0.25"/>
    <row r="52" spans="5:5" ht="30" customHeight="1" x14ac:dyDescent="0.25"/>
    <row r="53" spans="5:5" ht="30" customHeight="1" x14ac:dyDescent="0.25"/>
    <row r="54" spans="5:5" ht="30" customHeight="1" x14ac:dyDescent="0.25"/>
    <row r="55" spans="5:5" ht="30" customHeight="1" x14ac:dyDescent="0.25"/>
    <row r="56" spans="5:5" ht="30" customHeight="1" x14ac:dyDescent="0.25"/>
    <row r="57" spans="5:5" ht="30" customHeight="1" x14ac:dyDescent="0.25"/>
    <row r="58" spans="5:5" ht="30" customHeight="1" x14ac:dyDescent="0.25"/>
    <row r="59" spans="5:5" ht="30" customHeight="1" x14ac:dyDescent="0.25"/>
    <row r="60" spans="5:5" x14ac:dyDescent="0.25">
      <c r="E60" s="23"/>
    </row>
  </sheetData>
  <mergeCells count="111">
    <mergeCell ref="AK12:AK17"/>
    <mergeCell ref="D1:D2"/>
    <mergeCell ref="D3:D4"/>
    <mergeCell ref="D5:D6"/>
    <mergeCell ref="T15:T17"/>
    <mergeCell ref="U15:U17"/>
    <mergeCell ref="V15:V17"/>
    <mergeCell ref="Y12:Y17"/>
    <mergeCell ref="AC12:AC17"/>
    <mergeCell ref="S12:X13"/>
    <mergeCell ref="D7:D8"/>
    <mergeCell ref="E1:E2"/>
    <mergeCell ref="E3:E4"/>
    <mergeCell ref="E5:E6"/>
    <mergeCell ref="E7:E8"/>
    <mergeCell ref="F1:G2"/>
    <mergeCell ref="F5:G6"/>
    <mergeCell ref="F3:G4"/>
    <mergeCell ref="F7:G8"/>
    <mergeCell ref="O12:O17"/>
    <mergeCell ref="M12:M13"/>
    <mergeCell ref="N12:N17"/>
    <mergeCell ref="K12:K13"/>
    <mergeCell ref="AF1:AG1"/>
    <mergeCell ref="AF2:AG2"/>
    <mergeCell ref="AF3:AG3"/>
    <mergeCell ref="AF4:AG4"/>
    <mergeCell ref="I12:I17"/>
    <mergeCell ref="J12:J13"/>
    <mergeCell ref="AF5:AI5"/>
    <mergeCell ref="AD12:AD17"/>
    <mergeCell ref="H1:AE8"/>
    <mergeCell ref="AH12:AH13"/>
    <mergeCell ref="AF12:AF13"/>
    <mergeCell ref="J14:J17"/>
    <mergeCell ref="K14:K17"/>
    <mergeCell ref="L14:L17"/>
    <mergeCell ref="M14:M17"/>
    <mergeCell ref="W15:W17"/>
    <mergeCell ref="Q12:Q17"/>
    <mergeCell ref="Z12:AA16"/>
    <mergeCell ref="AF11:AM11"/>
    <mergeCell ref="AM12:AM17"/>
    <mergeCell ref="AJ12:AJ17"/>
    <mergeCell ref="AL12:AL17"/>
    <mergeCell ref="AG14:AG17"/>
    <mergeCell ref="AH14:AH17"/>
    <mergeCell ref="AI14:AI17"/>
    <mergeCell ref="A9:P10"/>
    <mergeCell ref="H11:P11"/>
    <mergeCell ref="P12:P17"/>
    <mergeCell ref="AG12:AG13"/>
    <mergeCell ref="AI12:AI13"/>
    <mergeCell ref="L12:L13"/>
    <mergeCell ref="AF14:AF17"/>
    <mergeCell ref="H12:H17"/>
    <mergeCell ref="S14:W14"/>
    <mergeCell ref="S15:S17"/>
    <mergeCell ref="X14:X17"/>
    <mergeCell ref="AE12:AE17"/>
    <mergeCell ref="AB12:AB17"/>
    <mergeCell ref="G11:G17"/>
    <mergeCell ref="R12:R17"/>
    <mergeCell ref="A45:B45"/>
    <mergeCell ref="A46:B46"/>
    <mergeCell ref="A47:B47"/>
    <mergeCell ref="A40:B40"/>
    <mergeCell ref="A41:B41"/>
    <mergeCell ref="A42:B42"/>
    <mergeCell ref="A43:B43"/>
    <mergeCell ref="A44:B44"/>
    <mergeCell ref="A36:B36"/>
    <mergeCell ref="A37:B37"/>
    <mergeCell ref="A38:B38"/>
    <mergeCell ref="A39:B39"/>
    <mergeCell ref="A29:F29"/>
    <mergeCell ref="AN8:AO8"/>
    <mergeCell ref="Q9:AE11"/>
    <mergeCell ref="AF9:AM10"/>
    <mergeCell ref="AN9:AN17"/>
    <mergeCell ref="AO9:AO17"/>
    <mergeCell ref="A11:A17"/>
    <mergeCell ref="B11:B17"/>
    <mergeCell ref="C11:C17"/>
    <mergeCell ref="D11:D17"/>
    <mergeCell ref="AF8:AI8"/>
    <mergeCell ref="AJ8:AM8"/>
    <mergeCell ref="A1:C8"/>
    <mergeCell ref="AJ5:AM5"/>
    <mergeCell ref="AN5:AO5"/>
    <mergeCell ref="AF6:AI7"/>
    <mergeCell ref="AJ6:AM7"/>
    <mergeCell ref="AN6:AO7"/>
    <mergeCell ref="AI1:AO1"/>
    <mergeCell ref="AI2:AO2"/>
    <mergeCell ref="AI3:AO3"/>
    <mergeCell ref="AI4:AO4"/>
    <mergeCell ref="E11:E17"/>
    <mergeCell ref="F11:F17"/>
    <mergeCell ref="G41:G42"/>
    <mergeCell ref="H31:K32"/>
    <mergeCell ref="H33:K34"/>
    <mergeCell ref="H35:K36"/>
    <mergeCell ref="H37:K38"/>
    <mergeCell ref="H39:K40"/>
    <mergeCell ref="H41:K42"/>
    <mergeCell ref="G31:G32"/>
    <mergeCell ref="G33:G34"/>
    <mergeCell ref="G35:G36"/>
    <mergeCell ref="G37:G38"/>
    <mergeCell ref="G39:G40"/>
  </mergeCells>
  <conditionalFormatting sqref="M32:M42 AA18:AB28 M29:M30">
    <cfRule type="cellIs" dxfId="29" priority="27" operator="equal">
      <formula>"E"</formula>
    </cfRule>
    <cfRule type="cellIs" dxfId="28" priority="28" operator="equal">
      <formula>"D"</formula>
    </cfRule>
    <cfRule type="cellIs" dxfId="27" priority="29" operator="equal">
      <formula>"C"</formula>
    </cfRule>
    <cfRule type="cellIs" dxfId="26" priority="30" operator="equal">
      <formula>"B"</formula>
    </cfRule>
    <cfRule type="cellIs" dxfId="25" priority="31" operator="equal">
      <formula>"A"</formula>
    </cfRule>
  </conditionalFormatting>
  <conditionalFormatting sqref="Z18:Z27">
    <cfRule type="cellIs" dxfId="24" priority="22" operator="equal">
      <formula>0</formula>
    </cfRule>
    <cfRule type="cellIs" dxfId="23" priority="23" operator="equal">
      <formula>1</formula>
    </cfRule>
    <cfRule type="cellIs" dxfId="22" priority="24" operator="equal">
      <formula>2</formula>
    </cfRule>
    <cfRule type="cellIs" dxfId="21" priority="25" operator="equal">
      <formula>3</formula>
    </cfRule>
    <cfRule type="cellIs" dxfId="20" priority="26" operator="equal">
      <formula>4</formula>
    </cfRule>
  </conditionalFormatting>
  <conditionalFormatting sqref="P18 P22 P26">
    <cfRule type="cellIs" dxfId="19" priority="17" operator="equal">
      <formula>"Low Risk"</formula>
    </cfRule>
    <cfRule type="cellIs" dxfId="18" priority="18" operator="equal">
      <formula>"High Risk"</formula>
    </cfRule>
    <cfRule type="cellIs" dxfId="17" priority="19" operator="equal">
      <formula>"Extrime Risk"</formula>
    </cfRule>
    <cfRule type="cellIs" dxfId="16" priority="20" operator="equal">
      <formula>"Medium Risk"</formula>
    </cfRule>
  </conditionalFormatting>
  <conditionalFormatting sqref="P19 P23 P27">
    <cfRule type="cellIs" dxfId="15" priority="13" operator="equal">
      <formula>"Low Risk"</formula>
    </cfRule>
    <cfRule type="cellIs" dxfId="14" priority="14" operator="equal">
      <formula>"High Risk"</formula>
    </cfRule>
    <cfRule type="cellIs" dxfId="13" priority="15" operator="equal">
      <formula>"Extrime Risk"</formula>
    </cfRule>
    <cfRule type="cellIs" dxfId="12" priority="16" operator="equal">
      <formula>"Medium Risk"</formula>
    </cfRule>
  </conditionalFormatting>
  <conditionalFormatting sqref="P20 P24">
    <cfRule type="cellIs" dxfId="11" priority="9" operator="equal">
      <formula>"Low Risk"</formula>
    </cfRule>
    <cfRule type="cellIs" dxfId="10" priority="10" operator="equal">
      <formula>"High Risk"</formula>
    </cfRule>
    <cfRule type="cellIs" dxfId="9" priority="11" operator="equal">
      <formula>"Extrime Risk"</formula>
    </cfRule>
    <cfRule type="cellIs" dxfId="8" priority="12" operator="equal">
      <formula>"Medium Risk"</formula>
    </cfRule>
  </conditionalFormatting>
  <conditionalFormatting sqref="P21 P25">
    <cfRule type="cellIs" dxfId="7" priority="5" operator="equal">
      <formula>"Low Risk"</formula>
    </cfRule>
    <cfRule type="cellIs" dxfId="6" priority="6" operator="equal">
      <formula>"High Risk"</formula>
    </cfRule>
    <cfRule type="cellIs" dxfId="5" priority="7" operator="equal">
      <formula>"Extrime Risk"</formula>
    </cfRule>
    <cfRule type="cellIs" dxfId="4" priority="8" operator="equal">
      <formula>"Medium Risk"</formula>
    </cfRule>
  </conditionalFormatting>
  <conditionalFormatting sqref="AK18:AK27">
    <cfRule type="containsText" dxfId="3" priority="1" operator="containsText" text="Extreme Risk">
      <formula>NOT(ISERROR(SEARCH("Extreme Risk",AK18)))</formula>
    </cfRule>
    <cfRule type="containsText" dxfId="2" priority="2" operator="containsText" text="High Risk">
      <formula>NOT(ISERROR(SEARCH("High Risk",AK18)))</formula>
    </cfRule>
    <cfRule type="containsText" dxfId="1" priority="3" operator="containsText" text="Medium Risk">
      <formula>NOT(ISERROR(SEARCH("Medium Risk",AK18)))</formula>
    </cfRule>
    <cfRule type="containsText" dxfId="0" priority="4" operator="containsText" text="Low Risk">
      <formula>NOT(ISERROR(SEARCH("Low Risk",AK18)))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Panduan Pengisian</vt:lpstr>
      <vt:lpstr>Bahan, Materi</vt:lpstr>
      <vt:lpstr>Hasil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2018-08-30T21:58:21Z</cp:lastPrinted>
  <dcterms:created xsi:type="dcterms:W3CDTF">2018-04-25T01:16:32Z</dcterms:created>
  <dcterms:modified xsi:type="dcterms:W3CDTF">2019-02-20T00:17:52Z</dcterms:modified>
</cp:coreProperties>
</file>