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<sst xmlns="http://schemas.openxmlformats.org/spreadsheetml/2006/main" count="17846" uniqueCount="1811">
  <si>
    <t xml:space="preserve">Final Material</t>
  </si>
  <si>
    <t xml:space="preserve">Authors</t>
  </si>
  <si>
    <t xml:space="preserve">Author Emails</t>
  </si>
  <si>
    <t xml:space="preserve">Corresponding Author</t>
  </si>
  <si>
    <t xml:space="preserve">Corresponding Author Emails</t>
  </si>
  <si>
    <t xml:space="preserve">Title</t>
  </si>
  <si>
    <t xml:space="preserve">Year</t>
  </si>
  <si>
    <t xml:space="preserve">Cited References (#)</t>
  </si>
  <si>
    <t xml:space="preserve">Times Cited (#)</t>
  </si>
  <si>
    <t xml:space="preserve">Formation Method</t>
  </si>
  <si>
    <t xml:space="preserve">Anna's Notes</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</si>
  <si>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</si>
  <si>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</si>
  <si>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</si>
  <si>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</si>
  <si>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</si>
  <si>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</si>
  <si>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</si>
  <si>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</si>
  <si>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</si>
  <si>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pKa</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</si>
  <si>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</si>
  <si>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</si>
  <si>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</si>
  <si>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</si>
  <si>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</si>
  <si>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</si>
  <si>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</si>
  <si>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</si>
  <si>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</si>
  <si>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</si>
  <si>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</si>
  <si>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</si>
  <si>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</si>
  <si>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Concentration (M)</t>
  </si>
  <si>
    <t xml:space="preserve">Modifier Solvent</t>
  </si>
  <si>
    <t xml:space="preserve">Modifier Solvent (M)</t>
  </si>
  <si>
    <t xml:space="preserve">Molar Ratio (Modifier/Modifier Solvent)</t>
  </si>
  <si>
    <t xml:space="preserve">Volume % of Modifier in Solvent</t>
  </si>
  <si>
    <t xml:space="preserve">Weight % of Modifier in Solvent</t>
  </si>
  <si>
    <t xml:space="preserve">Volume Ratio (Modifier/Modifier Solvent/Additional Solvents)</t>
  </si>
  <si>
    <t xml:space="preserve">Surfactant</t>
  </si>
  <si>
    <t xml:space="preserve">Surfactant Concentration (M)</t>
  </si>
  <si>
    <t xml:space="preserve">Sol Notes</t>
  </si>
  <si>
    <t xml:space="preserve">Gelation Agent</t>
  </si>
  <si>
    <t xml:space="preserve">Gelation Agent (M)</t>
  </si>
  <si>
    <t xml:space="preserve">pH final sol</t>
  </si>
  <si>
    <t xml:space="preserve">Gelation Temp (°C)</t>
  </si>
  <si>
    <t xml:space="preserve">Gelation Pressure (MPa)</t>
  </si>
  <si>
    <t xml:space="preserve">Gelation Time (mins)</t>
  </si>
  <si>
    <t xml:space="preserve">Aging Conditions</t>
  </si>
  <si>
    <t xml:space="preserve">Aging Temp (°C)</t>
  </si>
  <si>
    <t xml:space="preserve">Aging Time (hrs)</t>
  </si>
  <si>
    <t xml:space="preserve">Aging Conditions 2</t>
  </si>
  <si>
    <t xml:space="preserve">Aging Temp 2 (°C)</t>
  </si>
  <si>
    <t xml:space="preserve">Aging Time 2 (hrs)</t>
  </si>
  <si>
    <t xml:space="preserve">Wash Solvent 1</t>
  </si>
  <si>
    <t xml:space="preserve">Wash Times 1 (#)</t>
  </si>
  <si>
    <t xml:space="preserve">Wash Duration 1 (days)</t>
  </si>
  <si>
    <t xml:space="preserve">Wash Temp 1 (°C)</t>
  </si>
  <si>
    <t xml:space="preserve">Wash Solvent 2</t>
  </si>
  <si>
    <t xml:space="preserve">Wash Times 2 (#)</t>
  </si>
  <si>
    <t xml:space="preserve">Wash Duration 2 (days)</t>
  </si>
  <si>
    <t xml:space="preserve">Wash Temp 2 (°C)</t>
  </si>
  <si>
    <t xml:space="preserve">Wash Solvent 3</t>
  </si>
  <si>
    <t xml:space="preserve">Wash Times 3 (#)</t>
  </si>
  <si>
    <t xml:space="preserve">Wash Duration 3 (days)</t>
  </si>
  <si>
    <t xml:space="preserve">Wash Temp 3 (°C)</t>
  </si>
  <si>
    <t xml:space="preserve">Wash Solvent 4</t>
  </si>
  <si>
    <t xml:space="preserve">Wash Times 4 (#)</t>
  </si>
  <si>
    <t xml:space="preserve">Wash Duration 4 (days)</t>
  </si>
  <si>
    <t xml:space="preserve">Wash Temp 4 (°C)</t>
  </si>
  <si>
    <t xml:space="preserve">Wash Solvent 5</t>
  </si>
  <si>
    <t xml:space="preserve">Wash Times 5 (#)</t>
  </si>
  <si>
    <t xml:space="preserve">Wash Duration 5 (days)</t>
  </si>
  <si>
    <t xml:space="preserve">Wash Temp 5 (°C)</t>
  </si>
  <si>
    <t xml:space="preserve">Gelation/Washing Notes</t>
  </si>
  <si>
    <t xml:space="preserve">Drying Method</t>
  </si>
  <si>
    <t xml:space="preserve">Drying Solvent</t>
  </si>
  <si>
    <t xml:space="preserve">Drying Temp (°C)</t>
  </si>
  <si>
    <t xml:space="preserve">Drying Pressure (MPa)</t>
  </si>
  <si>
    <t xml:space="preserve">Drying Time (hrs)</t>
  </si>
  <si>
    <t xml:space="preserve">Drying Method 2</t>
  </si>
  <si>
    <t xml:space="preserve">Drying Temp 2 (°C)</t>
  </si>
  <si>
    <t xml:space="preserve">Drying Pressure 2 (MPa)</t>
  </si>
  <si>
    <t xml:space="preserve">Drying Time 2 (hrs)</t>
  </si>
  <si>
    <t xml:space="preserve">Drying Atmosphere 2</t>
  </si>
  <si>
    <t xml:space="preserve">Drying Method 3</t>
  </si>
  <si>
    <t xml:space="preserve">Drying Temp 3 (°C)</t>
  </si>
  <si>
    <t xml:space="preserve">Drying Time 3 (hrs)</t>
  </si>
  <si>
    <t xml:space="preserve">Drying Atmosphere 3</t>
  </si>
  <si>
    <t xml:space="preserve">Drying Pressure 3 (MPa)</t>
  </si>
  <si>
    <t xml:space="preserve">Drying Temp 4 (°C)</t>
  </si>
  <si>
    <t xml:space="preserve">Drying Time 4 (hrs)</t>
  </si>
  <si>
    <t xml:space="preserve">Drying Pressure 4 (MPa)</t>
  </si>
  <si>
    <t xml:space="preserve">Drying Temp 5 (°C)</t>
  </si>
  <si>
    <t xml:space="preserve">Drying Time 5 (hrs)</t>
  </si>
  <si>
    <t xml:space="preserve">Drying Pressure 5 (MPa)</t>
  </si>
  <si>
    <t xml:space="preserve">Drying Notes</t>
  </si>
  <si>
    <t xml:space="preserve">Sintering Temp (°C)</t>
  </si>
  <si>
    <t xml:space="preserve">Sintering Time (min)</t>
  </si>
  <si>
    <t xml:space="preserve">Ramp Rate (°C/min)</t>
  </si>
  <si>
    <t xml:space="preserve">Sintering Atmosphere</t>
  </si>
  <si>
    <t xml:space="preserve">Sintering Notes</t>
  </si>
  <si>
    <t xml:space="preserve">Porosity</t>
  </si>
  <si>
    <t xml:space="preserve">Porosity (%)</t>
  </si>
  <si>
    <t xml:space="preserve">Pore Volume (cm3/g)</t>
  </si>
  <si>
    <t xml:space="preserve">Average Pore Diameter (nm)</t>
  </si>
  <si>
    <t xml:space="preserve">Surface Area (m2/g)</t>
  </si>
  <si>
    <t xml:space="preserve">Bulk Density (g/cm3)</t>
  </si>
  <si>
    <t xml:space="preserve">Young Modulus (MPa)</t>
  </si>
  <si>
    <t xml:space="preserve">Thermal Conductivity (W/mK)</t>
  </si>
  <si>
    <t xml:space="preserve">Crystalline Phase</t>
  </si>
  <si>
    <t xml:space="preserve">Average Pore Size (nm)</t>
  </si>
  <si>
    <t xml:space="preserve">Notes</t>
  </si>
  <si>
    <t xml:space="preserve">P60_S0.06_cat</t>
  </si>
  <si>
    <t xml:space="preserve">Bartosz Babiarczuka, Daniel Lewandowski, Anna Szczurek, Krzysztof Kierzek, Matthias Meffert, Dagmar Gerthsen, Jerzy Kaleta</t>
  </si>
  <si>
    <t xml:space="preserve">bartosz.babiarczuk@pwr.edu.pl, , , , , , </t>
  </si>
  <si>
    <t xml:space="preserve">Justyna Krzak</t>
  </si>
  <si>
    <t xml:space="preserve">justyna.krzak@pwr.edu.pl</t>
  </si>
  <si>
    <t xml:space="preserve">Novel approach of silica-PVA hybrid aerogel synthesis by simultaneous sol-gel process and phase separation</t>
  </si>
  <si>
    <t xml:space="preserve">Sol-gel</t>
  </si>
  <si>
    <t xml:space="preserve">TMOS</t>
  </si>
  <si>
    <t xml:space="preserve">PVA</t>
  </si>
  <si>
    <t xml:space="preserve">MeOH</t>
  </si>
  <si>
    <t xml:space="preserve">H2O</t>
  </si>
  <si>
    <t xml:space="preserve">NH4OH</t>
  </si>
  <si>
    <t xml:space="preserve">Ambient</t>
  </si>
  <si>
    <t xml:space="preserve">3-4 washes reported.</t>
  </si>
  <si>
    <t xml:space="preserve">Supercritical Drying</t>
  </si>
  <si>
    <t xml:space="preserve">CO2</t>
  </si>
  <si>
    <t xml:space="preserve">As-dried</t>
  </si>
  <si>
    <t xml:space="preserve">Mesoporous</t>
  </si>
  <si>
    <t xml:space="preserve">Monolithic</t>
  </si>
  <si>
    <t xml:space="preserve">P60_S0.06</t>
  </si>
  <si>
    <t xml:space="preserve">P60_S0.1_cat</t>
  </si>
  <si>
    <t xml:space="preserve">P60_S0.1</t>
  </si>
  <si>
    <t xml:space="preserve">P100_S0.1_cat</t>
  </si>
  <si>
    <t xml:space="preserve">P100_S0.1</t>
  </si>
  <si>
    <t xml:space="preserve">S1- 6% TMCS</t>
  </si>
  <si>
    <t xml:space="preserve">Selay Sert Çok</t>
  </si>
  <si>
    <t xml:space="preserve">Nilay Gizli</t>
  </si>
  <si>
    <t xml:space="preserve">nilay.gizli@ege.edu.tr</t>
  </si>
  <si>
    <t xml:space="preserve">Hydrophobic silica aerogels synthesized in ambient conditions by preserving the pore structure via two-step silylation</t>
  </si>
  <si>
    <t xml:space="preserve">TEOS</t>
  </si>
  <si>
    <t xml:space="preserve">EtOH</t>
  </si>
  <si>
    <t xml:space="preserve">HCl</t>
  </si>
  <si>
    <t xml:space="preserve">TMCS</t>
  </si>
  <si>
    <t xml:space="preserve">N-hexane</t>
  </si>
  <si>
    <t xml:space="preserve">3</t>
  </si>
  <si>
    <t xml:space="preserve">TMCS, N-hexane</t>
  </si>
  <si>
    <t xml:space="preserve">2-3 minutes gelation time, first 24 hours of aging was in gelation conditions and the next 6 days were in the specified conditions and the last 7 hours were at 60 celsius-last 7 hours were counted as a wash, modified twice after washing</t>
  </si>
  <si>
    <t xml:space="preserve">Ambient Pressure Drying</t>
  </si>
  <si>
    <t xml:space="preserve">Dried three times with ambient pressure drying</t>
  </si>
  <si>
    <t xml:space="preserve">S2 - 10% TMCS</t>
  </si>
  <si>
    <t xml:space="preserve">Molarities were not able to be calculated but the molar ratio of Sol 1 is 1:3:1 TEOS:EtOH:H2O and for Sol 2 it was 5:2.5 EtOH:H2O</t>
  </si>
  <si>
    <t xml:space="preserve">S3 - 20% TMCS</t>
  </si>
  <si>
    <t xml:space="preserve">S4 - 6% MTMS</t>
  </si>
  <si>
    <t xml:space="preserve">MTMS</t>
  </si>
  <si>
    <t xml:space="preserve">MTMS, N-hexane</t>
  </si>
  <si>
    <t xml:space="preserve">S5 - 10% MTMS</t>
  </si>
  <si>
    <t xml:space="preserve">S6 - 20% MTMS</t>
  </si>
  <si>
    <t xml:space="preserve">S7 - 6% MTES</t>
  </si>
  <si>
    <t xml:space="preserve">MTES</t>
  </si>
  <si>
    <t xml:space="preserve">MTES, N-hexane</t>
  </si>
  <si>
    <t xml:space="preserve">S8 - 10% MTES</t>
  </si>
  <si>
    <t xml:space="preserve">S9 - 20% MTES</t>
  </si>
  <si>
    <t xml:space="preserve">S10 - 6% MEMO</t>
  </si>
  <si>
    <t xml:space="preserve">MEMO</t>
  </si>
  <si>
    <t xml:space="preserve">MEMO, N-hexane</t>
  </si>
  <si>
    <t xml:space="preserve">S11 - 10% MEMO</t>
  </si>
  <si>
    <t xml:space="preserve">S12 - 20% MEMO</t>
  </si>
  <si>
    <t xml:space="preserve">AE4- 4 wt. % SiO2 unmodified</t>
  </si>
  <si>
    <t xml:space="preserve">Thi Hai Nguyen, Ngoc Tam Mai, Vasudeva R. Minnam Reddy</t>
  </si>
  <si>
    <t xml:space="preserve">Jae Hak Jung,  Nguyen Tam Nguyen Truong</t>
  </si>
  <si>
    <t xml:space="preserve">jhjung@ynu.ac.kr, tamnguyentn@ynu.ac.kr</t>
  </si>
  <si>
    <t xml:space="preserve">Synthesis of silica aerogel particles and its application to thermal insulation paint</t>
  </si>
  <si>
    <t xml:space="preserve">4 wt% silicic acid- Silicic Acid(pH2.3-3.5) was created by passing water glass through a proton ion exchange resin column, Va apparent volume after shrinkage was used in molarity calculations</t>
  </si>
  <si>
    <t xml:space="preserve">Water Glass</t>
  </si>
  <si>
    <t xml:space="preserve">AE5- 5 wt. % SiO2 unmodified</t>
  </si>
  <si>
    <t xml:space="preserve">5 wt% silicic acid</t>
  </si>
  <si>
    <t xml:space="preserve">AE6- 6 wt. % SiO2 unmodified</t>
  </si>
  <si>
    <t xml:space="preserve">6 wt% silicic acid</t>
  </si>
  <si>
    <t xml:space="preserve">AE7- 7 wt. % SiO2 unmodified</t>
  </si>
  <si>
    <t xml:space="preserve">7 wt% silicic acid</t>
  </si>
  <si>
    <t xml:space="preserve">AE8- 8 wt. % SiO2 unmodified</t>
  </si>
  <si>
    <t xml:space="preserve">8 wt% silicic acid</t>
  </si>
  <si>
    <t xml:space="preserve">AE9- 9 wt. % SiO2 unmodified</t>
  </si>
  <si>
    <t xml:space="preserve">9 wt% silicic acid</t>
  </si>
  <si>
    <t xml:space="preserve">AE7-1- 7 wt% SiO2, 0.1 molar ratio TMCS/Pore water</t>
  </si>
  <si>
    <t xml:space="preserve">Isopropanol, N-hexane</t>
  </si>
  <si>
    <t xml:space="preserve">1:1:10</t>
  </si>
  <si>
    <t xml:space="preserve">TMCS, Isopropanol, N-hexane</t>
  </si>
  <si>
    <t xml:space="preserve">AE7-2- 7 wt% SiO2, 0.2 molar ratio TMCS/Pore water</t>
  </si>
  <si>
    <t xml:space="preserve">AE7-3- 7 wt% SiO2, 0.4 molar ratio TMCS/Pore water</t>
  </si>
  <si>
    <t xml:space="preserve">AE7-4- 7 wt% SiO2, 0.4 molar ratio TMCS/Pore water</t>
  </si>
  <si>
    <t xml:space="preserve">AE7-5- 7 wt% SiO2, 0.5 molar ratio TMCS/Pore water</t>
  </si>
  <si>
    <t xml:space="preserve">AE7-6- 7 wt% SiO2, 0.6 molar ratio TMCS/Pore water</t>
  </si>
  <si>
    <t xml:space="preserve">TMCS1, 0.07 molar ratio of modifier TMCS to N-hexane</t>
  </si>
  <si>
    <t xml:space="preserve">Ha-Yoon Nah, Younghun Kim, Taehee Kim, Kyu-Yeon Lee, Vinayak G. Parale, Chang-Hyun Lim, Ji-Yeon Seo</t>
  </si>
  <si>
    <t xml:space="preserve">Hyung-Ho Park</t>
  </si>
  <si>
    <t xml:space="preserve">hhpark@yonsei.ac.kr</t>
  </si>
  <si>
    <t xml:space="preserve">Comparisonal studies of surface modification reaction using various silylating agents for silica aerogel</t>
  </si>
  <si>
    <t xml:space="preserve">H2SO4</t>
  </si>
  <si>
    <t xml:space="preserve">NH4F</t>
  </si>
  <si>
    <t xml:space="preserve">0.07:1</t>
  </si>
  <si>
    <t xml:space="preserve">H2SO4 was added at the end of the 4 hours after NH4F addition</t>
  </si>
  <si>
    <t xml:space="preserve">Isopropanol</t>
  </si>
  <si>
    <t xml:space="preserve">TMCS2 0.1 molar ratio of modifier TMCS to N-hexane</t>
  </si>
  <si>
    <t xml:space="preserve">0.1:1</t>
  </si>
  <si>
    <t xml:space="preserve">TMCS3, 0.14 molar ratio of modifier TMCS to N-hexane</t>
  </si>
  <si>
    <t xml:space="preserve">0.14:1</t>
  </si>
  <si>
    <t xml:space="preserve">TMCS4, 0.18 molar ratio of modifier TMCS to N-hexane</t>
  </si>
  <si>
    <t xml:space="preserve">0.18:1</t>
  </si>
  <si>
    <t xml:space="preserve">TMCS5, 0.22 molar ratio of modifier TMCS to N-hexane</t>
  </si>
  <si>
    <t xml:space="preserve">0.22:1</t>
  </si>
  <si>
    <t xml:space="preserve">TMMS1, 0.07 molar ratio of modifier TMMS to N-hexane</t>
  </si>
  <si>
    <t xml:space="preserve">TMMS</t>
  </si>
  <si>
    <t xml:space="preserve">TMMS, N-hexane</t>
  </si>
  <si>
    <t xml:space="preserve">TMMS2, 0.1 molar ratio of modifier TMMS to N-hexane</t>
  </si>
  <si>
    <t xml:space="preserve">TMMS3, 0.14 molar ratio of modifier TMMS to N-hexane</t>
  </si>
  <si>
    <t xml:space="preserve">TMMS4, 0.18 molar ratio of modifier TMMS to N-hexane</t>
  </si>
  <si>
    <t xml:space="preserve">TMMS5, 0.22 molar ratio of modifier TMMS to N-hexane</t>
  </si>
  <si>
    <t xml:space="preserve">DMDMS1, 0.07 molar ratio of modifier DMDMS to N-hexane</t>
  </si>
  <si>
    <t xml:space="preserve">DMDMS</t>
  </si>
  <si>
    <t xml:space="preserve">DMDMS, N-hexane</t>
  </si>
  <si>
    <t xml:space="preserve">DMDMS2, 0.1 molar ratio of modifier DMDMS to N-hexane</t>
  </si>
  <si>
    <t xml:space="preserve">DMDMS3, 0.14 molar ratio of modifier DMDMS to N-hexane</t>
  </si>
  <si>
    <t xml:space="preserve">DMDMS4, 0.18 molar ratio of modifier DMDMS to N-hexane</t>
  </si>
  <si>
    <t xml:space="preserve">DMDMS5, 0.22 molar ratio of modifier DMDMS to N-hexane</t>
  </si>
  <si>
    <t xml:space="preserve">MTMS1, 0.07 molar ratio of modifier MTMS to N-hexane</t>
  </si>
  <si>
    <t xml:space="preserve">MTMS2, 0.1 molar ratio of modifier MTMS to N-hexane</t>
  </si>
  <si>
    <t xml:space="preserve">MTMS3, 0.14 molar ratio of modifier MTMS to N-hexane</t>
  </si>
  <si>
    <t xml:space="preserve">MTMS4, 0.18 molar ratio of modifier MTMS to N-hexane</t>
  </si>
  <si>
    <t xml:space="preserve">MTMS5, 0.22 molar ratio of modifier MTMS to N-hexane</t>
  </si>
  <si>
    <t xml:space="preserve">SA-6</t>
  </si>
  <si>
    <t xml:space="preserve">Wei Luo, Binbin Xu, ZhaoHui Liu, Zhongwen Ou, JingMing Liu</t>
  </si>
  <si>
    <t xml:space="preserve">Xin Shu</t>
  </si>
  <si>
    <t xml:space="preserve">18512390923@163.com</t>
  </si>
  <si>
    <t xml:space="preserve">Influence of Hydrolysis Time on Properties of SiO2 Aerogels Prepared by Ambient Pressure Drying</t>
  </si>
  <si>
    <t xml:space="preserve">Hydrolysis time is the time between addition of acid and base catalyst to sol</t>
  </si>
  <si>
    <t xml:space="preserve">Oxalic Acid</t>
  </si>
  <si>
    <t xml:space="preserve">1:9</t>
  </si>
  <si>
    <t xml:space="preserve">Sol 2 was added to sol 1 dropwise. After the specified time adding sol 2, NH4OH was also added dropwise</t>
  </si>
  <si>
    <t xml:space="preserve">SA-12</t>
  </si>
  <si>
    <t xml:space="preserve">SA-18</t>
  </si>
  <si>
    <t xml:space="preserve">SA-24</t>
  </si>
  <si>
    <t xml:space="preserve">SA-30</t>
  </si>
  <si>
    <t xml:space="preserve">SA-36</t>
  </si>
  <si>
    <t xml:space="preserve">Unmodified Silica Aerogel</t>
  </si>
  <si>
    <t xml:space="preserve">Zhi Li, Matthias M. Koebel, Shanyu Zhao</t>
  </si>
  <si>
    <t xml:space="preserve">Wim J. Malfait</t>
  </si>
  <si>
    <t xml:space="preserve">wim.malfait@empa.ch</t>
  </si>
  <si>
    <t xml:space="preserve">Silica aerogels with tailored chemical functionality</t>
  </si>
  <si>
    <t xml:space="preserve">PEDS</t>
  </si>
  <si>
    <t xml:space="preserve">NH4OH added dropwise, also the grelation agent is the NH4OH added</t>
  </si>
  <si>
    <t xml:space="preserve">HMDZ</t>
  </si>
  <si>
    <t xml:space="preserve">The HMDZ wash was with 6 wt% hexamethyldisilazane solution</t>
  </si>
  <si>
    <t xml:space="preserve">HMDZ Modified Silica Aerogel</t>
  </si>
  <si>
    <t xml:space="preserve">EtOH, H2O</t>
  </si>
  <si>
    <t xml:space="preserve">HMDZ, EtOH, H2O</t>
  </si>
  <si>
    <t xml:space="preserve">APTES Modified Silica Aerogel</t>
  </si>
  <si>
    <t xml:space="preserve">APTES</t>
  </si>
  <si>
    <t xml:space="preserve">APTES, EtOH, H2O</t>
  </si>
  <si>
    <t xml:space="preserve">VTMS Modified Silica Aerogel</t>
  </si>
  <si>
    <t xml:space="preserve">VTMS</t>
  </si>
  <si>
    <t xml:space="preserve">VTMS, EtOH, H2O</t>
  </si>
  <si>
    <t xml:space="preserve">MEMO Modified Silica Aerogel</t>
  </si>
  <si>
    <t xml:space="preserve">MEMO, EtOH, H2O</t>
  </si>
  <si>
    <t xml:space="preserve">GPTMS Modified Silica Aerogel</t>
  </si>
  <si>
    <t xml:space="preserve">GPTMS</t>
  </si>
  <si>
    <t xml:space="preserve">GPTMS, EtOH, H2O</t>
  </si>
  <si>
    <t xml:space="preserve">PHS Modified Silica Aerogel</t>
  </si>
  <si>
    <t xml:space="preserve">PHS</t>
  </si>
  <si>
    <t xml:space="preserve">PHS, EtOH, H2O</t>
  </si>
  <si>
    <t xml:space="preserve">T-0, No Base Catalyst</t>
  </si>
  <si>
    <t xml:space="preserve">Yujing Wang, Jiexiu Zhai, Daling Yang </t>
  </si>
  <si>
    <t xml:space="preserve">Junnan Han</t>
  </si>
  <si>
    <t xml:space="preserve">junnanhan@dlut.edu.cn</t>
  </si>
  <si>
    <t xml:space="preserve">The effect of different alkaline catalysts on the formation of silica aerogels prepared by the sol­gel approach</t>
  </si>
  <si>
    <t xml:space="preserve">The initial precursor solution of water glass and DI water was ion-exchanged with styrene cation exchange resin to replace the ions in the solution (like Na+) with H+ ions</t>
  </si>
  <si>
    <t xml:space="preserve">T-1, LiOH Base Catalyst</t>
  </si>
  <si>
    <t xml:space="preserve">LiOH</t>
  </si>
  <si>
    <t xml:space="preserve">pH is after modification</t>
  </si>
  <si>
    <t xml:space="preserve">T-2, NaOH Base Catalyst</t>
  </si>
  <si>
    <t xml:space="preserve">NaOH</t>
  </si>
  <si>
    <t xml:space="preserve">T-3, KOH Base Catalyst</t>
  </si>
  <si>
    <t xml:space="preserve">KOH</t>
  </si>
  <si>
    <t xml:space="preserve">T-4, NH4OH Base Catalyst</t>
  </si>
  <si>
    <t xml:space="preserve">S1-Ni2+</t>
  </si>
  <si>
    <t xml:space="preserve">Zhixu Wu, Haifeng Chen, Qixan Du, Lin Yu, Ruiyang Zhang</t>
  </si>
  <si>
    <t xml:space="preserve">Xianghua Yang, Ying Zhou</t>
  </si>
  <si>
    <t xml:space="preserve">yangxianghua@gdut.edu.cn, yzhou@swpu.edu.cn</t>
  </si>
  <si>
    <t xml:space="preserve">A Facile Preparation of Ambient Pressure–Dried Hydrophilic Silica Aerogels and Their Application in Aqueous Dye Removal</t>
  </si>
  <si>
    <t xml:space="preserve">DMF</t>
  </si>
  <si>
    <t xml:space="preserve">Ni2+</t>
  </si>
  <si>
    <t xml:space="preserve">Sols 1 and 2 were both stirred, sol 1 was stirred the whole 60 minutes but sol 2 was only stirred for the first 3</t>
  </si>
  <si>
    <t xml:space="preserve">Gels were aged twice in ethanol in 24 hours</t>
  </si>
  <si>
    <t xml:space="preserve">S2-Ba2+</t>
  </si>
  <si>
    <t xml:space="preserve">Ba2+</t>
  </si>
  <si>
    <t xml:space="preserve">There is a modifier solvent but it is not named</t>
  </si>
  <si>
    <t xml:space="preserve">S3-Cu2+</t>
  </si>
  <si>
    <t xml:space="preserve">Cu2+</t>
  </si>
  <si>
    <t xml:space="preserve">S4-Fe3+</t>
  </si>
  <si>
    <t xml:space="preserve">Fe3+</t>
  </si>
  <si>
    <t xml:space="preserve">S5-Ca2+</t>
  </si>
  <si>
    <t xml:space="preserve">Ca2+</t>
  </si>
  <si>
    <t xml:space="preserve">S6-Mg2+</t>
  </si>
  <si>
    <t xml:space="preserve">Mg2+</t>
  </si>
  <si>
    <t xml:space="preserve">S7-TMCS</t>
  </si>
  <si>
    <t xml:space="preserve">TEOS- EtOH/Si molar ratio of 6, KP wt. % of 5</t>
  </si>
  <si>
    <t xml:space="preserve">Mariana Ghica, Claudio M. R. Almeida, Mariana Fonseca, Antonio Portugal</t>
  </si>
  <si>
    <t xml:space="preserve"> meghica@eq.uc.pt, claudio@eq.uc.pt, mariana.fonseca.64@gmail.com, atp@eq.uc.pt</t>
  </si>
  <si>
    <t xml:space="preserve">Luisa Duraes</t>
  </si>
  <si>
    <t xml:space="preserve">luisa@eq.uc.pt</t>
  </si>
  <si>
    <t xml:space="preserve">Optimization of Polyamide Pulp-Reinforced Silica
Aerogel Composites for Thermal Protection Systems</t>
  </si>
  <si>
    <t xml:space="preserve">KP</t>
  </si>
  <si>
    <t xml:space="preserve">N-heptane</t>
  </si>
  <si>
    <t xml:space="preserve">The first 30 minutes of sol 1 is stirring and rest is standing.</t>
  </si>
  <si>
    <t xml:space="preserve">Heptane</t>
  </si>
  <si>
    <t xml:space="preserve">HMDZ, N-heptane</t>
  </si>
  <si>
    <t xml:space="preserve">Aged in an oven</t>
  </si>
  <si>
    <t xml:space="preserve">I am fairly certain prepared gels were mesoporous monolithic but I am not 100%</t>
  </si>
  <si>
    <t xml:space="preserve">TEOS- EtOH/Si molar ratio of 6, KP wt. % of 8</t>
  </si>
  <si>
    <t xml:space="preserve">The NH4OH is added after 30 minutes of stirring</t>
  </si>
  <si>
    <t xml:space="preserve">TEOS- EtOH/Si molar ratio of 10, KP wt. % of 6.5</t>
  </si>
  <si>
    <t xml:space="preserve">TEOS- EtOH/Si molar ratio of 10, KP wt. % of 5</t>
  </si>
  <si>
    <t xml:space="preserve">TEOS- EtOH/Si molar ratio of 14, KP wt. % of 8</t>
  </si>
  <si>
    <t xml:space="preserve">TEOS0.9/VTMS0.1</t>
  </si>
  <si>
    <t xml:space="preserve">TEOS0.8/VTMS0.2</t>
  </si>
  <si>
    <t xml:space="preserve">TEOS0.75/VTMS0.25-EtOH/Si molar ratio of 6, KP wt. % of 6.5</t>
  </si>
  <si>
    <t xml:space="preserve">TEOS0.75/VTMS0.25-EtOH/Si molar ratio of 6, KP wt. % of 5</t>
  </si>
  <si>
    <t xml:space="preserve">TEOS0.75/VTMS0.25-EtOH/Si molar ratio of 10, KP wt. % of 6.5</t>
  </si>
  <si>
    <t xml:space="preserve">TEOS0.75/VTMS0.25-EtOH/Si molar ratio of 10, KP wt. % of 8</t>
  </si>
  <si>
    <t xml:space="preserve">TEOS0.75/VTMS0.25-EtOH/Si molar ratio of 14, KP wt. % of 6.5</t>
  </si>
  <si>
    <t xml:space="preserve">TEOS0.7/VTMS0.3</t>
  </si>
  <si>
    <t xml:space="preserve">TEOS0.5/VTMS0.5-EtOH/Si molar ratio of 6, KP wt. % of 5</t>
  </si>
  <si>
    <t xml:space="preserve">TEOS0.5/VTMS0.5-EtOH/Si molar ratio of 6, KP wt. % of 8</t>
  </si>
  <si>
    <t xml:space="preserve">TEOS0.5/VTMS0.5-EtOH/Si molar ratio of 10, KP wt. % of 6.5</t>
  </si>
  <si>
    <t xml:space="preserve">TEOS0.5/VTMS0.5-EtOH/Si molar ratio of 10, KP wt. % of 8</t>
  </si>
  <si>
    <t xml:space="preserve">TEOS0.5/VTMS0.5-EtOH/Si molar ratio of 14, KP wt. % of 6.5</t>
  </si>
  <si>
    <t xml:space="preserve">X-B, xerogel from MTES/TEOS</t>
  </si>
  <si>
    <t xml:space="preserve">Artur J. M.  Valente, Luisa Duraes</t>
  </si>
  <si>
    <t xml:space="preserve">avalente@ci.uc.pt, luisa@eq.uc.pt</t>
  </si>
  <si>
    <t xml:space="preserve">Joao Vareda</t>
  </si>
  <si>
    <t xml:space="preserve">jvareda@eq.uc.pt</t>
  </si>
  <si>
    <t xml:space="preserve">Silica Aerogels/Xerogels Modified with Nitrogen-Containing Groups for Heavy Metal Adsorption</t>
  </si>
  <si>
    <t xml:space="preserve">Referenced previous papers written by the author to say that the experimental procedure was the same bt did not go into detail on what that procedure was</t>
  </si>
  <si>
    <t xml:space="preserve">Oven Drying</t>
  </si>
  <si>
    <t xml:space="preserve">X-B, aerogel from MTES/TEOS</t>
  </si>
  <si>
    <t xml:space="preserve">X-A, xerogel from MTES/TEOS/APTMS</t>
  </si>
  <si>
    <t xml:space="preserve">TEOS, APTMS</t>
  </si>
  <si>
    <t xml:space="preserve">A-A, aerogel from MTES/TEOS/APTMS</t>
  </si>
  <si>
    <t xml:space="preserve">X3A, Xerogel from MTES/TEOS/AAAPTMS</t>
  </si>
  <si>
    <t xml:space="preserve">TEOS, AAAPTMS</t>
  </si>
  <si>
    <t xml:space="preserve">A3A, aerogel from MTES/TEOS/AAAPTMS</t>
  </si>
  <si>
    <t xml:space="preserve">XA+3A, xerogel from MTES/TEOS/APTMS/AAAPTMS</t>
  </si>
  <si>
    <t xml:space="preserve">TEOS, APTMS, AAAPTMS</t>
  </si>
  <si>
    <t xml:space="preserve">AA+3A, Aerogel from MTES/TEOS/APTMS/AAAPTMS</t>
  </si>
  <si>
    <t xml:space="preserve">X-TRIS, Xerogel from MTES/TEOS/TTMSI</t>
  </si>
  <si>
    <t xml:space="preserve">TEOS, TTMSI</t>
  </si>
  <si>
    <t xml:space="preserve">A-TRIS, Aerogel from MTES/TEOS/TTMSI</t>
  </si>
  <si>
    <t xml:space="preserve">X-U, Xerogel from MTES/TEOS/UPTMS</t>
  </si>
  <si>
    <t xml:space="preserve">TEOS, UPTMS</t>
  </si>
  <si>
    <t xml:space="preserve">A-U, Aerogel from MTES/TEOS/UPTS</t>
  </si>
  <si>
    <t xml:space="preserve">Unsintered</t>
  </si>
  <si>
    <t xml:space="preserve">Huafei Cai, Qu Chen, Sizhao Zhang, Liangjun Li, Junzong Feng</t>
  </si>
  <si>
    <t xml:space="preserve">Yonggang Jiang, Jian Feng</t>
  </si>
  <si>
    <t xml:space="preserve">jygemail@163.com, fengj@nudt.edu.cn</t>
  </si>
  <si>
    <t xml:space="preserve">Nanostructure evolution of silica aerogels under rapid heating from 600 °C to 1300 °C via in-situ TEM observation</t>
  </si>
  <si>
    <t xml:space="preserve">Sinter 600C-4hr</t>
  </si>
  <si>
    <t xml:space="preserve">Sinter 700C-4hr</t>
  </si>
  <si>
    <t xml:space="preserve">Sinter 800C-4hr</t>
  </si>
  <si>
    <t xml:space="preserve">Sinter 900C-4hr</t>
  </si>
  <si>
    <t xml:space="preserve">Sinter 1000C-4hr</t>
  </si>
  <si>
    <t xml:space="preserve">Sinter 1100C-4hr</t>
  </si>
  <si>
    <t xml:space="preserve">Sinter 1200C-30min</t>
  </si>
  <si>
    <t xml:space="preserve">Sinter 1300C-30min</t>
  </si>
  <si>
    <t xml:space="preserve">Sinter 1000C-15min</t>
  </si>
  <si>
    <t xml:space="preserve">Sinter 1000C-30min</t>
  </si>
  <si>
    <t xml:space="preserve">Sinter 1000C-1hr</t>
  </si>
  <si>
    <t xml:space="preserve">Sinter 1000C-2hr</t>
  </si>
  <si>
    <t xml:space="preserve">Sinter 1000C-3hr</t>
  </si>
  <si>
    <t xml:space="preserve">Sinter 1000C-14hr</t>
  </si>
  <si>
    <t xml:space="preserve">Sinter 1100C-15min</t>
  </si>
  <si>
    <t xml:space="preserve">Sinter 1100C-30min</t>
  </si>
  <si>
    <t xml:space="preserve">Sinter 1100C-1hr</t>
  </si>
  <si>
    <t xml:space="preserve">Sinter 1100C-2hr</t>
  </si>
  <si>
    <t xml:space="preserve">Sinter 1100C-3hr</t>
  </si>
  <si>
    <t xml:space="preserve">Aerogel Dried at 85</t>
  </si>
  <si>
    <t xml:space="preserve">S.A. Lermontov, N. A. Sipyagina, A. N. Malkova, G. P. Kopitsa, Kh. E. Yorov, O.S. Ivanova, A. Len, V. K. Ivanov</t>
  </si>
  <si>
    <t xml:space="preserve">A. E. Baranchikov</t>
  </si>
  <si>
    <t xml:space="preserve">a.baranchikov@yandex.ru</t>
  </si>
  <si>
    <t xml:space="preserve">Is Supercritical So Critical? The Choice of Temperature to Synthesize SiO2 Aerogels</t>
  </si>
  <si>
    <t xml:space="preserve">HF</t>
  </si>
  <si>
    <t xml:space="preserve">gels were supercritically dried for “1.5-2 hours” </t>
  </si>
  <si>
    <t xml:space="preserve">Aerogel Dried at 145</t>
  </si>
  <si>
    <t xml:space="preserve">Aerogel Dried at 175</t>
  </si>
  <si>
    <t xml:space="preserve">Aerogel Dried at 205</t>
  </si>
  <si>
    <t xml:space="preserve">Aerogel Dried at 235</t>
  </si>
  <si>
    <t xml:space="preserve">Aerogel Dried at 265</t>
  </si>
  <si>
    <t xml:space="preserve">SiO2 aerogel</t>
  </si>
  <si>
    <t xml:space="preserve">Vinayak Parale, Taehee Kim, Kyu-Yeon Lee, Varsha D. Phadtare,  Rushikesh P. Dhavale, Hae-Noo-Ree Jung</t>
  </si>
  <si>
    <t xml:space="preserve">Hydrophobic TiO2–SiO2 composite aerogels synthesized via in situ epoxy-ring opening polymerization and sol-gel process for enhanced degradation activity</t>
  </si>
  <si>
    <t xml:space="preserve">GPTMS, APTES</t>
  </si>
  <si>
    <t xml:space="preserve">TBO</t>
  </si>
  <si>
    <t xml:space="preserve">During the aging process, methanol was refreshed every 12 hours</t>
  </si>
  <si>
    <t xml:space="preserve">Nitrogen Atmosphere</t>
  </si>
  <si>
    <t xml:space="preserve">(Ti/Si)0.2 aerogel</t>
  </si>
  <si>
    <t xml:space="preserve">(Ti/Si)0.5 aerogel</t>
  </si>
  <si>
    <t xml:space="preserve">(Ti/Si)0.7 aerogel</t>
  </si>
  <si>
    <t xml:space="preserve">(Ti/Si)1.0 aerogel</t>
  </si>
  <si>
    <t xml:space="preserve">BN/SiOC hybrid aerogel 0% BN (vol.)</t>
  </si>
  <si>
    <t xml:space="preserve">Chunming Li, Xiandong Yue, Jianchun Huo, Feng Ye, Jingxiao Liu, Fei Shi, Jie Ma</t>
  </si>
  <si>
    <t xml:space="preserve">Haixia Yang</t>
  </si>
  <si>
    <t xml:space="preserve">yanghaixiaedu@163.com</t>
  </si>
  <si>
    <t xml:space="preserve">New BN/SiOC aerogel composites fabricated by the sol-gel method with excellent thermal insulation performance at high temperature</t>
  </si>
  <si>
    <t xml:space="preserve">VTES</t>
  </si>
  <si>
    <t xml:space="preserve">BN</t>
  </si>
  <si>
    <t xml:space="preserve">the 30 minutes of stirring was between addition of dmf and nh4oh and the addition of bn powders</t>
  </si>
  <si>
    <t xml:space="preserve">TEOS, EtOH</t>
  </si>
  <si>
    <t xml:space="preserve">BN/SiOC hybrid aerogel 1% BN (vol.)</t>
  </si>
  <si>
    <t xml:space="preserve">BN/SiOC hybrid aerogel 5% BN (vol.)</t>
  </si>
  <si>
    <t xml:space="preserve">BN/SiOC hybrid aerogel 10% BN (vol.)</t>
  </si>
  <si>
    <t xml:space="preserve">BN/SiOC hybrid aerogel 15% BN (vol.)</t>
  </si>
  <si>
    <t xml:space="preserve">BN/SiOC hybrid aerogel 10% BN (vol.)-dried 1000</t>
  </si>
  <si>
    <t xml:space="preserve">BN/SiOC hybrid aerogel 10% BN (vol.)-dried 1100</t>
  </si>
  <si>
    <t xml:space="preserve">BN/SiOC hybrid aerogel 10% BN (vol.)-dried 1200</t>
  </si>
  <si>
    <t xml:space="preserve">BN/SiOC hybrid aerogel 10% BN (vol.)-dried 1300</t>
  </si>
  <si>
    <t xml:space="preserve">i0- Isopropanol (0mL)</t>
  </si>
  <si>
    <t xml:space="preserve">Ana Stojanovic, Emanuele Angelica, Olivier Emery, Daniel Rentsc, Robin Pauer, Matthias M. Koebel, Wim J. Malfait</t>
  </si>
  <si>
    <t xml:space="preserve"> , , , , , , wim.malfait@empa.ch</t>
  </si>
  <si>
    <t xml:space="preserve">Shanyu Zhao</t>
  </si>
  <si>
    <t xml:space="preserve">shanyu.zhao@empa.ch</t>
  </si>
  <si>
    <t xml:space="preserve">Phase transfer agents facilitate the production of superinsulating silica aerogel powders by simultaneous hydrophobization and solvent- and ion-exchange</t>
  </si>
  <si>
    <t xml:space="preserve">Hydrophobization, Solvent/Ion Exchange</t>
  </si>
  <si>
    <t xml:space="preserve">400-800 rpm</t>
  </si>
  <si>
    <t xml:space="preserve">HNO3</t>
  </si>
  <si>
    <t xml:space="preserve">Isopropanol was added 30 minutes after the gelation agent</t>
  </si>
  <si>
    <t xml:space="preserve">Powder</t>
  </si>
  <si>
    <t xml:space="preserve">i1- Isopropanol (1mL)</t>
  </si>
  <si>
    <t xml:space="preserve">i3- Isopropanol (3mL)</t>
  </si>
  <si>
    <t xml:space="preserve">i7.5- Isopropanol (7.5mL)</t>
  </si>
  <si>
    <t xml:space="preserve">i15- Isopropanol (15mL)</t>
  </si>
  <si>
    <t xml:space="preserve">i30- Isopropanol (30mL)</t>
  </si>
  <si>
    <t xml:space="preserve">i60- Isopropanol (60mL)</t>
  </si>
  <si>
    <t xml:space="preserve">e1- Ethanol (1mL)</t>
  </si>
  <si>
    <t xml:space="preserve">Ethanol was added 30 minutes after the gelation agent</t>
  </si>
  <si>
    <t xml:space="preserve">e3- Ethanol (3mL)</t>
  </si>
  <si>
    <t xml:space="preserve">e15- Ethanol (15mL)</t>
  </si>
  <si>
    <t xml:space="preserve">e30- Ethanol (30mL)</t>
  </si>
  <si>
    <t xml:space="preserve">Unmodified Xerogel</t>
  </si>
  <si>
    <t xml:space="preserve">Hyeonjung Kim, Kangyong Kim, Hyunhong Kim, Doo Jin Lee</t>
  </si>
  <si>
    <t xml:space="preserve">khjguswndl@unist.ac.kr, , , </t>
  </si>
  <si>
    <t xml:space="preserve">Jongnam Park</t>
  </si>
  <si>
    <t xml:space="preserve">jnpark@unist.ac.kr</t>
  </si>
  <si>
    <t xml:space="preserve">Eco-Friendly Synthesis of Water-Glass-Based Silica Aerogels via Catechol-Based Modifier</t>
  </si>
  <si>
    <t xml:space="preserve">TMCS Modified Aerogel</t>
  </si>
  <si>
    <t xml:space="preserve">Catechol Modified Aerogel- TBC</t>
  </si>
  <si>
    <t xml:space="preserve">TBC</t>
  </si>
  <si>
    <t xml:space="preserve">MeOH, EtOH</t>
  </si>
  <si>
    <t xml:space="preserve">Alcohol</t>
  </si>
  <si>
    <t xml:space="preserve">On the third wash it was not specified the type of alcohol</t>
  </si>
  <si>
    <t xml:space="preserve">Catechol Modified Aerogel- TBC and HA</t>
  </si>
  <si>
    <t xml:space="preserve">TBC, HA</t>
  </si>
  <si>
    <t xml:space="preserve">1:5</t>
  </si>
  <si>
    <t xml:space="preserve">Catechol Modified Aerogel- TBC and PDA</t>
  </si>
  <si>
    <t xml:space="preserve">TBC, PDA</t>
  </si>
  <si>
    <t xml:space="preserve">Catechol Modified Aerogel- TBC, PDA, AND HA</t>
  </si>
  <si>
    <t xml:space="preserve">TBC, HA, PDA</t>
  </si>
  <si>
    <t xml:space="preserve">Pure TEOS organic-inorganic hybrid aerogel</t>
  </si>
  <si>
    <t xml:space="preserve">Haryeong Choi, Vinayak G. Parale, Taehee Kim, Yong-Seok Choi, Jinsung Tae</t>
  </si>
  <si>
    <t xml:space="preserve">Structural and mechanical properties of hybrid silica aerogel formed using triethoxy(1-phenylethenyl)silane</t>
  </si>
  <si>
    <t xml:space="preserve">1 mol % PTPES organic-inorganic hybrid aerogel</t>
  </si>
  <si>
    <t xml:space="preserve">PTPES</t>
  </si>
  <si>
    <t xml:space="preserve">3 mol % PTPES organic-inorganic hybrid aerogel</t>
  </si>
  <si>
    <t xml:space="preserve">5 mol % PTPES organic-inorganic hybrid aerogel</t>
  </si>
  <si>
    <t xml:space="preserve">10 mol % PTPES organic-inorganic hybrid aerogel</t>
  </si>
  <si>
    <t xml:space="preserve">20 mol % PTPES organic-inorganic hybrid aerogel</t>
  </si>
  <si>
    <t xml:space="preserve">Polysiloxane hybrid aerogel; Ethoxy-1.5g OTS</t>
  </si>
  <si>
    <t xml:space="preserve">Linbin Wang, Ruilu Guo, Jiafei Ren, Guomin Song, Guanxin Chen</t>
  </si>
  <si>
    <t xml:space="preserve">Zheng Zhou, Qifang Li</t>
  </si>
  <si>
    <t xml:space="preserve">zhouzheng@mail.buct.edu.cn, qflee@mail.buct.edu.cn</t>
  </si>
  <si>
    <t xml:space="preserve">Preparation of superhydrophobic and flexible polysiloxane aerogel</t>
  </si>
  <si>
    <t xml:space="preserve">OTS</t>
  </si>
  <si>
    <t xml:space="preserve">Ethoxy-polysiloxane</t>
  </si>
  <si>
    <t xml:space="preserve">Polysiloxane hybrid aerogel; Ethoxy-0.9g OTS</t>
  </si>
  <si>
    <t xml:space="preserve">Polysiloxane hybrid aerogel; Ethoxy-0.3g OTS</t>
  </si>
  <si>
    <t xml:space="preserve">Polysiloxane hybrid aerogel ethoxy:methyl(1:3)-1.5g OTS</t>
  </si>
  <si>
    <t xml:space="preserve">Polysiloxane hybrid aerogel ethoxy:methyl(1:3)-0.9g OTS</t>
  </si>
  <si>
    <t xml:space="preserve">Polysiloxane hybrid aerogel ethoxy:methyl(1:3)-0.3g OTS</t>
  </si>
  <si>
    <t xml:space="preserve">Polysiloxane hybrid aerogel ethoxy:methyl(1:5)-1.5g OTS</t>
  </si>
  <si>
    <t xml:space="preserve">Polysiloxane hybrid aerogel ethoxy:methyl(1:5)-0.9g OTS</t>
  </si>
  <si>
    <t xml:space="preserve">Polysiloxane hybrid aerogel ethoxy:methyl(1:5)-0.3g OTS</t>
  </si>
  <si>
    <t xml:space="preserve">SiO2-BC composite gel</t>
  </si>
  <si>
    <t xml:space="preserve">Jia Liu, Xia Huang, Shicheng Hu, Dongyang Liu, Yongqiang Wang, Zhengjie Shan</t>
  </si>
  <si>
    <t xml:space="preserve">Fei Shi, Jingxiao Liu</t>
  </si>
  <si>
    <t xml:space="preserve">shifei@dlpu.edu.cn, jxliu2366@163.com</t>
  </si>
  <si>
    <t xml:space="preserve">Influences of solvothermal-assisted crystallization process on the microstructure and properties of SiO2-W0.02TiO2.06 composite aerogels synthesized via ambient pressure drying</t>
  </si>
  <si>
    <t xml:space="preserve">Sol-gel, Solvothermal Reaction</t>
  </si>
  <si>
    <t xml:space="preserve">BC</t>
  </si>
  <si>
    <t xml:space="preserve">1:10</t>
  </si>
  <si>
    <t xml:space="preserve">NH4OH was added after the two sols were mixed</t>
  </si>
  <si>
    <t xml:space="preserve">SiO2-BC composite gel- Solvothermal reaction with WO3-TiO2 precursor @ 120°C for 3hr</t>
  </si>
  <si>
    <t xml:space="preserve">WO3-TiO2</t>
  </si>
  <si>
    <t xml:space="preserve">Wash 2 took place in a solvothermal reactor</t>
  </si>
  <si>
    <t xml:space="preserve">SiO2-BC composite gel- Solvothermal reaction with WO3-TiO2 precursor @ 150°C for 3hr</t>
  </si>
  <si>
    <t xml:space="preserve">SiO2-BC composite gel- Solvothermal reaction with WO3-TiO2 precursor @ 180°C for 0.5hr</t>
  </si>
  <si>
    <t xml:space="preserve">SiO2-BC composite gel- Solvothermal reaction with WO3-TiO2 precursor @ 180°C for 3hr</t>
  </si>
  <si>
    <t xml:space="preserve">SiO2-BC composite gel- Solvothermal reaction with WO3-TiO2 precursor @ 180°C for 12hr</t>
  </si>
  <si>
    <t xml:space="preserve">SiO2 aerogel- No solvothermal reaction</t>
  </si>
  <si>
    <t xml:space="preserve">SiO2 aerogel- Solvothermal reaction with WO3-TiO2 precursor @ 150°C for 0.5hr</t>
  </si>
  <si>
    <t xml:space="preserve">SiO2-BC composite gel- Solvothermal reaction with WO3-TiO2 precursor @ 150°C for 0.5hr</t>
  </si>
  <si>
    <t xml:space="preserve">SiO2-BC composite gel- Solvothermal reaction with WO3-TiO2 precursor @ 120°C for 1hr</t>
  </si>
  <si>
    <t xml:space="preserve">SiO2-BC composite gel- Solvothermal reaction with WO3-TiO2 precursor @ 180°C for 1hr</t>
  </si>
  <si>
    <t xml:space="preserve">X11- 38.46 vol % EtOH</t>
  </si>
  <si>
    <t xml:space="preserve">Yajun Huang, Mengmeng Feng, Yuelei Pan, Xudong Cheng</t>
  </si>
  <si>
    <t xml:space="preserve">Song He, Huaming Dai</t>
  </si>
  <si>
    <t xml:space="preserve">hsong@whut.edu.cn, daihm@whut.edu.cn</t>
  </si>
  <si>
    <t xml:space="preserve">Organic solvent-saving preparation of water glass based aerogel granules under ambient pressure drying</t>
  </si>
  <si>
    <t xml:space="preserve">HMDSO</t>
  </si>
  <si>
    <t xml:space="preserve">HCl, HMDSO</t>
  </si>
  <si>
    <t xml:space="preserve">A strong acidic cation resin for removal of Na Ions. Start including this in columns?, EtOH base catalyst or solvent?</t>
  </si>
  <si>
    <t xml:space="preserve">X12- 55.56 vol % EtOH</t>
  </si>
  <si>
    <t xml:space="preserve">A strong acidic cation resin for removal of Na Ions. Start including this in columns?</t>
  </si>
  <si>
    <t xml:space="preserve">X13- 65.22 vol % EtOH</t>
  </si>
  <si>
    <t xml:space="preserve">X14- 71.42 vol % EtOH</t>
  </si>
  <si>
    <t xml:space="preserve">X15- 75.76 vol % EtOH</t>
  </si>
  <si>
    <t xml:space="preserve">A- HCl and EtOH</t>
  </si>
  <si>
    <t xml:space="preserve">B- Water before ion exchange &amp; EtOH</t>
  </si>
  <si>
    <t xml:space="preserve">C- Water after ion exchange</t>
  </si>
  <si>
    <t xml:space="preserve">D- Water after ion exchange</t>
  </si>
  <si>
    <t xml:space="preserve">E- no Water, EtOH, or HCl</t>
  </si>
  <si>
    <t xml:space="preserve">A- 0 molar ratio TMMS/TEOS</t>
  </si>
  <si>
    <t xml:space="preserve">Lijie Bo, Panpan Liu, Dangjia Chen, Ang Li, Ying Ou, Cheng Dong, Jingjing Wang, Xiaobo Chen, Changmin Hou, Wenjun Dong</t>
  </si>
  <si>
    <t xml:space="preserve">Hongyi Gao, Wenjun Dong, Ge Wang</t>
  </si>
  <si>
    <t xml:space="preserve">hygao2009@163.com, wdong@ustb.edu.cn, gewang@mater.ustb.edu.cn</t>
  </si>
  <si>
    <t xml:space="preserve">Ambient pressure dried flexible silica aerogel for construction of monolithic shape-stabilized phase change materials</t>
  </si>
  <si>
    <t xml:space="preserve">The stirring took place at ambient temperatures, NH4OH was added after the hour of hydrolyzation with HCl</t>
  </si>
  <si>
    <t xml:space="preserve">B- 0.1 molar ratio TMMS/TEOS</t>
  </si>
  <si>
    <t xml:space="preserve">TEOS, TMMS</t>
  </si>
  <si>
    <t xml:space="preserve">TMMS was added 5 minutes into the stirring in sol 1, 'The stirring took place at ambient temperatures in sol 2, NH4OH was added after the hour of hydrolyzation with HCl</t>
  </si>
  <si>
    <t xml:space="preserve">C- 0.2 molar ratio TMMS/TEOS</t>
  </si>
  <si>
    <t xml:space="preserve">D- 0.3 molar ratio TMMS/TEOS</t>
  </si>
  <si>
    <t xml:space="preserve">E- 0.4 molar ratio TMMS/TEOS</t>
  </si>
  <si>
    <t xml:space="preserve">F- 0.5 molar ratio TMMS/TEOS</t>
  </si>
  <si>
    <t xml:space="preserve">HSA-1, 14.1mL EtOH, 29.1% MTMS</t>
  </si>
  <si>
    <t xml:space="preserve">Jiayue Zhang, Xing Jiang, Ya Zhong, Ying Chen, Xiaodong Shen</t>
  </si>
  <si>
    <t xml:space="preserve">Yong Kong</t>
  </si>
  <si>
    <t xml:space="preserve">ykong@njtech.edu.cn</t>
  </si>
  <si>
    <t xml:space="preserve">Synthesis of hydrophobic silica aerogel and its composite using functional precursor</t>
  </si>
  <si>
    <t xml:space="preserve">Acetic Acid</t>
  </si>
  <si>
    <t xml:space="preserve">HSA-2, 28.2 mL EtOH, 23.5% MTMS</t>
  </si>
  <si>
    <t xml:space="preserve">HSA-3, 42.3 mL EtOH, 19.7% MTMS</t>
  </si>
  <si>
    <t xml:space="preserve">HSA-4, 56.4 mL EtOH, 17.0% MTMS</t>
  </si>
  <si>
    <t xml:space="preserve">HSA-5, 70.5 mL EtOH, 14.9% MTMS</t>
  </si>
  <si>
    <t xml:space="preserve">2h Gelation Time-Acetone</t>
  </si>
  <si>
    <t xml:space="preserve">Chandana Mandal, Suraj Donthula, Parwani M. Rewatkar</t>
  </si>
  <si>
    <t xml:space="preserve">Chariklia Sotiriou-Leventis, Nicholas Leventis</t>
  </si>
  <si>
    <t xml:space="preserve">cslevent@mst.edu, n.leventis@yahoo.com</t>
  </si>
  <si>
    <t xml:space="preserve">Experimental deconvolution of depressurization from capillary shrinkage during drying of silica wet-gels with SCF CO2 why aerogels shrink?</t>
  </si>
  <si>
    <t xml:space="preserve">Propylene Molds</t>
  </si>
  <si>
    <t xml:space="preserve">Acetone</t>
  </si>
  <si>
    <t xml:space="preserve">Liquid CO2</t>
  </si>
  <si>
    <t xml:space="preserve">CO2 was vented off for 6 hours</t>
  </si>
  <si>
    <t xml:space="preserve">2h Gelation Time-Toluene</t>
  </si>
  <si>
    <t xml:space="preserve">MeOH, Toluene</t>
  </si>
  <si>
    <t xml:space="preserve">Toluene</t>
  </si>
  <si>
    <t xml:space="preserve">The fourth wash was actually soxhlet extraction</t>
  </si>
  <si>
    <t xml:space="preserve">2h Gelation Time-Xylene</t>
  </si>
  <si>
    <t xml:space="preserve">MeOH, Xylene</t>
  </si>
  <si>
    <t xml:space="preserve">Xylene</t>
  </si>
  <si>
    <t xml:space="preserve">4h Gelation Time-Acetone</t>
  </si>
  <si>
    <t xml:space="preserve">8h Gelation Time-Acetone</t>
  </si>
  <si>
    <t xml:space="preserve">12h Gelation Time-Acetone</t>
  </si>
  <si>
    <t xml:space="preserve">16h Gelation Time-Acetone</t>
  </si>
  <si>
    <t xml:space="preserve">20h Gelation Time-Acetone</t>
  </si>
  <si>
    <t xml:space="preserve">24h Gelation Time-Acetone</t>
  </si>
  <si>
    <t xml:space="preserve">24h Gelation Time-Toluene</t>
  </si>
  <si>
    <t xml:space="preserve">24h Gelation Time-Xylene</t>
  </si>
  <si>
    <t xml:space="preserve">100 vol % TMEOS</t>
  </si>
  <si>
    <t xml:space="preserve">Ana Stojanovic, Silvia Paz Comesana, Daniel Rentsch, Matthias M. Koebel, Wim J. Malfait</t>
  </si>
  <si>
    <t xml:space="preserve">Ambient pressure drying of silica aerogels after hydrophobization with mono-, di- and tri-functional silanes and mixtures thereof</t>
  </si>
  <si>
    <t xml:space="preserve">NH3</t>
  </si>
  <si>
    <t xml:space="preserve">TMEOS</t>
  </si>
  <si>
    <t xml:space="preserve">EtOH, HCl</t>
  </si>
  <si>
    <t xml:space="preserve">TMEOS, EtOH, HCl</t>
  </si>
  <si>
    <t xml:space="preserve">Each modifying wash occurred under constant stirring at 10 turns per minute</t>
  </si>
  <si>
    <t xml:space="preserve">100 vol % DMDEOS</t>
  </si>
  <si>
    <t xml:space="preserve">DMDEOS</t>
  </si>
  <si>
    <t xml:space="preserve">DMDEOS, EtOH, HCl</t>
  </si>
  <si>
    <t xml:space="preserve">100 vol % MTES</t>
  </si>
  <si>
    <t xml:space="preserve">MTES, EtOH, HCl</t>
  </si>
  <si>
    <t xml:space="preserve">90 vol % TMEOS 10 vol % MTES</t>
  </si>
  <si>
    <t xml:space="preserve">TMEOS, MTES</t>
  </si>
  <si>
    <t xml:space="preserve">TMEOS, MTES, EtOH, HCl</t>
  </si>
  <si>
    <t xml:space="preserve">90 vol % TMEOS 10 vol % DMDEOS</t>
  </si>
  <si>
    <t xml:space="preserve">TMEOS, DMDEOS</t>
  </si>
  <si>
    <t xml:space="preserve">TMEOS, DMDEOS, EtOH, HCl</t>
  </si>
  <si>
    <t xml:space="preserve">90 vol % TMEOS 5 vol % MTES 5 vol % DMDEOS</t>
  </si>
  <si>
    <t xml:space="preserve">TMEOS, DMDEOS, MTES</t>
  </si>
  <si>
    <t xml:space="preserve">TMEOS, DMDEOS, MTES, EtOH, HCl</t>
  </si>
  <si>
    <t xml:space="preserve">80 vol % TMEOS 20 vol % MTES</t>
  </si>
  <si>
    <t xml:space="preserve">80 vol % TMEOS 20 vol % DMDEOS</t>
  </si>
  <si>
    <t xml:space="preserve">80 vol % TMEOS 10 vol % MTES 10 vol % DMDEOS</t>
  </si>
  <si>
    <t xml:space="preserve">75 vol % TMEOS 25 vol % MTES</t>
  </si>
  <si>
    <t xml:space="preserve">75 vol % TMEOS 25 vol % DMDEOS</t>
  </si>
  <si>
    <t xml:space="preserve">70 vol % TMEOS 30 vol % MTES</t>
  </si>
  <si>
    <t xml:space="preserve">70 vol % TMEOS 30 vol % DMDEOS</t>
  </si>
  <si>
    <t xml:space="preserve">70 vol % TMEOS 10 vol % MTES 20 vol % DMDEOS</t>
  </si>
  <si>
    <t xml:space="preserve">70 vol % TMEOS 20 vol % MTES 10 vol % DMDEOS</t>
  </si>
  <si>
    <t xml:space="preserve">60 vol % TMEOS 10 vol % MTES 30 vol % DMDEOS</t>
  </si>
  <si>
    <t xml:space="preserve">50 vol % TMEOS 20 vol % MTES 30 vol % DMDEOS</t>
  </si>
  <si>
    <t xml:space="preserve">40 vol % TMEOS 30 vol % MTES 30 vol % DMDEOS</t>
  </si>
  <si>
    <t xml:space="preserve">30 vol % TMEOS 40 vol % MTES 30 vol % DMDEOS</t>
  </si>
  <si>
    <t xml:space="preserve">RFSA 1- 2.5 mol EtOH</t>
  </si>
  <si>
    <t xml:space="preserve">Yong Kong, Jiayue Zhang, Zhiyang Zhao, Xing Jiang, Xiaodong Shen</t>
  </si>
  <si>
    <t xml:space="preserve">Monolithic silicon nitride-based aerogels with large specific surface area and low thermal conductivity</t>
  </si>
  <si>
    <t xml:space="preserve">Resorcinol</t>
  </si>
  <si>
    <t xml:space="preserve">Formaldehyde</t>
  </si>
  <si>
    <t xml:space="preserve">RFSA 2- 3.4 mol EtOH</t>
  </si>
  <si>
    <t xml:space="preserve">RFSA 3- 4.3 mol EtOH</t>
  </si>
  <si>
    <t xml:space="preserve">RFSA1 based SNA-1 (N2 dried silica nitride aerogels @1500)</t>
  </si>
  <si>
    <t xml:space="preserve">N2</t>
  </si>
  <si>
    <t xml:space="preserve">N2 Tube Furnace</t>
  </si>
  <si>
    <t xml:space="preserve">Carbonization/Carbothermal Nitridation</t>
  </si>
  <si>
    <t xml:space="preserve">Thermal treatment to remove Carbon</t>
  </si>
  <si>
    <t xml:space="preserve">RFSA2 based SNA-2 (N2 dried silica nitride aerogels @1500)</t>
  </si>
  <si>
    <t xml:space="preserve">RFSA3 based SNA-3 (N2 dried silica nitride aerogels @1500)</t>
  </si>
  <si>
    <t xml:space="preserve">RFSA2 based SNA-2 (N2 dried silica nitride aerogels @1400)</t>
  </si>
  <si>
    <t xml:space="preserve">RFSA2 based SNA-2 (N2 dried silica nitride aerogels @1450)</t>
  </si>
  <si>
    <t xml:space="preserve">RFSA2 based SNA-2 (N2 dried silica nitride aerogels @1550)</t>
  </si>
  <si>
    <t xml:space="preserve">SiO2</t>
  </si>
  <si>
    <t xml:space="preserve">Feifan Chen, Weihao Cai, Nengquan Fan, Yongkang Lu, Luxia Yin, ZeKai Zhan, Wensheng Ning</t>
  </si>
  <si>
    <t xml:space="preserve">Bo Zhang</t>
  </si>
  <si>
    <t xml:space="preserve">zb10006093@zjut.edu.cn</t>
  </si>
  <si>
    <t xml:space="preserve">Effect of Doping Al on the Desulfurization Performance of Ag/SiO2–Al2O3 Aerogel Composite Adsorbents</t>
  </si>
  <si>
    <t xml:space="preserve">Gels created with referenced method from other paper. Very little information given on this aerogel</t>
  </si>
  <si>
    <t xml:space="preserve">EtOH, TEOS</t>
  </si>
  <si>
    <t xml:space="preserve">Ag/SiO2</t>
  </si>
  <si>
    <t xml:space="preserve">AgNO3</t>
  </si>
  <si>
    <t xml:space="preserve">Gels created with referenced method from other paperHNO3 added last dropwise</t>
  </si>
  <si>
    <t xml:space="preserve">Ag/SiO2–Al2O3- Si/Al mol ratio 150</t>
  </si>
  <si>
    <t xml:space="preserve">AgNO3, Al(NO3)3</t>
  </si>
  <si>
    <t xml:space="preserve">The 90 minute sol 2 stir time is after sols were combined. NH4OH was added dropwise after this time</t>
  </si>
  <si>
    <t xml:space="preserve">Ag/SiO2–Al2O3-Si/Al mol ratio 125</t>
  </si>
  <si>
    <t xml:space="preserve">Ag/SiO2–Al2O3-Si/Al mol ratio 100</t>
  </si>
  <si>
    <t xml:space="preserve">Ag/SiO2–Al2O3-Si/Al mol ratio 75</t>
  </si>
  <si>
    <t xml:space="preserve">Ag/SiO2–Al2O3-Si/Al mol ratio 50</t>
  </si>
  <si>
    <t xml:space="preserve">Ag/SiO2–Al2O3-Si/Al mol ratio 100-rec</t>
  </si>
  <si>
    <t xml:space="preserve">Linbin Wang, Guomin Song, Ruilu Guo, Xuxu Qiao, Guangxin Chen</t>
  </si>
  <si>
    <t xml:space="preserve">Zheng Zhou, Qifang Li</t>
  </si>
  <si>
    <t xml:space="preserve">Enhancing aerogel mechanical properties with incorporation of POSS</t>
  </si>
  <si>
    <t xml:space="preserve">MTES aerogel preparation is not described at all. Assumed the same as ODES aerogels but without ODES </t>
  </si>
  <si>
    <t xml:space="preserve">ODES-1-1%</t>
  </si>
  <si>
    <t xml:space="preserve">ODES-1</t>
  </si>
  <si>
    <t xml:space="preserve">NH4OH added dropwise with stirring</t>
  </si>
  <si>
    <t xml:space="preserve">ODES-1-4%</t>
  </si>
  <si>
    <t xml:space="preserve">ODES-1-8%</t>
  </si>
  <si>
    <t xml:space="preserve">ODES-2-1%</t>
  </si>
  <si>
    <t xml:space="preserve">ODES-2</t>
  </si>
  <si>
    <t xml:space="preserve">ODES-2-4%</t>
  </si>
  <si>
    <t xml:space="preserve">ODES-2-8%</t>
  </si>
  <si>
    <t xml:space="preserve">ODES-3-1%</t>
  </si>
  <si>
    <t xml:space="preserve">ODES-3</t>
  </si>
  <si>
    <t xml:space="preserve">ODES-3-4%</t>
  </si>
  <si>
    <t xml:space="preserve">ODES-3-8%</t>
  </si>
  <si>
    <t xml:space="preserve">TMOS-co-APTES Aerogel</t>
  </si>
  <si>
    <t xml:space="preserve">Chandana Mandal, Suraj Donthula, Rushi Soni, Massimo Bertino, Chariklia Sotiriou-Leventis</t>
  </si>
  <si>
    <t xml:space="preserve">Nicholas Leventis</t>
  </si>
  <si>
    <t xml:space="preserve">leventis@mst.edu</t>
  </si>
  <si>
    <t xml:space="preserve">Light scattering and haze in TMOS-co-APTES silica aerogels</t>
  </si>
  <si>
    <t xml:space="preserve">Total mass f silane was  varied with respect to total mass. Sols below 1/32 didn't gel. (Mass of H2O followed reduction of mass of silanes</t>
  </si>
  <si>
    <t xml:space="preserve">Acetonitrile</t>
  </si>
  <si>
    <t xml:space="preserve">Sols were first cooled with dry ice then allowed to thaw before mixing and gelation</t>
  </si>
  <si>
    <t xml:space="preserve">TMOS-co-APTES Aerogel total mass of silane 1/2</t>
  </si>
  <si>
    <t xml:space="preserve">TMOS-co-APTES Aerogel total mass of silane 1/4</t>
  </si>
  <si>
    <t xml:space="preserve">TMOS-co-APTES Aerogel total mass of silane 1/8</t>
  </si>
  <si>
    <t xml:space="preserve">TMOS-co-APTES Aerogel total mass of silane 1/16</t>
  </si>
  <si>
    <t xml:space="preserve">TMOS-co-APTES Aerogel total mass of silane 1/32</t>
  </si>
  <si>
    <t xml:space="preserve">Silica fiber reinforced aerogel- APD- modified by MTMS</t>
  </si>
  <si>
    <t xml:space="preserve">Rafael B. Torres, Joao P. Vareda, Alyne Lamy-Mendes, Luisa Duraes</t>
  </si>
  <si>
    <t xml:space="preserve">Effect of different silylation agents on the properties of ambient pressure dried and supercritically dried vinyl-modified silica aerogels</t>
  </si>
  <si>
    <t xml:space="preserve">A silica fiber blanket was used during aging to reinforce the aerogels</t>
  </si>
  <si>
    <t xml:space="preserve">Silica Fiber</t>
  </si>
  <si>
    <t xml:space="preserve">MTMS, N-heptane</t>
  </si>
  <si>
    <t xml:space="preserve">Silica Fibers were added during aging</t>
  </si>
  <si>
    <t xml:space="preserve">Silica fiber reinforced aerogel- APD- modified by DMDMS</t>
  </si>
  <si>
    <t xml:space="preserve">DMDMS, N-heptane</t>
  </si>
  <si>
    <t xml:space="preserve">Silica fiber reinforced aerogel- APD- modified by TMCS</t>
  </si>
  <si>
    <t xml:space="preserve">TMCS, N-heptane</t>
  </si>
  <si>
    <t xml:space="preserve">Silica fiber reinforced aerogel- APD- modified by TMMS</t>
  </si>
  <si>
    <t xml:space="preserve">TMMS, N-heptane</t>
  </si>
  <si>
    <t xml:space="preserve">Silica fiber reinforced aerogel- APD- modified by TMES</t>
  </si>
  <si>
    <t xml:space="preserve">TMES</t>
  </si>
  <si>
    <t xml:space="preserve">TMES, N-heptane</t>
  </si>
  <si>
    <t xml:space="preserve">Silica fiber reinforced aerogel- APD- modified by HMDZ</t>
  </si>
  <si>
    <t xml:space="preserve">Silica fiber reinforced aerogel- APD- modified by HMDSO</t>
  </si>
  <si>
    <t xml:space="preserve">HMDSO, N-heptane</t>
  </si>
  <si>
    <t xml:space="preserve">Silica fiber reinforced aerogel- APD- unmodified</t>
  </si>
  <si>
    <t xml:space="preserve">Silica fiber reinforced aerogel- SCD- unmodified</t>
  </si>
  <si>
    <t xml:space="preserve">Silica fiber reinforced aerogel- SCD- modified by TMMS</t>
  </si>
  <si>
    <t xml:space="preserve">Silica fiber reinforced aerogel- SCD- modified by TMES</t>
  </si>
  <si>
    <t xml:space="preserve">Silica fiber reinforced aerogel- SCD- modified by HMDZ</t>
  </si>
  <si>
    <t xml:space="preserve">PVPMSA1- 3.0 molar ratio BzOH/Si</t>
  </si>
  <si>
    <t xml:space="preserve">Lukai Wang, Junzong Feng, Yonggang Jiang, Liangjun Li</t>
  </si>
  <si>
    <t xml:space="preserve">Jian Feng</t>
  </si>
  <si>
    <t xml:space="preserve">fengj@nudt.edu.cn</t>
  </si>
  <si>
    <t xml:space="preserve">Thermal conductivity of polyvinylpolymethylsiloxane aerogels with high specific surface area</t>
  </si>
  <si>
    <t xml:space="preserve">The PVMDMS precursor was produced in a hydrothermal reactor with VTMS &amp; DTBP with argon instead of air. The reactants were heated at 120 Celsius for 72hours.</t>
  </si>
  <si>
    <t xml:space="preserve">PVMDMS</t>
  </si>
  <si>
    <t xml:space="preserve">BzOH</t>
  </si>
  <si>
    <t xml:space="preserve">TmAOH</t>
  </si>
  <si>
    <t xml:space="preserve">PVPMSA2- 4.0 molar ratio BzOH/Si</t>
  </si>
  <si>
    <t xml:space="preserve">PVPMSA3- 5.0 molar ratio BzOH/Si</t>
  </si>
  <si>
    <t xml:space="preserve">PVPMSA4- 6.0 molar ratio BzOH/Si</t>
  </si>
  <si>
    <t xml:space="preserve">PVPMSA5- 7.0 molar ratio BzOH/Si</t>
  </si>
  <si>
    <t xml:space="preserve">PVPMSA6- 3.0 molar ratio BzOH/Si after 50% uniaxial strain compression</t>
  </si>
  <si>
    <t xml:space="preserve">S1-0.5mL PO</t>
  </si>
  <si>
    <t xml:space="preserve">Jiaqi Shan, Wei Lei, Ronghua Ding, Yun Zhang, Hui Yang</t>
  </si>
  <si>
    <t xml:space="preserve">21626008@zju.edu.cn, leiwei@microwent.com.cn, dingronghua@microvent.com.cn, zhangyun@microvent.com.cn, yanghui@zju.edu.cn</t>
  </si>
  <si>
    <t xml:space="preserve">Xingzhong Guo</t>
  </si>
  <si>
    <t xml:space="preserve">msewj01@zju.edu.cn</t>
  </si>
  <si>
    <t xml:space="preserve">Facile Synthesis of Methylsilsesquioxane Aerogels with Uniform Mesopores by Microwave Drying</t>
  </si>
  <si>
    <t xml:space="preserve">0.01 M HCl, 1.5mL MeOH, 1.5mL HCl, 350 W Microwave</t>
  </si>
  <si>
    <t xml:space="preserve">CTAC</t>
  </si>
  <si>
    <t xml:space="preserve">PO</t>
  </si>
  <si>
    <t xml:space="preserve">2-propanol</t>
  </si>
  <si>
    <t xml:space="preserve">Microwave Drying @ 350W</t>
  </si>
  <si>
    <t xml:space="preserve">S2- 0.75mL PO</t>
  </si>
  <si>
    <t xml:space="preserve">S3- 1mL PO</t>
  </si>
  <si>
    <t xml:space="preserve">S4- 1.25mL PO</t>
  </si>
  <si>
    <t xml:space="preserve">S5-1.5mL PO</t>
  </si>
  <si>
    <t xml:space="preserve">S6- 0.1M HCl</t>
  </si>
  <si>
    <t xml:space="preserve">1mL PO, 1.5mL MeOH, 1.5mL HCl, 350 W Microwave</t>
  </si>
  <si>
    <t xml:space="preserve">S7- 0.05M HCl</t>
  </si>
  <si>
    <t xml:space="preserve">S8- 0.005M HCl</t>
  </si>
  <si>
    <t xml:space="preserve">S9- 0.001M HCl</t>
  </si>
  <si>
    <t xml:space="preserve">S10-0.00667 M HCl, 2.25mL HCl, 0.75mL MeOH</t>
  </si>
  <si>
    <t xml:space="preserve">1mL PO, 350 W Microwave</t>
  </si>
  <si>
    <t xml:space="preserve">S11- 0.0075 M HCl, 2mL HCl, 1mL MeOH</t>
  </si>
  <si>
    <t xml:space="preserve">S12- 0.015 M HCl, 1mL HCl, 0.015 M, 2mL MeOH </t>
  </si>
  <si>
    <t xml:space="preserve">S13- 0.02 M HCl, 0.75mL HCl, 0.015 M, 2.25mL MeOH </t>
  </si>
  <si>
    <t xml:space="preserve">S14- 3mL HCl, 0.015 M, 0mL MeOH </t>
  </si>
  <si>
    <t xml:space="preserve">0.01M HCl, 1mL PO, 350 W Microwave</t>
  </si>
  <si>
    <t xml:space="preserve">S15- 0.5mL HCl, 0.5mL MeOH</t>
  </si>
  <si>
    <t xml:space="preserve">S16- 1mL HCl, 1mL MeOH</t>
  </si>
  <si>
    <t xml:space="preserve">S17- 2mL HCl, 2mL MeOH</t>
  </si>
  <si>
    <t xml:space="preserve">S18- 2.5mL HCl, 2.5mL MeOH</t>
  </si>
  <si>
    <t xml:space="preserve">S19- 700 W Microwave</t>
  </si>
  <si>
    <t xml:space="preserve">0.01 M HCl, 1.5mL MeOH, 1.5mL HCl, 1mL PO</t>
  </si>
  <si>
    <t xml:space="preserve">Microwave Drying @ 700W</t>
  </si>
  <si>
    <t xml:space="preserve">S20- 500 W Microwave</t>
  </si>
  <si>
    <t xml:space="preserve">Microwave Drying @ 500W</t>
  </si>
  <si>
    <t xml:space="preserve">S21- 250 W Microwave</t>
  </si>
  <si>
    <t xml:space="preserve">Microwave Drying @ 250W</t>
  </si>
  <si>
    <t xml:space="preserve">S22- 40Celsius Oven</t>
  </si>
  <si>
    <t xml:space="preserve">S23- Xerogel</t>
  </si>
  <si>
    <t xml:space="preserve">Air Drying</t>
  </si>
  <si>
    <t xml:space="preserve">S20- Heat Treated 200Celsius</t>
  </si>
  <si>
    <t xml:space="preserve">S20- Heat Treated 300Celsius</t>
  </si>
  <si>
    <t xml:space="preserve">S20- Heat Treated 40Celsius</t>
  </si>
  <si>
    <t xml:space="preserve">S20- Heat Treated 60Celsius</t>
  </si>
  <si>
    <t xml:space="preserve">S20- Heat Treated 80Celsius</t>
  </si>
  <si>
    <t xml:space="preserve">100M_S, 100 mol % MTMS</t>
  </si>
  <si>
    <t xml:space="preserve">Alyne Lamy-Mendes, Ana V. Girao, Rui F. Silva</t>
  </si>
  <si>
    <t xml:space="preserve">Polysilsesquioxane-based silica aerogel monoliths with embedded CNTs</t>
  </si>
  <si>
    <t xml:space="preserve">CTAB</t>
  </si>
  <si>
    <t xml:space="preserve">100M_CNT_S, 100 mol % MTMS with Carbon Nanotubes</t>
  </si>
  <si>
    <t xml:space="preserve">CNT</t>
  </si>
  <si>
    <t xml:space="preserve">90M10A_S, 90 mol % MTMS 10 mol % APTMS</t>
  </si>
  <si>
    <t xml:space="preserve">APTMS</t>
  </si>
  <si>
    <t xml:space="preserve">90M10A_CNT_S, 90 mol % MTMS 10 mol % APTMS with Carbon Nanotubes</t>
  </si>
  <si>
    <t xml:space="preserve">80M20A_S, 80 mol % MTMS 20 mol % APTMS </t>
  </si>
  <si>
    <t xml:space="preserve">80M20A_CNT_S, 80 mol % MTMS 20 mol % APTMS with Carbon Nanotubes</t>
  </si>
  <si>
    <t xml:space="preserve">100M_S1, 100 mol % MTMS 1.25g CTAB</t>
  </si>
  <si>
    <t xml:space="preserve">100M_CNT_S1, 100 mol % MTMS 1.25g CTAB with Carbon Nanotubes</t>
  </si>
  <si>
    <t xml:space="preserve">90M10A_S1, 90 mol % MTMS 10 mol % APTMS 1.25g CTAB</t>
  </si>
  <si>
    <t xml:space="preserve">90M10A_CNT_S1, 90 mol % MTMS 10 mol % APTMS 1.25g CTAB with Carbon Nanotubes</t>
  </si>
  <si>
    <t xml:space="preserve">80M20A_S1, 80 mol % MTMS 20 mol % APTMS 1.25g CTAB</t>
  </si>
  <si>
    <t xml:space="preserve">80M20A_CNT_S1, 80 mol % MTMS 20 mol % APTMS 1.25g CTAB with Carbon Nanotubes</t>
  </si>
  <si>
    <t xml:space="preserve">A0- 0mL APTMS</t>
  </si>
  <si>
    <t xml:space="preserve">Ze Zhang, Kazuyoshi Kanamori, Kazuki Nakanishi</t>
  </si>
  <si>
    <t xml:space="preserve">Xiaodong Wang, Guoqing Zu, Jun Shen</t>
  </si>
  <si>
    <t xml:space="preserve">xiaodong_wang@tongji.edu.cn, guoqingzu@tongji.edu.cn, shenjun67@tongji.edu.cn</t>
  </si>
  <si>
    <t xml:space="preserve">Resilient, fire-retardant and mechanically strong polyimide-polyvinylpolymethylsiloxane composite aerogel prepared via stepwise chemical liquid deposition</t>
  </si>
  <si>
    <t xml:space="preserve">The precursor solution was made by charging DTBP and VMDMS to an Ar hydrothermal reactor and heating at 120 Celsius for 48 hr.</t>
  </si>
  <si>
    <t xml:space="preserve">VMDMS</t>
  </si>
  <si>
    <t xml:space="preserve">DTBP</t>
  </si>
  <si>
    <t xml:space="preserve">A1- 0.1mL APTMS</t>
  </si>
  <si>
    <t xml:space="preserve">A2- 0.3mL APTMS</t>
  </si>
  <si>
    <t xml:space="preserve">A3- 0.6mL APTMS</t>
  </si>
  <si>
    <t xml:space="preserve">A4- 0.9mL APTMS</t>
  </si>
  <si>
    <t xml:space="preserve">A5- 1.2mL APTMS</t>
  </si>
  <si>
    <t xml:space="preserve">I0- 0mL APTMS, SCLD method</t>
  </si>
  <si>
    <t xml:space="preserve">NMP</t>
  </si>
  <si>
    <t xml:space="preserve">BPDA, NMP</t>
  </si>
  <si>
    <t xml:space="preserve">Acetic Anyhride, Pyridine</t>
  </si>
  <si>
    <t xml:space="preserve">NMP, EtOH</t>
  </si>
  <si>
    <t xml:space="preserve">I1- 0.1mL APTMS, SCLD method</t>
  </si>
  <si>
    <t xml:space="preserve">I2- 0.3mL APTMS, SCLD method</t>
  </si>
  <si>
    <t xml:space="preserve">I3- 0.6mL APTMS, SCLD method</t>
  </si>
  <si>
    <t xml:space="preserve">I4- 0.9mL APTMS, SCLD method</t>
  </si>
  <si>
    <t xml:space="preserve">I5- 1.2mL APTMS, SCLD method</t>
  </si>
  <si>
    <t xml:space="preserve">C1- 0.6mL APTMS, SCLD method, 6 hour deposition time</t>
  </si>
  <si>
    <t xml:space="preserve">C2- 0.6mL APTMS, SCLD method, 12 hour deposition time</t>
  </si>
  <si>
    <t xml:space="preserve">SA- pH 1, heat treated 50°C </t>
  </si>
  <si>
    <t xml:space="preserve">Israa F. Al-Sharuee, i81f54@uomustansiriyah.edu.iq</t>
  </si>
  <si>
    <t xml:space="preserve">i81f54@uomustansiriyah.edu.iq</t>
  </si>
  <si>
    <t xml:space="preserve">Thermal Conductivity Performance of Silica Aerogel after Exposition on Different Heating under Ambient Pressure</t>
  </si>
  <si>
    <t xml:space="preserve">NH4OH, NH4F</t>
  </si>
  <si>
    <t xml:space="preserve">SA- pH 1, heat treated 100°C </t>
  </si>
  <si>
    <t xml:space="preserve">SA- pH 1, heat treated 150°C </t>
  </si>
  <si>
    <t xml:space="preserve">SA- pH 1, heat treated 200°C </t>
  </si>
  <si>
    <t xml:space="preserve">SA- pH 1, heat treated 250°C </t>
  </si>
  <si>
    <t xml:space="preserve">SA- pH 2, heat treated 50°C </t>
  </si>
  <si>
    <t xml:space="preserve">SA- pH 2, heat treated 100°C </t>
  </si>
  <si>
    <t xml:space="preserve">SA- pH 2, heat treated 150°C </t>
  </si>
  <si>
    <t xml:space="preserve">SA- pH 2, heat treated 200°C </t>
  </si>
  <si>
    <t xml:space="preserve">SA- pH 2, heat treated 250°C </t>
  </si>
  <si>
    <t xml:space="preserve">SA- pH 3, heat treated 50°C </t>
  </si>
  <si>
    <t xml:space="preserve">SA- pH 3, heat treated 100°C </t>
  </si>
  <si>
    <t xml:space="preserve">SA- pH 3, heat treated 150°C </t>
  </si>
  <si>
    <t xml:space="preserve">SA- pH 3, heat treated 200°C </t>
  </si>
  <si>
    <t xml:space="preserve">SA- pH 3, heat treated 250°C </t>
  </si>
  <si>
    <t xml:space="preserve">SA- pH 7, heat treated 50°C </t>
  </si>
  <si>
    <t xml:space="preserve">SA- pH 7, heat treated 100°C </t>
  </si>
  <si>
    <t xml:space="preserve">SA- pH 7, heat treated 150°C </t>
  </si>
  <si>
    <t xml:space="preserve">SA- pH 7, heat treated 200°C </t>
  </si>
  <si>
    <t xml:space="preserve">SA- pH 7, heat treated 250°C </t>
  </si>
  <si>
    <t xml:space="preserve">SA- pH 8, heat treated 50°C </t>
  </si>
  <si>
    <t xml:space="preserve">SA- pH 8, heat treated 100°C </t>
  </si>
  <si>
    <t xml:space="preserve">SA- pH 8, heat treated 150°C </t>
  </si>
  <si>
    <t xml:space="preserve">SA- pH 8, heat treated 200°C </t>
  </si>
  <si>
    <t xml:space="preserve">SA- pH 8, heat treated 250°C </t>
  </si>
  <si>
    <t xml:space="preserve">SA- pH 9, heat treated 50°C </t>
  </si>
  <si>
    <t xml:space="preserve">SA- pH 9, heat treated 100°C </t>
  </si>
  <si>
    <t xml:space="preserve">SA- pH 9, heat treated 150°C </t>
  </si>
  <si>
    <t xml:space="preserve">SA- pH 9, heat treated 200°C </t>
  </si>
  <si>
    <t xml:space="preserve">SA- pH 9, heat treated 250°C </t>
  </si>
  <si>
    <t xml:space="preserve">SA- pH 1, HCl feed rate 1.5mL/min</t>
  </si>
  <si>
    <t xml:space="preserve">Garram Ban, Sinae Song, Hong Woon Lee</t>
  </si>
  <si>
    <t xml:space="preserve">kdtry0@naver.com, mokakid@hanyang.ac.kr, kkongbu@daega.co.kr</t>
  </si>
  <si>
    <t xml:space="preserve">Hee Taik Kim (khtaik@hanyang.ac.kr)</t>
  </si>
  <si>
    <t xml:space="preserve">khtaik@hanyang.ac.kr</t>
  </si>
  <si>
    <t xml:space="preserve">Effect of Acidity Levels and Feed Rate on the Porosity of Aerogel Extracted from Rice Husk under Ambient Pressure</t>
  </si>
  <si>
    <t xml:space="preserve">Rice Husk Ash </t>
  </si>
  <si>
    <t xml:space="preserve">SA- pH 2, HCl feed rate 1.5mL/min</t>
  </si>
  <si>
    <t xml:space="preserve">SA- pH 3, HCl feed rate 1.5mL/min</t>
  </si>
  <si>
    <t xml:space="preserve">SA- pH 4, HCl feed rate 1.5mL/min</t>
  </si>
  <si>
    <t xml:space="preserve">SA- pH 7, HCl feed rate 1.5mL/min</t>
  </si>
  <si>
    <t xml:space="preserve">SA- pH 9, HCl feed rate 1.5mL/min</t>
  </si>
  <si>
    <t xml:space="preserve">SA- pH 1, HCl feed rate 0.5mL/min</t>
  </si>
  <si>
    <t xml:space="preserve">SA- pH 1, HCl feed rate 2.5mL/min</t>
  </si>
  <si>
    <t xml:space="preserve">SA- pH 1, HCl feed rate 3mL/min</t>
  </si>
  <si>
    <t xml:space="preserve">SA- pH 1, HCl feed rate 4mL/min</t>
  </si>
  <si>
    <t xml:space="preserve">SA- pH 1, HCl feed rate 5mL/min</t>
  </si>
  <si>
    <t xml:space="preserve">E8- EtOH/MTES molar ratio 8, NH4OH/MTES molar ratio 3.6</t>
  </si>
  <si>
    <t xml:space="preserve">Yue Zhao, Yan Li</t>
  </si>
  <si>
    <t xml:space="preserve"> Rubing Zhang</t>
  </si>
  <si>
    <t xml:space="preserve">rbzhang@bjtu.edu.cn</t>
  </si>
  <si>
    <t xml:space="preserve">Silica aerogels having high flexibility and hydrophobicity prepared by sol-gel method</t>
  </si>
  <si>
    <t xml:space="preserve">PDMS</t>
  </si>
  <si>
    <t xml:space="preserve">E10- EtOH/MTES molar ratio 10, NH4OH/MTES molar ratio 3.6</t>
  </si>
  <si>
    <t xml:space="preserve">E12- EtOH/MTES molar ratio 12, NH4OH/MTES molar ratio 3.6</t>
  </si>
  <si>
    <t xml:space="preserve">N1.8- EtOH/MTES molar ratio 10, NH4OH/MTES molar ratio 1.8</t>
  </si>
  <si>
    <t xml:space="preserve">N2.4- EtOH/MTES molar ratio 10, NH4OH/MTES molar ratio 2.4</t>
  </si>
  <si>
    <t xml:space="preserve">S-1, CTAB surfactant unsintered</t>
  </si>
  <si>
    <t xml:space="preserve">Dong Chen, Wenhui Ding, Wenbing Zou, Qiong Zhu, Jun Shen</t>
  </si>
  <si>
    <t xml:space="preserve">Dongchen326@163.com, Giacinta_hui@163.com, zouwenbing@tongji.edu.cn, zhuqiong113@163.com, shenjun67@tongji.edu.cn</t>
  </si>
  <si>
    <t xml:space="preserve"> Xiaodong Wang</t>
  </si>
  <si>
    <t xml:space="preserve">xiaodong_wang@tongji.edu.cn</t>
  </si>
  <si>
    <t xml:space="preserve">Silica Aerogel Monoliths Derived from Silica Hydrosol with Various Surfactants</t>
  </si>
  <si>
    <t xml:space="preserve">Silica Hydrosol</t>
  </si>
  <si>
    <t xml:space="preserve">S-1-200, CTAB surfactant sintered @ 200 °C</t>
  </si>
  <si>
    <t xml:space="preserve">S-1-400, CTAB surfactant sintered @ 400 °C</t>
  </si>
  <si>
    <t xml:space="preserve">S-1, CTAB surfactant sintered @ 600°C</t>
  </si>
  <si>
    <t xml:space="preserve">S-2, SDS surfactant unsintered</t>
  </si>
  <si>
    <t xml:space="preserve">SDS</t>
  </si>
  <si>
    <t xml:space="preserve">S-2-200, SDS surfactant sintered @ 200°C</t>
  </si>
  <si>
    <t xml:space="preserve">S-2-400, SDS surfactant sintered @ 400°C</t>
  </si>
  <si>
    <t xml:space="preserve">S-2-600, SDS surfactant sintered @ 600°C</t>
  </si>
  <si>
    <t xml:space="preserve">S-3, RALUFON414 surfactant unsintered</t>
  </si>
  <si>
    <t xml:space="preserve">RALUFON 414</t>
  </si>
  <si>
    <t xml:space="preserve">S-3-200, RALUFON414 surfactant sintered @ 200°C</t>
  </si>
  <si>
    <t xml:space="preserve">RALUFON 415</t>
  </si>
  <si>
    <t xml:space="preserve">S-3-400, RALUFON414 surfactant sintered @ 400°C</t>
  </si>
  <si>
    <t xml:space="preserve">RALUFON 416</t>
  </si>
  <si>
    <t xml:space="preserve">S-3-600, RALUFON414 surfactant sintered @ 600°C</t>
  </si>
  <si>
    <t xml:space="preserve">RALUFON 417</t>
  </si>
  <si>
    <t xml:space="preserve">Shaobo Liu, Zhanqi Bai, Feifan Chen, Fang Xie, Jinbing Zhou, Yongkang Lu, Guangwu Miao, Jaimin Jin, Zekai Zhang</t>
  </si>
  <si>
    <t xml:space="preserve">Bo Zhang</t>
  </si>
  <si>
    <t xml:space="preserve">New Cu2O-SiO2 Composite Aerogel-like Desulfurization Adsorbents with Different Molar Ratio of Si/Cu Based on π-Complexation</t>
  </si>
  <si>
    <t xml:space="preserve">Cu2O-SiO2-37, molar ratio Si/Cu=37</t>
  </si>
  <si>
    <t xml:space="preserve">Cu2O</t>
  </si>
  <si>
    <t xml:space="preserve">H2/N2</t>
  </si>
  <si>
    <t xml:space="preserve">Cu2O-SiO2-50, molar ratio Si/Cu=50</t>
  </si>
  <si>
    <t xml:space="preserve">Cu2O-SiO2-74, molar ratio Si/Cu=74</t>
  </si>
  <si>
    <t xml:space="preserve">Cu2O-SiO2-150, molar ratio Si/Cu=150</t>
  </si>
  <si>
    <t xml:space="preserve">G/SiO2-0, mass ratio G/SiO2=0</t>
  </si>
  <si>
    <t xml:space="preserve">Jiayi Zhu, Yutie Bi</t>
  </si>
  <si>
    <t xml:space="preserve">Hongbo Ren</t>
  </si>
  <si>
    <t xml:space="preserve">msflmy@sina.com</t>
  </si>
  <si>
    <t xml:space="preserve">Opacified graphene-doped silica aerogels with controllable thermal conductivity</t>
  </si>
  <si>
    <t xml:space="preserve">Sol-gel </t>
  </si>
  <si>
    <t xml:space="preserve">Graphene</t>
  </si>
  <si>
    <t xml:space="preserve">G/SiO2-1, mass ratio G/SiO2=0.05</t>
  </si>
  <si>
    <t xml:space="preserve">Sol-gel with Ultrasonic Irradiation</t>
  </si>
  <si>
    <t xml:space="preserve">After graphene was added, the combined sol was ultrasonically treated for 25 minutes before addition of NH4OH</t>
  </si>
  <si>
    <t xml:space="preserve">G/SiO2-2, mass ratio G/SiO2=0.07</t>
  </si>
  <si>
    <t xml:space="preserve">G/SiO2-3, mass ratio G/SiO2=0.1</t>
  </si>
  <si>
    <t xml:space="preserve">G/SiO2-4, mass ratio G/SiO2=0.15</t>
  </si>
  <si>
    <t xml:space="preserve">S1 molar ratio H2O/SiCl4=13</t>
  </si>
  <si>
    <t xml:space="preserve">Tiang Zhou, Lunlun Gong, Xudong Cheng, Yuelei Pan, Congcong Li</t>
  </si>
  <si>
    <t xml:space="preserve"> , gongll@mail.ustc.edu.cn, , ,</t>
  </si>
  <si>
    <t xml:space="preserve">Heping Zhang</t>
  </si>
  <si>
    <t xml:space="preserve">zhanghp@ustc.edu.cn</t>
  </si>
  <si>
    <t xml:space="preserve">Preparation and characterization of silica aerogels from by-product silicon tetrachloride under ambient pressure drying</t>
  </si>
  <si>
    <t xml:space="preserve">SiCl4</t>
  </si>
  <si>
    <t xml:space="preserve">TMCS, HMDSO</t>
  </si>
  <si>
    <t xml:space="preserve">1:1</t>
  </si>
  <si>
    <t xml:space="preserve">Mixing the materials needs to occur under a fumehood and in an ice bath because the reaction is exothermic and releases HCl gas</t>
  </si>
  <si>
    <t xml:space="preserve">S2 molar ratio H2O/SiCl4=19</t>
  </si>
  <si>
    <t xml:space="preserve">S3 molar ratio H2O/SiCl4=25</t>
  </si>
  <si>
    <t xml:space="preserve">S4 molar ratio H2O/SiCl4=28</t>
  </si>
  <si>
    <t xml:space="preserve">S5 molar ratio H2O/SiCl4=32</t>
  </si>
  <si>
    <t xml:space="preserve">1#_PI-2 wt%_GF-1 wt%</t>
  </si>
  <si>
    <t xml:space="preserve">Zichun Yang, Guobing Chen, Kunfeng Li, Shuang Zhao, Gaohui Su</t>
  </si>
  <si>
    <t xml:space="preserve">Zhifang Fei</t>
  </si>
  <si>
    <t xml:space="preserve">fzf_js@126.com</t>
  </si>
  <si>
    <t xml:space="preserve">Preparation and characterization of glass fiber/polyimide/SiO2 composite aerogels with high specific surface area</t>
  </si>
  <si>
    <t xml:space="preserve">Glass Fiber</t>
  </si>
  <si>
    <t xml:space="preserve">PMDA, ODA, NMP, Polyamic Acid, Pyridine</t>
  </si>
  <si>
    <t xml:space="preserve">Acetic Anhydride</t>
  </si>
  <si>
    <t xml:space="preserve">In the initial sol, the ODA+NMP+PMDA are first mixed for 3 hrs at room temp. before addition to the sol</t>
  </si>
  <si>
    <t xml:space="preserve">2#_PI-2 wt%_GF-2 wt%</t>
  </si>
  <si>
    <t xml:space="preserve">First ODA, NMP, and PMDA were stirred for 3hours at ambient temperature, then APTES and polyamic acid were added and left to stand for an hour, then acetic anhydrice and pyridine were added and stirred for 10 minutes, next TEOS, HCl, and H2O were added and stirred for 3hrs at 50 then stood for 1h, then NMP and NH4OH were added until the pH was 7, lastly glass fibers were added and stirred at 180 rpm at 50C.</t>
  </si>
  <si>
    <t xml:space="preserve">3#_PI-2 wt%_GF-3 wt%</t>
  </si>
  <si>
    <t xml:space="preserve">4#_PI-5 wt%_GF-1 wt%</t>
  </si>
  <si>
    <t xml:space="preserve">5#_PI-10 wt%_GF-1 wt%</t>
  </si>
  <si>
    <t xml:space="preserve">TSA-1- 6.5 wt.%Si- 2 molar ratio Si/Ti, calcination 400°C 0.5hrs</t>
  </si>
  <si>
    <t xml:space="preserve">Haixun Xu, Jiajia Jia, Peixin Chen, Qun Xia, Junyong Wu</t>
  </si>
  <si>
    <t xml:space="preserve">Shanyu Zhao, Pinghua Zhu</t>
  </si>
  <si>
    <t xml:space="preserve">shanyu.zhao@empa.ch, zph@cczu.edu.cn</t>
  </si>
  <si>
    <t xml:space="preserve">Hydrophobic TiO2‐SiO2 Aerogel Composites for Fast Removal of Organic Pollutants</t>
  </si>
  <si>
    <t xml:space="preserve">TiCl4</t>
  </si>
  <si>
    <t xml:space="preserve">N-hexane, EtOH</t>
  </si>
  <si>
    <t xml:space="preserve">1.5:6:1</t>
  </si>
  <si>
    <t xml:space="preserve">TMCS, EtOH, N-hexane</t>
  </si>
  <si>
    <t xml:space="preserve">TSA-2- 6.5 wt.%Si- 5 molar ratio Si/Ti, calcination 500°C 1hrs</t>
  </si>
  <si>
    <t xml:space="preserve">TSA-3- 6.5 wt.%Si- 10 molar ratio Si/Ti, calcination 600°C 2hrs</t>
  </si>
  <si>
    <t xml:space="preserve">TSA-4- 13 wt.%Si- 2 molar ratio Si/Ti, calcination 500°C 2hrs</t>
  </si>
  <si>
    <t xml:space="preserve">TSA-5- 13 wt.%Si- 5 molar ratio Si/Ti, calcination 600°C 0.5hrs</t>
  </si>
  <si>
    <t xml:space="preserve">TSA-6- 13 wt.%Si- 10 molar ratio Si/Ti, calcination 400°C 1hrs</t>
  </si>
  <si>
    <t xml:space="preserve">TSA-7- 20 wt.%Si- 2 molar ratio Si/Ti, calcination 600°C 1hrs</t>
  </si>
  <si>
    <t xml:space="preserve">TSA-8- 20 wt.%Si- 5 molar ratio Si/Ti, calcination 400°C 2hrs</t>
  </si>
  <si>
    <t xml:space="preserve">TSA-9- 20 wt.%Si- 10 molar ratio Si/Ti, calcination 500°C 0.5hrs</t>
  </si>
  <si>
    <t xml:space="preserve">SA- Silica aerogel</t>
  </si>
  <si>
    <t xml:space="preserve">Dong Xu</t>
  </si>
  <si>
    <t xml:space="preserve">Ming Li, Hongyi Jiang</t>
  </si>
  <si>
    <t xml:space="preserve">wut0606@126.com, jianghy@whut.edu.cn</t>
  </si>
  <si>
    <t xml:space="preserve">Synthesis and characterization of a xonotlite fibers–silica aerogel composite by ambient pressure drying</t>
  </si>
  <si>
    <t xml:space="preserve">SA- 2.1 wt. % XF</t>
  </si>
  <si>
    <t xml:space="preserve">Xonotlite Fibers</t>
  </si>
  <si>
    <t xml:space="preserve">XF was added and stirred for 10 minutes before the addition of the rest of sol 2. Sols were stirred for 5 minutes together then sonicated for 3 minutes.</t>
  </si>
  <si>
    <t xml:space="preserve">SA- 4.2 wt. % XF</t>
  </si>
  <si>
    <t xml:space="preserve">SA- 8.4 wt. % XF</t>
  </si>
  <si>
    <t xml:space="preserve">SA- 16.8 wt. % XF</t>
  </si>
  <si>
    <t xml:space="preserve">SA- Silica aerogel calcined</t>
  </si>
  <si>
    <t xml:space="preserve">SA- 8.4 wt. % XF calcined</t>
  </si>
  <si>
    <t xml:space="preserve">C-0.15 Conventional method- 30mL MTMS 0.15 density</t>
  </si>
  <si>
    <t xml:space="preserve">Junning Li, Chencheng Sun, Hailong Yang, Tao Xia, Zijun Hu</t>
  </si>
  <si>
    <t xml:space="preserve">Chaoshuai Lei, Yue Zhang</t>
  </si>
  <si>
    <t xml:space="preserve">leichaoshuai@126.com, zhangy@buaa.edu.cn</t>
  </si>
  <si>
    <t xml:space="preserve">Transparent, elastic and crack-free polymethylsilsesquioxane aerogels prepared by controllable shrinkage of the hydrogels in the aging process</t>
  </si>
  <si>
    <t xml:space="preserve">Controllable Shrinkage Following Sol-gel</t>
  </si>
  <si>
    <t xml:space="preserve">C-0.17 Conventional method- 35mL MTMS 0.17 density</t>
  </si>
  <si>
    <t xml:space="preserve">C-0.19 Conventional method- 40mL MTMS 0.19 density</t>
  </si>
  <si>
    <t xml:space="preserve">C-0.21 Conventional method- 45mL MTMS 0.21 density</t>
  </si>
  <si>
    <t xml:space="preserve">CS-0.17 PMSQ Aerogel- Shrinkage treated 2 hr 0.17 density</t>
  </si>
  <si>
    <t xml:space="preserve">Shrinkage Treatment</t>
  </si>
  <si>
    <t xml:space="preserve">CS- 0.19 PMSQ Aerogel- Shrinkage treated 4 hr 0.19 density</t>
  </si>
  <si>
    <t xml:space="preserve">CS-0.21 PMSQ Aerogel- Shrinkage treated 6 hr 0.21 density</t>
  </si>
  <si>
    <t xml:space="preserve">CS-0.23 PMSQ Aerogel- Shrinkage treated 8 hr 0.23 density </t>
  </si>
  <si>
    <t xml:space="preserve">CS-0.25 PMSQ Aerogel- Shrinkage treated 10 hr 0.25 density </t>
  </si>
  <si>
    <t xml:space="preserve">EM-SF-15, 3.5mmol Si, SF mass fraction 15</t>
  </si>
  <si>
    <t xml:space="preserve">Lawrence Whitmore, Nicola Husing</t>
  </si>
  <si>
    <t xml:space="preserve">Hajar Maleki</t>
  </si>
  <si>
    <t xml:space="preserve">hajar.maleki@sbg.ac.at</t>
  </si>
  <si>
    <t xml:space="preserve">Novel multifunctional polymethylsilsesquioxane–silk fibroin aerogel hybrids for environmental and thermal insulation applications</t>
  </si>
  <si>
    <t xml:space="preserve">Silk Fibers</t>
  </si>
  <si>
    <t xml:space="preserve">Silk Fibers and TMSPA are prepared seperately from aerogel preparation. Acetic acid is used as both a solvent and an acid catalyst. Similarly, NH4OH is the base catalyst but also the gelation agent.</t>
  </si>
  <si>
    <t xml:space="preserve">Results say almost all aerogels have mesopores, I thnk the EMT-20 series was said to have narrow hysteresis loops meaning they are stiffer. Also thermal conductivity is given in a range, unclear of which aerogels the range refers too</t>
  </si>
  <si>
    <t xml:space="preserve">EM-SF-40, 3.5mmol Si, SF mass fraction 40</t>
  </si>
  <si>
    <t xml:space="preserve">EMT-10-SF-15, 3.5mmol Si, SF mass fraction 15, 10mol % TMSPA</t>
  </si>
  <si>
    <t xml:space="preserve">TMSPA</t>
  </si>
  <si>
    <t xml:space="preserve">EMT-10-SF-40, 3.5mmol Si, SF mass fraction 40, 10mol % TMSPA</t>
  </si>
  <si>
    <t xml:space="preserve">EMT-20-SF-15, 3.5mmol Si, SF mass fraction 15, 20mol % TMSPA</t>
  </si>
  <si>
    <t xml:space="preserve">EMT-20-SF-40, 3.5mmol Si, SF mass fraction 40, 20mol % TMSPA</t>
  </si>
  <si>
    <t xml:space="preserve">EM-SF-1, 17.5mmol Si, SF mass fraction 1</t>
  </si>
  <si>
    <t xml:space="preserve">EM-SF-4, 17.5mmol Si, SF mass fraction 4</t>
  </si>
  <si>
    <t xml:space="preserve">EMT-10-SF-1, 17.5mmol Si, SF mass fraction 1, 10mol % TMSPA</t>
  </si>
  <si>
    <t xml:space="preserve">EMT-10-SF-4, 17.5mmol Si, SF mass fraction 4, 10mol % TMSPA</t>
  </si>
  <si>
    <t xml:space="preserve">Silica-Alumina composite, 1.08% Al content, as-dried</t>
  </si>
  <si>
    <t xml:space="preserve">Xuan Ling, Bo Li, Mengmeng Li, Wenbin Hu</t>
  </si>
  <si>
    <t xml:space="preserve">Wei Chen</t>
  </si>
  <si>
    <t xml:space="preserve">chen.wei@whut.edu.cn</t>
  </si>
  <si>
    <t xml:space="preserve">Thermal stability of Al-modified silica aerogels through epoxide-assisted sol–gel route followed by ambient pressure drying</t>
  </si>
  <si>
    <t xml:space="preserve">Kaolin Clay</t>
  </si>
  <si>
    <t xml:space="preserve">1:1.5</t>
  </si>
  <si>
    <t xml:space="preserve">Silica-Alumina composite, 1.08% Al content calcined @400°C</t>
  </si>
  <si>
    <t xml:space="preserve">Muffle Furnance</t>
  </si>
  <si>
    <t xml:space="preserve">Silica-Alumina composite, 1.08% Al content calcined @800°C</t>
  </si>
  <si>
    <t xml:space="preserve">Silica-Alumina composite, 5.35% Al content, as-dried</t>
  </si>
  <si>
    <t xml:space="preserve">Silica-Alumina composite, 5.35% Al content calcined @400°C</t>
  </si>
  <si>
    <t xml:space="preserve">Silica-Alumina composite, 5.35% Al content calcined @800°C</t>
  </si>
  <si>
    <t xml:space="preserve">Silica-Alumina composite, 7.46% Al content, as-dried</t>
  </si>
  <si>
    <t xml:space="preserve">Silica-Alumina composite, 7.46% Al content calcined @400°C</t>
  </si>
  <si>
    <t xml:space="preserve">Silica-Alumina composite, 7.46% Al content calcined @800°C</t>
  </si>
  <si>
    <t xml:space="preserve">C100- Modified by 100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</si>
  <si>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</si>
  <si>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</si>
  <si>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MeOH, N-hexane</t>
  </si>
  <si>
    <t xml:space="preserve">TMCS, N-hexane, MeOH</t>
  </si>
  <si>
    <t xml:space="preserve">C80- Modified by 80 vol%TMCS with respect to solvent</t>
  </si>
  <si>
    <t xml:space="preserve">C60- Modified by 60 vol%TMCS with respect to solvent</t>
  </si>
  <si>
    <t xml:space="preserve">C40- Modified by 40 vol%TMCS with respect to solvent</t>
  </si>
  <si>
    <t xml:space="preserve">C20- Modified by 20 vol%TMCS with respect to solvent</t>
  </si>
  <si>
    <t xml:space="preserve">C80E20- Modified by TMES/TMCS vol. ratio 20/80</t>
  </si>
  <si>
    <t xml:space="preserve">TMCS, TMES</t>
  </si>
  <si>
    <t xml:space="preserve">TMCS, TMES, N-hexane, MeOH</t>
  </si>
  <si>
    <t xml:space="preserve">C60E40- Modified by TMES/TMCS vol. ratio 40/60</t>
  </si>
  <si>
    <t xml:space="preserve">C40E60- Modified by TMES/TMCS vol. ratio 60/40</t>
  </si>
  <si>
    <t xml:space="preserve">C20E80- Modified by TMES/TMCS vol. ratio 20/80</t>
  </si>
  <si>
    <t xml:space="preserve">E50- Modified by 50 vol%TMES with respect to solvent</t>
  </si>
  <si>
    <t xml:space="preserve">TMES, N-hexane, MeOH</t>
  </si>
  <si>
    <t xml:space="preserve">E100- Modified by 100 vol%TMES with respect to solvent</t>
  </si>
  <si>
    <t xml:space="preserve">E200- Modified by 200 vol%TMES with respect to solvent</t>
  </si>
  <si>
    <t xml:space="preserve">G1- Molar ratio of MTMS/Water Glass=1.8</t>
  </si>
  <si>
    <t xml:space="preserve">Ting Zhou, Yuelei Pan, Congcong Li, Lunlun Gong</t>
  </si>
  <si>
    <t xml:space="preserve"> Xudong Cheng, Heping Zhang</t>
  </si>
  <si>
    <t xml:space="preserve"> , zhanghp@ustc.edu.cn</t>
  </si>
  <si>
    <t xml:space="preserve">Mechanical performance and thermal stability of glass fiber reinforced silica aerogel composites based on co-precursor method by freeze drying</t>
  </si>
  <si>
    <t xml:space="preserve">Tert-butyl Alcohol</t>
  </si>
  <si>
    <t xml:space="preserve">Water glass was ion exchanged before the addition of NH4OH. Glass fibers were added last.</t>
  </si>
  <si>
    <t xml:space="preserve">Freeze Drying</t>
  </si>
  <si>
    <t xml:space="preserve">Vacuum Drying</t>
  </si>
  <si>
    <t xml:space="preserve">G2- Molar ratio of MTMS/Water Glass=1.3</t>
  </si>
  <si>
    <t xml:space="preserve">G3- Molar ratio of MTMS/Water Glass=1</t>
  </si>
  <si>
    <t xml:space="preserve">G4- Molar ratio of MTMS/Water Glass=0.6</t>
  </si>
  <si>
    <t xml:space="preserve">G5- Molar ratio of MTMS/Water Glass=0</t>
  </si>
  <si>
    <t xml:space="preserve">PVPSQ1- VTMS precursor, 20 mol % DTBP, aged at 100°C, SCD, BzOH/Si molar ratio=4.4</t>
  </si>
  <si>
    <t xml:space="preserve">Taiyo Shimizu, Yang Zhu, Ayaka Maeno, Hironori Kaji, Kazuki Nakanishi, Jun Shen</t>
  </si>
  <si>
    <t xml:space="preserve">Guoqing Zu, Kazuyoshi Kanamori</t>
  </si>
  <si>
    <t xml:space="preserve">guoqingzu@yahoo.com, kanamori@kuchem.kyoto-u.ac.jp</t>
  </si>
  <si>
    <t xml:space="preserve">Versatile Double-Cross-Linking Approach to Transparent, Machinable, Supercompressible, Highly Bendable Aerogel Thermal Superinsulators</t>
  </si>
  <si>
    <t xml:space="preserve">Sol 1 was in a hydrothermal Ar reactor</t>
  </si>
  <si>
    <t xml:space="preserve">PVPSQ2- VTMS precursor, 20 mol % DTBP, aged at 100°C, SCD, BzOH/Si molar ratio=5.9</t>
  </si>
  <si>
    <t xml:space="preserve">PVPSQ3- VTMS precursor, 20 mol % DTBP, aged at 100°C, SCD, BzOH/Si molar ratio=7.4</t>
  </si>
  <si>
    <t xml:space="preserve">PAPSQ1- ATMS precursor, 20 mol % DTBP, aged at 100°C, SCD, BzOH/Si molar ratio=4.9</t>
  </si>
  <si>
    <t xml:space="preserve">ATMS</t>
  </si>
  <si>
    <t xml:space="preserve">PAPSQ2- ATMS precursor, 20 mol % DTBP, aged at 100°C, SCD, BzOH/Si molar ratio=6.5</t>
  </si>
  <si>
    <t xml:space="preserve">PVPMS1- VMDMS precursor, 1 mol % DTBP, aged at 80°C, SCD, BzOH/Si molar ratio=4.3</t>
  </si>
  <si>
    <t xml:space="preserve">PVPMS2- VMDMS precursor, 1 mol % DTBP, aged at 80°C, SCD, BzOH/Si molar ratio=5.0</t>
  </si>
  <si>
    <t xml:space="preserve">PVPMS3- VMDMS precursor, 5 mol % DTBP, aged at 80°C, SCD, BzOH/Si molar ratio=4.3</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</si>
  <si>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</si>
  <si>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</si>
  <si>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</si>
  <si>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PVPMS2-X2- VMDMS precursor, 1 mol % DTBP, aged at 100°C, APD, Isopropanol/Si molar ratio=6.8, no washing</t>
  </si>
  <si>
    <t xml:space="preserve">PAPMS1- AMDMS precursor, 20 mol % DTBP, aged at 100°C, SCD, BzOH/Si molar ratio=4.1</t>
  </si>
  <si>
    <t xml:space="preserve">AMDMS</t>
  </si>
  <si>
    <t xml:space="preserve">PAPMS1-X1- AMDMS precursor, 20 mol % DTBP, aged at 100°C, APD, BzOH/Si molar ratio=4.2</t>
  </si>
  <si>
    <t xml:space="preserve">PAPMS2- AMDMS precursor, 20 mol % DTBP, aged at 100°C, SCD, BzOH/Si molar ratio=4.9</t>
  </si>
  <si>
    <t xml:space="preserve">Silica Aerogel</t>
  </si>
  <si>
    <t xml:space="preserve">Manuel Pinero, Maria Mesa-Diaz, Desiree de los Santos, Maria V. Reyes-Peces, Jose A. Diaz-Fraile, Nicolas de la Rosa-Fox, Luis Esquivias</t>
  </si>
  <si>
    <t xml:space="preserve">Victor Morales-Florez</t>
  </si>
  <si>
    <t xml:space="preserve">vmorales@us.es</t>
  </si>
  <si>
    <t xml:space="preserve">Reinforced silica-carbon nanotube monolithic aerogels synthesised by rapid controlled gelation</t>
  </si>
  <si>
    <t xml:space="preserve">Sonochemical</t>
  </si>
  <si>
    <t xml:space="preserve">Sol 1 was subjected to 50W ultrasonic power for 1 minute. Sol 2 was added to sol 1 under 30 seconds of ultrasonic irradiation.</t>
  </si>
  <si>
    <t xml:space="preserve">Silica Aerogel- 0.10 wt.% Carbon Nanotubes</t>
  </si>
  <si>
    <t xml:space="preserve">Silica Aerogel- 0.50 wt.% Carbon Nanotubes</t>
  </si>
  <si>
    <t xml:space="preserve">Silica Aerogel- 1 wt.% Carbon Nanotubes</t>
  </si>
  <si>
    <t xml:space="preserve">Silica Aerogel- 2 wt.% Carbon Nanotubes</t>
  </si>
  <si>
    <t xml:space="preserve">Silica Aerogel- 2.5 wt.% Carbon Nanotubes</t>
  </si>
  <si>
    <t xml:space="preserve">T1- vol acetonitrile/total sol volume=0</t>
  </si>
  <si>
    <t xml:space="preserve">Manijeh Mohammadian, Mohammad Erfan, Fatemeh Pashaei Soorbaghi</t>
  </si>
  <si>
    <t xml:space="preserve">Tahereh S. Jafarzadeh Kashi</t>
  </si>
  <si>
    <t xml:space="preserve">jafarzat@sina.tums.ac.ir</t>
  </si>
  <si>
    <t xml:space="preserve">Synthesis and characterization of silica aerogel as a promising drug carrier system</t>
  </si>
  <si>
    <t xml:space="preserve">T2- vol acetonitrile/total sol volume=1</t>
  </si>
  <si>
    <t xml:space="preserve">T3- vol acetonitrile/total sol volume=2</t>
  </si>
  <si>
    <t xml:space="preserve">T4- vol acetonitrile/total sol volume=3</t>
  </si>
  <si>
    <t xml:space="preserve">T5- vol acetonitrile/total sol volume=4</t>
  </si>
  <si>
    <t xml:space="preserve">A-5, sol pH 4, EtOH/MTMS molar ratio=5</t>
  </si>
  <si>
    <t xml:space="preserve">A. Abolghasemi Mahani, S. Motahari</t>
  </si>
  <si>
    <t xml:space="preserve">A. Mohebbi</t>
  </si>
  <si>
    <t xml:space="preserve">amohebbi@uk.ac.ir</t>
  </si>
  <si>
    <t xml:space="preserve">Sol-gel derived flexible silica aerogel as selective adsorbent for water decontamination from crude oil</t>
  </si>
  <si>
    <t xml:space="preserve">A-10, sol pH 4, EtOH/MTMS molar ratio=10</t>
  </si>
  <si>
    <t xml:space="preserve">A-15, sol pH 4, EtOH/MTMS molar ratio=15</t>
  </si>
  <si>
    <t xml:space="preserve">B-5, sol pH 8, EtOH/MTMS molar ratio=5</t>
  </si>
  <si>
    <t xml:space="preserve">B-10, sol pH 8, EtOH/MTMS molar ratio=10</t>
  </si>
  <si>
    <t xml:space="preserve">B-15, sol pH 8, EtOH/MTMS molar ratio=15</t>
  </si>
  <si>
    <t xml:space="preserve">A1-Aerogel (0.03mL NH4OH)</t>
  </si>
  <si>
    <t xml:space="preserve">Chaoshuai Lei, Hailong Yang, Junning Li, Shengbo Hu</t>
  </si>
  <si>
    <t xml:space="preserve">leichaoshuai@126.com, , , </t>
  </si>
  <si>
    <t xml:space="preserve">Zijun Hu, Yue Zhang</t>
  </si>
  <si>
    <t xml:space="preserve">huzijun@hotmail.com, zhangy@buaa.edu.cn</t>
  </si>
  <si>
    <t xml:space="preserve">Tailoring structural and physical properties of polymethylsilsesquioxane aerogels by adjusting NH3·H2O concentration</t>
  </si>
  <si>
    <t xml:space="preserve">A2-Aerogel (0.045mL NH4OH)</t>
  </si>
  <si>
    <t xml:space="preserve">A3-Aerogel (0.06mL NH4OH)</t>
  </si>
  <si>
    <t xml:space="preserve">A4-Aerogel (0.075mL NH4OH)</t>
  </si>
  <si>
    <t xml:space="preserve">A5-Aerogel (0.09mL NH4OH)</t>
  </si>
  <si>
    <t xml:space="preserve">A6-Aerogel (0.105mL NH4OH)</t>
  </si>
  <si>
    <t xml:space="preserve">X6-Xerogel (0.105mL NH4OH)</t>
  </si>
  <si>
    <t xml:space="preserve">Aerogel- MeOH/TPOS molar ratio= 14.27, oxalic acid=0.001M, NH4OH=2M</t>
  </si>
  <si>
    <t xml:space="preserve">Vinayak G. Parale, Wooje Han, Hae-Noo-Ree Jung, Kyu-Yeon Lee</t>
  </si>
  <si>
    <t xml:space="preserve">Ambient pressure dried tetrapropoxysilane-based silica aerogels with high specific surface area</t>
  </si>
  <si>
    <t xml:space="preserve">TPOS</t>
  </si>
  <si>
    <t xml:space="preserve">Aerogel- MeOH/TPOS molar ratio= 21.41, oxalic acid=0.001M, NH4OH=2M</t>
  </si>
  <si>
    <t xml:space="preserve">Aerogel- MeOH/TPOS molar ratio= 28.55, oxalic acid=0.001M, NH4OH=2M</t>
  </si>
  <si>
    <t xml:space="preserve">Aerogel- MeOH/TPOS molar ratio= 35.68, oxalic acid=0.001M, NH4OH=2M</t>
  </si>
  <si>
    <t xml:space="preserve">Aerogel- MeOH/TPOS molar ratio= 35.68, oxalic acid=0.005M, NH4OH=2M</t>
  </si>
  <si>
    <t xml:space="preserve">Aerogel- MeOH/TPOS molar ratio= 35.68, oxalic acid=0.01M, NH4OH=2M</t>
  </si>
  <si>
    <t xml:space="preserve">Aerogel- MeOH/TPOS molar ratio= 35.68, oxalic acid=0.05M, NH4OH=2M</t>
  </si>
  <si>
    <t xml:space="preserve">Aerogel- MeOH/TPOS molar ratio= 35.68, oxalic acid=0.1M, NH4OH=2M</t>
  </si>
  <si>
    <t xml:space="preserve">Aerogel- MeOH/TPOS molar ratio= 35.68, oxalic acid=0.001M, NH4OH=4M</t>
  </si>
  <si>
    <t xml:space="preserve">Aerogel- MeOH/TPOS molar ratio= 35.68, oxalic acid=0.001M, NH4OH=6M</t>
  </si>
  <si>
    <t xml:space="preserve">Aerogel- MeOH/TPOS molar ratio= 35.68, oxalic acid=0.001M, NH4OH=8M</t>
  </si>
  <si>
    <t xml:space="preserve">Aerogel- MeOH/TPOS molar ratio= 35.68, oxalic acid=0.001M, NH4OH=10M</t>
  </si>
  <si>
    <t xml:space="preserve">Silica aerogel- Water glass modulus=1.45, TMCS/N-hexane vol. ratio=7/50</t>
  </si>
  <si>
    <t xml:space="preserve">Kao Chen, Dachao Ma, Haiying Lin, Zheng Liu, Siying Qin, Yongwen Luo</t>
  </si>
  <si>
    <t xml:space="preserve">Qingge Feng</t>
  </si>
  <si>
    <t xml:space="preserve">fengqg@gxu.edu.cn</t>
  </si>
  <si>
    <t xml:space="preserve">Synthesis of high specific surface area silica aerogel from rice husk ash via ambient pressure drying</t>
  </si>
  <si>
    <t xml:space="preserve">7:50</t>
  </si>
  <si>
    <t xml:space="preserve">The rice husk ash and naoh were refluxed to make water glass which was then cation exchanged before adding sol 2.</t>
  </si>
  <si>
    <t xml:space="preserve">EtOH, Stirred</t>
  </si>
  <si>
    <t xml:space="preserve">Silica aerogel- Water glass modulus=1.91, TMCS/N-hexane vol. ratio=7/50</t>
  </si>
  <si>
    <t xml:space="preserve">Silica aerogel- Water glass modulus=2.72, TMCS/N-hexane vol. ratio=7/50</t>
  </si>
  <si>
    <t xml:space="preserve">Silica aerogel- Water glass modulus=3.44, TMCS/N-hexane vol. ratio=7/50</t>
  </si>
  <si>
    <t xml:space="preserve">Silica aerogel- Water glass modulus=4.26, TMCS/N-hexane vol. ratio=7/50</t>
  </si>
  <si>
    <t xml:space="preserve">Unmodified Silica xerogel- Water glass modulus=4.26, TMCS/N-hexane vol. ratio=0/50</t>
  </si>
  <si>
    <t xml:space="preserve">Silica aerogel- Water glass modulus=4.26, TMCS/N-hexane vol. ratio=2.5/50</t>
  </si>
  <si>
    <t xml:space="preserve">2.5:50</t>
  </si>
  <si>
    <t xml:space="preserve">Silica aerogel- Water glass modulus=4.26, TMCS/N-hexane vol. ratio=4/50</t>
  </si>
  <si>
    <t xml:space="preserve">4:50</t>
  </si>
  <si>
    <t xml:space="preserve">Silica aerogel- Water glass modulus=4.26, TMCS/N-hexane vol. ratio=10/50</t>
  </si>
  <si>
    <t xml:space="preserve">10:50</t>
  </si>
  <si>
    <t xml:space="preserve">Silica Aerogel not washed or aged</t>
  </si>
  <si>
    <t xml:space="preserve">Tiemin Li, Ting Zhang, Wenhui Ding, Mingfang Liu, Jun Shen, Zihua Zhang</t>
  </si>
  <si>
    <t xml:space="preserve">Ai Du, Bin Zhou</t>
  </si>
  <si>
    <t xml:space="preserve">duai@tongji.edu.cn, </t>
  </si>
  <si>
    <t xml:space="preserve">Continuous adjustment of fractal dimension of silica aerogels</t>
  </si>
  <si>
    <t xml:space="preserve">Not exactly sol-gel but very close. The precursor condensed silica was made by mixing TEOS, EtOH, H2O, and HCl at room temp for 30 minutes. Then the mixture was refluxed for 20+ hours at 95C and then distilled to get rid of the ethanol for 4 h at 105 °C. After condensed silica was obtained, it was mixed with EtOH, H2O, and NH4OH.</t>
  </si>
  <si>
    <t xml:space="preserve">Silica Aerogel not washed-aged-0hr</t>
  </si>
  <si>
    <t xml:space="preserve">H2O, EtOH</t>
  </si>
  <si>
    <t xml:space="preserve">Silica Aerogel not washed-aged-4hr</t>
  </si>
  <si>
    <t xml:space="preserve">Silica Aerogel not washed-aged-24hr</t>
  </si>
  <si>
    <t xml:space="preserve">Silica Aerogel not washed-aged 48hr</t>
  </si>
  <si>
    <t xml:space="preserve">Silica Aerogel not washed-aged-72hr</t>
  </si>
  <si>
    <t xml:space="preserve">Silica Aerogel- vol. ratio Acetic Acid/MTMS=1.8</t>
  </si>
  <si>
    <t xml:space="preserve">Yunong Li, Jun Shen, Zihua Zhang, Guangming Wu</t>
  </si>
  <si>
    <t xml:space="preserve">Ai Du, Bin Zhou</t>
  </si>
  <si>
    <t xml:space="preserve">duai@tongji.edu.cn, zhoubin863@tongji.edu.cn</t>
  </si>
  <si>
    <t xml:space="preserve">Temperature dependence of dynamic mechanical behaviors in low density MTMS-derived silica aerogel</t>
  </si>
  <si>
    <t xml:space="preserve">Urea</t>
  </si>
  <si>
    <t xml:space="preserve">Silica Aerogel- vol. ratio Acetic Acid/MTMS=5.3</t>
  </si>
  <si>
    <t xml:space="preserve">Silica Aerogel- vol. ratio Acetic Acid/MTMS=10.5</t>
  </si>
  <si>
    <t xml:space="preserve">Silica Aerogel- vol. ratio Acetic Acid/MTMS=21</t>
  </si>
  <si>
    <t xml:space="preserve">Silica Aerogel- vol. ratio Acetic Acid/MTMS=42</t>
  </si>
  <si>
    <t xml:space="preserve">A0- no oxalic acid drying control chemical additive</t>
  </si>
  <si>
    <t xml:space="preserve">Ha-Yoon Nah, Vinayak G. Parale, Hae-Noo-Ree Jung, Kyu-Yeon Lee, Chang-Hyun Lim, Yang Seo Ku</t>
  </si>
  <si>
    <t xml:space="preserve">Role of oxalic acid in structural formation of sodium silicate-based silica aerogel by ambient pressure drying</t>
  </si>
  <si>
    <t xml:space="preserve">1:1:1</t>
  </si>
  <si>
    <t xml:space="preserve">TMCS, MeOH, N-hexane</t>
  </si>
  <si>
    <t xml:space="preserve">The gels were cut into small granules before washing.</t>
  </si>
  <si>
    <t xml:space="preserve">A1- Molar ratio oxalic acid/water glass=0.0005</t>
  </si>
  <si>
    <t xml:space="preserve">The Oxalic Acid served as a drying control chemical additive.</t>
  </si>
  <si>
    <t xml:space="preserve">A2- Molar ratio oxalic acid/water glass=0.0015</t>
  </si>
  <si>
    <t xml:space="preserve">A3- Molar ratio oxalic acid/water glass=0.005</t>
  </si>
  <si>
    <t xml:space="preserve">A4- Molar ratio oxalic acid/water glass=0.015</t>
  </si>
  <si>
    <t xml:space="preserve">A- vol. ratio H2O/EtOH= 0.7</t>
  </si>
  <si>
    <t xml:space="preserve">Xiaoyong He, Ying Zhang, Zaidong Shao</t>
  </si>
  <si>
    <t xml:space="preserve">Xuan Cheng</t>
  </si>
  <si>
    <t xml:space="preserve">xcheng@xmu.edu.cn</t>
  </si>
  <si>
    <t xml:space="preserve">Multiscale structural characterization of methyltriethoxysilane-based silica aerogels</t>
  </si>
  <si>
    <t xml:space="preserve">A- vol. ratio H2O/EtOH= 0.8</t>
  </si>
  <si>
    <t xml:space="preserve">A- vol. ratio H2O/EtOH= 0.9</t>
  </si>
  <si>
    <t xml:space="preserve">A- vol. ratio H2O/EtOH= 0.95</t>
  </si>
  <si>
    <t xml:space="preserve">Mesoporous and Microporous</t>
  </si>
  <si>
    <t xml:space="preserve">A- vol. ratio H2O/EtOH= 0.96</t>
  </si>
  <si>
    <t xml:space="preserve">A- vol. ratio H2O/EtOH= 0.98</t>
  </si>
  <si>
    <t xml:space="preserve">A- vol. ratio H2O/EtOH= 1.0</t>
  </si>
  <si>
    <t xml:space="preserve">A- vol. ratio H2O/EtOH= 1.1</t>
  </si>
  <si>
    <t xml:space="preserve">A- vol. ratio H2O/EtOH= 1.2</t>
  </si>
  <si>
    <t xml:space="preserve">A- vol. ratio H2O/EtOH= 1.3</t>
  </si>
  <si>
    <t xml:space="preserve">A- vol. ratio H2O/EtOH= 1.4</t>
  </si>
  <si>
    <t xml:space="preserve">A- vol. ratio H2O/EtOH= 1.5</t>
  </si>
  <si>
    <t xml:space="preserve">Silica Aerogel HCl catalyst</t>
  </si>
  <si>
    <t xml:space="preserve">A. N. Malkova, N.A. Sipyagina, E.A. Straumal, A.E. Baranchikov, V.K. Ivanov</t>
  </si>
  <si>
    <t xml:space="preserve">S.A. Lermontov</t>
  </si>
  <si>
    <t xml:space="preserve">lermontov52@yandex.ru</t>
  </si>
  <si>
    <t xml:space="preserve">Propylene oxide as a new reagent for mixed SiO 2 -based aerogels preparation</t>
  </si>
  <si>
    <t xml:space="preserve">Silica Aerogel HNO3 catalyst</t>
  </si>
  <si>
    <t xml:space="preserve">Silica-chromium hybrid aerogel </t>
  </si>
  <si>
    <t xml:space="preserve">Chromium Trichloride Hexahydrate</t>
  </si>
  <si>
    <t xml:space="preserve">Chromium Trichloride Nonahydrate</t>
  </si>
  <si>
    <t xml:space="preserve">Silica-ytterbium hybrid aerogel </t>
  </si>
  <si>
    <t xml:space="preserve">Ytterbium Trinitrate Pentahydrate</t>
  </si>
  <si>
    <t xml:space="preserve">MTBE</t>
  </si>
  <si>
    <t xml:space="preserve">Silica aerogel- EtOH solvent, dried at 210°C</t>
  </si>
  <si>
    <t xml:space="preserve">A. N. Malkova, N. A.  Sipyagina, Kh. E. Yorov, G. P. Kopitsa, A. E. Baranchikov, V. K. Ivanov, V. Pipich, N. K. Szekely</t>
  </si>
  <si>
    <t xml:space="preserve">lermon52@yandex.ru</t>
  </si>
  <si>
    <t xml:space="preserve">Comparative Analysis of the Physicochemical Characteristics of SiO2 Aerogels Prepared by Drying under Subcritical and Supercritical Conditions</t>
  </si>
  <si>
    <t xml:space="preserve">Subcritical Drying</t>
  </si>
  <si>
    <t xml:space="preserve">Silica aerogel- EtOH solvent, dried at 240°C</t>
  </si>
  <si>
    <t xml:space="preserve">Silica aerogel- EtOH solvent, dried at 260°C</t>
  </si>
  <si>
    <t xml:space="preserve">Silica aerogel- HFIP solvent, dried at 160°C</t>
  </si>
  <si>
    <t xml:space="preserve">Silica aerogel- HFIP solvent, dried at 190°C</t>
  </si>
  <si>
    <t xml:space="preserve">Silica aerogel- HFIP solvent, dried at 220°C</t>
  </si>
  <si>
    <t xml:space="preserve">Water Glass &amp; Nitric Acid Gel air dried</t>
  </si>
  <si>
    <t xml:space="preserve">Tulay Merve Temel, Burcu Karakuzu Ikizler, Pinar Terzioglu, Yeliz Basaran Elalmis</t>
  </si>
  <si>
    <t xml:space="preserve">Sevil Yucel</t>
  </si>
  <si>
    <t xml:space="preserve">yuce.sevil@gmail.com</t>
  </si>
  <si>
    <t xml:space="preserve">The effect of process variables on the properties of nanoporous silica aerogels: an approach to prepare silica aerogels from biosilica</t>
  </si>
  <si>
    <t xml:space="preserve">The Water Glass precursor was obtained from pretreated NaOH and Rice Husk Ash.</t>
  </si>
  <si>
    <t xml:space="preserve">Nanoporous</t>
  </si>
  <si>
    <t xml:space="preserve">Water Glass &amp; Nitric Acid Gel freeze dried</t>
  </si>
  <si>
    <t xml:space="preserve">Water Glass &amp; Nitric Acid Gel oven dried</t>
  </si>
  <si>
    <t xml:space="preserve">Water Glass &amp; Nitric Acid Gel vacuum oven dried</t>
  </si>
  <si>
    <t xml:space="preserve">Vacuum Drying </t>
  </si>
  <si>
    <t xml:space="preserve">Water Glass &amp; Nitric Acid Gel oven dried without TEOS </t>
  </si>
  <si>
    <t xml:space="preserve">Water Glass &amp; Nitric Acid Gel air dried without TEOS</t>
  </si>
  <si>
    <t xml:space="preserve">Water Glass &amp; Acetic Acid Gel air dried</t>
  </si>
  <si>
    <t xml:space="preserve">Water Glass &amp; Hydrochloric Acid Gel air dried</t>
  </si>
  <si>
    <t xml:space="preserve">Water Glass &amp; Oxalic Acid Gel air dried</t>
  </si>
  <si>
    <t xml:space="preserve">Water Glass &amp; Sulfuric Acid Gel air dried</t>
  </si>
  <si>
    <t xml:space="preserve">Silica Aerogel TEOS:H2O:EtOH mol. Ratio 1:3:4</t>
  </si>
  <si>
    <t xml:space="preserve">Yiyi Deng, Mingfeng Zhong, Chenyang Zhang, Wangwang Liu, Na Li</t>
  </si>
  <si>
    <t xml:space="preserve">Zhijie Zhang</t>
  </si>
  <si>
    <t xml:space="preserve">imzhang@scut.edu.cn</t>
  </si>
  <si>
    <t xml:space="preserve">The relationship between the silica wet-gels relative optical transmittance at 500 nm and structural features of silica aerogels</t>
  </si>
  <si>
    <t xml:space="preserve">NH4OH was added after the two sols were mixed &amp; stirred for 2h</t>
  </si>
  <si>
    <t xml:space="preserve">Silica Aerogel TEOS:H2O:EtOH mol. Ratio 1:3:5</t>
  </si>
  <si>
    <t xml:space="preserve">Silica Aerogel TEOS:H2O:EtOH mol. Ratio 1:3:6</t>
  </si>
  <si>
    <t xml:space="preserve">Silica Aerogel TEOS:H2O:EtOH mol. Ratio 1:3:7</t>
  </si>
  <si>
    <t xml:space="preserve">Silica Aerogel TEOS:H2O:EtOH mol. Ratio 1:3:8</t>
  </si>
  <si>
    <t xml:space="preserve">Silica Aerogel TEOS:H2O:EtOH mol. Ratio 1:3:9</t>
  </si>
  <si>
    <t xml:space="preserve">Silica Aerogel TEOS:H2O:EtOH mol. Ratio 1:2.5:6</t>
  </si>
  <si>
    <t xml:space="preserve">Silica Aerogel TEOS:H2O:EtOH mol. Ratio 1:4.5:6</t>
  </si>
  <si>
    <t xml:space="preserve">Silica Aerogel TEOS:H2O:EtOH mol. Ratio 1:5:6</t>
  </si>
  <si>
    <t xml:space="preserve">R1- pure silica </t>
  </si>
  <si>
    <t xml:space="preserve">Agnieszka Slosarczyk</t>
  </si>
  <si>
    <t xml:space="preserve">agnieszka.slosarczyk@put.poznan.pl</t>
  </si>
  <si>
    <t xml:space="preserve">Synthesis and characterization of silica aerogel-based nanocomposites with carbon fibers and carbon nanotubes in hybrid system</t>
  </si>
  <si>
    <t xml:space="preserve">Granule</t>
  </si>
  <si>
    <t xml:space="preserve">R2- Silica composite with 15 vol. % Carbon Fiber</t>
  </si>
  <si>
    <t xml:space="preserve">Carbon Fiber</t>
  </si>
  <si>
    <t xml:space="preserve">R3- Silica composite with 10 vol. % Carbon Fiber</t>
  </si>
  <si>
    <t xml:space="preserve">R4- Silica composite with 15 vol. % Carbon Fiber and Carbon Nanotubes</t>
  </si>
  <si>
    <t xml:space="preserve">Carbon Fiber, CNT</t>
  </si>
  <si>
    <t xml:space="preserve">R5- Silica composite with 10 vol. % Carbon Fiber and Carbon Nanotubes</t>
  </si>
  <si>
    <t xml:space="preserve">R6- Silica composite with 15 vol. % Carbon Nanofibers</t>
  </si>
  <si>
    <t xml:space="preserve">Carbon Nanofiber</t>
  </si>
  <si>
    <t xml:space="preserve">R7- Silica composite with 10 vol. % Carbon Nanofibers</t>
  </si>
  <si>
    <t xml:space="preserve">Pure Silica Aerogel</t>
  </si>
  <si>
    <t xml:space="preserve">Ivan V. Kozhevnikov, Evgeny Yu. Gerasirnov, Audrey S. Andreev, Olga B. Lapina, Oleg N. Martyanov,</t>
  </si>
  <si>
    <t xml:space="preserve">Anton S. Shalygin</t>
  </si>
  <si>
    <t xml:space="preserve">shas@catalysis.ru</t>
  </si>
  <si>
    <t xml:space="preserve">Improvement of thermal insulation performance of silica aerogels by Al2O3 powders doping</t>
  </si>
  <si>
    <t xml:space="preserve">Si/Al-0.20</t>
  </si>
  <si>
    <t xml:space="preserve">Al2O3</t>
  </si>
  <si>
    <t xml:space="preserve">NH3 was added at the end of the 24h of hydrolysis.</t>
  </si>
  <si>
    <t xml:space="preserve">Si/Al-0.50</t>
  </si>
  <si>
    <t xml:space="preserve">Si/Al-0.75</t>
  </si>
  <si>
    <t xml:space="preserve">Si/Al-1</t>
  </si>
  <si>
    <t xml:space="preserve">Silica-Alumina aerogel 2% Aluminum</t>
  </si>
  <si>
    <t xml:space="preserve">Yaofei Lei, Zijun Hu, Bin Cao</t>
  </si>
  <si>
    <t xml:space="preserve">Xiaohong Chen, Huaihe Song</t>
  </si>
  <si>
    <t xml:space="preserve">chenxh@mail.buct.edu.cn, songhh@mail.buct.edu.cn</t>
  </si>
  <si>
    <t xml:space="preserve">The impact of Si/Al ratio on properties of aluminosilicate aerogels</t>
  </si>
  <si>
    <t xml:space="preserve">Aluminum Isopropoxide</t>
  </si>
  <si>
    <t xml:space="preserve">Acetylacetone</t>
  </si>
  <si>
    <t xml:space="preserve">The combined sols were boiled at reflux for 30 minutes. Then HCl and Isopropanol were added followed by another 30 minutes of boiling. Finally H2O, NH4OH, and Isopropanol were added to the mix.</t>
  </si>
  <si>
    <t xml:space="preserve">Silica-Alumina aerogel 10% Aluminum</t>
  </si>
  <si>
    <t xml:space="preserve">Silica-Alumina aerogel 20% Aluminum</t>
  </si>
  <si>
    <t xml:space="preserve">Silica-Alumina aerogel 50% Aluminum</t>
  </si>
  <si>
    <t xml:space="preserve">Silica-Alumina aerogel 80% Aluminum</t>
  </si>
  <si>
    <t xml:space="preserve">Silica-Alumina aerogel 90% Aluminum</t>
  </si>
  <si>
    <t xml:space="preserve">S-1 No Chitosan, no Formaldehyde, no modifier</t>
  </si>
  <si>
    <t xml:space="preserve">Yu-Di Huang, Tong-Tong Zhang, Yong-Qing Wu, Xiao-Min Li</t>
  </si>
  <si>
    <t xml:space="preserve">Xiang-Dong Gao</t>
  </si>
  <si>
    <t xml:space="preserve">xdgao@mail.sic.ac.cn</t>
  </si>
  <si>
    <t xml:space="preserve">Amphiphilic SiO2 hybrid aerogel: an effective absorbent for emulsified wastewater</t>
  </si>
  <si>
    <t xml:space="preserve">Cyclohexane </t>
  </si>
  <si>
    <t xml:space="preserve">Cyclohexane</t>
  </si>
  <si>
    <t xml:space="preserve">Gels were crushed into powder before the washing step.</t>
  </si>
  <si>
    <t xml:space="preserve">S-2 No Chitosan, no Formaldehyde, HMDS modifier</t>
  </si>
  <si>
    <t xml:space="preserve">HMDS</t>
  </si>
  <si>
    <t xml:space="preserve">Cyclohexane, HMDS</t>
  </si>
  <si>
    <t xml:space="preserve">S-3 Chitosan, Formaldehyde, no modifier</t>
  </si>
  <si>
    <t xml:space="preserve">S-4 Chitosan, Formaldehyde, APTES modifier</t>
  </si>
  <si>
    <t xml:space="preserve">Cyclohexane, APTES</t>
  </si>
  <si>
    <t xml:space="preserve">S-5 Chitosan, Formaldehyde, HMDS modifier</t>
  </si>
  <si>
    <t xml:space="preserve">Reference silica aerogel MTMS only</t>
  </si>
  <si>
    <t xml:space="preserve">C. R. Ehgartner, S. Grandl, A. FeinlE</t>
  </si>
  <si>
    <t xml:space="preserve">N. Husing</t>
  </si>
  <si>
    <t xml:space="preserve">nicola.huesing@sbg.ac.at</t>
  </si>
  <si>
    <t xml:space="preserve">Flexible organofunctional aerogels</t>
  </si>
  <si>
    <t xml:space="preserve">V10- 1.02g VTMS</t>
  </si>
  <si>
    <t xml:space="preserve">V15- 0.96g VTMS</t>
  </si>
  <si>
    <t xml:space="preserve">V20- 0.91g VTMS</t>
  </si>
  <si>
    <t xml:space="preserve">CP10- 1.02g CPTMS</t>
  </si>
  <si>
    <t xml:space="preserve">CPTMS</t>
  </si>
  <si>
    <t xml:space="preserve">CP15- 0.96g CPTMS</t>
  </si>
  <si>
    <t xml:space="preserve">CP20- 0.91g CPTMS</t>
  </si>
  <si>
    <t xml:space="preserve">MP10- 1.02g MPTMS</t>
  </si>
  <si>
    <t xml:space="preserve">MPTMS</t>
  </si>
  <si>
    <t xml:space="preserve">MP15- 0.96g MPTMS</t>
  </si>
  <si>
    <t xml:space="preserve">MP20- 0.91g MPTMS</t>
  </si>
  <si>
    <t xml:space="preserve">MAP10- 1.02g MAPTMS</t>
  </si>
  <si>
    <t xml:space="preserve">MAPTMS</t>
  </si>
  <si>
    <t xml:space="preserve">MAP15- 0.96g MAPTMS</t>
  </si>
  <si>
    <t xml:space="preserve">MAP20- 0.91g MAPTMS</t>
  </si>
  <si>
    <t xml:space="preserve">A- mol. Ratio TEOS/HMDZ=0.011 aged in residual solution Xerogel</t>
  </si>
  <si>
    <t xml:space="preserve">Maria de Fatima Julio</t>
  </si>
  <si>
    <t xml:space="preserve">Laura M. Ilharco</t>
  </si>
  <si>
    <t xml:space="preserve">lilharco@tecnico.ulisboa.pt</t>
  </si>
  <si>
    <t xml:space="preserve">Ambient Pressure Hybrid Silica Monoliths with Hexamethyldisilazane: From Vitreous Hydrophilic Xerogels to Superhydrophobic Aerogels</t>
  </si>
  <si>
    <t xml:space="preserve">Residual Solution</t>
  </si>
  <si>
    <t xml:space="preserve">A- mol. Ratio TEOS/HMDZ=0.021 aged in residual solution</t>
  </si>
  <si>
    <t xml:space="preserve">A- mol. Ratio TEOS/HMDZ=0.054 aged in residual solution</t>
  </si>
  <si>
    <t xml:space="preserve">A- mol. Ratio TEOS/HMDZ=0.011 aged in TEOS/Isopropanol/H2O</t>
  </si>
  <si>
    <t xml:space="preserve">TEOS, Isopropanol, H2O</t>
  </si>
  <si>
    <t xml:space="preserve">A- mol. Ratio TEOS/HMDZ=0.021 aged in TEOS/Isopropanol/H2O</t>
  </si>
  <si>
    <t xml:space="preserve">A- mol. Ratio TEOS/HMDZ=0.054 aged in TEOS/Isopropanol/H2O</t>
  </si>
  <si>
    <t xml:space="preserve">B- mol. Ratio TEOS/HMDZ=0.021 wet gel</t>
  </si>
  <si>
    <t xml:space="preserve">HMDZ, Isopropanol</t>
  </si>
  <si>
    <t xml:space="preserve">B- mol. Ratio TEOS/HMDZ=0.054 wet gel</t>
  </si>
  <si>
    <t xml:space="preserve">B- mol. Ratio TEOS/HMDZ=0.107 wet gel</t>
  </si>
  <si>
    <t xml:space="preserve">B- mol. Ratio TEOS/HMDZ=0.214 wet gel</t>
  </si>
  <si>
    <t xml:space="preserve">B- mol. Ratio TEOS/HMDZ=0.428 wet gel</t>
  </si>
  <si>
    <t xml:space="preserve">B- mol. Ratio TEOS/HMDZ=0.857 wet gel</t>
  </si>
  <si>
    <t xml:space="preserve">B- mol. Ratio TEOS/HMDZ=0.214 aged 4h</t>
  </si>
  <si>
    <t xml:space="preserve">B- mol. Ratio TEOS/HMDZ=0.214 aged 8h</t>
  </si>
  <si>
    <t xml:space="preserve">B- mol. Ratio TEOS/HMDZ=0.214 aged 14h</t>
  </si>
  <si>
    <t xml:space="preserve">B- mol. Ratio TEOS/HMDZ=0.214 aged 16h</t>
  </si>
  <si>
    <t xml:space="preserve">B- mol. Ratio TEOS/HMDZ=0.214 aged 24h</t>
  </si>
  <si>
    <t xml:space="preserve">B- mol. Ratio TEOS/HMDZ=0.214 aged 48h</t>
  </si>
  <si>
    <t xml:space="preserve">B- mol. Ratio TEOS/HMDZ=0.214 aged 70h</t>
  </si>
  <si>
    <t xml:space="preserve">A- mol. Ratio TEOS/HMDZ=0.0055 aged in TEOS/HMDZ B- mol. Ratio TEOS/HMDZ=0.0055 wet gel</t>
  </si>
  <si>
    <t xml:space="preserve">A- mol. Ratio TEOS/HMDZ=0.0105 aged in TEOS/HMDZ B- mol. Ratio TEOS/HMDZ=0.0105 wet gel</t>
  </si>
  <si>
    <t xml:space="preserve">A- mol. Ratio TEOS/HMDZ=0.027 aged in TEOS/HMDZ B- mol. Ratio TEOS/HMDZ=0.027 wet gel</t>
  </si>
  <si>
    <t xml:space="preserve">A- mol. Ratio TEOS/HMDZ=0.011 aged in TEOS/HMDZ B- mol. Ratio TEOS/HMDZ=0.107 aged 24 h</t>
  </si>
  <si>
    <t xml:space="preserve">A- mol. Ratio TEOS/HMDZ=0.054 aged in TEOS/HMDZ B- mol. Ratio TEOS/HMDZ=0.107 aged 24 h</t>
  </si>
  <si>
    <t xml:space="preserve">S-14 EtOH/H2O vol. ratio 1/14</t>
  </si>
  <si>
    <t xml:space="preserve">Xianfeng Chen</t>
  </si>
  <si>
    <t xml:space="preserve">Song He</t>
  </si>
  <si>
    <t xml:space="preserve">hsong@whut.edu.cn</t>
  </si>
  <si>
    <t xml:space="preserve">Flexible silica aerogel based on methyltrimethoxysilane with improved mechanical property</t>
  </si>
  <si>
    <t xml:space="preserve">Microporous</t>
  </si>
  <si>
    <t xml:space="preserve">S-13 EtOH/H2O vol. ratio 2/13</t>
  </si>
  <si>
    <t xml:space="preserve">S-12 EtOH/H2O vol. ratio 3/12</t>
  </si>
  <si>
    <t xml:space="preserve">S-11 EtOH/H2O vol. ratio 4/11</t>
  </si>
  <si>
    <t xml:space="preserve">S-10 EtOH/H2O vol. ratio 5/10</t>
  </si>
  <si>
    <t xml:space="preserve">S-14m EtOH/H2O vol. ratio 1/14 TMCS modified</t>
  </si>
  <si>
    <t xml:space="preserve">3:20</t>
  </si>
  <si>
    <t xml:space="preserve">TMCS, N-hexane </t>
  </si>
  <si>
    <t xml:space="preserve">S-11m EtOH/H2O vol. ratio 4/11 TMCS modified</t>
  </si>
  <si>
    <t xml:space="preserve">ASCE-25, as dried after alcohol SCD</t>
  </si>
  <si>
    <t xml:space="preserve">Xiaodong Wu, Gaofeng Shao, Sijia Liu, Xiangbao Chen</t>
  </si>
  <si>
    <t xml:space="preserve">Xiadong Shen, Sheng Cui</t>
  </si>
  <si>
    <t xml:space="preserve">xdshen@njtech.edu.cn, cui2002sheng@126.com</t>
  </si>
  <si>
    <t xml:space="preserve">A new rapid and economical one-step method for preparing SiO2 aerogels using supercritical extraction</t>
  </si>
  <si>
    <t xml:space="preserve">CSCE- as dried CO2 SCD</t>
  </si>
  <si>
    <t xml:space="preserve">RSCE-25 as dried after rapid supercritical extraction drying</t>
  </si>
  <si>
    <t xml:space="preserve">Rapid Supercritical Extraction Drying</t>
  </si>
  <si>
    <t xml:space="preserve">ASCE-700, heat treated at 700°C after alcohol SCD</t>
  </si>
  <si>
    <t xml:space="preserve">CSCE-700, heat treated at 700°C CO2 SCD</t>
  </si>
  <si>
    <t xml:space="preserve">RSCE-700, heat treated at 700°C after rapid supercritical extraction drying</t>
  </si>
  <si>
    <t xml:space="preserve">ASCE-1000, heat treated at 1000°C after alcohol SCD</t>
  </si>
  <si>
    <t xml:space="preserve">CSCE-1000, heat treated at 1000°C CO2 SCD</t>
  </si>
  <si>
    <t xml:space="preserve">RSCE-1000, heat treated at 1000°C after rapid supercritical extraction drying</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</si>
  <si>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</si>
  <si>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</si>
  <si>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</si>
  <si>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</si>
  <si>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</si>
  <si>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TD0- Silica granules with no DMA</t>
  </si>
  <si>
    <t xml:space="preserve">Hui Yang</t>
  </si>
  <si>
    <t xml:space="preserve">Song He, Xianfeng Chen</t>
  </si>
  <si>
    <t xml:space="preserve">hsong@whut.edu.cn, cxf618@whut.edu.cn</t>
  </si>
  <si>
    <t xml:space="preserve">Facile synthesis of highly porous silica aerogel granules and its burning behavior under radiation</t>
  </si>
  <si>
    <t xml:space="preserve">3:7</t>
  </si>
  <si>
    <t xml:space="preserve">Modification occurred under stirring and granules were filtered after modification.</t>
  </si>
  <si>
    <t xml:space="preserve">TD1- Silica granules mol. ratio TEOS/DMA=1/0.25</t>
  </si>
  <si>
    <t xml:space="preserve">DMA</t>
  </si>
  <si>
    <t xml:space="preserve">DMA was used as a drying control chemical agent.</t>
  </si>
  <si>
    <t xml:space="preserve">TD1- Silica granules mol. ratio TEOS/DMA=1/0.5</t>
  </si>
  <si>
    <t xml:space="preserve">TD1- Silica granules mol. ratio TEOS/DMA=1/1</t>
  </si>
  <si>
    <t xml:space="preserve">TD1- Silica granules mol. ratio TEOS/DMA=1/1.5</t>
  </si>
  <si>
    <t xml:space="preserve">Silica Aerogel- no ATP Fiber</t>
  </si>
  <si>
    <t xml:space="preserve">Jie Li, Yu Lei, Dingding Xu, Fenghua Liu, Junwan Li, Aihua Sun, Gaojie Xu</t>
  </si>
  <si>
    <t xml:space="preserve">Jianjun Guo</t>
  </si>
  <si>
    <t xml:space="preserve">jjguo@nimte.ac.cn</t>
  </si>
  <si>
    <t xml:space="preserve">Improved mechanical and thermal insulation properties of monolithic attapulgite nanofiber/silica aerogel composites dried at ambient pressure</t>
  </si>
  <si>
    <t xml:space="preserve">N-hexane,EtOH</t>
  </si>
  <si>
    <t xml:space="preserve">2:20:1</t>
  </si>
  <si>
    <t xml:space="preserve">TMCS, N-hexane, EtOH</t>
  </si>
  <si>
    <t xml:space="preserve">Silica Aerogel- 1 wt.% ATP Fiber</t>
  </si>
  <si>
    <t xml:space="preserve">ATP Fiber</t>
  </si>
  <si>
    <t xml:space="preserve">After the ATP Fiber was added, the sol underwent ultrasonic irradiation. After this treatment, NH4OH was added and the sol was stirred an additional 5 minutes.</t>
  </si>
  <si>
    <t xml:space="preserve">Silica Aerogel- 2 wt.% ATP Fiber</t>
  </si>
  <si>
    <t xml:space="preserve">Silica Aerogel- 5 wt.% ATP Fiber</t>
  </si>
  <si>
    <t xml:space="preserve">Silica Aerogel- 10 wt.% ATP Fiber</t>
  </si>
  <si>
    <t xml:space="preserve">Silica Aerogel- 20 wt.% ATP Fiber</t>
  </si>
  <si>
    <t xml:space="preserve">S1- 25mL MTMS</t>
  </si>
  <si>
    <t xml:space="preserve">Yuelei Pan, Song He, Xudong Cheng, Congcon Li, Zhi Li, Zhong Liu, Heping Zhang</t>
  </si>
  <si>
    <t xml:space="preserve"> , , , , , , zhanghp@ustc.edu.cn</t>
  </si>
  <si>
    <t xml:space="preserve">Lunlun Gong</t>
  </si>
  <si>
    <t xml:space="preserve">gongll@mail.ustc.edu.cn</t>
  </si>
  <si>
    <t xml:space="preserve">Low thermal-conductivity and high thermal stable silica aerogel based on MTMS/Water-glass co-precursor prepared by freeze drying</t>
  </si>
  <si>
    <t xml:space="preserve">S2- 20mL MTMS</t>
  </si>
  <si>
    <t xml:space="preserve">S3- 15mL MTMS</t>
  </si>
  <si>
    <t xml:space="preserve">S4- 10mL MTMS</t>
  </si>
  <si>
    <t xml:space="preserve">S5- 5mL MTMS</t>
  </si>
  <si>
    <t xml:space="preserve">S6- Pure Water Glass </t>
  </si>
  <si>
    <t xml:space="preserve">S1- 25mL MTMS heat treated 550°C</t>
  </si>
  <si>
    <t xml:space="preserve">S2- 20mL MTMS heat treated 550°C</t>
  </si>
  <si>
    <t xml:space="preserve">S3- 15mL MTMS heat treated 550°C</t>
  </si>
  <si>
    <t xml:space="preserve">S4- 10mL MTMS heat treated 550°C</t>
  </si>
  <si>
    <t xml:space="preserve">S5- 5mL MTMS heat treated 550°C</t>
  </si>
  <si>
    <t xml:space="preserve">S6- Pure Water Glass  heat treated 550°C</t>
  </si>
  <si>
    <t xml:space="preserve">Silica Aerogel aged @ 55°C for 2h (APD)</t>
  </si>
  <si>
    <t xml:space="preserve">Subramaniam Iswar, Sandor Balog, Frank Winnefeld, Marco Lattuada</t>
  </si>
  <si>
    <t xml:space="preserve">Wim J. Malfait, Matthias M. Koebel</t>
  </si>
  <si>
    <t xml:space="preserve">wim.malfait@empa.ch, matthias.koebel@empa.ch</t>
  </si>
  <si>
    <t xml:space="preserve">Effect of aging on silica aerogel properties</t>
  </si>
  <si>
    <t xml:space="preserve">HCl, EtOH</t>
  </si>
  <si>
    <t xml:space="preserve">PEDS is made TEOS with molar ratio H2O/TEOS=1.5 with 20% w/w SiO2 in EtOH</t>
  </si>
  <si>
    <t xml:space="preserve">HMDSO, HCl, EtOH</t>
  </si>
  <si>
    <t xml:space="preserve">Silica Aerogel aged @ 55°C for 4h (APD)</t>
  </si>
  <si>
    <t xml:space="preserve">Silica Aerogel aged @ 55°C for 6h (APD)</t>
  </si>
  <si>
    <t xml:space="preserve">Silica Aerogel aged @ 55°C for 8h (APD)</t>
  </si>
  <si>
    <t xml:space="preserve">Silica Aerogel aged @ 55°C for 16h (APD)</t>
  </si>
  <si>
    <t xml:space="preserve">Silica Aerogel aged @ 55°C for 24h (APD)</t>
  </si>
  <si>
    <t xml:space="preserve">Silica Aerogel aged @ 65°C for 2h (APD)</t>
  </si>
  <si>
    <t xml:space="preserve">Silica Aerogel aged @ 65°C for 4h (APD)</t>
  </si>
  <si>
    <t xml:space="preserve">Silica Aerogel aged @ 65°C for 6h (APD)</t>
  </si>
  <si>
    <t xml:space="preserve">Silica Aerogel aged @ 65°C for 8h (APD)</t>
  </si>
  <si>
    <t xml:space="preserve">Silica Aerogel aged @ 65°C for 16h (APD)</t>
  </si>
  <si>
    <t xml:space="preserve">Silica Aerogel aged @ 65°C for 24h (APD)</t>
  </si>
  <si>
    <t xml:space="preserve">Silica Aerogel aged @ 75°C for 2h (APD)</t>
  </si>
  <si>
    <t xml:space="preserve">Silica Aerogel aged @ 75°C for 4h (APD)</t>
  </si>
  <si>
    <t xml:space="preserve">Silica Aerogel aged @ 75°C for 6h (APD)</t>
  </si>
  <si>
    <t xml:space="preserve">Silica Aerogel aged @ 75°C for 8h (APD)</t>
  </si>
  <si>
    <t xml:space="preserve">Silica Aerogel aged @ 75°C for 16h (APD)</t>
  </si>
  <si>
    <t xml:space="preserve">Silica Aerogel aged @ 75°C for 24h (APD)</t>
  </si>
  <si>
    <t xml:space="preserve">Silica Aerogel aged @ 65°C for 2h (SCD)</t>
  </si>
  <si>
    <t xml:space="preserve">Silica Aerogel aged @ 65°C for 4h (SCD)</t>
  </si>
  <si>
    <t xml:space="preserve">Silica Aerogel aged @ 65°C for 6h (SCD)</t>
  </si>
  <si>
    <t xml:space="preserve">Silica Aerogel aged @ 65°C for 8h (SCD)</t>
  </si>
  <si>
    <t xml:space="preserve">Silica Aerogel aged @ 65°C for 16h (SCD)</t>
  </si>
  <si>
    <t xml:space="preserve">Silica Aerogel aged @ 65°C for 24h (SCD)</t>
  </si>
  <si>
    <t xml:space="preserve">Alumina-Silica Aerogel 10 wt.% silica</t>
  </si>
  <si>
    <t xml:space="preserve">Massimo F. Bertino, Lauren S. White</t>
  </si>
  <si>
    <t xml:space="preserve">Khaled M. Saoud, Shaukat Saeed</t>
  </si>
  <si>
    <t xml:space="preserve">s2kmsaou@vcu.edu, saeedshaukat@yahoo.com</t>
  </si>
  <si>
    <t xml:space="preserve">Fabrication of strong and ultra-lightweight silica-based aerogel materials with tailored properties</t>
  </si>
  <si>
    <t xml:space="preserve">Sols Exposed to Laser Beams</t>
  </si>
  <si>
    <t xml:space="preserve">Aluminum Chloride Hexahydrate</t>
  </si>
  <si>
    <t xml:space="preserve">EtOH-H2O Azeotrope</t>
  </si>
  <si>
    <t xml:space="preserve">Hexanediol Diacrylate</t>
  </si>
  <si>
    <t xml:space="preserve">Amine</t>
  </si>
  <si>
    <t xml:space="preserve">Eosin Y was the photoinitiator while the amine was a co-initiator and pH modifier. After combining the two sols, they were immediately exposed to a laser beam.</t>
  </si>
  <si>
    <t xml:space="preserve">Eosin Y</t>
  </si>
  <si>
    <t xml:space="preserve">Alumina-Silica Aerogel 20 wt.% silica</t>
  </si>
  <si>
    <t xml:space="preserve">Alumina-Silica Aerogel 30 wt.% silica</t>
  </si>
  <si>
    <t xml:space="preserve">Alumina-Silica Aerogel 35 wt.% silica</t>
  </si>
  <si>
    <t xml:space="preserve">Alumina-Silica Aerogel 100 wt.% silica, only TEOS and Azeotrope</t>
  </si>
  <si>
    <t xml:space="preserve">A-6, 6 wt.% Silica in Water Glass Precursor, Sol pH 4</t>
  </si>
  <si>
    <t xml:space="preserve">Navid Eskandari, Zhale Atoufi, Ghodratollah Hashemi Motlagh, Mohammad Najafi</t>
  </si>
  <si>
    <t xml:space="preserve">Siamak Motahari</t>
  </si>
  <si>
    <t xml:space="preserve">smotahari@ut.ac.ir</t>
  </si>
  <si>
    <t xml:space="preserve">Thermal, mechanical, and acoustic properties of silica-aerogel/UPVC composites</t>
  </si>
  <si>
    <t xml:space="preserve">N-hexane, MeOH</t>
  </si>
  <si>
    <t xml:space="preserve">1:5:1</t>
  </si>
  <si>
    <t xml:space="preserve">Water glass was ion exchanged before the addition of NH4OH. Gelation was said to occur between 5-40 minutes depending on the sample.</t>
  </si>
  <si>
    <t xml:space="preserve">During the aging process, methanol was refreshed every 8 hours</t>
  </si>
  <si>
    <t xml:space="preserve">A-8, 8 wt.% Silica in Water Glass Precursor, Sol pH 4</t>
  </si>
  <si>
    <t xml:space="preserve">A-12, 12 wt.% Silica in Water Glass Precursor, Sol pH 4</t>
  </si>
  <si>
    <t xml:space="preserve">B-6, 6 wt.% Silica in Water Glass Precursor, Sol pH 8</t>
  </si>
  <si>
    <t xml:space="preserve">B-8, 8 wt.% Silica in Water Glass Precursor, Sol pH 8</t>
  </si>
  <si>
    <t xml:space="preserve">B-12, 12 wt.% Silica in Water Glass Precursor, Sol pH 8</t>
  </si>
  <si>
    <t xml:space="preserve">TD0- no DEDMS</t>
  </si>
  <si>
    <t xml:space="preserve">Victor Morales-Florez, Veronica Braza, Maria del Mar Mesa, Luis Esquivias, Nicolas de la Rosa-Fox</t>
  </si>
  <si>
    <t xml:space="preserve">Manuel Pinero</t>
  </si>
  <si>
    <t xml:space="preserve">manolo.piniero@uca.es</t>
  </si>
  <si>
    <t xml:space="preserve">Absorption capacity, kinetics and mechanical behaviour in dry and wet states of hydrophobic DEDMS/TEOS-based silica aerogels</t>
  </si>
  <si>
    <t xml:space="preserve">Gelation was catalyzed with ultrasonic radiation at 0.6kJ cm-3 power</t>
  </si>
  <si>
    <t xml:space="preserve">TD0.38- DEDMS/TEOS molar ratio=0.38</t>
  </si>
  <si>
    <t xml:space="preserve">DEDMS</t>
  </si>
  <si>
    <t xml:space="preserve">TD0.5- DEDMS/TEOS molar ratio=0.5</t>
  </si>
  <si>
    <t xml:space="preserve">TD0.75- DEDMS/TEOS molar ratio=0.75</t>
  </si>
  <si>
    <t xml:space="preserve">TD1.00- DEDMS/TEOS molar ratio=1</t>
  </si>
  <si>
    <t xml:space="preserve">TD1.25- DEDMS/TEOS molar ratio=1.25</t>
  </si>
  <si>
    <t xml:space="preserve">E3H3- 3 EtOH washes, 3 N-hexane washes, modified with TMCS/SiO2 molar ratio=1:1</t>
  </si>
  <si>
    <t xml:space="preserve">Meng-Hao Du, Zuo-Ren Nie, Shi-Wei Liu, Qun-Yan Li</t>
  </si>
  <si>
    <t xml:space="preserve">Qi Wei, Su-Ping Cui,</t>
  </si>
  <si>
    <t xml:space="preserve">qiwei@bjut.edu.cn, cuisuping@bjut.edu.cn</t>
  </si>
  <si>
    <t xml:space="preserve">A rapid and low solvent/silylation agent-consumed synthesis, pore structure and property of silica aerogels from dislodged sludge</t>
  </si>
  <si>
    <t xml:space="preserve">Dislodged Sludge</t>
  </si>
  <si>
    <t xml:space="preserve">EtOH, N-hexane</t>
  </si>
  <si>
    <t xml:space="preserve">1:1:12.5</t>
  </si>
  <si>
    <t xml:space="preserve">The silicic acid used as the sol was prepared from dislodged sludge. The sludge was washed 4x for 10min each time with H2O  then dried for 3h at 110 °C. The sludge was then mixed with 2M NaOH and boiled with stirring for 2h. The solution was filtered then acid ion exchanged with stirring for 30min.</t>
  </si>
  <si>
    <t xml:space="preserve">E2H3- 2 EtOH washes, 3 N-hexane washes, modified with TMCS/SiO2 molar ratio=1:1</t>
  </si>
  <si>
    <t xml:space="preserve">E1H3- 1 EtOH washes, 3 N-hexane washes, modified with TMCS/SiO2 molar ratio=1:1</t>
  </si>
  <si>
    <t xml:space="preserve">E2H2- 2 EtOH washes, 2 N-hexane washes, modified with TMCS/SiO2 molar ratio=1:1</t>
  </si>
  <si>
    <t xml:space="preserve">E2H1- 2 EtOH washes, 1 N-hexane washes, modified with TMCS/SiO2 molar ratio=1:1</t>
  </si>
  <si>
    <t xml:space="preserve">E2H1a- 2 EtOH washes, 1 N-hexane washes, modified with TMCS/SiO2 molar ratio=0.75:1</t>
  </si>
  <si>
    <t xml:space="preserve">E2H1b- 2 EtOH washes, 1 N-hexane washes, modified with TMCS/SiO2 molar ratio=0.5:1 24h</t>
  </si>
  <si>
    <t xml:space="preserve">E2H1c- 2 EtOH washes, 1 N-hexane washes, modified with TMCS/SiO2 molar ratio=0.5:1 12h</t>
  </si>
  <si>
    <t xml:space="preserve">E2H1d- 2 EtOH washes, 1 N-hexane washes, modified with TMCS/SiO2 molar ratio=0.5:1 6h</t>
  </si>
  <si>
    <t xml:space="preserve">E2H1e- 2 EtOH washes, 1 N-hexane washes, modified with TMCS/SiO2 molar ratio=0.5:1 3h</t>
  </si>
  <si>
    <t xml:space="preserve">E2H1f- 2 EtOH washes, 1 N-hexane washes, modified with TMCS/SiO2 molar ratio=0.25:1 </t>
  </si>
  <si>
    <t xml:space="preserve">Silica Aerogel no MTMS in drying</t>
  </si>
  <si>
    <t xml:space="preserve">Jiayi Zhu, Yutie Bi, Yewei Xu</t>
  </si>
  <si>
    <t xml:space="preserve">Hongbo Ren, Lin Zhang</t>
  </si>
  <si>
    <t xml:space="preserve">ren_hongbo@263.net, zhlmy@sina.com</t>
  </si>
  <si>
    <t xml:space="preserve">One-step fabrication of transparent hydrophobic silica aerogels via in situ surface modification in drying process</t>
  </si>
  <si>
    <t xml:space="preserve">NH4OH was added last as a gelation agent.</t>
  </si>
  <si>
    <t xml:space="preserve">Silica Aerogel dried with MTMS/SA molar ration=1</t>
  </si>
  <si>
    <t xml:space="preserve">EtOH, MTMS</t>
  </si>
  <si>
    <t xml:space="preserve">Mesoporous and Macroporous</t>
  </si>
  <si>
    <t xml:space="preserve">Silica Aerogel dried with MTMS/SA molar ration=2</t>
  </si>
  <si>
    <t xml:space="preserve">Silica Aerogel dried with MTMS/SA molar ration=3</t>
  </si>
  <si>
    <t xml:space="preserve">Silica Aerogel dried with MTMS/SA molar ration=4</t>
  </si>
  <si>
    <t xml:space="preserve">Sa1- Silica Sol/TEOS molar ratio=0.23, TMCS/N-hexane vol. ratio=1:9</t>
  </si>
  <si>
    <t xml:space="preserve">Ming Li, Dong Xu, Ou Hai, Wei Zheng</t>
  </si>
  <si>
    <t xml:space="preserve">Hongyi Jiang</t>
  </si>
  <si>
    <t xml:space="preserve">jianghy@whut.edu.cn</t>
  </si>
  <si>
    <t xml:space="preserve">Low density and hydrophobic silica aerogels dried under ambient pressure using a new co-precursor method</t>
  </si>
  <si>
    <t xml:space="preserve">Alkaline Silica Sol</t>
  </si>
  <si>
    <t xml:space="preserve">Sa2- Silica Sol/TEOS molar ratio=0.35, TMCS/N-hexane vol. ratio=1:9</t>
  </si>
  <si>
    <t xml:space="preserve">Sa3- Silica Sol/TEOS molar ratio=0.46, TMCS/N-hexane vol. ratio=1:9</t>
  </si>
  <si>
    <t xml:space="preserve">Sa4- Silica Sol/TEOS molar ratio=0.58, TMCS/N-hexane vol. ratio=1:9</t>
  </si>
  <si>
    <t xml:space="preserve">Sa5- Silica Sol/TEOS molar ratio=0.7, TMCS/N-hexane vol. ratio=1:9</t>
  </si>
  <si>
    <t xml:space="preserve">Sa6- Silica Sol/TEOS molar ratio=0.81, TMCS/N-hexane vol. ratio=1:9</t>
  </si>
  <si>
    <t xml:space="preserve">Sa7- Silica Sol/TEOS molar ratio=0.93, TMCS/N-hexane vol. ratio=1:9</t>
  </si>
  <si>
    <t xml:space="preserve">Sa8- Silica Sol/TEOS molar ratio=0.58, TMCS/N-hexane vol. ratio=1:11</t>
  </si>
  <si>
    <t xml:space="preserve">1:11</t>
  </si>
  <si>
    <t xml:space="preserve">Sa9- Silica Sol/TEOS molar ratio=0.58, TMCS/N-hexane vol. ratio=1:7</t>
  </si>
  <si>
    <t xml:space="preserve">1:7</t>
  </si>
  <si>
    <t xml:space="preserve">Sa10- Silica Sol/TEOS molar ratio=0.58, TMCS/N-hexane vol. ratio=1:5</t>
  </si>
  <si>
    <t xml:space="preserve">Cracked</t>
  </si>
  <si>
    <t xml:space="preserve">Silica Aerogel no  TiO2 SCD with CO2, As Prepared</t>
  </si>
  <si>
    <t xml:space="preserve">Kh. E. Yorov, N. A. Sipyagina, S. A. Lermontov, L. P. Borilo, V. K. Ivanov</t>
  </si>
  <si>
    <t xml:space="preserve">A. E. Baranchikov</t>
  </si>
  <si>
    <t xml:space="preserve">SiO2-TiO2 binary aerogels: Synthesis in new supercritical fluids and study of thermal stability</t>
  </si>
  <si>
    <t xml:space="preserve">TIP</t>
  </si>
  <si>
    <t xml:space="preserve">Amorphous</t>
  </si>
  <si>
    <t xml:space="preserve">Silica Aerogel 5mol% TiO2 SCD with CO2, As Prepared</t>
  </si>
  <si>
    <t xml:space="preserve">Silica Aerogel 10mol% TiO2 SCD with CO2, As Prepared</t>
  </si>
  <si>
    <t xml:space="preserve">Silica Aerogel 20mol% TiO2 SCD with CO2, As Prepared</t>
  </si>
  <si>
    <t xml:space="preserve">Silica Aerogel 50mol% TiO2 SCD with CO2, As Prepared</t>
  </si>
  <si>
    <t xml:space="preserve">Silica Aerogel no  TiO2 SCD with HFIP, As Prepared</t>
  </si>
  <si>
    <t xml:space="preserve">HFIP</t>
  </si>
  <si>
    <t xml:space="preserve">Silica Aerogel 5mol% TiO2 SCD with HFIP, As Prepared</t>
  </si>
  <si>
    <t xml:space="preserve">Silica Aerogel 10mol% TiO2 SCD with HFIP, As Prepared</t>
  </si>
  <si>
    <t xml:space="preserve">Silica Aerogel 20mol% TiO2 SCD with HFIP, As Prepared</t>
  </si>
  <si>
    <t xml:space="preserve">Silica Aerogel 50mol% TiO2 SCD with HFIP, As Prepared</t>
  </si>
  <si>
    <t xml:space="preserve">Silica Aerogel no  TiO2 SCD with Isopropanol, As Prepared</t>
  </si>
  <si>
    <t xml:space="preserve">Silica Aerogel 5mol% TiO2 SCD with Isopropanol, As Prepared</t>
  </si>
  <si>
    <t xml:space="preserve">Anatase</t>
  </si>
  <si>
    <t xml:space="preserve">Silica Aerogel 10mol% TiO2 SCD with Isopropanol, As Prepared</t>
  </si>
  <si>
    <t xml:space="preserve">Silica Aerogel 20mol% TiO2 SCD with Isopropanol, As Prepared</t>
  </si>
  <si>
    <t xml:space="preserve">Silica Aerogel 50mol% TiO2 SCD with Isopropanol, As Prepared</t>
  </si>
  <si>
    <t xml:space="preserve">Silica Aerogel no  TiO2 SCD with MTBE, As Prepared</t>
  </si>
  <si>
    <t xml:space="preserve">Silica Aerogel 5mol% TiO2 SCD with MTBE, As Prepared</t>
  </si>
  <si>
    <t xml:space="preserve">Silica Aerogel 10mol% TiO2 SCD with MTBE, As Prepared</t>
  </si>
  <si>
    <t xml:space="preserve">Silica Aerogel 20mol% TiO2 SCD with MTBE, As Prepared</t>
  </si>
  <si>
    <t xml:space="preserve">Silica Aerogel 50mol% TiO2 SCD with MTBE, As Prepared</t>
  </si>
  <si>
    <t xml:space="preserve">Silica Aerogel no  TiO2 SCD with CO2, Heat Treated at 400°C</t>
  </si>
  <si>
    <t xml:space="preserve">Silica Aerogel 5mol% TiO2 SCD with CO2, Heat Treated at 400°C</t>
  </si>
  <si>
    <t xml:space="preserve">Silica Aerogel 10mol% TiO2 SCD with CO2, Heat Treated at 400°C</t>
  </si>
  <si>
    <t xml:space="preserve">Silica Aerogel 20mol% TiO2 SCD with CO2, Heat Treated at 400°C</t>
  </si>
  <si>
    <t xml:space="preserve">Silica Aerogel 50mol% TiO2 SCD with CO2, Heat Treated at 400°C</t>
  </si>
  <si>
    <t xml:space="preserve">Silica Aerogel no  TiO2 SCD with HFIP, Heat Treated at 400°C</t>
  </si>
  <si>
    <t xml:space="preserve">Silica Aerogel 5mol% TiO2 SCD with HFIP, Heat Treated at 400°C</t>
  </si>
  <si>
    <t xml:space="preserve">Silica Aerogel 10mol% TiO2 SCD with HFIP, Heat Treated at 400°C</t>
  </si>
  <si>
    <t xml:space="preserve">Silica Aerogel 20mol% TiO2 SCD with HFIP, Heat Treated at 400°C</t>
  </si>
  <si>
    <t xml:space="preserve">Silica Aerogel 50mol% TiO2 SCD with HFIP, Heat Treated at 400°C</t>
  </si>
  <si>
    <t xml:space="preserve">Silica Aerogel no  TiO2 SCD with Isopropanol, Heat Treated at 400°C</t>
  </si>
  <si>
    <t xml:space="preserve">Silica Aerogel 5mol% TiO2 SCD with Isopropanol, Heat Treated at 400°C</t>
  </si>
  <si>
    <t xml:space="preserve">Silica Aerogel 10mol% TiO2 SCD with Isopropanol, Heat Treated at 400°C</t>
  </si>
  <si>
    <t xml:space="preserve">Silica Aerogel 20mol% TiO2 SCD with Isopropanol, Heat Treated at 400°C</t>
  </si>
  <si>
    <t xml:space="preserve">Silica Aerogel 50mol% TiO2 SCD with Isopropanol, Heat Treated at 400°C</t>
  </si>
  <si>
    <t xml:space="preserve">Silica Aerogel no  TiO2 SCD with MTBE, Heat Treated at 400°C</t>
  </si>
  <si>
    <t xml:space="preserve">Silica Aerogel 5mol% TiO2 SCD with MTBE, Heat Treated at 400°C</t>
  </si>
  <si>
    <t xml:space="preserve">Silica Aerogel 10mol% TiO2 SCD with MTBE, Heat Treated at 400°C</t>
  </si>
  <si>
    <t xml:space="preserve">Silica Aerogel 20mol% TiO2 SCD with MTBE, Heat Treated at 400°C</t>
  </si>
  <si>
    <t xml:space="preserve">Silica Aerogel 50mol% TiO2 SCD with MTBE, Heat Treated at 400°C</t>
  </si>
  <si>
    <t xml:space="preserve">Silica Aerogel no  TiO2 SCD with CO2, Heat Treated at 600°C</t>
  </si>
  <si>
    <t xml:space="preserve">Silica Aerogel 5mol% TiO2 SCD with CO2, Heat Treated at 600°C</t>
  </si>
  <si>
    <t xml:space="preserve">Silica Aerogel 10mol% TiO2 SCD with CO2, Heat Treated at 600°C</t>
  </si>
  <si>
    <t xml:space="preserve">Silica Aerogel 20mol% TiO2 SCD with CO2, Heat Treated at 600°C</t>
  </si>
  <si>
    <t xml:space="preserve">Silica Aerogel 50mol% TiO2 SCD with CO2, Heat Treated at 600°C</t>
  </si>
  <si>
    <t xml:space="preserve">Silica Aerogel no  TiO2 SCD with HFIP, Heat Treated at 600°C</t>
  </si>
  <si>
    <t xml:space="preserve">Silica Aerogel 5mol% TiO2 SCD with HFIP, Heat Treated at 600°C</t>
  </si>
  <si>
    <t xml:space="preserve">Silica Aerogel 10mol% TiO2 SCD with HFIP, Heat Treated at 600°C</t>
  </si>
  <si>
    <t xml:space="preserve">Silica Aerogel 20mol% TiO2 SCD with HFIP, Heat Treated at 600°C</t>
  </si>
  <si>
    <t xml:space="preserve">Silica Aerogel 50mol% TiO2 SCD with HFIP, Heat Treated at 600°C</t>
  </si>
  <si>
    <t xml:space="preserve">Silica Aerogel no  TiO2 SCD with Isopropanol, Heat Treated at 600°C</t>
  </si>
  <si>
    <t xml:space="preserve">Silica Aerogel 5mol% TiO2 SCD with Isopropanol, Heat Treated at 600°C</t>
  </si>
  <si>
    <t xml:space="preserve">Silica Aerogel 10mol% TiO2 SCD with Isopropanol, Heat Treated at 600°C</t>
  </si>
  <si>
    <t xml:space="preserve">Silica Aerogel 20mol% TiO2 SCD with Isopropanol, Heat Treated at 600°C</t>
  </si>
  <si>
    <t xml:space="preserve">Silica Aerogel 50mol% TiO2 SCD with Isopropanol, Heat Treated at 600°C</t>
  </si>
  <si>
    <t xml:space="preserve">Silica Aerogel no  TiO2 SCD with MTBE, Heat Treated at 600°C</t>
  </si>
  <si>
    <t xml:space="preserve">Silica Aerogel 5mol% TiO2 SCD with MTBE, Heat Treated at 600°C</t>
  </si>
  <si>
    <t xml:space="preserve">Silica Aerogel 10mol% TiO2 SCD with MTBE, Heat Treated at 600°C</t>
  </si>
  <si>
    <t xml:space="preserve">Silica Aerogel 20mol% TiO2 SCD with MTBE, Heat Treated at 600°C</t>
  </si>
  <si>
    <t xml:space="preserve">Silica Aerogel 50mol% TiO2 SCD with MTBE, Heat Treated at 600°C</t>
  </si>
  <si>
    <t xml:space="preserve">Silica Aerogel no  TiO2 SCD with CO2, Heat Treated at 1200°C</t>
  </si>
  <si>
    <t xml:space="preserve">Silica Aerogel 5mol% TiO2 SCD with CO2, Heat Treated at 1200°C</t>
  </si>
  <si>
    <t xml:space="preserve">Silica Aerogel 10mol% TiO2 SCD with CO2, Heat Treated at 1200°C</t>
  </si>
  <si>
    <t xml:space="preserve">Silica Aerogel 20mol% TiO2 SCD with CO2, Heat Treated at 1200°C</t>
  </si>
  <si>
    <t xml:space="preserve">Silica Aerogel 50mol% TiO2 SCD with CO2, Heat Treated at 1200°C</t>
  </si>
  <si>
    <t xml:space="preserve">Silica Aerogel no  TiO2 SCD with HFIP, Heat Treated at 1200°C</t>
  </si>
  <si>
    <t xml:space="preserve">Silica Aerogel 5mol% TiO2 SCD with HFIP, Heat Treated at 1200°C</t>
  </si>
  <si>
    <t xml:space="preserve">Silica Aerogel 10mol% TiO2 SCD with HFIP, Heat Treated at 1200°C</t>
  </si>
  <si>
    <t xml:space="preserve">Silica Aerogel 20mol% TiO2 SCD with HFIP, Heat Treated at 1200°C</t>
  </si>
  <si>
    <t xml:space="preserve">Silica Aerogel 50mol% TiO2 SCD with HFIP, Heat Treated at 1200°C</t>
  </si>
  <si>
    <t xml:space="preserve">Silica Aerogel no  TiO2 SCD with Isopropanol, Heat Treated at 1200°C</t>
  </si>
  <si>
    <t xml:space="preserve">Silica Aerogel 5mol% TiO2 SCD with Isopropanol, Heat Treated at 1200°C</t>
  </si>
  <si>
    <t xml:space="preserve">Silica Aerogel 10mol% TiO2 SCD with Isopropanol, Heat Treated at 1200°C</t>
  </si>
  <si>
    <t xml:space="preserve">Silica Aerogel 20mol% TiO2 SCD with Isopropanol, Heat Treated at 1200°C</t>
  </si>
  <si>
    <t xml:space="preserve">Silica Aerogel 50mol% TiO2 SCD with Isopropanol, Heat Treated at 1200°C</t>
  </si>
  <si>
    <t xml:space="preserve">Silica Aerogel no  TiO2 SCD with MTBE, Heat Treated at 1200°C</t>
  </si>
  <si>
    <t xml:space="preserve">Silica Aerogel 5mol% TiO2 SCD with MTBE, Heat Treated at 1200°C</t>
  </si>
  <si>
    <t xml:space="preserve">Silica Aerogel 10mol% TiO2 SCD with MTBE, Heat Treated at 1200°C</t>
  </si>
  <si>
    <t xml:space="preserve">Silica Aerogel 20mol% TiO2 SCD with MTBE, Heat Treated at 1200°C</t>
  </si>
  <si>
    <t xml:space="preserve">Silica Aerogel 50mol% TiO2 SCD with MTBE, Heat Treated at 1200°C</t>
  </si>
  <si>
    <t xml:space="preserve">RefS_3.3 pure silica low pH aerogel</t>
  </si>
  <si>
    <t xml:space="preserve">Wim J. Malfait, Eunho Jeong, Beatrice Fischer, Yucheng Zhang, Haixun Xu, Emanuele Angelica, William M. Risen Jr., William Suggs</t>
  </si>
  <si>
    <t xml:space="preserve">Shanyu Zhao, Matthias M. Koebel</t>
  </si>
  <si>
    <t xml:space="preserve">shanyu.zhao@empa.ch, matthias.koebel@empa.ch</t>
  </si>
  <si>
    <t xml:space="preserve">Facile One-Pot Synthesis of Mechanically Robust Biopolymer−Silica Nanocomposite Aerogel by Cogelation of Silicic Acid with Chitosan in Aqueous Media</t>
  </si>
  <si>
    <t xml:space="preserve">The initial silica sol was centrifuged at 5000rpm for 2 minutes.</t>
  </si>
  <si>
    <t xml:space="preserve">HMDS, EtOH</t>
  </si>
  <si>
    <t xml:space="preserve">Supercritical Fluid Extraction</t>
  </si>
  <si>
    <t xml:space="preserve">Macroporous</t>
  </si>
  <si>
    <t xml:space="preserve">RefS_6.3 pure silica base catalyzed aerogel</t>
  </si>
  <si>
    <t xml:space="preserve">ChiS_3_2 Silica-Chitosan composite aerogel 2% chitosan</t>
  </si>
  <si>
    <t xml:space="preserve">Chitosan</t>
  </si>
  <si>
    <t xml:space="preserve">The combined sols were centrifuged at 5000rpm for 2 minutes after the initial 4 hours of stirring. </t>
  </si>
  <si>
    <t xml:space="preserve">ChiS_3_5 Silica-Chitosan composite aerogel 5% chitosan</t>
  </si>
  <si>
    <t xml:space="preserve">ChiS_3_10 Silica-Chitosan composite aerogel 10% chitosan</t>
  </si>
  <si>
    <t xml:space="preserve">1- Silica aerogel powders HMDS only, HNO3 8.6 vol. ratio</t>
  </si>
  <si>
    <t xml:space="preserve">Mohammed H. Sorour, Ghada A. Al-Bazedi, A.M. EL-Rafei</t>
  </si>
  <si>
    <t xml:space="preserve">Heba A. Hani</t>
  </si>
  <si>
    <t xml:space="preserve">hi_heba2@yahoo.com</t>
  </si>
  <si>
    <t xml:space="preserve">Hydrophobic silica aerogels for oil spills clean-up, synthesis, characterization and preliminary performance evaluation</t>
  </si>
  <si>
    <t xml:space="preserve">2- Silica aerogel powders HMDS only, HNO3 8.8 vol. ratio</t>
  </si>
  <si>
    <t xml:space="preserve">3- Silica aerogel powders HMDS and TEOS, HNO3 8.6 vol. ratio</t>
  </si>
  <si>
    <t xml:space="preserve">HMDS, TEOS</t>
  </si>
  <si>
    <t xml:space="preserve">4- Silica aerogel powders HMDS and TMCS, HNO3 8.6 vol. ratio</t>
  </si>
  <si>
    <t xml:space="preserve">HMDS, TMCS</t>
  </si>
  <si>
    <t xml:space="preserve">5- Silica aerogel powders TMCS only, HNO3 8.6 vol. ratio</t>
  </si>
  <si>
    <t xml:space="preserve">6- No gel formed, TEOS only, HNO3 8.6 vol. ratio</t>
  </si>
  <si>
    <t xml:space="preserve">Sol</t>
  </si>
  <si>
    <t xml:space="preserve">7- Silica aerogel powders HMDS only, HNO3 9.2 vol. ratio</t>
  </si>
  <si>
    <t xml:space="preserve">More densified than samples 1-5</t>
  </si>
  <si>
    <t xml:space="preserve">S-0, Pure silica gel matrix</t>
  </si>
  <si>
    <t xml:space="preserve">Hiroaki Oono, Tadanori Hashimoto, Hiroyuki Nasu</t>
  </si>
  <si>
    <t xml:space="preserve">Astushi Ishihara</t>
  </si>
  <si>
    <t xml:space="preserve">ishihara@chem.mie-u.ac.jp</t>
  </si>
  <si>
    <t xml:space="preserve">Preparation of SiO2 and SiO2–Al2O3 catalysts by gel skeletal reinforcement using hexamethyldisiloxane (HMDS) and acetic anhydride and aluminum tri-sec-butoxide (ASB) systems and elucidation of their catalytic cracking properties as matrices</t>
  </si>
  <si>
    <t xml:space="preserve">NH4OH added to adjust the pH to 5 at the end.</t>
  </si>
  <si>
    <t xml:space="preserve">The gel was pulverized before washing.</t>
  </si>
  <si>
    <t xml:space="preserve">Dry Air</t>
  </si>
  <si>
    <t xml:space="preserve">Pulverized Gel Matrix</t>
  </si>
  <si>
    <t xml:space="preserve">S-50HS, silica gel matrix strengthened by 50mol HMDS to 100mol TEOS</t>
  </si>
  <si>
    <t xml:space="preserve">HMDS, Acetic Ahydride</t>
  </si>
  <si>
    <t xml:space="preserve">S-100HS, silica gel matrix strengthened by 100mol HMDS to 100mol TEOS</t>
  </si>
  <si>
    <t xml:space="preserve">1:2</t>
  </si>
  <si>
    <t xml:space="preserve">S-300HS, silica gel matrix strengthened by 300mol HMDS to 100mol TEOS</t>
  </si>
  <si>
    <t xml:space="preserve">1:3</t>
  </si>
  <si>
    <t xml:space="preserve">S-20A, silica-alumina gel matrix strengthened by 20mol ASB to 100mol TEOS</t>
  </si>
  <si>
    <t xml:space="preserve">ASB</t>
  </si>
  <si>
    <t xml:space="preserve">2-Butanol</t>
  </si>
  <si>
    <t xml:space="preserve">ASB, 2-Butanol</t>
  </si>
  <si>
    <t xml:space="preserve">S-40A, silica-alumina gel matrix strengthened by 40mol ASB to 100mol TEOS</t>
  </si>
  <si>
    <t xml:space="preserve">S-100A, silica-alumina gel matrix strengthened by 100mol ASB to 100mol TEOS</t>
  </si>
  <si>
    <t xml:space="preserve">Unmodified Silica Aerogel Powders</t>
  </si>
  <si>
    <t xml:space="preserve">Yu-Di Huang, Zheng-Ying Gu, Xiao-Min Li</t>
  </si>
  <si>
    <t xml:space="preserve">Xiang-Dong Gao</t>
  </si>
  <si>
    <t xml:space="preserve">Amino-terminated SiO2 aerogel towards highly-effective lead (II) adsorbent via the ambient drying process</t>
  </si>
  <si>
    <t xml:space="preserve">HMTA</t>
  </si>
  <si>
    <t xml:space="preserve">Gels were crushed into a fine powder before washing began and filtered after all washing steps were complete.</t>
  </si>
  <si>
    <t xml:space="preserve">TMCS Modified Silica Aerogel Powders</t>
  </si>
  <si>
    <t xml:space="preserve">TMCS, Cyclohexane</t>
  </si>
  <si>
    <t xml:space="preserve">AMSA-1, APTES/SiO2 mol ratio=0.07 Modified Silica Aerogel Powders</t>
  </si>
  <si>
    <t xml:space="preserve">APTES, Cyclohexane</t>
  </si>
  <si>
    <t xml:space="preserve">AMSA-2, APTES/SiO2 mol ratio=0.14 Modified Silica Aerogel Powders</t>
  </si>
  <si>
    <t xml:space="preserve">AMSA-3, APTES/SiO2 mol ratio=0.21 Modified Silica Aerogel Powders</t>
  </si>
  <si>
    <t xml:space="preserve">AMSA-4, APTES/SiO2 mol ratio=0.28 Modified Silica Aerogel Powders</t>
  </si>
  <si>
    <t xml:space="preserve">Dense Silica Aerogel modified with TMCS/hydrogel vol. ratio 0.17</t>
  </si>
  <si>
    <t xml:space="preserve">Yan Cheng, Nan Li</t>
  </si>
  <si>
    <t xml:space="preserve">Cundi Wei</t>
  </si>
  <si>
    <t xml:space="preserve">wei_cundi@163.com</t>
  </si>
  <si>
    <t xml:space="preserve">Effect of the TMCS/hydrogel volume ratio on physical properties of silica aerogels based on fly ash acid sludge</t>
  </si>
  <si>
    <t xml:space="preserve">Fly Ash</t>
  </si>
  <si>
    <t xml:space="preserve">The Fly Ash was pretreated by reacting it with HCl then vacuum filtering it. The solid residue was used as the silica fly ash precursor. Fly ash residue and NaOH were mixed with water at 90Celsius for 2h then underwent strong cation exchange resin.</t>
  </si>
  <si>
    <t xml:space="preserve">Silica Aerogel modified with TMCS/hydrogel vol. ratio 0.34</t>
  </si>
  <si>
    <t xml:space="preserve">Silica Aerogel modified with TMCS/hydrogel vol. ratio 0.5</t>
  </si>
  <si>
    <t xml:space="preserve">Silica Aerogel modified with TMCS/hydrogel vol. ratio 0.7</t>
  </si>
  <si>
    <t xml:space="preserve">Silica Aerogel modified with TMCS/hydrogel vol. ratio 1</t>
  </si>
  <si>
    <t xml:space="preserve">T-0 unmodified silica aerogel</t>
  </si>
  <si>
    <t xml:space="preserve">Yannan Duan, Bimala Lama, Matthew P. Espe</t>
  </si>
  <si>
    <t xml:space="preserve">Sadhan C. Jana</t>
  </si>
  <si>
    <t xml:space="preserve">janas@uakron.edu</t>
  </si>
  <si>
    <t xml:space="preserve">Hydrophobic silica aerogels by silylation</t>
  </si>
  <si>
    <t xml:space="preserve">Sol 1 and Sol 2 were cooled in an acetone-ice bath to prevent premature gelation before and during mixing.</t>
  </si>
  <si>
    <t xml:space="preserve">T-SiF3-5 wt% modification</t>
  </si>
  <si>
    <t xml:space="preserve">SiF3</t>
  </si>
  <si>
    <t xml:space="preserve">SiF3, EtOH</t>
  </si>
  <si>
    <t xml:space="preserve">T-SiF3-10 wt% modification</t>
  </si>
  <si>
    <t xml:space="preserve">T-SiF3-15 wt% modification</t>
  </si>
  <si>
    <t xml:space="preserve">T-SiF3-20 wt% modification</t>
  </si>
  <si>
    <t xml:space="preserve">T-SiF3-25 wt% modification</t>
  </si>
  <si>
    <t xml:space="preserve">A1- SiO2/H2O weight ratio 0.065</t>
  </si>
  <si>
    <t xml:space="preserve">Shi-Wei Liu, Su-Ping Cui, Meng-Hao Du, Qun-Yan Li</t>
  </si>
  <si>
    <t xml:space="preserve">Qi Wei, Zuo-Ren Nie</t>
  </si>
  <si>
    <t xml:space="preserve">qiwei@bjut.edu.cn, zrnie@bjut.edu.cn</t>
  </si>
  <si>
    <t xml:space="preserve">Hydrophobic silica aerogel derived from wheat husk ash by ambient pressure drying</t>
  </si>
  <si>
    <t xml:space="preserve">Wheat Husk Ash</t>
  </si>
  <si>
    <t xml:space="preserve">1:1:----</t>
  </si>
  <si>
    <t xml:space="preserve">2:----:25</t>
  </si>
  <si>
    <t xml:space="preserve">Wheat husk was pretreated by boiling with HCl for 2h. It was neutralized and calcined at 600 Celsius for 4h then mixed with aqueous NaOH. The solution was stirred and boiled for 2h followed by filtering at room temperature. The filtrate was sodium silicate, or water glass, which was then cation exchanged, stirred for 1h, and filtered again. The NH4OH was added last to adjust pH.</t>
  </si>
  <si>
    <t xml:space="preserve">A2- SiO2/H2O weight ratio 0.075</t>
  </si>
  <si>
    <t xml:space="preserve">A3- SiO2/H2O weight ratio 0.085</t>
  </si>
  <si>
    <t xml:space="preserve">A4- SiO2/H2O weight ratio 0.1</t>
  </si>
  <si>
    <t xml:space="preserve">A5- SiO2/H2O weight ratio 0.131</t>
  </si>
  <si>
    <t xml:space="preserve">A6- SiO2/H2O weight ratio 0.167</t>
  </si>
  <si>
    <t xml:space="preserve">Silica aerogel no SDS</t>
  </si>
  <si>
    <t xml:space="preserve">Amanda P. Perissinotto, Carlos M. Awano, Fabio S. de Vicente, Dario A. Donatti, Alexandre Mesquita, Luis F. da Silva</t>
  </si>
  <si>
    <t xml:space="preserve">Dimas R. Vollet</t>
  </si>
  <si>
    <t xml:space="preserve">vollet@rc.unesp.br</t>
  </si>
  <si>
    <t xml:space="preserve">Structure and diffuse-boundary in hydrophobic and sodium dodecyl sulfate-modified silica aerogels</t>
  </si>
  <si>
    <t xml:space="preserve">HMDSO, TMCS</t>
  </si>
  <si>
    <t xml:space="preserve">1:1:1:1</t>
  </si>
  <si>
    <t xml:space="preserve">HMDSO, TMCS, Isopropanol, N-hexane</t>
  </si>
  <si>
    <t xml:space="preserve"> Silica aerogel SDS relative concentration= 1</t>
  </si>
  <si>
    <t xml:space="preserve"> Silica aerogel SDS relative concentration= 25</t>
  </si>
  <si>
    <t xml:space="preserve"> Silica aerogel SDS relative concentration= 50</t>
  </si>
  <si>
    <t xml:space="preserve"> Silica aerogel SDS relative concentration= 75</t>
  </si>
  <si>
    <t xml:space="preserve"> Silica aerogel SDS relative concentration= 100</t>
  </si>
  <si>
    <t xml:space="preserve">Silica aerogel washed with N-butanol+Ethylenediamine azeotrope</t>
  </si>
  <si>
    <t xml:space="preserve">Sajede Bagheri, Najmeh Mehrpouya</t>
  </si>
  <si>
    <t xml:space="preserve">Ehsan Khosravani</t>
  </si>
  <si>
    <t xml:space="preserve">e.khosravani@hotmail.com</t>
  </si>
  <si>
    <t xml:space="preserve">The Peculiarities of Silica Aerogel Production Using Azeotropic Mixtures</t>
  </si>
  <si>
    <t xml:space="preserve">N-butanol</t>
  </si>
  <si>
    <t xml:space="preserve">NH4OH was added at the end of the combined stirring period.</t>
  </si>
  <si>
    <t xml:space="preserve">TMCS, N-butanol</t>
  </si>
  <si>
    <t xml:space="preserve">N-butanol, N-butanol-Ethylenediamine Azeotrope</t>
  </si>
  <si>
    <t xml:space="preserve">N-butanol-Ethylenediamine azeotrope</t>
  </si>
  <si>
    <t xml:space="preserve">For the initial wash of N-butanol and the Azeotrope, the first time was with a 3:1 and the second was 1:1 molar ratio N-butanol/Azeotrope</t>
  </si>
  <si>
    <t xml:space="preserve">Ambient pressure drying was done over a range of temperatures.</t>
  </si>
  <si>
    <t xml:space="preserve">Silica aerogel washed with N-butanol+Pyridine azeotrope</t>
  </si>
  <si>
    <t xml:space="preserve">N-butanol, N-butanol-Pyridine Azeotrope</t>
  </si>
  <si>
    <t xml:space="preserve">N-butanol-Pyridine Azeotrope</t>
  </si>
  <si>
    <t xml:space="preserve">Silica aerogel washed with 2-butanol+Ethylenediamine azeotrope</t>
  </si>
  <si>
    <t xml:space="preserve">N-butanol, 2-butanol-Ethylenediamine Azeotrope</t>
  </si>
  <si>
    <t xml:space="preserve">2-butanol-Ethylenediamine Azeotrope</t>
  </si>
  <si>
    <t xml:space="preserve">Silica aerogel washed with Butylamine+Isopropanol azeotrope</t>
  </si>
  <si>
    <t xml:space="preserve">N-butanol, Butylamine-Isopropanol Azeotrope</t>
  </si>
  <si>
    <t xml:space="preserve">Butylamine-Isopropanol Azeotrope</t>
  </si>
  <si>
    <t xml:space="preserve">Silica aerogel washed with Chloroform+Acetone azeotrope</t>
  </si>
  <si>
    <t xml:space="preserve">N-butanol, Chloroform-Acetone Azeotrope</t>
  </si>
  <si>
    <t xml:space="preserve">Chloroform-Acetone Azeotrope</t>
  </si>
  <si>
    <t xml:space="preserve">Silica aerogel washed with Cyclohexanol+Phenol azeotrope</t>
  </si>
  <si>
    <t xml:space="preserve">N-butanol, Cyclohexanol-Phenol Azeotrope</t>
  </si>
  <si>
    <t xml:space="preserve">Cyclohexanol-Phenol Azeotrope</t>
  </si>
  <si>
    <t xml:space="preserve">Silica aerogel washed with 3-Pentanol+Pyridine azeotrope</t>
  </si>
  <si>
    <t xml:space="preserve">N-butanol, 3-Pentanol-Pyridine Azeotrope</t>
  </si>
  <si>
    <t xml:space="preserve">3-Pentanol-Pyridine Azeotrope</t>
  </si>
  <si>
    <t xml:space="preserve">Silica aerogel washed with Toluene+Ethyleneglycol azeotrope</t>
  </si>
  <si>
    <t xml:space="preserve">N-butanol, Toluene-Ethyleneglycol Azeotrope</t>
  </si>
  <si>
    <t xml:space="preserve">Toluene-Ethyleneglycol Azeotrope</t>
  </si>
  <si>
    <t xml:space="preserve">Silica aerogel washed with Water+Ethylenediamine azeotrope</t>
  </si>
  <si>
    <t xml:space="preserve">N-butanol, Water-Ethylenediamine Azeotrope</t>
  </si>
  <si>
    <t xml:space="preserve">Water-Ethylenediamine Azeotrope</t>
  </si>
  <si>
    <t xml:space="preserve">Silica aerogel washed with Ammonium Carbonate</t>
  </si>
  <si>
    <t xml:space="preserve">Ammonium Carbonate, H2O</t>
  </si>
  <si>
    <t xml:space="preserve">The gels were refrigerated with the Ammonium Carbonate wash.</t>
  </si>
  <si>
    <t xml:space="preserve">Composite Aerogel Al/Si molar ratio=1 Heat treated at 600°C</t>
  </si>
  <si>
    <t xml:space="preserve">Xiaodong Wu, Gaofeng Shao, Ling Wang</t>
  </si>
  <si>
    <t xml:space="preserve">Xiaodong Shen, Sheng Cui</t>
  </si>
  <si>
    <t xml:space="preserve">Novel Al2O3–SiO2 composite aerogels with high specific surface area at elevated temperatures with different alumina/silica molar ratios prepared by a non-alkoxide sol–gel method</t>
  </si>
  <si>
    <t xml:space="preserve">Composite Aerogel Al/Si molar ratio=2 Heat treated at 600°C</t>
  </si>
  <si>
    <t xml:space="preserve">Composite Aerogel Al/Si molar ratio=3 Heat treated at 600°C</t>
  </si>
  <si>
    <t xml:space="preserve">Composite Aerogel Al/Si molar ratio=4 Heat treated at 600°C</t>
  </si>
  <si>
    <t xml:space="preserve">Composite Aerogel Al/Si molar ratio=8 Heat treated at 600°C</t>
  </si>
  <si>
    <t xml:space="preserve">Composite Aerogel Al/Si molar ratio=1 Heat treated at 800°C</t>
  </si>
  <si>
    <t xml:space="preserve">Composite Aerogel Al/Si molar ratio=2 Heat treated at 800°C</t>
  </si>
  <si>
    <t xml:space="preserve">Composite Aerogel Al/Si molar ratio=3 Heat treated at 800°C</t>
  </si>
  <si>
    <t xml:space="preserve">Composite Aerogel Al/Si molar ratio=4 Heat treated at 800°C</t>
  </si>
  <si>
    <t xml:space="preserve">Composite Aerogel Al/Si molar ratio=8 Heat treated at 800°C</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</si>
</sst>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950"/>
  <sheetViews>
    <sheetView showFormulas="false" showGridLines="true" showRowColHeaders="true" showZeros="true" rightToLeft="false" tabSelected="true" showOutlineSymbols="true" defaultGridColor="true" view="normal" topLeftCell="BX103" colorId="64" zoomScale="110" zoomScaleNormal="110" zoomScalePageLayoutView="100" workbookViewId="0">
      <selection pane="topLeft" activeCell="CD1" activeCellId="0" sqref="CD1"/>
    </sheetView>
  </sheetViews>
  <sheetFormatPr defaultColWidth="8.54296875" defaultRowHeight="13.8" zeroHeight="false" outlineLevelRow="0" outlineLevelCol="0"/>
  <cols>
    <col collapsed="false" customWidth="true" hidden="false" outlineLevel="0" max="34" min="34" style="0" width="21.31"/>
    <col collapsed="false" customWidth="true" hidden="false" outlineLevel="0" max="35" min="35" style="0" width="27.17"/>
    <col collapsed="false" customWidth="true" hidden="false" outlineLevel="0" max="107" min="107" style="0" width="20.65"/>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0"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row>
    <row r="2" customFormat="false" ht="14.9" hidden="false" customHeight="false" outlineLevel="0" collapsed="false">
      <c r="A2" s="2" t="s">
        <v>115</v>
      </c>
      <c r="B2" s="2" t="s">
        <v>116</v>
      </c>
      <c r="C2" s="2" t="s">
        <v>117</v>
      </c>
      <c r="D2" s="2" t="s">
        <v>118</v>
      </c>
      <c r="E2" s="2" t="s">
        <v>119</v>
      </c>
      <c r="F2" s="2" t="s">
        <v>120</v>
      </c>
      <c r="G2" s="2" t="n">
        <v>2020</v>
      </c>
      <c r="H2" s="2" t="n">
        <v>93</v>
      </c>
      <c r="I2" s="2" t="n">
        <v>0</v>
      </c>
      <c r="J2" s="2" t="s">
        <v>121</v>
      </c>
      <c r="L2" s="2" t="s">
        <v>122</v>
      </c>
      <c r="M2" s="2" t="n">
        <v>0.8</v>
      </c>
      <c r="P2" s="2" t="s">
        <v>123</v>
      </c>
      <c r="Q2" s="2" t="n">
        <v>0.0043</v>
      </c>
      <c r="T2" s="2" t="s">
        <v>124</v>
      </c>
      <c r="U2" s="3" t="n">
        <f aca="false">15.3</f>
        <v>15.3</v>
      </c>
      <c r="V2" s="2" t="n">
        <v>12.2</v>
      </c>
      <c r="W2" s="2" t="s">
        <v>125</v>
      </c>
      <c r="X2" s="2" t="n">
        <v>22.43</v>
      </c>
      <c r="AD2" s="2" t="s">
        <v>126</v>
      </c>
      <c r="AF2" s="2" t="n">
        <v>0.00699</v>
      </c>
      <c r="AV2" s="2" t="n">
        <v>60</v>
      </c>
      <c r="AZ2" s="2" t="s">
        <v>127</v>
      </c>
      <c r="BA2" s="2" t="n">
        <v>24</v>
      </c>
      <c r="BE2" s="2" t="s">
        <v>124</v>
      </c>
      <c r="BF2" s="2" t="n">
        <v>4</v>
      </c>
      <c r="BY2" s="2" t="s">
        <v>128</v>
      </c>
      <c r="BZ2" s="2" t="s">
        <v>129</v>
      </c>
      <c r="CA2" s="2" t="s">
        <v>130</v>
      </c>
      <c r="CB2" s="2" t="n">
        <v>37</v>
      </c>
      <c r="CC2" s="2" t="n">
        <v>9</v>
      </c>
      <c r="CZ2" s="2" t="s">
        <v>131</v>
      </c>
      <c r="DA2" s="2" t="s">
        <v>132</v>
      </c>
      <c r="DC2" s="2" t="n">
        <v>1.81</v>
      </c>
      <c r="DD2" s="2" t="n">
        <v>12.1</v>
      </c>
      <c r="DE2" s="2" t="n">
        <v>598</v>
      </c>
      <c r="DF2" s="2" t="n">
        <v>0.211</v>
      </c>
      <c r="DG2" s="2" t="n">
        <v>6.43</v>
      </c>
      <c r="DI2" s="2" t="s">
        <v>133</v>
      </c>
    </row>
    <row r="3" customFormat="false" ht="14.9" hidden="false" customHeight="false" outlineLevel="0" collapsed="false">
      <c r="A3" s="2" t="s">
        <v>134</v>
      </c>
      <c r="B3" s="2" t="s">
        <v>116</v>
      </c>
      <c r="C3" s="2" t="s">
        <v>117</v>
      </c>
      <c r="D3" s="2" t="s">
        <v>118</v>
      </c>
      <c r="E3" s="2" t="s">
        <v>119</v>
      </c>
      <c r="F3" s="2" t="s">
        <v>120</v>
      </c>
      <c r="G3" s="2" t="n">
        <v>2020</v>
      </c>
      <c r="H3" s="2" t="n">
        <v>93</v>
      </c>
      <c r="I3" s="2" t="n">
        <v>0</v>
      </c>
      <c r="J3" s="2" t="s">
        <v>121</v>
      </c>
      <c r="L3" s="2" t="s">
        <v>122</v>
      </c>
      <c r="M3" s="2" t="n">
        <v>0.8</v>
      </c>
      <c r="P3" s="2" t="s">
        <v>123</v>
      </c>
      <c r="Q3" s="2" t="n">
        <v>0.0043</v>
      </c>
      <c r="T3" s="2" t="s">
        <v>124</v>
      </c>
      <c r="U3" s="3" t="n">
        <f aca="false">15.3</f>
        <v>15.3</v>
      </c>
      <c r="V3" s="2" t="n">
        <v>12.2</v>
      </c>
      <c r="W3" s="2" t="s">
        <v>125</v>
      </c>
      <c r="X3" s="2" t="n">
        <v>22.43</v>
      </c>
      <c r="AV3" s="2" t="n">
        <v>60</v>
      </c>
      <c r="AZ3" s="2" t="s">
        <v>127</v>
      </c>
      <c r="BA3" s="2" t="n">
        <v>24</v>
      </c>
      <c r="BE3" s="2" t="s">
        <v>124</v>
      </c>
      <c r="BF3" s="2" t="n">
        <v>4</v>
      </c>
      <c r="BY3" s="2" t="s">
        <v>128</v>
      </c>
      <c r="BZ3" s="2" t="s">
        <v>129</v>
      </c>
      <c r="CA3" s="2" t="s">
        <v>130</v>
      </c>
      <c r="CB3" s="2" t="n">
        <v>37</v>
      </c>
      <c r="CC3" s="2" t="n">
        <v>9</v>
      </c>
      <c r="CZ3" s="2" t="s">
        <v>131</v>
      </c>
      <c r="DA3" s="2" t="s">
        <v>132</v>
      </c>
      <c r="DC3" s="2" t="n">
        <v>0.96</v>
      </c>
      <c r="DD3" s="2" t="n">
        <v>7.4</v>
      </c>
      <c r="DE3" s="2" t="n">
        <v>517</v>
      </c>
      <c r="DF3" s="2" t="n">
        <v>0.164</v>
      </c>
      <c r="DG3" s="2" t="n">
        <v>2.12</v>
      </c>
      <c r="DI3" s="2" t="s">
        <v>133</v>
      </c>
    </row>
    <row r="4" customFormat="false" ht="14.9" hidden="false" customHeight="false" outlineLevel="0" collapsed="false">
      <c r="A4" s="2" t="s">
        <v>135</v>
      </c>
      <c r="B4" s="2" t="s">
        <v>116</v>
      </c>
      <c r="C4" s="2" t="s">
        <v>117</v>
      </c>
      <c r="D4" s="2" t="s">
        <v>118</v>
      </c>
      <c r="E4" s="2" t="s">
        <v>119</v>
      </c>
      <c r="F4" s="2" t="s">
        <v>120</v>
      </c>
      <c r="G4" s="2" t="n">
        <v>2020</v>
      </c>
      <c r="H4" s="2" t="n">
        <v>93</v>
      </c>
      <c r="I4" s="2" t="n">
        <v>0</v>
      </c>
      <c r="J4" s="2" t="s">
        <v>121</v>
      </c>
      <c r="L4" s="2" t="s">
        <v>122</v>
      </c>
      <c r="M4" s="2" t="n">
        <v>0.8</v>
      </c>
      <c r="P4" s="2" t="s">
        <v>123</v>
      </c>
      <c r="Q4" s="2" t="n">
        <v>0.0043</v>
      </c>
      <c r="T4" s="2" t="s">
        <v>124</v>
      </c>
      <c r="U4" s="3" t="n">
        <f aca="false">15.3</f>
        <v>15.3</v>
      </c>
      <c r="V4" s="2" t="n">
        <v>8.02</v>
      </c>
      <c r="W4" s="2" t="s">
        <v>125</v>
      </c>
      <c r="X4" s="2" t="n">
        <v>16.31</v>
      </c>
      <c r="AD4" s="2" t="s">
        <v>126</v>
      </c>
      <c r="AF4" s="2" t="n">
        <v>0.00699</v>
      </c>
      <c r="AV4" s="2" t="n">
        <v>60</v>
      </c>
      <c r="AZ4" s="2" t="s">
        <v>127</v>
      </c>
      <c r="BA4" s="2" t="n">
        <v>24</v>
      </c>
      <c r="BE4" s="2" t="s">
        <v>124</v>
      </c>
      <c r="BF4" s="2" t="n">
        <v>4</v>
      </c>
      <c r="BY4" s="2" t="s">
        <v>128</v>
      </c>
      <c r="BZ4" s="2" t="s">
        <v>129</v>
      </c>
      <c r="CA4" s="2" t="s">
        <v>130</v>
      </c>
      <c r="CB4" s="2" t="n">
        <v>37</v>
      </c>
      <c r="CC4" s="2" t="n">
        <v>9</v>
      </c>
      <c r="CZ4" s="2" t="s">
        <v>131</v>
      </c>
      <c r="DA4" s="2" t="s">
        <v>132</v>
      </c>
      <c r="DC4" s="2" t="n">
        <v>1.52</v>
      </c>
      <c r="DD4" s="2" t="n">
        <v>9.8</v>
      </c>
      <c r="DE4" s="2" t="n">
        <v>618</v>
      </c>
      <c r="DF4" s="2" t="n">
        <v>0.23</v>
      </c>
      <c r="DG4" s="2" t="n">
        <v>6.55</v>
      </c>
      <c r="DI4" s="2" t="s">
        <v>133</v>
      </c>
    </row>
    <row r="5" customFormat="false" ht="14.9" hidden="false" customHeight="false" outlineLevel="0" collapsed="false">
      <c r="A5" s="2" t="s">
        <v>136</v>
      </c>
      <c r="B5" s="2" t="s">
        <v>116</v>
      </c>
      <c r="C5" s="2" t="s">
        <v>117</v>
      </c>
      <c r="D5" s="2" t="s">
        <v>118</v>
      </c>
      <c r="E5" s="2" t="s">
        <v>119</v>
      </c>
      <c r="F5" s="2" t="s">
        <v>120</v>
      </c>
      <c r="G5" s="2" t="n">
        <v>2020</v>
      </c>
      <c r="H5" s="2" t="n">
        <v>93</v>
      </c>
      <c r="I5" s="2" t="n">
        <v>0</v>
      </c>
      <c r="J5" s="2" t="s">
        <v>121</v>
      </c>
      <c r="L5" s="2" t="s">
        <v>122</v>
      </c>
      <c r="M5" s="2" t="n">
        <v>0.8</v>
      </c>
      <c r="P5" s="2" t="s">
        <v>123</v>
      </c>
      <c r="Q5" s="2" t="n">
        <v>0.0043</v>
      </c>
      <c r="T5" s="2" t="s">
        <v>124</v>
      </c>
      <c r="U5" s="3" t="n">
        <f aca="false">15.3</f>
        <v>15.3</v>
      </c>
      <c r="V5" s="2" t="n">
        <v>8.02</v>
      </c>
      <c r="W5" s="2" t="s">
        <v>125</v>
      </c>
      <c r="X5" s="2" t="n">
        <v>16.31</v>
      </c>
      <c r="AV5" s="2" t="n">
        <v>60</v>
      </c>
      <c r="AZ5" s="2" t="s">
        <v>127</v>
      </c>
      <c r="BA5" s="2" t="n">
        <v>24</v>
      </c>
      <c r="BE5" s="2" t="s">
        <v>124</v>
      </c>
      <c r="BF5" s="2" t="n">
        <v>4</v>
      </c>
      <c r="BY5" s="2" t="s">
        <v>128</v>
      </c>
      <c r="BZ5" s="2" t="s">
        <v>129</v>
      </c>
      <c r="CA5" s="2" t="s">
        <v>130</v>
      </c>
      <c r="CB5" s="2" t="n">
        <v>37</v>
      </c>
      <c r="CC5" s="2" t="n">
        <v>9</v>
      </c>
      <c r="CZ5" s="2" t="s">
        <v>131</v>
      </c>
      <c r="DA5" s="2" t="s">
        <v>132</v>
      </c>
      <c r="DC5" s="2" t="n">
        <v>1.06</v>
      </c>
      <c r="DD5" s="2" t="n">
        <v>7.2</v>
      </c>
      <c r="DE5" s="2" t="n">
        <v>584</v>
      </c>
      <c r="DF5" s="2" t="n">
        <v>0.183</v>
      </c>
      <c r="DG5" s="2" t="n">
        <v>2.97</v>
      </c>
      <c r="DI5" s="2" t="s">
        <v>133</v>
      </c>
    </row>
    <row r="6" customFormat="false" ht="14.9" hidden="false" customHeight="false" outlineLevel="0" collapsed="false">
      <c r="A6" s="2" t="s">
        <v>137</v>
      </c>
      <c r="B6" s="2" t="s">
        <v>116</v>
      </c>
      <c r="C6" s="2" t="s">
        <v>117</v>
      </c>
      <c r="D6" s="2" t="s">
        <v>118</v>
      </c>
      <c r="E6" s="2" t="s">
        <v>119</v>
      </c>
      <c r="F6" s="2" t="s">
        <v>120</v>
      </c>
      <c r="G6" s="2" t="n">
        <v>2020</v>
      </c>
      <c r="H6" s="2" t="n">
        <v>93</v>
      </c>
      <c r="I6" s="2" t="n">
        <v>0</v>
      </c>
      <c r="J6" s="2" t="s">
        <v>121</v>
      </c>
      <c r="L6" s="2" t="s">
        <v>122</v>
      </c>
      <c r="M6" s="2" t="n">
        <v>0.8</v>
      </c>
      <c r="P6" s="2" t="s">
        <v>123</v>
      </c>
      <c r="Q6" s="2" t="n">
        <v>0.0071</v>
      </c>
      <c r="T6" s="2" t="s">
        <v>124</v>
      </c>
      <c r="U6" s="3" t="n">
        <f aca="false">15.3</f>
        <v>15.3</v>
      </c>
      <c r="V6" s="2" t="n">
        <v>7.99</v>
      </c>
      <c r="W6" s="2" t="s">
        <v>125</v>
      </c>
      <c r="X6" s="2" t="n">
        <v>16.25</v>
      </c>
      <c r="AD6" s="2" t="s">
        <v>126</v>
      </c>
      <c r="AF6" s="2" t="n">
        <v>0.00696</v>
      </c>
      <c r="AV6" s="2" t="n">
        <v>60</v>
      </c>
      <c r="AZ6" s="2" t="s">
        <v>127</v>
      </c>
      <c r="BA6" s="2" t="n">
        <v>24</v>
      </c>
      <c r="BE6" s="2" t="s">
        <v>124</v>
      </c>
      <c r="BF6" s="2" t="n">
        <v>4</v>
      </c>
      <c r="BY6" s="2" t="s">
        <v>128</v>
      </c>
      <c r="BZ6" s="2" t="s">
        <v>129</v>
      </c>
      <c r="CA6" s="2" t="s">
        <v>130</v>
      </c>
      <c r="CB6" s="2" t="n">
        <v>37</v>
      </c>
      <c r="CC6" s="2" t="n">
        <v>9</v>
      </c>
      <c r="CZ6" s="2" t="s">
        <v>131</v>
      </c>
      <c r="DA6" s="2" t="s">
        <v>132</v>
      </c>
      <c r="DC6" s="2" t="n">
        <v>1.15</v>
      </c>
      <c r="DD6" s="2" t="n">
        <v>9.3</v>
      </c>
      <c r="DE6" s="2" t="n">
        <v>494</v>
      </c>
      <c r="DF6" s="2" t="n">
        <v>0.267</v>
      </c>
      <c r="DG6" s="2" t="n">
        <v>13.77</v>
      </c>
      <c r="DI6" s="2" t="s">
        <v>133</v>
      </c>
    </row>
    <row r="7" customFormat="false" ht="14.9" hidden="false" customHeight="false" outlineLevel="0" collapsed="false">
      <c r="A7" s="2" t="s">
        <v>138</v>
      </c>
      <c r="B7" s="2" t="s">
        <v>116</v>
      </c>
      <c r="C7" s="2" t="s">
        <v>117</v>
      </c>
      <c r="D7" s="2" t="s">
        <v>118</v>
      </c>
      <c r="E7" s="2" t="s">
        <v>119</v>
      </c>
      <c r="F7" s="2" t="s">
        <v>120</v>
      </c>
      <c r="G7" s="2" t="n">
        <v>2020</v>
      </c>
      <c r="H7" s="2" t="n">
        <v>93</v>
      </c>
      <c r="I7" s="2" t="n">
        <v>0</v>
      </c>
      <c r="J7" s="2" t="s">
        <v>121</v>
      </c>
      <c r="L7" s="2" t="s">
        <v>122</v>
      </c>
      <c r="M7" s="2" t="n">
        <v>0.8</v>
      </c>
      <c r="P7" s="2" t="s">
        <v>123</v>
      </c>
      <c r="Q7" s="2" t="n">
        <v>0.0071</v>
      </c>
      <c r="T7" s="2" t="s">
        <v>124</v>
      </c>
      <c r="U7" s="3" t="n">
        <f aca="false">15.3</f>
        <v>15.3</v>
      </c>
      <c r="V7" s="2" t="n">
        <v>7.99</v>
      </c>
      <c r="W7" s="2" t="s">
        <v>125</v>
      </c>
      <c r="X7" s="2" t="n">
        <v>16.25</v>
      </c>
      <c r="AV7" s="2" t="n">
        <v>60</v>
      </c>
      <c r="AZ7" s="2" t="s">
        <v>127</v>
      </c>
      <c r="BA7" s="2" t="n">
        <v>24</v>
      </c>
      <c r="BE7" s="2" t="s">
        <v>124</v>
      </c>
      <c r="BF7" s="2" t="n">
        <v>4</v>
      </c>
      <c r="BY7" s="2" t="s">
        <v>128</v>
      </c>
      <c r="BZ7" s="2" t="s">
        <v>129</v>
      </c>
      <c r="CA7" s="2" t="s">
        <v>130</v>
      </c>
      <c r="CB7" s="2" t="n">
        <v>37</v>
      </c>
      <c r="CC7" s="2" t="n">
        <v>9</v>
      </c>
      <c r="CZ7" s="2" t="s">
        <v>131</v>
      </c>
      <c r="DA7" s="2" t="s">
        <v>132</v>
      </c>
      <c r="DC7" s="2" t="n">
        <v>1.04</v>
      </c>
      <c r="DD7" s="2" t="n">
        <v>8.5</v>
      </c>
      <c r="DE7" s="2" t="n">
        <v>489</v>
      </c>
      <c r="DF7" s="2" t="n">
        <v>0.19</v>
      </c>
      <c r="DG7" s="2" t="n">
        <v>4.12</v>
      </c>
      <c r="DI7" s="2" t="s">
        <v>133</v>
      </c>
    </row>
    <row r="8" customFormat="false" ht="13.8" hidden="false" customHeight="false" outlineLevel="0" collapsed="false">
      <c r="A8" s="2" t="s">
        <v>139</v>
      </c>
      <c r="B8" s="2" t="s">
        <v>140</v>
      </c>
      <c r="D8" s="2" t="s">
        <v>141</v>
      </c>
      <c r="E8" s="2" t="s">
        <v>142</v>
      </c>
      <c r="F8" s="2" t="s">
        <v>143</v>
      </c>
      <c r="G8" s="2" t="n">
        <v>2020</v>
      </c>
      <c r="H8" s="2" t="n">
        <v>34</v>
      </c>
      <c r="I8" s="2" t="n">
        <v>0</v>
      </c>
      <c r="J8" s="2" t="s">
        <v>121</v>
      </c>
      <c r="L8" s="2" t="s">
        <v>144</v>
      </c>
      <c r="T8" s="2" t="s">
        <v>145</v>
      </c>
      <c r="U8" s="0" t="n">
        <f aca="false">15.9</f>
        <v>15.9</v>
      </c>
      <c r="W8" s="2" t="s">
        <v>125</v>
      </c>
      <c r="AA8" s="2" t="s">
        <v>146</v>
      </c>
      <c r="AB8" s="2" t="n">
        <v>0.01</v>
      </c>
      <c r="AD8" s="2" t="s">
        <v>126</v>
      </c>
      <c r="AE8" s="2" t="n">
        <v>10</v>
      </c>
      <c r="AH8" s="2" t="s">
        <v>147</v>
      </c>
      <c r="AJ8" s="2" t="s">
        <v>148</v>
      </c>
      <c r="AM8" s="2" t="n">
        <v>0.06</v>
      </c>
      <c r="AX8" s="2" t="s">
        <v>149</v>
      </c>
      <c r="BA8" s="2" t="n">
        <v>24</v>
      </c>
      <c r="BB8" s="2" t="s">
        <v>145</v>
      </c>
      <c r="BC8" s="2" t="n">
        <v>25</v>
      </c>
      <c r="BD8" s="2" t="n">
        <v>144</v>
      </c>
      <c r="BE8" s="2" t="s">
        <v>145</v>
      </c>
      <c r="BF8" s="2" t="n">
        <v>1</v>
      </c>
      <c r="BG8" s="2" t="n">
        <v>0.29</v>
      </c>
      <c r="BH8" s="2" t="n">
        <v>60</v>
      </c>
      <c r="BI8" s="2" t="s">
        <v>148</v>
      </c>
      <c r="BJ8" s="2" t="n">
        <v>2</v>
      </c>
      <c r="BK8" s="2" t="n">
        <v>4</v>
      </c>
      <c r="BM8" s="2" t="s">
        <v>150</v>
      </c>
      <c r="BN8" s="2" t="n">
        <v>2</v>
      </c>
      <c r="BO8" s="2" t="n">
        <v>2</v>
      </c>
      <c r="BQ8" s="2" t="s">
        <v>148</v>
      </c>
      <c r="BR8" s="2" t="n">
        <v>1</v>
      </c>
      <c r="BS8" s="2" t="n">
        <v>2</v>
      </c>
      <c r="BT8" s="2" t="n">
        <v>40</v>
      </c>
      <c r="BY8" s="2" t="s">
        <v>151</v>
      </c>
      <c r="BZ8" s="2" t="s">
        <v>152</v>
      </c>
      <c r="CB8" s="2" t="n">
        <v>40</v>
      </c>
      <c r="CC8" s="2" t="s">
        <v>127</v>
      </c>
      <c r="CD8" s="2" t="n">
        <f aca="false">10</f>
        <v>10</v>
      </c>
      <c r="CE8" s="2" t="s">
        <v>152</v>
      </c>
      <c r="CF8" s="2" t="n">
        <v>60</v>
      </c>
      <c r="CG8" s="2" t="s">
        <v>127</v>
      </c>
      <c r="CH8" s="2" t="n">
        <v>8</v>
      </c>
      <c r="CJ8" s="2" t="s">
        <v>152</v>
      </c>
      <c r="CK8" s="2" t="n">
        <v>80</v>
      </c>
      <c r="CL8" s="2" t="n">
        <v>2</v>
      </c>
      <c r="CN8" s="2" t="s">
        <v>127</v>
      </c>
      <c r="CU8" s="2" t="s">
        <v>153</v>
      </c>
      <c r="CZ8" s="2" t="s">
        <v>131</v>
      </c>
      <c r="DA8" s="2" t="s">
        <v>132</v>
      </c>
      <c r="DB8" s="2" t="n">
        <v>80</v>
      </c>
      <c r="DC8" s="2" t="n">
        <v>1.83</v>
      </c>
      <c r="DD8" s="2" t="n">
        <v>8.2</v>
      </c>
      <c r="DE8" s="2" t="n">
        <v>884</v>
      </c>
      <c r="DF8" s="2" t="n">
        <v>0.44</v>
      </c>
    </row>
    <row r="9" customFormat="false" ht="13.8" hidden="false" customHeight="false" outlineLevel="0" collapsed="false">
      <c r="A9" s="2" t="s">
        <v>154</v>
      </c>
      <c r="B9" s="2" t="s">
        <v>140</v>
      </c>
      <c r="D9" s="2" t="s">
        <v>141</v>
      </c>
      <c r="E9" s="2" t="s">
        <v>142</v>
      </c>
      <c r="F9" s="2" t="s">
        <v>143</v>
      </c>
      <c r="G9" s="2" t="n">
        <v>2020</v>
      </c>
      <c r="H9" s="2" t="n">
        <v>34</v>
      </c>
      <c r="I9" s="2" t="n">
        <v>0</v>
      </c>
      <c r="J9" s="2" t="s">
        <v>121</v>
      </c>
      <c r="K9" s="2" t="s">
        <v>155</v>
      </c>
      <c r="L9" s="2" t="s">
        <v>144</v>
      </c>
      <c r="T9" s="2" t="s">
        <v>145</v>
      </c>
      <c r="U9" s="0" t="n">
        <f aca="false">15.9</f>
        <v>15.9</v>
      </c>
      <c r="W9" s="2" t="s">
        <v>125</v>
      </c>
      <c r="AA9" s="2" t="s">
        <v>146</v>
      </c>
      <c r="AB9" s="2" t="n">
        <v>0.01</v>
      </c>
      <c r="AD9" s="2" t="s">
        <v>126</v>
      </c>
      <c r="AE9" s="2" t="n">
        <v>10</v>
      </c>
      <c r="AH9" s="2" t="s">
        <v>147</v>
      </c>
      <c r="AJ9" s="2" t="s">
        <v>148</v>
      </c>
      <c r="AM9" s="2" t="n">
        <v>0.1</v>
      </c>
      <c r="AX9" s="2" t="s">
        <v>149</v>
      </c>
      <c r="BA9" s="2" t="n">
        <v>24</v>
      </c>
      <c r="BB9" s="2" t="s">
        <v>145</v>
      </c>
      <c r="BC9" s="2" t="n">
        <v>25</v>
      </c>
      <c r="BD9" s="2" t="n">
        <v>144</v>
      </c>
      <c r="BE9" s="2" t="s">
        <v>145</v>
      </c>
      <c r="BF9" s="2" t="n">
        <v>1</v>
      </c>
      <c r="BG9" s="2" t="n">
        <v>0.29</v>
      </c>
      <c r="BH9" s="2" t="n">
        <v>60</v>
      </c>
      <c r="BI9" s="2" t="s">
        <v>148</v>
      </c>
      <c r="BJ9" s="2" t="n">
        <v>2</v>
      </c>
      <c r="BK9" s="2" t="n">
        <v>4</v>
      </c>
      <c r="BM9" s="2" t="s">
        <v>150</v>
      </c>
      <c r="BN9" s="2" t="n">
        <v>2</v>
      </c>
      <c r="BO9" s="2" t="n">
        <v>2</v>
      </c>
      <c r="BQ9" s="2" t="s">
        <v>148</v>
      </c>
      <c r="BR9" s="2" t="n">
        <v>1</v>
      </c>
      <c r="BS9" s="2" t="n">
        <v>2</v>
      </c>
      <c r="BT9" s="2" t="n">
        <v>40</v>
      </c>
      <c r="BZ9" s="2" t="s">
        <v>152</v>
      </c>
      <c r="CB9" s="2" t="n">
        <v>40</v>
      </c>
      <c r="CC9" s="2" t="s">
        <v>127</v>
      </c>
      <c r="CD9" s="2" t="n">
        <f aca="false">10</f>
        <v>10</v>
      </c>
      <c r="CE9" s="2" t="s">
        <v>152</v>
      </c>
      <c r="CF9" s="2" t="n">
        <v>60</v>
      </c>
      <c r="CG9" s="2" t="s">
        <v>127</v>
      </c>
      <c r="CH9" s="2" t="n">
        <v>8</v>
      </c>
      <c r="CJ9" s="2" t="s">
        <v>152</v>
      </c>
      <c r="CK9" s="2" t="n">
        <v>80</v>
      </c>
      <c r="CL9" s="2" t="n">
        <v>2</v>
      </c>
      <c r="CN9" s="2" t="s">
        <v>127</v>
      </c>
      <c r="CU9" s="2" t="s">
        <v>153</v>
      </c>
      <c r="CZ9" s="2" t="s">
        <v>131</v>
      </c>
      <c r="DA9" s="2" t="s">
        <v>132</v>
      </c>
      <c r="DB9" s="2" t="n">
        <v>83</v>
      </c>
      <c r="DC9" s="2" t="n">
        <v>2.22</v>
      </c>
      <c r="DD9" s="2" t="n">
        <v>12</v>
      </c>
      <c r="DE9" s="2" t="n">
        <v>858</v>
      </c>
      <c r="DF9" s="2" t="n">
        <v>0.37</v>
      </c>
      <c r="DI9" s="2" t="s">
        <v>133</v>
      </c>
    </row>
    <row r="10" customFormat="false" ht="13.8" hidden="false" customHeight="false" outlineLevel="0" collapsed="false">
      <c r="A10" s="2" t="s">
        <v>156</v>
      </c>
      <c r="B10" s="2" t="s">
        <v>140</v>
      </c>
      <c r="D10" s="2" t="s">
        <v>141</v>
      </c>
      <c r="E10" s="2" t="s">
        <v>142</v>
      </c>
      <c r="F10" s="2" t="s">
        <v>143</v>
      </c>
      <c r="G10" s="2" t="n">
        <v>2020</v>
      </c>
      <c r="H10" s="2" t="n">
        <v>34</v>
      </c>
      <c r="I10" s="2" t="n">
        <v>0</v>
      </c>
      <c r="J10" s="2" t="s">
        <v>121</v>
      </c>
      <c r="K10" s="2" t="s">
        <v>155</v>
      </c>
      <c r="L10" s="2" t="s">
        <v>144</v>
      </c>
      <c r="T10" s="2" t="s">
        <v>145</v>
      </c>
      <c r="U10" s="0" t="n">
        <f aca="false">15.9</f>
        <v>15.9</v>
      </c>
      <c r="W10" s="2" t="s">
        <v>125</v>
      </c>
      <c r="AA10" s="2" t="s">
        <v>146</v>
      </c>
      <c r="AB10" s="2" t="n">
        <v>0.01</v>
      </c>
      <c r="AD10" s="2" t="s">
        <v>126</v>
      </c>
      <c r="AE10" s="2" t="n">
        <v>10</v>
      </c>
      <c r="AH10" s="2" t="s">
        <v>147</v>
      </c>
      <c r="AJ10" s="2" t="s">
        <v>148</v>
      </c>
      <c r="AM10" s="2" t="n">
        <v>0.2</v>
      </c>
      <c r="AX10" s="2" t="s">
        <v>149</v>
      </c>
      <c r="BA10" s="2" t="n">
        <v>24</v>
      </c>
      <c r="BB10" s="2" t="s">
        <v>145</v>
      </c>
      <c r="BC10" s="2" t="n">
        <v>25</v>
      </c>
      <c r="BD10" s="2" t="n">
        <v>144</v>
      </c>
      <c r="BE10" s="2" t="s">
        <v>145</v>
      </c>
      <c r="BF10" s="2" t="n">
        <v>1</v>
      </c>
      <c r="BG10" s="2" t="n">
        <v>0.29</v>
      </c>
      <c r="BH10" s="2" t="n">
        <v>60</v>
      </c>
      <c r="BI10" s="2" t="s">
        <v>148</v>
      </c>
      <c r="BJ10" s="2" t="n">
        <v>2</v>
      </c>
      <c r="BK10" s="2" t="n">
        <v>4</v>
      </c>
      <c r="BM10" s="2" t="s">
        <v>150</v>
      </c>
      <c r="BN10" s="2" t="n">
        <v>2</v>
      </c>
      <c r="BO10" s="2" t="n">
        <v>2</v>
      </c>
      <c r="BQ10" s="2" t="s">
        <v>148</v>
      </c>
      <c r="BR10" s="2" t="n">
        <v>1</v>
      </c>
      <c r="BS10" s="2" t="n">
        <v>2</v>
      </c>
      <c r="BT10" s="2" t="n">
        <v>40</v>
      </c>
      <c r="BZ10" s="2" t="s">
        <v>152</v>
      </c>
      <c r="CB10" s="2" t="n">
        <v>40</v>
      </c>
      <c r="CC10" s="2" t="s">
        <v>127</v>
      </c>
      <c r="CD10" s="2" t="n">
        <f aca="false">10</f>
        <v>10</v>
      </c>
      <c r="CE10" s="2" t="s">
        <v>152</v>
      </c>
      <c r="CF10" s="2" t="n">
        <v>60</v>
      </c>
      <c r="CG10" s="2" t="s">
        <v>127</v>
      </c>
      <c r="CH10" s="2" t="n">
        <v>8</v>
      </c>
      <c r="CJ10" s="2" t="s">
        <v>152</v>
      </c>
      <c r="CK10" s="2" t="n">
        <v>80</v>
      </c>
      <c r="CL10" s="2" t="n">
        <v>2</v>
      </c>
      <c r="CN10" s="2" t="s">
        <v>127</v>
      </c>
      <c r="CU10" s="2" t="s">
        <v>153</v>
      </c>
      <c r="CZ10" s="2" t="s">
        <v>131</v>
      </c>
      <c r="DA10" s="2" t="s">
        <v>132</v>
      </c>
      <c r="DB10" s="2" t="n">
        <v>88</v>
      </c>
      <c r="DC10" s="2" t="n">
        <v>3.26</v>
      </c>
      <c r="DD10" s="2" t="n">
        <v>10</v>
      </c>
      <c r="DE10" s="2" t="n">
        <v>917</v>
      </c>
      <c r="DF10" s="2" t="n">
        <v>0.26</v>
      </c>
      <c r="DI10" s="2" t="s">
        <v>133</v>
      </c>
    </row>
    <row r="11" customFormat="false" ht="13.8" hidden="false" customHeight="false" outlineLevel="0" collapsed="false">
      <c r="A11" s="2" t="s">
        <v>157</v>
      </c>
      <c r="B11" s="2" t="s">
        <v>140</v>
      </c>
      <c r="D11" s="2" t="s">
        <v>141</v>
      </c>
      <c r="E11" s="2" t="s">
        <v>142</v>
      </c>
      <c r="F11" s="2" t="s">
        <v>143</v>
      </c>
      <c r="G11" s="2" t="n">
        <v>2020</v>
      </c>
      <c r="H11" s="2" t="n">
        <v>34</v>
      </c>
      <c r="I11" s="2" t="n">
        <v>0</v>
      </c>
      <c r="J11" s="2" t="s">
        <v>121</v>
      </c>
      <c r="K11" s="2" t="s">
        <v>155</v>
      </c>
      <c r="L11" s="2" t="s">
        <v>144</v>
      </c>
      <c r="T11" s="2" t="s">
        <v>145</v>
      </c>
      <c r="U11" s="0" t="n">
        <f aca="false">15.9</f>
        <v>15.9</v>
      </c>
      <c r="W11" s="2" t="s">
        <v>125</v>
      </c>
      <c r="AA11" s="2" t="s">
        <v>146</v>
      </c>
      <c r="AB11" s="2" t="n">
        <v>0.01</v>
      </c>
      <c r="AD11" s="2" t="s">
        <v>126</v>
      </c>
      <c r="AE11" s="2" t="n">
        <v>10</v>
      </c>
      <c r="AH11" s="2" t="s">
        <v>158</v>
      </c>
      <c r="AJ11" s="2" t="s">
        <v>148</v>
      </c>
      <c r="AM11" s="2" t="n">
        <v>0.06</v>
      </c>
      <c r="AX11" s="2" t="s">
        <v>149</v>
      </c>
      <c r="BA11" s="2" t="n">
        <v>24</v>
      </c>
      <c r="BB11" s="2" t="s">
        <v>145</v>
      </c>
      <c r="BC11" s="2" t="n">
        <v>25</v>
      </c>
      <c r="BD11" s="2" t="n">
        <v>144</v>
      </c>
      <c r="BE11" s="2" t="s">
        <v>145</v>
      </c>
      <c r="BF11" s="2" t="n">
        <v>1</v>
      </c>
      <c r="BG11" s="2" t="n">
        <v>0.29</v>
      </c>
      <c r="BH11" s="2" t="n">
        <v>60</v>
      </c>
      <c r="BI11" s="2" t="s">
        <v>148</v>
      </c>
      <c r="BJ11" s="2" t="n">
        <v>2</v>
      </c>
      <c r="BK11" s="2" t="n">
        <v>4</v>
      </c>
      <c r="BM11" s="2" t="s">
        <v>159</v>
      </c>
      <c r="BN11" s="2" t="n">
        <v>2</v>
      </c>
      <c r="BO11" s="2" t="n">
        <v>2</v>
      </c>
      <c r="BQ11" s="2" t="s">
        <v>148</v>
      </c>
      <c r="BR11" s="2" t="n">
        <v>1</v>
      </c>
      <c r="BS11" s="2" t="n">
        <v>2</v>
      </c>
      <c r="BT11" s="2" t="n">
        <v>40</v>
      </c>
      <c r="BZ11" s="2" t="s">
        <v>152</v>
      </c>
      <c r="CB11" s="2" t="n">
        <v>40</v>
      </c>
      <c r="CC11" s="2" t="s">
        <v>127</v>
      </c>
      <c r="CD11" s="2" t="n">
        <f aca="false">10</f>
        <v>10</v>
      </c>
      <c r="CE11" s="2" t="s">
        <v>152</v>
      </c>
      <c r="CF11" s="2" t="n">
        <v>60</v>
      </c>
      <c r="CG11" s="2" t="s">
        <v>127</v>
      </c>
      <c r="CH11" s="2" t="n">
        <v>8</v>
      </c>
      <c r="CJ11" s="2" t="s">
        <v>152</v>
      </c>
      <c r="CK11" s="2" t="n">
        <v>80</v>
      </c>
      <c r="CL11" s="2" t="n">
        <v>2</v>
      </c>
      <c r="CN11" s="2" t="s">
        <v>127</v>
      </c>
      <c r="CU11" s="2" t="s">
        <v>153</v>
      </c>
      <c r="CZ11" s="2" t="s">
        <v>131</v>
      </c>
      <c r="DA11" s="2" t="s">
        <v>132</v>
      </c>
      <c r="DB11" s="2" t="n">
        <v>73</v>
      </c>
      <c r="DC11" s="2" t="n">
        <v>1.21</v>
      </c>
      <c r="DD11" s="2" t="n">
        <v>5.3</v>
      </c>
      <c r="DE11" s="2" t="n">
        <v>874</v>
      </c>
      <c r="DF11" s="2" t="n">
        <v>0.59</v>
      </c>
    </row>
    <row r="12" customFormat="false" ht="13.8" hidden="false" customHeight="false" outlineLevel="0" collapsed="false">
      <c r="A12" s="2" t="s">
        <v>160</v>
      </c>
      <c r="B12" s="2" t="s">
        <v>140</v>
      </c>
      <c r="D12" s="2" t="s">
        <v>141</v>
      </c>
      <c r="E12" s="2" t="s">
        <v>142</v>
      </c>
      <c r="F12" s="2" t="s">
        <v>143</v>
      </c>
      <c r="G12" s="2" t="n">
        <v>2020</v>
      </c>
      <c r="H12" s="2" t="n">
        <v>34</v>
      </c>
      <c r="I12" s="2" t="n">
        <v>0</v>
      </c>
      <c r="J12" s="2" t="s">
        <v>121</v>
      </c>
      <c r="K12" s="2" t="s">
        <v>155</v>
      </c>
      <c r="L12" s="2" t="s">
        <v>144</v>
      </c>
      <c r="T12" s="2" t="s">
        <v>145</v>
      </c>
      <c r="U12" s="0" t="n">
        <f aca="false">15.9</f>
        <v>15.9</v>
      </c>
      <c r="W12" s="2" t="s">
        <v>125</v>
      </c>
      <c r="AA12" s="2" t="s">
        <v>146</v>
      </c>
      <c r="AB12" s="2" t="n">
        <v>0.01</v>
      </c>
      <c r="AD12" s="2" t="s">
        <v>126</v>
      </c>
      <c r="AE12" s="2" t="n">
        <v>10</v>
      </c>
      <c r="AH12" s="2" t="s">
        <v>158</v>
      </c>
      <c r="AJ12" s="2" t="s">
        <v>148</v>
      </c>
      <c r="AM12" s="2" t="n">
        <v>0.1</v>
      </c>
      <c r="AX12" s="2" t="s">
        <v>149</v>
      </c>
      <c r="BA12" s="2" t="n">
        <v>24</v>
      </c>
      <c r="BB12" s="2" t="s">
        <v>145</v>
      </c>
      <c r="BC12" s="2" t="n">
        <v>25</v>
      </c>
      <c r="BD12" s="2" t="n">
        <v>144</v>
      </c>
      <c r="BE12" s="2" t="s">
        <v>145</v>
      </c>
      <c r="BF12" s="2" t="n">
        <v>1</v>
      </c>
      <c r="BG12" s="2" t="n">
        <v>0.29</v>
      </c>
      <c r="BH12" s="2" t="n">
        <v>60</v>
      </c>
      <c r="BI12" s="2" t="s">
        <v>148</v>
      </c>
      <c r="BJ12" s="2" t="n">
        <v>2</v>
      </c>
      <c r="BK12" s="2" t="n">
        <v>4</v>
      </c>
      <c r="BM12" s="2" t="s">
        <v>159</v>
      </c>
      <c r="BN12" s="2" t="n">
        <v>2</v>
      </c>
      <c r="BO12" s="2" t="n">
        <v>2</v>
      </c>
      <c r="BQ12" s="2" t="s">
        <v>148</v>
      </c>
      <c r="BR12" s="2" t="n">
        <v>1</v>
      </c>
      <c r="BS12" s="2" t="n">
        <v>2</v>
      </c>
      <c r="BT12" s="2" t="n">
        <v>40</v>
      </c>
      <c r="BZ12" s="2" t="s">
        <v>152</v>
      </c>
      <c r="CB12" s="2" t="n">
        <v>40</v>
      </c>
      <c r="CC12" s="2" t="s">
        <v>127</v>
      </c>
      <c r="CD12" s="2" t="n">
        <f aca="false">10</f>
        <v>10</v>
      </c>
      <c r="CE12" s="2" t="s">
        <v>152</v>
      </c>
      <c r="CF12" s="2" t="n">
        <v>60</v>
      </c>
      <c r="CG12" s="2" t="s">
        <v>127</v>
      </c>
      <c r="CH12" s="2" t="n">
        <v>8</v>
      </c>
      <c r="CJ12" s="2" t="s">
        <v>152</v>
      </c>
      <c r="CK12" s="2" t="n">
        <v>80</v>
      </c>
      <c r="CL12" s="2" t="n">
        <v>2</v>
      </c>
      <c r="CN12" s="2" t="s">
        <v>127</v>
      </c>
      <c r="CU12" s="2" t="s">
        <v>153</v>
      </c>
      <c r="CZ12" s="2" t="s">
        <v>131</v>
      </c>
      <c r="DA12" s="2" t="s">
        <v>132</v>
      </c>
      <c r="DB12" s="2" t="n">
        <v>77</v>
      </c>
      <c r="DC12" s="2" t="n">
        <v>1.49</v>
      </c>
      <c r="DD12" s="2" t="n">
        <v>6.6</v>
      </c>
      <c r="DE12" s="2" t="n">
        <v>897</v>
      </c>
      <c r="DF12" s="2" t="n">
        <v>0.5</v>
      </c>
      <c r="DI12" s="2" t="s">
        <v>133</v>
      </c>
    </row>
    <row r="13" customFormat="false" ht="13.8" hidden="false" customHeight="false" outlineLevel="0" collapsed="false">
      <c r="A13" s="2" t="s">
        <v>161</v>
      </c>
      <c r="B13" s="2" t="s">
        <v>140</v>
      </c>
      <c r="D13" s="2" t="s">
        <v>141</v>
      </c>
      <c r="E13" s="2" t="s">
        <v>142</v>
      </c>
      <c r="F13" s="2" t="s">
        <v>143</v>
      </c>
      <c r="G13" s="2" t="n">
        <v>2020</v>
      </c>
      <c r="H13" s="2" t="n">
        <v>34</v>
      </c>
      <c r="I13" s="2" t="n">
        <v>0</v>
      </c>
      <c r="J13" s="2" t="s">
        <v>121</v>
      </c>
      <c r="K13" s="2" t="s">
        <v>155</v>
      </c>
      <c r="L13" s="2" t="s">
        <v>144</v>
      </c>
      <c r="T13" s="2" t="s">
        <v>145</v>
      </c>
      <c r="U13" s="0" t="n">
        <f aca="false">15.9</f>
        <v>15.9</v>
      </c>
      <c r="W13" s="2" t="s">
        <v>125</v>
      </c>
      <c r="AA13" s="2" t="s">
        <v>146</v>
      </c>
      <c r="AB13" s="2" t="n">
        <v>0.01</v>
      </c>
      <c r="AD13" s="2" t="s">
        <v>126</v>
      </c>
      <c r="AE13" s="2" t="n">
        <v>10</v>
      </c>
      <c r="AH13" s="2" t="s">
        <v>158</v>
      </c>
      <c r="AJ13" s="2" t="s">
        <v>148</v>
      </c>
      <c r="AM13" s="2" t="n">
        <v>0.2</v>
      </c>
      <c r="AX13" s="2" t="s">
        <v>149</v>
      </c>
      <c r="BA13" s="2" t="n">
        <v>24</v>
      </c>
      <c r="BB13" s="2" t="s">
        <v>145</v>
      </c>
      <c r="BC13" s="2" t="n">
        <v>25</v>
      </c>
      <c r="BD13" s="2" t="n">
        <v>144</v>
      </c>
      <c r="BE13" s="2" t="s">
        <v>145</v>
      </c>
      <c r="BF13" s="2" t="n">
        <v>1</v>
      </c>
      <c r="BG13" s="2" t="n">
        <v>0.29</v>
      </c>
      <c r="BH13" s="2" t="n">
        <v>60</v>
      </c>
      <c r="BI13" s="2" t="s">
        <v>148</v>
      </c>
      <c r="BJ13" s="2" t="n">
        <v>2</v>
      </c>
      <c r="BK13" s="2" t="n">
        <v>4</v>
      </c>
      <c r="BM13" s="2" t="s">
        <v>159</v>
      </c>
      <c r="BN13" s="2" t="n">
        <v>2</v>
      </c>
      <c r="BO13" s="2" t="n">
        <v>2</v>
      </c>
      <c r="BQ13" s="2" t="s">
        <v>148</v>
      </c>
      <c r="BR13" s="2" t="n">
        <v>1</v>
      </c>
      <c r="BS13" s="2" t="n">
        <v>2</v>
      </c>
      <c r="BT13" s="2" t="n">
        <v>40</v>
      </c>
      <c r="BZ13" s="2" t="s">
        <v>152</v>
      </c>
      <c r="CB13" s="2" t="n">
        <v>40</v>
      </c>
      <c r="CC13" s="2" t="s">
        <v>127</v>
      </c>
      <c r="CD13" s="2" t="n">
        <f aca="false">10</f>
        <v>10</v>
      </c>
      <c r="CE13" s="2" t="s">
        <v>152</v>
      </c>
      <c r="CF13" s="2" t="n">
        <v>60</v>
      </c>
      <c r="CG13" s="2" t="s">
        <v>127</v>
      </c>
      <c r="CH13" s="2" t="n">
        <v>8</v>
      </c>
      <c r="CJ13" s="2" t="s">
        <v>152</v>
      </c>
      <c r="CK13" s="2" t="n">
        <v>80</v>
      </c>
      <c r="CL13" s="2" t="n">
        <v>2</v>
      </c>
      <c r="CN13" s="2" t="s">
        <v>127</v>
      </c>
      <c r="CU13" s="2" t="s">
        <v>153</v>
      </c>
      <c r="CZ13" s="2" t="s">
        <v>131</v>
      </c>
      <c r="DA13" s="2" t="s">
        <v>132</v>
      </c>
      <c r="DB13" s="2" t="n">
        <v>71</v>
      </c>
      <c r="DC13" s="2" t="n">
        <v>1.11</v>
      </c>
      <c r="DD13" s="2" t="n">
        <v>6.1</v>
      </c>
      <c r="DE13" s="2" t="n">
        <v>701</v>
      </c>
      <c r="DF13" s="2" t="n">
        <v>0.63</v>
      </c>
    </row>
    <row r="14" customFormat="false" ht="13.8" hidden="false" customHeight="false" outlineLevel="0" collapsed="false">
      <c r="A14" s="2" t="s">
        <v>162</v>
      </c>
      <c r="B14" s="2" t="s">
        <v>140</v>
      </c>
      <c r="D14" s="2" t="s">
        <v>141</v>
      </c>
      <c r="E14" s="2" t="s">
        <v>142</v>
      </c>
      <c r="F14" s="2" t="s">
        <v>143</v>
      </c>
      <c r="G14" s="2" t="n">
        <v>2020</v>
      </c>
      <c r="H14" s="2" t="n">
        <v>34</v>
      </c>
      <c r="I14" s="2" t="n">
        <v>0</v>
      </c>
      <c r="J14" s="2" t="s">
        <v>121</v>
      </c>
      <c r="K14" s="2" t="s">
        <v>155</v>
      </c>
      <c r="L14" s="2" t="s">
        <v>144</v>
      </c>
      <c r="T14" s="2" t="s">
        <v>145</v>
      </c>
      <c r="U14" s="0" t="n">
        <f aca="false">15.9</f>
        <v>15.9</v>
      </c>
      <c r="W14" s="2" t="s">
        <v>125</v>
      </c>
      <c r="AA14" s="2" t="s">
        <v>146</v>
      </c>
      <c r="AB14" s="2" t="n">
        <v>0.01</v>
      </c>
      <c r="AD14" s="2" t="s">
        <v>126</v>
      </c>
      <c r="AE14" s="2" t="n">
        <v>10</v>
      </c>
      <c r="AH14" s="2" t="s">
        <v>163</v>
      </c>
      <c r="AJ14" s="2" t="s">
        <v>148</v>
      </c>
      <c r="AM14" s="2" t="n">
        <v>0.06</v>
      </c>
      <c r="AX14" s="2" t="s">
        <v>149</v>
      </c>
      <c r="BA14" s="2" t="n">
        <v>24</v>
      </c>
      <c r="BB14" s="2" t="s">
        <v>145</v>
      </c>
      <c r="BC14" s="2" t="n">
        <v>25</v>
      </c>
      <c r="BD14" s="2" t="n">
        <v>144</v>
      </c>
      <c r="BE14" s="2" t="s">
        <v>145</v>
      </c>
      <c r="BF14" s="2" t="n">
        <v>1</v>
      </c>
      <c r="BG14" s="2" t="n">
        <v>0.29</v>
      </c>
      <c r="BH14" s="2" t="n">
        <v>60</v>
      </c>
      <c r="BI14" s="2" t="s">
        <v>148</v>
      </c>
      <c r="BJ14" s="2" t="n">
        <v>2</v>
      </c>
      <c r="BK14" s="2" t="n">
        <v>4</v>
      </c>
      <c r="BM14" s="2" t="s">
        <v>164</v>
      </c>
      <c r="BN14" s="2" t="n">
        <v>2</v>
      </c>
      <c r="BO14" s="2" t="n">
        <v>2</v>
      </c>
      <c r="BQ14" s="2" t="s">
        <v>148</v>
      </c>
      <c r="BR14" s="2" t="n">
        <v>1</v>
      </c>
      <c r="BS14" s="2" t="n">
        <v>2</v>
      </c>
      <c r="BT14" s="2" t="n">
        <v>40</v>
      </c>
      <c r="BZ14" s="2" t="s">
        <v>152</v>
      </c>
      <c r="CB14" s="2" t="n">
        <v>40</v>
      </c>
      <c r="CC14" s="2" t="s">
        <v>127</v>
      </c>
      <c r="CD14" s="2" t="n">
        <f aca="false">10</f>
        <v>10</v>
      </c>
      <c r="CE14" s="2" t="s">
        <v>152</v>
      </c>
      <c r="CF14" s="2" t="n">
        <v>60</v>
      </c>
      <c r="CG14" s="2" t="s">
        <v>127</v>
      </c>
      <c r="CH14" s="2" t="n">
        <v>8</v>
      </c>
      <c r="CJ14" s="2" t="s">
        <v>152</v>
      </c>
      <c r="CK14" s="2" t="n">
        <v>80</v>
      </c>
      <c r="CL14" s="2" t="n">
        <v>2</v>
      </c>
      <c r="CN14" s="2" t="s">
        <v>127</v>
      </c>
      <c r="CU14" s="2" t="s">
        <v>153</v>
      </c>
      <c r="CZ14" s="2" t="s">
        <v>131</v>
      </c>
      <c r="DA14" s="2" t="s">
        <v>132</v>
      </c>
      <c r="DB14" s="2" t="n">
        <v>72</v>
      </c>
      <c r="DC14" s="2" t="n">
        <v>1.19</v>
      </c>
      <c r="DD14" s="2" t="n">
        <v>4.7</v>
      </c>
      <c r="DE14" s="2" t="n">
        <v>949</v>
      </c>
      <c r="DF14" s="2" t="n">
        <v>0.61</v>
      </c>
    </row>
    <row r="15" customFormat="false" ht="13.8" hidden="false" customHeight="false" outlineLevel="0" collapsed="false">
      <c r="A15" s="2" t="s">
        <v>165</v>
      </c>
      <c r="B15" s="2" t="s">
        <v>140</v>
      </c>
      <c r="D15" s="2" t="s">
        <v>141</v>
      </c>
      <c r="E15" s="2" t="s">
        <v>142</v>
      </c>
      <c r="F15" s="2" t="s">
        <v>143</v>
      </c>
      <c r="G15" s="2" t="n">
        <v>2020</v>
      </c>
      <c r="H15" s="2" t="n">
        <v>34</v>
      </c>
      <c r="I15" s="2" t="n">
        <v>0</v>
      </c>
      <c r="J15" s="2" t="s">
        <v>121</v>
      </c>
      <c r="K15" s="2" t="s">
        <v>155</v>
      </c>
      <c r="L15" s="2" t="s">
        <v>144</v>
      </c>
      <c r="T15" s="2" t="s">
        <v>145</v>
      </c>
      <c r="U15" s="0" t="n">
        <f aca="false">15.9</f>
        <v>15.9</v>
      </c>
      <c r="W15" s="2" t="s">
        <v>125</v>
      </c>
      <c r="AA15" s="2" t="s">
        <v>146</v>
      </c>
      <c r="AB15" s="2" t="n">
        <v>0.01</v>
      </c>
      <c r="AD15" s="2" t="s">
        <v>126</v>
      </c>
      <c r="AE15" s="2" t="n">
        <v>10</v>
      </c>
      <c r="AH15" s="2" t="s">
        <v>163</v>
      </c>
      <c r="AJ15" s="2" t="s">
        <v>148</v>
      </c>
      <c r="AM15" s="2" t="n">
        <v>0.1</v>
      </c>
      <c r="AX15" s="2" t="s">
        <v>149</v>
      </c>
      <c r="BA15" s="2" t="n">
        <v>24</v>
      </c>
      <c r="BB15" s="2" t="s">
        <v>145</v>
      </c>
      <c r="BC15" s="2" t="n">
        <v>25</v>
      </c>
      <c r="BD15" s="2" t="n">
        <v>144</v>
      </c>
      <c r="BE15" s="2" t="s">
        <v>145</v>
      </c>
      <c r="BF15" s="2" t="n">
        <v>1</v>
      </c>
      <c r="BG15" s="2" t="n">
        <v>0.29</v>
      </c>
      <c r="BH15" s="2" t="n">
        <v>60</v>
      </c>
      <c r="BI15" s="2" t="s">
        <v>148</v>
      </c>
      <c r="BJ15" s="2" t="n">
        <v>2</v>
      </c>
      <c r="BK15" s="2" t="n">
        <v>4</v>
      </c>
      <c r="BM15" s="2" t="s">
        <v>164</v>
      </c>
      <c r="BN15" s="2" t="n">
        <v>2</v>
      </c>
      <c r="BO15" s="2" t="n">
        <v>2</v>
      </c>
      <c r="BQ15" s="2" t="s">
        <v>148</v>
      </c>
      <c r="BR15" s="2" t="n">
        <v>1</v>
      </c>
      <c r="BS15" s="2" t="n">
        <v>2</v>
      </c>
      <c r="BT15" s="2" t="n">
        <v>40</v>
      </c>
      <c r="BZ15" s="2" t="s">
        <v>152</v>
      </c>
      <c r="CB15" s="2" t="n">
        <v>40</v>
      </c>
      <c r="CC15" s="2" t="s">
        <v>127</v>
      </c>
      <c r="CD15" s="2" t="n">
        <f aca="false">10</f>
        <v>10</v>
      </c>
      <c r="CE15" s="2" t="s">
        <v>152</v>
      </c>
      <c r="CF15" s="2" t="n">
        <v>60</v>
      </c>
      <c r="CG15" s="2" t="s">
        <v>127</v>
      </c>
      <c r="CH15" s="2" t="n">
        <v>8</v>
      </c>
      <c r="CJ15" s="2" t="s">
        <v>152</v>
      </c>
      <c r="CK15" s="2" t="n">
        <v>80</v>
      </c>
      <c r="CL15" s="2" t="n">
        <v>2</v>
      </c>
      <c r="CN15" s="2" t="s">
        <v>127</v>
      </c>
      <c r="CU15" s="2" t="s">
        <v>153</v>
      </c>
      <c r="CZ15" s="2" t="s">
        <v>131</v>
      </c>
      <c r="DA15" s="2" t="s">
        <v>132</v>
      </c>
      <c r="DB15" s="2" t="n">
        <v>76</v>
      </c>
      <c r="DC15" s="2" t="n">
        <v>1.47</v>
      </c>
      <c r="DD15" s="2" t="n">
        <v>6.1</v>
      </c>
      <c r="DE15" s="2" t="n">
        <v>964</v>
      </c>
      <c r="DF15" s="2" t="n">
        <v>0.52</v>
      </c>
      <c r="DI15" s="2" t="s">
        <v>133</v>
      </c>
    </row>
    <row r="16" customFormat="false" ht="13.8" hidden="false" customHeight="false" outlineLevel="0" collapsed="false">
      <c r="A16" s="2" t="s">
        <v>166</v>
      </c>
      <c r="B16" s="2" t="s">
        <v>140</v>
      </c>
      <c r="D16" s="2" t="s">
        <v>141</v>
      </c>
      <c r="E16" s="2" t="s">
        <v>142</v>
      </c>
      <c r="F16" s="2" t="s">
        <v>143</v>
      </c>
      <c r="G16" s="2" t="n">
        <v>2020</v>
      </c>
      <c r="H16" s="2" t="n">
        <v>34</v>
      </c>
      <c r="I16" s="2" t="n">
        <v>0</v>
      </c>
      <c r="J16" s="2" t="s">
        <v>121</v>
      </c>
      <c r="K16" s="2" t="s">
        <v>155</v>
      </c>
      <c r="L16" s="2" t="s">
        <v>144</v>
      </c>
      <c r="T16" s="2" t="s">
        <v>145</v>
      </c>
      <c r="U16" s="0" t="n">
        <f aca="false">15.9</f>
        <v>15.9</v>
      </c>
      <c r="W16" s="2" t="s">
        <v>125</v>
      </c>
      <c r="AA16" s="2" t="s">
        <v>146</v>
      </c>
      <c r="AB16" s="2" t="n">
        <v>0.01</v>
      </c>
      <c r="AD16" s="2" t="s">
        <v>126</v>
      </c>
      <c r="AE16" s="2" t="n">
        <v>10</v>
      </c>
      <c r="AH16" s="2" t="s">
        <v>163</v>
      </c>
      <c r="AJ16" s="2" t="s">
        <v>148</v>
      </c>
      <c r="AM16" s="2" t="n">
        <v>0.2</v>
      </c>
      <c r="AX16" s="2" t="s">
        <v>149</v>
      </c>
      <c r="BA16" s="2" t="n">
        <v>24</v>
      </c>
      <c r="BB16" s="2" t="s">
        <v>145</v>
      </c>
      <c r="BC16" s="2" t="n">
        <v>25</v>
      </c>
      <c r="BD16" s="2" t="n">
        <v>144</v>
      </c>
      <c r="BE16" s="2" t="s">
        <v>145</v>
      </c>
      <c r="BF16" s="2" t="n">
        <v>1</v>
      </c>
      <c r="BG16" s="2" t="n">
        <v>0.29</v>
      </c>
      <c r="BH16" s="2" t="n">
        <v>60</v>
      </c>
      <c r="BI16" s="2" t="s">
        <v>148</v>
      </c>
      <c r="BJ16" s="2" t="n">
        <v>2</v>
      </c>
      <c r="BK16" s="2" t="n">
        <v>4</v>
      </c>
      <c r="BM16" s="2" t="s">
        <v>164</v>
      </c>
      <c r="BN16" s="2" t="n">
        <v>2</v>
      </c>
      <c r="BO16" s="2" t="n">
        <v>2</v>
      </c>
      <c r="BQ16" s="2" t="s">
        <v>148</v>
      </c>
      <c r="BR16" s="2" t="n">
        <v>1</v>
      </c>
      <c r="BS16" s="2" t="n">
        <v>2</v>
      </c>
      <c r="BT16" s="2" t="n">
        <v>40</v>
      </c>
      <c r="BZ16" s="2" t="s">
        <v>152</v>
      </c>
      <c r="CB16" s="2" t="n">
        <v>40</v>
      </c>
      <c r="CC16" s="2" t="s">
        <v>127</v>
      </c>
      <c r="CD16" s="2" t="n">
        <f aca="false">10</f>
        <v>10</v>
      </c>
      <c r="CE16" s="2" t="s">
        <v>152</v>
      </c>
      <c r="CF16" s="2" t="n">
        <v>60</v>
      </c>
      <c r="CG16" s="2" t="s">
        <v>127</v>
      </c>
      <c r="CH16" s="2" t="n">
        <v>8</v>
      </c>
      <c r="CJ16" s="2" t="s">
        <v>152</v>
      </c>
      <c r="CK16" s="2" t="n">
        <v>80</v>
      </c>
      <c r="CL16" s="2" t="n">
        <v>2</v>
      </c>
      <c r="CN16" s="2" t="s">
        <v>127</v>
      </c>
      <c r="CU16" s="2" t="s">
        <v>153</v>
      </c>
      <c r="CZ16" s="2" t="s">
        <v>131</v>
      </c>
      <c r="DA16" s="2" t="s">
        <v>132</v>
      </c>
      <c r="DB16" s="2" t="n">
        <v>75</v>
      </c>
      <c r="DC16" s="2" t="n">
        <v>1.35</v>
      </c>
      <c r="DD16" s="2" t="n">
        <v>6.5</v>
      </c>
      <c r="DE16" s="2" t="n">
        <v>800</v>
      </c>
      <c r="DF16" s="2" t="n">
        <v>0.55</v>
      </c>
    </row>
    <row r="17" customFormat="false" ht="13.8" hidden="false" customHeight="false" outlineLevel="0" collapsed="false">
      <c r="A17" s="2" t="s">
        <v>167</v>
      </c>
      <c r="B17" s="2" t="s">
        <v>140</v>
      </c>
      <c r="D17" s="2" t="s">
        <v>141</v>
      </c>
      <c r="E17" s="2" t="s">
        <v>142</v>
      </c>
      <c r="F17" s="2" t="s">
        <v>143</v>
      </c>
      <c r="G17" s="2" t="n">
        <v>2020</v>
      </c>
      <c r="H17" s="2" t="n">
        <v>34</v>
      </c>
      <c r="I17" s="2" t="n">
        <v>0</v>
      </c>
      <c r="J17" s="2" t="s">
        <v>121</v>
      </c>
      <c r="K17" s="2" t="s">
        <v>155</v>
      </c>
      <c r="L17" s="2" t="s">
        <v>144</v>
      </c>
      <c r="T17" s="2" t="s">
        <v>145</v>
      </c>
      <c r="U17" s="0" t="n">
        <f aca="false">15.9</f>
        <v>15.9</v>
      </c>
      <c r="W17" s="2" t="s">
        <v>125</v>
      </c>
      <c r="AA17" s="2" t="s">
        <v>146</v>
      </c>
      <c r="AB17" s="2" t="n">
        <v>0.01</v>
      </c>
      <c r="AD17" s="2" t="s">
        <v>126</v>
      </c>
      <c r="AE17" s="2" t="n">
        <v>10</v>
      </c>
      <c r="AH17" s="2" t="s">
        <v>168</v>
      </c>
      <c r="AJ17" s="2" t="s">
        <v>148</v>
      </c>
      <c r="AM17" s="2" t="n">
        <v>0.06</v>
      </c>
      <c r="AX17" s="2" t="s">
        <v>149</v>
      </c>
      <c r="BA17" s="2" t="n">
        <v>24</v>
      </c>
      <c r="BB17" s="2" t="s">
        <v>145</v>
      </c>
      <c r="BC17" s="2" t="n">
        <v>25</v>
      </c>
      <c r="BD17" s="2" t="n">
        <v>144</v>
      </c>
      <c r="BE17" s="2" t="s">
        <v>145</v>
      </c>
      <c r="BF17" s="2" t="n">
        <v>1</v>
      </c>
      <c r="BG17" s="2" t="n">
        <v>0.29</v>
      </c>
      <c r="BH17" s="2" t="n">
        <v>60</v>
      </c>
      <c r="BI17" s="2" t="s">
        <v>148</v>
      </c>
      <c r="BJ17" s="2" t="n">
        <v>2</v>
      </c>
      <c r="BK17" s="2" t="n">
        <v>4</v>
      </c>
      <c r="BM17" s="2" t="s">
        <v>169</v>
      </c>
      <c r="BN17" s="2" t="n">
        <v>2</v>
      </c>
      <c r="BO17" s="2" t="n">
        <v>2</v>
      </c>
      <c r="BQ17" s="2" t="s">
        <v>148</v>
      </c>
      <c r="BR17" s="2" t="n">
        <v>1</v>
      </c>
      <c r="BS17" s="2" t="n">
        <v>2</v>
      </c>
      <c r="BT17" s="2" t="n">
        <v>40</v>
      </c>
      <c r="BZ17" s="2" t="s">
        <v>152</v>
      </c>
      <c r="CB17" s="2" t="n">
        <v>40</v>
      </c>
      <c r="CC17" s="2" t="s">
        <v>127</v>
      </c>
      <c r="CD17" s="2" t="n">
        <f aca="false">10</f>
        <v>10</v>
      </c>
      <c r="CE17" s="2" t="s">
        <v>152</v>
      </c>
      <c r="CF17" s="2" t="n">
        <v>60</v>
      </c>
      <c r="CG17" s="2" t="s">
        <v>127</v>
      </c>
      <c r="CH17" s="2" t="n">
        <v>8</v>
      </c>
      <c r="CJ17" s="2" t="s">
        <v>152</v>
      </c>
      <c r="CK17" s="2" t="n">
        <v>80</v>
      </c>
      <c r="CL17" s="2" t="n">
        <v>2</v>
      </c>
      <c r="CN17" s="2" t="s">
        <v>127</v>
      </c>
      <c r="CU17" s="2" t="s">
        <v>153</v>
      </c>
      <c r="CZ17" s="2" t="s">
        <v>131</v>
      </c>
      <c r="DA17" s="2" t="s">
        <v>132</v>
      </c>
      <c r="DB17" s="2" t="n">
        <v>64</v>
      </c>
      <c r="DC17" s="2" t="n">
        <v>0.81</v>
      </c>
      <c r="DD17" s="2" t="n">
        <v>4.5</v>
      </c>
      <c r="DE17" s="2" t="n">
        <v>671</v>
      </c>
      <c r="DF17" s="2" t="n">
        <v>0.79</v>
      </c>
      <c r="DI17" s="2" t="s">
        <v>133</v>
      </c>
    </row>
    <row r="18" customFormat="false" ht="13.8" hidden="false" customHeight="false" outlineLevel="0" collapsed="false">
      <c r="A18" s="2" t="s">
        <v>170</v>
      </c>
      <c r="B18" s="2" t="s">
        <v>140</v>
      </c>
      <c r="D18" s="2" t="s">
        <v>141</v>
      </c>
      <c r="E18" s="2" t="s">
        <v>142</v>
      </c>
      <c r="F18" s="2" t="s">
        <v>143</v>
      </c>
      <c r="G18" s="2" t="n">
        <v>2020</v>
      </c>
      <c r="H18" s="2" t="n">
        <v>34</v>
      </c>
      <c r="I18" s="2" t="n">
        <v>0</v>
      </c>
      <c r="J18" s="2" t="s">
        <v>121</v>
      </c>
      <c r="K18" s="2" t="s">
        <v>155</v>
      </c>
      <c r="L18" s="2" t="s">
        <v>144</v>
      </c>
      <c r="T18" s="2" t="s">
        <v>145</v>
      </c>
      <c r="U18" s="0" t="n">
        <f aca="false">15.9</f>
        <v>15.9</v>
      </c>
      <c r="W18" s="2" t="s">
        <v>125</v>
      </c>
      <c r="AA18" s="2" t="s">
        <v>146</v>
      </c>
      <c r="AB18" s="2" t="n">
        <v>0.01</v>
      </c>
      <c r="AD18" s="2" t="s">
        <v>126</v>
      </c>
      <c r="AE18" s="2" t="n">
        <v>10</v>
      </c>
      <c r="AH18" s="2" t="s">
        <v>168</v>
      </c>
      <c r="AJ18" s="2" t="s">
        <v>148</v>
      </c>
      <c r="AM18" s="2" t="n">
        <v>0.1</v>
      </c>
      <c r="AX18" s="2" t="s">
        <v>149</v>
      </c>
      <c r="BA18" s="2" t="n">
        <v>24</v>
      </c>
      <c r="BB18" s="2" t="s">
        <v>145</v>
      </c>
      <c r="BC18" s="2" t="n">
        <v>25</v>
      </c>
      <c r="BD18" s="2" t="n">
        <v>144</v>
      </c>
      <c r="BE18" s="2" t="s">
        <v>145</v>
      </c>
      <c r="BF18" s="2" t="n">
        <v>1</v>
      </c>
      <c r="BG18" s="2" t="n">
        <v>0.29</v>
      </c>
      <c r="BH18" s="2" t="n">
        <v>60</v>
      </c>
      <c r="BI18" s="2" t="s">
        <v>148</v>
      </c>
      <c r="BJ18" s="2" t="n">
        <v>2</v>
      </c>
      <c r="BK18" s="2" t="n">
        <v>4</v>
      </c>
      <c r="BM18" s="2" t="s">
        <v>169</v>
      </c>
      <c r="BN18" s="2" t="n">
        <v>2</v>
      </c>
      <c r="BO18" s="2" t="n">
        <v>2</v>
      </c>
      <c r="BQ18" s="2" t="s">
        <v>148</v>
      </c>
      <c r="BR18" s="2" t="n">
        <v>1</v>
      </c>
      <c r="BS18" s="2" t="n">
        <v>2</v>
      </c>
      <c r="BT18" s="2" t="n">
        <v>40</v>
      </c>
      <c r="BZ18" s="2" t="s">
        <v>152</v>
      </c>
      <c r="CB18" s="2" t="n">
        <v>40</v>
      </c>
      <c r="CC18" s="2" t="s">
        <v>127</v>
      </c>
      <c r="CD18" s="2" t="n">
        <f aca="false">10</f>
        <v>10</v>
      </c>
      <c r="CE18" s="2" t="s">
        <v>152</v>
      </c>
      <c r="CF18" s="2" t="n">
        <v>60</v>
      </c>
      <c r="CG18" s="2" t="s">
        <v>127</v>
      </c>
      <c r="CH18" s="2" t="n">
        <v>8</v>
      </c>
      <c r="CJ18" s="2" t="s">
        <v>152</v>
      </c>
      <c r="CK18" s="2" t="n">
        <v>80</v>
      </c>
      <c r="CL18" s="2" t="n">
        <v>2</v>
      </c>
      <c r="CN18" s="2" t="s">
        <v>127</v>
      </c>
      <c r="CU18" s="2" t="s">
        <v>153</v>
      </c>
      <c r="CZ18" s="2" t="s">
        <v>131</v>
      </c>
      <c r="DA18" s="2" t="s">
        <v>132</v>
      </c>
      <c r="DB18" s="2" t="n">
        <v>57</v>
      </c>
      <c r="DC18" s="2" t="n">
        <v>0.59</v>
      </c>
      <c r="DD18" s="2" t="n">
        <v>4.2</v>
      </c>
      <c r="DE18" s="2" t="n">
        <v>543</v>
      </c>
      <c r="DF18" s="2" t="n">
        <v>0.94</v>
      </c>
    </row>
    <row r="19" customFormat="false" ht="13.8" hidden="false" customHeight="false" outlineLevel="0" collapsed="false">
      <c r="A19" s="2" t="s">
        <v>171</v>
      </c>
      <c r="B19" s="2" t="s">
        <v>140</v>
      </c>
      <c r="D19" s="2" t="s">
        <v>141</v>
      </c>
      <c r="E19" s="2" t="s">
        <v>142</v>
      </c>
      <c r="F19" s="2" t="s">
        <v>143</v>
      </c>
      <c r="G19" s="2" t="n">
        <v>2020</v>
      </c>
      <c r="H19" s="2" t="n">
        <v>34</v>
      </c>
      <c r="I19" s="2" t="n">
        <v>0</v>
      </c>
      <c r="J19" s="2" t="s">
        <v>121</v>
      </c>
      <c r="K19" s="2" t="s">
        <v>155</v>
      </c>
      <c r="L19" s="2" t="s">
        <v>144</v>
      </c>
      <c r="T19" s="2" t="s">
        <v>145</v>
      </c>
      <c r="U19" s="0" t="n">
        <f aca="false">15.9</f>
        <v>15.9</v>
      </c>
      <c r="W19" s="2" t="s">
        <v>125</v>
      </c>
      <c r="AA19" s="2" t="s">
        <v>146</v>
      </c>
      <c r="AB19" s="2" t="n">
        <v>0.01</v>
      </c>
      <c r="AD19" s="2" t="s">
        <v>126</v>
      </c>
      <c r="AE19" s="2" t="n">
        <v>10</v>
      </c>
      <c r="AH19" s="2" t="s">
        <v>168</v>
      </c>
      <c r="AJ19" s="2" t="s">
        <v>148</v>
      </c>
      <c r="AM19" s="2" t="n">
        <v>0.2</v>
      </c>
      <c r="AX19" s="2" t="s">
        <v>149</v>
      </c>
      <c r="BA19" s="2" t="n">
        <v>24</v>
      </c>
      <c r="BB19" s="2" t="s">
        <v>145</v>
      </c>
      <c r="BC19" s="2" t="n">
        <v>25</v>
      </c>
      <c r="BD19" s="2" t="n">
        <v>144</v>
      </c>
      <c r="BE19" s="2" t="s">
        <v>145</v>
      </c>
      <c r="BF19" s="2" t="n">
        <v>1</v>
      </c>
      <c r="BG19" s="2" t="n">
        <v>0.29</v>
      </c>
      <c r="BH19" s="2" t="n">
        <v>60</v>
      </c>
      <c r="BI19" s="2" t="s">
        <v>148</v>
      </c>
      <c r="BJ19" s="2" t="n">
        <v>2</v>
      </c>
      <c r="BK19" s="2" t="n">
        <v>4</v>
      </c>
      <c r="BM19" s="2" t="s">
        <v>169</v>
      </c>
      <c r="BN19" s="2" t="n">
        <v>2</v>
      </c>
      <c r="BO19" s="2" t="n">
        <v>2</v>
      </c>
      <c r="BQ19" s="2" t="s">
        <v>148</v>
      </c>
      <c r="BR19" s="2" t="n">
        <v>1</v>
      </c>
      <c r="BS19" s="2" t="n">
        <v>2</v>
      </c>
      <c r="BT19" s="2" t="n">
        <v>40</v>
      </c>
      <c r="BZ19" s="2" t="s">
        <v>152</v>
      </c>
      <c r="CB19" s="2" t="n">
        <v>40</v>
      </c>
      <c r="CC19" s="2" t="s">
        <v>127</v>
      </c>
      <c r="CD19" s="2" t="n">
        <f aca="false">10</f>
        <v>10</v>
      </c>
      <c r="CE19" s="2" t="s">
        <v>152</v>
      </c>
      <c r="CF19" s="2" t="n">
        <v>60</v>
      </c>
      <c r="CG19" s="2" t="s">
        <v>127</v>
      </c>
      <c r="CH19" s="2" t="n">
        <v>8</v>
      </c>
      <c r="CJ19" s="2" t="s">
        <v>152</v>
      </c>
      <c r="CK19" s="2" t="n">
        <v>80</v>
      </c>
      <c r="CL19" s="2" t="n">
        <v>2</v>
      </c>
      <c r="CN19" s="2" t="s">
        <v>127</v>
      </c>
      <c r="CU19" s="2" t="s">
        <v>153</v>
      </c>
      <c r="CZ19" s="2" t="s">
        <v>131</v>
      </c>
      <c r="DA19" s="2" t="s">
        <v>132</v>
      </c>
      <c r="DB19" s="2" t="n">
        <v>15</v>
      </c>
      <c r="DC19" s="2" t="n">
        <v>0.08</v>
      </c>
      <c r="DD19" s="2" t="n">
        <v>4.3</v>
      </c>
      <c r="DE19" s="2" t="n">
        <v>63</v>
      </c>
      <c r="DF19" s="2" t="n">
        <v>1.87</v>
      </c>
    </row>
    <row r="20" customFormat="false" ht="13.8" hidden="false" customHeight="false" outlineLevel="0" collapsed="false">
      <c r="A20" s="2" t="s">
        <v>172</v>
      </c>
      <c r="B20" s="2" t="s">
        <v>173</v>
      </c>
      <c r="D20" s="2" t="s">
        <v>174</v>
      </c>
      <c r="E20" s="2" t="s">
        <v>175</v>
      </c>
      <c r="F20" s="2" t="s">
        <v>176</v>
      </c>
      <c r="G20" s="2" t="n">
        <v>2020</v>
      </c>
      <c r="H20" s="2" t="n">
        <v>17</v>
      </c>
      <c r="I20" s="2" t="n">
        <v>0</v>
      </c>
      <c r="J20" s="2" t="s">
        <v>121</v>
      </c>
      <c r="K20" s="2" t="s">
        <v>177</v>
      </c>
      <c r="L20" s="2" t="s">
        <v>178</v>
      </c>
      <c r="M20" s="2" t="n">
        <v>0.97</v>
      </c>
      <c r="T20" s="2" t="s">
        <v>125</v>
      </c>
      <c r="U20" s="0" t="n">
        <f aca="false">14</f>
        <v>14</v>
      </c>
      <c r="AD20" s="2" t="s">
        <v>126</v>
      </c>
      <c r="AU20" s="2" t="n">
        <v>5</v>
      </c>
      <c r="AX20" s="2" t="n">
        <v>60</v>
      </c>
      <c r="AY20" s="2" t="s">
        <v>125</v>
      </c>
      <c r="BA20" s="2" t="n">
        <v>6</v>
      </c>
      <c r="BB20" s="2" t="s">
        <v>145</v>
      </c>
      <c r="BD20" s="2" t="n">
        <v>18</v>
      </c>
      <c r="BZ20" s="2" t="s">
        <v>152</v>
      </c>
      <c r="CB20" s="2" t="s">
        <v>127</v>
      </c>
      <c r="CC20" s="2" t="s">
        <v>127</v>
      </c>
      <c r="CD20" s="2" t="n">
        <v>24</v>
      </c>
      <c r="DB20" s="2" t="n">
        <v>93.36</v>
      </c>
      <c r="DE20" s="2" t="n">
        <v>628.5</v>
      </c>
      <c r="DF20" s="2" t="n">
        <v>0.146</v>
      </c>
    </row>
    <row r="21" customFormat="false" ht="13.8" hidden="false" customHeight="false" outlineLevel="0" collapsed="false">
      <c r="A21" s="2" t="s">
        <v>179</v>
      </c>
      <c r="B21" s="2" t="s">
        <v>173</v>
      </c>
      <c r="D21" s="2" t="s">
        <v>174</v>
      </c>
      <c r="E21" s="2" t="s">
        <v>175</v>
      </c>
      <c r="F21" s="2" t="s">
        <v>176</v>
      </c>
      <c r="G21" s="2" t="n">
        <v>2020</v>
      </c>
      <c r="H21" s="2" t="n">
        <v>17</v>
      </c>
      <c r="I21" s="2" t="n">
        <v>0</v>
      </c>
      <c r="J21" s="2" t="s">
        <v>121</v>
      </c>
      <c r="K21" s="2" t="s">
        <v>180</v>
      </c>
      <c r="L21" s="2" t="s">
        <v>178</v>
      </c>
      <c r="M21" s="2" t="n">
        <v>0.12</v>
      </c>
      <c r="T21" s="2" t="s">
        <v>125</v>
      </c>
      <c r="U21" s="0" t="n">
        <f aca="false">14</f>
        <v>14</v>
      </c>
      <c r="AD21" s="2" t="s">
        <v>126</v>
      </c>
      <c r="AU21" s="2" t="n">
        <v>5</v>
      </c>
      <c r="AX21" s="2" t="n">
        <v>60</v>
      </c>
      <c r="AY21" s="2" t="s">
        <v>125</v>
      </c>
      <c r="BA21" s="2" t="n">
        <v>6</v>
      </c>
      <c r="BB21" s="2" t="s">
        <v>145</v>
      </c>
      <c r="BD21" s="2" t="n">
        <v>18</v>
      </c>
      <c r="BZ21" s="2" t="s">
        <v>152</v>
      </c>
      <c r="CB21" s="2" t="s">
        <v>127</v>
      </c>
      <c r="CC21" s="2" t="s">
        <v>127</v>
      </c>
      <c r="CD21" s="2" t="n">
        <v>24</v>
      </c>
      <c r="DB21" s="2" t="n">
        <v>93.37</v>
      </c>
      <c r="DE21" s="2" t="n">
        <v>646.7</v>
      </c>
      <c r="DF21" s="2" t="n">
        <v>0.146</v>
      </c>
    </row>
    <row r="22" customFormat="false" ht="13.8" hidden="false" customHeight="false" outlineLevel="0" collapsed="false">
      <c r="A22" s="2" t="s">
        <v>181</v>
      </c>
      <c r="B22" s="2" t="s">
        <v>173</v>
      </c>
      <c r="D22" s="2" t="s">
        <v>174</v>
      </c>
      <c r="E22" s="2" t="s">
        <v>175</v>
      </c>
      <c r="F22" s="2" t="s">
        <v>176</v>
      </c>
      <c r="G22" s="2" t="n">
        <v>2020</v>
      </c>
      <c r="H22" s="2" t="n">
        <v>17</v>
      </c>
      <c r="I22" s="2" t="n">
        <v>0</v>
      </c>
      <c r="J22" s="2" t="s">
        <v>121</v>
      </c>
      <c r="K22" s="2" t="s">
        <v>182</v>
      </c>
      <c r="L22" s="2" t="s">
        <v>178</v>
      </c>
      <c r="M22" s="2" t="n">
        <v>0.1</v>
      </c>
      <c r="T22" s="2" t="s">
        <v>125</v>
      </c>
      <c r="U22" s="0" t="n">
        <f aca="false">14</f>
        <v>14</v>
      </c>
      <c r="AD22" s="2" t="s">
        <v>126</v>
      </c>
      <c r="AU22" s="2" t="n">
        <v>5</v>
      </c>
      <c r="AX22" s="2" t="n">
        <v>60</v>
      </c>
      <c r="AY22" s="2" t="s">
        <v>125</v>
      </c>
      <c r="BA22" s="2" t="n">
        <v>6</v>
      </c>
      <c r="BB22" s="2" t="s">
        <v>145</v>
      </c>
      <c r="BD22" s="2" t="n">
        <v>18</v>
      </c>
      <c r="BZ22" s="2" t="s">
        <v>152</v>
      </c>
      <c r="CB22" s="2" t="s">
        <v>127</v>
      </c>
      <c r="CC22" s="2" t="s">
        <v>127</v>
      </c>
      <c r="CD22" s="2" t="n">
        <v>24</v>
      </c>
      <c r="DB22" s="2" t="n">
        <v>95.41</v>
      </c>
      <c r="DE22" s="2" t="n">
        <v>791.6</v>
      </c>
      <c r="DF22" s="2" t="n">
        <v>0.101</v>
      </c>
    </row>
    <row r="23" customFormat="false" ht="13.8" hidden="false" customHeight="false" outlineLevel="0" collapsed="false">
      <c r="A23" s="2" t="s">
        <v>183</v>
      </c>
      <c r="B23" s="2" t="s">
        <v>173</v>
      </c>
      <c r="D23" s="2" t="s">
        <v>174</v>
      </c>
      <c r="E23" s="2" t="s">
        <v>175</v>
      </c>
      <c r="F23" s="2" t="s">
        <v>176</v>
      </c>
      <c r="G23" s="2" t="n">
        <v>2020</v>
      </c>
      <c r="H23" s="2" t="n">
        <v>17</v>
      </c>
      <c r="I23" s="2" t="n">
        <v>0</v>
      </c>
      <c r="J23" s="2" t="s">
        <v>121</v>
      </c>
      <c r="K23" s="2" t="s">
        <v>184</v>
      </c>
      <c r="L23" s="2" t="s">
        <v>178</v>
      </c>
      <c r="M23" s="2" t="n">
        <v>0.0986</v>
      </c>
      <c r="T23" s="2" t="s">
        <v>125</v>
      </c>
      <c r="U23" s="0" t="n">
        <f aca="false">14</f>
        <v>14</v>
      </c>
      <c r="AD23" s="2" t="s">
        <v>126</v>
      </c>
      <c r="AU23" s="2" t="n">
        <v>5</v>
      </c>
      <c r="AX23" s="2" t="n">
        <v>60</v>
      </c>
      <c r="AY23" s="2" t="s">
        <v>125</v>
      </c>
      <c r="BA23" s="2" t="n">
        <v>6</v>
      </c>
      <c r="BB23" s="2" t="s">
        <v>145</v>
      </c>
      <c r="BD23" s="2" t="n">
        <v>18</v>
      </c>
      <c r="BZ23" s="2" t="s">
        <v>152</v>
      </c>
      <c r="CB23" s="2" t="s">
        <v>127</v>
      </c>
      <c r="CC23" s="2" t="s">
        <v>127</v>
      </c>
      <c r="CD23" s="2" t="n">
        <v>24</v>
      </c>
      <c r="DB23" s="2" t="n">
        <v>96.16</v>
      </c>
      <c r="DE23" s="2" t="n">
        <v>914.4</v>
      </c>
      <c r="DF23" s="2" t="n">
        <v>0.085</v>
      </c>
    </row>
    <row r="24" customFormat="false" ht="13.8" hidden="false" customHeight="false" outlineLevel="0" collapsed="false">
      <c r="A24" s="2" t="s">
        <v>185</v>
      </c>
      <c r="B24" s="2" t="s">
        <v>173</v>
      </c>
      <c r="D24" s="2" t="s">
        <v>174</v>
      </c>
      <c r="E24" s="2" t="s">
        <v>175</v>
      </c>
      <c r="F24" s="2" t="s">
        <v>176</v>
      </c>
      <c r="G24" s="2" t="n">
        <v>2020</v>
      </c>
      <c r="H24" s="2" t="n">
        <v>17</v>
      </c>
      <c r="I24" s="2" t="n">
        <v>0</v>
      </c>
      <c r="J24" s="2" t="s">
        <v>121</v>
      </c>
      <c r="K24" s="2" t="s">
        <v>186</v>
      </c>
      <c r="L24" s="2" t="s">
        <v>178</v>
      </c>
      <c r="M24" s="2" t="n">
        <v>0.13</v>
      </c>
      <c r="T24" s="2" t="s">
        <v>125</v>
      </c>
      <c r="U24" s="0" t="n">
        <f aca="false">14</f>
        <v>14</v>
      </c>
      <c r="AD24" s="2" t="s">
        <v>126</v>
      </c>
      <c r="AU24" s="2" t="n">
        <v>5</v>
      </c>
      <c r="AX24" s="2" t="n">
        <v>60</v>
      </c>
      <c r="AY24" s="2" t="s">
        <v>125</v>
      </c>
      <c r="BA24" s="2" t="n">
        <v>6</v>
      </c>
      <c r="BB24" s="2" t="s">
        <v>145</v>
      </c>
      <c r="BD24" s="2" t="n">
        <v>18</v>
      </c>
      <c r="BZ24" s="2" t="s">
        <v>152</v>
      </c>
      <c r="CB24" s="2" t="s">
        <v>127</v>
      </c>
      <c r="CC24" s="2" t="s">
        <v>127</v>
      </c>
      <c r="CD24" s="2" t="n">
        <v>24</v>
      </c>
      <c r="DB24" s="2" t="n">
        <v>95.53</v>
      </c>
      <c r="DE24" s="2" t="n">
        <v>690</v>
      </c>
      <c r="DF24" s="2" t="n">
        <v>0.098</v>
      </c>
    </row>
    <row r="25" customFormat="false" ht="13.8" hidden="false" customHeight="false" outlineLevel="0" collapsed="false">
      <c r="A25" s="2" t="s">
        <v>187</v>
      </c>
      <c r="B25" s="2" t="s">
        <v>173</v>
      </c>
      <c r="D25" s="2" t="s">
        <v>174</v>
      </c>
      <c r="E25" s="2" t="s">
        <v>175</v>
      </c>
      <c r="F25" s="2" t="s">
        <v>176</v>
      </c>
      <c r="G25" s="2" t="n">
        <v>2020</v>
      </c>
      <c r="H25" s="2" t="n">
        <v>17</v>
      </c>
      <c r="I25" s="2" t="n">
        <v>0</v>
      </c>
      <c r="J25" s="2" t="s">
        <v>121</v>
      </c>
      <c r="K25" s="2" t="s">
        <v>188</v>
      </c>
      <c r="L25" s="2" t="s">
        <v>178</v>
      </c>
      <c r="M25" s="2" t="n">
        <v>0.168</v>
      </c>
      <c r="T25" s="2" t="s">
        <v>125</v>
      </c>
      <c r="U25" s="0" t="n">
        <f aca="false">14</f>
        <v>14</v>
      </c>
      <c r="AD25" s="2" t="s">
        <v>126</v>
      </c>
      <c r="AU25" s="2" t="n">
        <v>5</v>
      </c>
      <c r="AX25" s="2" t="n">
        <v>60</v>
      </c>
      <c r="AY25" s="2" t="s">
        <v>125</v>
      </c>
      <c r="BA25" s="2" t="n">
        <v>6</v>
      </c>
      <c r="BB25" s="2" t="s">
        <v>145</v>
      </c>
      <c r="BD25" s="2" t="n">
        <v>18</v>
      </c>
      <c r="BZ25" s="2" t="s">
        <v>152</v>
      </c>
      <c r="CB25" s="2" t="s">
        <v>127</v>
      </c>
      <c r="CC25" s="2" t="s">
        <v>127</v>
      </c>
      <c r="CD25" s="2" t="n">
        <v>24</v>
      </c>
      <c r="DB25" s="2" t="n">
        <v>94.91</v>
      </c>
      <c r="DE25" s="2" t="n">
        <v>647.6</v>
      </c>
      <c r="DF25" s="2" t="n">
        <v>0.0112</v>
      </c>
    </row>
    <row r="26" customFormat="false" ht="13.8" hidden="false" customHeight="false" outlineLevel="0" collapsed="false">
      <c r="A26" s="2" t="s">
        <v>189</v>
      </c>
      <c r="B26" s="2" t="s">
        <v>173</v>
      </c>
      <c r="D26" s="2" t="s">
        <v>174</v>
      </c>
      <c r="E26" s="2" t="s">
        <v>175</v>
      </c>
      <c r="F26" s="2" t="s">
        <v>176</v>
      </c>
      <c r="G26" s="2" t="n">
        <v>2020</v>
      </c>
      <c r="H26" s="2" t="n">
        <v>17</v>
      </c>
      <c r="I26" s="2" t="n">
        <v>0</v>
      </c>
      <c r="J26" s="2" t="s">
        <v>121</v>
      </c>
      <c r="L26" s="2" t="s">
        <v>178</v>
      </c>
      <c r="M26" s="2" t="n">
        <v>0.123</v>
      </c>
      <c r="T26" s="2" t="s">
        <v>125</v>
      </c>
      <c r="U26" s="0" t="n">
        <f aca="false">14</f>
        <v>14</v>
      </c>
      <c r="AD26" s="2" t="s">
        <v>126</v>
      </c>
      <c r="AH26" s="2" t="s">
        <v>147</v>
      </c>
      <c r="AJ26" s="2" t="s">
        <v>190</v>
      </c>
      <c r="AO26" s="2" t="s">
        <v>191</v>
      </c>
      <c r="AU26" s="2" t="n">
        <v>5</v>
      </c>
      <c r="AX26" s="2" t="n">
        <v>60</v>
      </c>
      <c r="AY26" s="2" t="s">
        <v>125</v>
      </c>
      <c r="BA26" s="2" t="n">
        <v>6</v>
      </c>
      <c r="BB26" s="2" t="s">
        <v>145</v>
      </c>
      <c r="BD26" s="2" t="n">
        <v>18</v>
      </c>
      <c r="BE26" s="2" t="s">
        <v>192</v>
      </c>
      <c r="BF26" s="2" t="n">
        <v>3</v>
      </c>
      <c r="BG26" s="2" t="n">
        <v>1</v>
      </c>
      <c r="BZ26" s="2" t="s">
        <v>152</v>
      </c>
      <c r="CB26" s="2" t="s">
        <v>127</v>
      </c>
      <c r="CC26" s="2" t="s">
        <v>127</v>
      </c>
      <c r="CD26" s="2" t="n">
        <v>24</v>
      </c>
      <c r="CE26" s="2" t="s">
        <v>152</v>
      </c>
      <c r="CF26" s="2" t="n">
        <v>50</v>
      </c>
      <c r="CG26" s="2" t="s">
        <v>127</v>
      </c>
      <c r="CH26" s="2" t="n">
        <v>3</v>
      </c>
      <c r="CJ26" s="2" t="s">
        <v>152</v>
      </c>
      <c r="CK26" s="2" t="n">
        <v>80</v>
      </c>
      <c r="CL26" s="2" t="n">
        <v>1</v>
      </c>
      <c r="CN26" s="2" t="s">
        <v>127</v>
      </c>
      <c r="CO26" s="2" t="n">
        <v>150</v>
      </c>
      <c r="CP26" s="2" t="n">
        <v>1</v>
      </c>
      <c r="CQ26" s="2" t="s">
        <v>127</v>
      </c>
      <c r="CR26" s="2" t="n">
        <v>250</v>
      </c>
      <c r="CS26" s="2" t="n">
        <v>2</v>
      </c>
      <c r="CT26" s="2" t="s">
        <v>127</v>
      </c>
      <c r="DB26" s="2" t="n">
        <v>95.17</v>
      </c>
      <c r="DE26" s="2" t="n">
        <v>816.8</v>
      </c>
      <c r="DF26" s="2" t="n">
        <v>0.106</v>
      </c>
    </row>
    <row r="27" customFormat="false" ht="13.8" hidden="false" customHeight="false" outlineLevel="0" collapsed="false">
      <c r="A27" s="2" t="s">
        <v>193</v>
      </c>
      <c r="B27" s="2" t="s">
        <v>173</v>
      </c>
      <c r="D27" s="2" t="s">
        <v>174</v>
      </c>
      <c r="E27" s="2" t="s">
        <v>175</v>
      </c>
      <c r="F27" s="2" t="s">
        <v>176</v>
      </c>
      <c r="G27" s="2" t="n">
        <v>2020</v>
      </c>
      <c r="H27" s="2" t="n">
        <v>17</v>
      </c>
      <c r="I27" s="2" t="n">
        <v>0</v>
      </c>
      <c r="J27" s="2" t="s">
        <v>121</v>
      </c>
      <c r="L27" s="2" t="s">
        <v>178</v>
      </c>
      <c r="M27" s="2" t="n">
        <v>0.114</v>
      </c>
      <c r="T27" s="2" t="s">
        <v>125</v>
      </c>
      <c r="U27" s="0" t="n">
        <f aca="false">14</f>
        <v>14</v>
      </c>
      <c r="AD27" s="2" t="s">
        <v>126</v>
      </c>
      <c r="AH27" s="2" t="s">
        <v>147</v>
      </c>
      <c r="AJ27" s="2" t="s">
        <v>190</v>
      </c>
      <c r="AO27" s="2" t="s">
        <v>191</v>
      </c>
      <c r="AU27" s="2" t="n">
        <v>5</v>
      </c>
      <c r="AX27" s="2" t="n">
        <v>60</v>
      </c>
      <c r="AY27" s="2" t="s">
        <v>125</v>
      </c>
      <c r="BA27" s="2" t="n">
        <v>6</v>
      </c>
      <c r="BB27" s="2" t="s">
        <v>145</v>
      </c>
      <c r="BD27" s="2" t="n">
        <v>18</v>
      </c>
      <c r="BE27" s="2" t="s">
        <v>192</v>
      </c>
      <c r="BF27" s="2" t="n">
        <v>3</v>
      </c>
      <c r="BG27" s="2" t="n">
        <v>1</v>
      </c>
      <c r="BZ27" s="2" t="s">
        <v>152</v>
      </c>
      <c r="CB27" s="2" t="s">
        <v>127</v>
      </c>
      <c r="CC27" s="2" t="s">
        <v>127</v>
      </c>
      <c r="CD27" s="2" t="n">
        <v>24</v>
      </c>
      <c r="CE27" s="2" t="s">
        <v>152</v>
      </c>
      <c r="CF27" s="2" t="n">
        <v>50</v>
      </c>
      <c r="CG27" s="2" t="s">
        <v>127</v>
      </c>
      <c r="CH27" s="2" t="n">
        <v>3</v>
      </c>
      <c r="CJ27" s="2" t="s">
        <v>152</v>
      </c>
      <c r="CK27" s="2" t="n">
        <v>80</v>
      </c>
      <c r="CL27" s="2" t="n">
        <v>1</v>
      </c>
      <c r="CN27" s="2" t="s">
        <v>127</v>
      </c>
      <c r="CO27" s="2" t="n">
        <v>150</v>
      </c>
      <c r="CP27" s="2" t="n">
        <v>1</v>
      </c>
      <c r="CQ27" s="2" t="s">
        <v>127</v>
      </c>
      <c r="CR27" s="2" t="n">
        <v>250</v>
      </c>
      <c r="CS27" s="2" t="n">
        <v>2</v>
      </c>
      <c r="CT27" s="2" t="s">
        <v>127</v>
      </c>
      <c r="DB27" s="2" t="n">
        <v>95.56</v>
      </c>
      <c r="DE27" s="2" t="n">
        <v>851.7</v>
      </c>
      <c r="DF27" s="2" t="n">
        <v>0.098</v>
      </c>
    </row>
    <row r="28" customFormat="false" ht="13.8" hidden="false" customHeight="false" outlineLevel="0" collapsed="false">
      <c r="A28" s="2" t="s">
        <v>194</v>
      </c>
      <c r="B28" s="2" t="s">
        <v>173</v>
      </c>
      <c r="D28" s="2" t="s">
        <v>174</v>
      </c>
      <c r="E28" s="2" t="s">
        <v>175</v>
      </c>
      <c r="F28" s="2" t="s">
        <v>176</v>
      </c>
      <c r="G28" s="2" t="n">
        <v>2020</v>
      </c>
      <c r="H28" s="2" t="n">
        <v>17</v>
      </c>
      <c r="I28" s="2" t="n">
        <v>0</v>
      </c>
      <c r="J28" s="2" t="s">
        <v>121</v>
      </c>
      <c r="L28" s="2" t="s">
        <v>178</v>
      </c>
      <c r="M28" s="2" t="n">
        <v>0.099</v>
      </c>
      <c r="T28" s="2" t="s">
        <v>125</v>
      </c>
      <c r="U28" s="0" t="n">
        <f aca="false">14</f>
        <v>14</v>
      </c>
      <c r="AD28" s="2" t="s">
        <v>126</v>
      </c>
      <c r="AH28" s="2" t="s">
        <v>147</v>
      </c>
      <c r="AJ28" s="2" t="s">
        <v>190</v>
      </c>
      <c r="AO28" s="2" t="s">
        <v>191</v>
      </c>
      <c r="AU28" s="2" t="n">
        <v>5</v>
      </c>
      <c r="AX28" s="2" t="n">
        <v>60</v>
      </c>
      <c r="AY28" s="2" t="s">
        <v>125</v>
      </c>
      <c r="BA28" s="2" t="n">
        <v>6</v>
      </c>
      <c r="BB28" s="2" t="s">
        <v>145</v>
      </c>
      <c r="BD28" s="2" t="n">
        <v>18</v>
      </c>
      <c r="BE28" s="2" t="s">
        <v>192</v>
      </c>
      <c r="BF28" s="2" t="n">
        <v>3</v>
      </c>
      <c r="BG28" s="2" t="n">
        <v>1</v>
      </c>
      <c r="BZ28" s="2" t="s">
        <v>152</v>
      </c>
      <c r="CB28" s="2" t="s">
        <v>127</v>
      </c>
      <c r="CC28" s="2" t="s">
        <v>127</v>
      </c>
      <c r="CD28" s="2" t="n">
        <v>24</v>
      </c>
      <c r="CE28" s="2" t="s">
        <v>152</v>
      </c>
      <c r="CF28" s="2" t="n">
        <v>50</v>
      </c>
      <c r="CG28" s="2" t="s">
        <v>127</v>
      </c>
      <c r="CH28" s="2" t="n">
        <v>3</v>
      </c>
      <c r="CJ28" s="2" t="s">
        <v>152</v>
      </c>
      <c r="CK28" s="2" t="n">
        <v>80</v>
      </c>
      <c r="CL28" s="2" t="n">
        <v>1</v>
      </c>
      <c r="CN28" s="2" t="s">
        <v>127</v>
      </c>
      <c r="CO28" s="2" t="n">
        <v>150</v>
      </c>
      <c r="CP28" s="2" t="n">
        <v>1</v>
      </c>
      <c r="CQ28" s="2" t="s">
        <v>127</v>
      </c>
      <c r="CR28" s="2" t="n">
        <v>250</v>
      </c>
      <c r="CS28" s="2" t="n">
        <v>2</v>
      </c>
      <c r="CT28" s="2" t="s">
        <v>127</v>
      </c>
      <c r="DB28" s="2" t="n">
        <v>96.16</v>
      </c>
      <c r="DE28" s="2" t="n">
        <v>914.4</v>
      </c>
      <c r="DF28" s="2" t="n">
        <v>0.085</v>
      </c>
    </row>
    <row r="29" customFormat="false" ht="13.8" hidden="false" customHeight="false" outlineLevel="0" collapsed="false">
      <c r="A29" s="2" t="s">
        <v>195</v>
      </c>
      <c r="B29" s="2" t="s">
        <v>173</v>
      </c>
      <c r="D29" s="2" t="s">
        <v>174</v>
      </c>
      <c r="E29" s="2" t="s">
        <v>175</v>
      </c>
      <c r="F29" s="2" t="s">
        <v>176</v>
      </c>
      <c r="G29" s="2" t="n">
        <v>2020</v>
      </c>
      <c r="H29" s="2" t="n">
        <v>17</v>
      </c>
      <c r="I29" s="2" t="n">
        <v>0</v>
      </c>
      <c r="J29" s="2" t="s">
        <v>121</v>
      </c>
      <c r="L29" s="2" t="s">
        <v>178</v>
      </c>
      <c r="M29" s="2" t="n">
        <v>0.099</v>
      </c>
      <c r="T29" s="2" t="s">
        <v>125</v>
      </c>
      <c r="U29" s="0" t="n">
        <f aca="false">14</f>
        <v>14</v>
      </c>
      <c r="AD29" s="2" t="s">
        <v>126</v>
      </c>
      <c r="AH29" s="2" t="s">
        <v>147</v>
      </c>
      <c r="AJ29" s="2" t="s">
        <v>190</v>
      </c>
      <c r="AO29" s="2" t="s">
        <v>191</v>
      </c>
      <c r="AU29" s="2" t="n">
        <v>5</v>
      </c>
      <c r="AX29" s="2" t="n">
        <v>60</v>
      </c>
      <c r="AY29" s="2" t="s">
        <v>125</v>
      </c>
      <c r="BA29" s="2" t="n">
        <v>6</v>
      </c>
      <c r="BB29" s="2" t="s">
        <v>145</v>
      </c>
      <c r="BD29" s="2" t="n">
        <v>18</v>
      </c>
      <c r="BE29" s="2" t="s">
        <v>192</v>
      </c>
      <c r="BF29" s="2" t="n">
        <v>3</v>
      </c>
      <c r="BG29" s="2" t="n">
        <v>1</v>
      </c>
      <c r="BZ29" s="2" t="s">
        <v>152</v>
      </c>
      <c r="CB29" s="2" t="s">
        <v>127</v>
      </c>
      <c r="CC29" s="2" t="s">
        <v>127</v>
      </c>
      <c r="CD29" s="2" t="n">
        <v>24</v>
      </c>
      <c r="CE29" s="2" t="s">
        <v>152</v>
      </c>
      <c r="CF29" s="2" t="n">
        <v>50</v>
      </c>
      <c r="CG29" s="2" t="s">
        <v>127</v>
      </c>
      <c r="CH29" s="2" t="n">
        <v>3</v>
      </c>
      <c r="CJ29" s="2" t="s">
        <v>152</v>
      </c>
      <c r="CK29" s="2" t="n">
        <v>80</v>
      </c>
      <c r="CL29" s="2" t="n">
        <v>1</v>
      </c>
      <c r="CN29" s="2" t="s">
        <v>127</v>
      </c>
      <c r="CO29" s="2" t="n">
        <v>150</v>
      </c>
      <c r="CP29" s="2" t="n">
        <v>1</v>
      </c>
      <c r="CQ29" s="2" t="s">
        <v>127</v>
      </c>
      <c r="CR29" s="2" t="n">
        <v>250</v>
      </c>
      <c r="CS29" s="2" t="n">
        <v>2</v>
      </c>
      <c r="CT29" s="2" t="s">
        <v>127</v>
      </c>
      <c r="DB29" s="2" t="n">
        <v>96.14</v>
      </c>
      <c r="DE29" s="2" t="n">
        <v>924.1</v>
      </c>
      <c r="DF29" s="2" t="n">
        <v>0.085</v>
      </c>
    </row>
    <row r="30" customFormat="false" ht="13.8" hidden="false" customHeight="false" outlineLevel="0" collapsed="false">
      <c r="A30" s="2" t="s">
        <v>196</v>
      </c>
      <c r="B30" s="2" t="s">
        <v>173</v>
      </c>
      <c r="D30" s="2" t="s">
        <v>174</v>
      </c>
      <c r="E30" s="2" t="s">
        <v>175</v>
      </c>
      <c r="F30" s="2" t="s">
        <v>176</v>
      </c>
      <c r="G30" s="2" t="n">
        <v>2020</v>
      </c>
      <c r="H30" s="2" t="n">
        <v>17</v>
      </c>
      <c r="I30" s="2" t="n">
        <v>0</v>
      </c>
      <c r="J30" s="2" t="s">
        <v>121</v>
      </c>
      <c r="L30" s="2" t="s">
        <v>178</v>
      </c>
      <c r="M30" s="2" t="n">
        <v>0.107</v>
      </c>
      <c r="T30" s="2" t="s">
        <v>125</v>
      </c>
      <c r="U30" s="0" t="n">
        <f aca="false">14</f>
        <v>14</v>
      </c>
      <c r="AD30" s="2" t="s">
        <v>126</v>
      </c>
      <c r="AH30" s="2" t="s">
        <v>147</v>
      </c>
      <c r="AJ30" s="2" t="s">
        <v>190</v>
      </c>
      <c r="AO30" s="2" t="s">
        <v>191</v>
      </c>
      <c r="AU30" s="2" t="n">
        <v>5</v>
      </c>
      <c r="AX30" s="2" t="n">
        <v>60</v>
      </c>
      <c r="AY30" s="2" t="s">
        <v>125</v>
      </c>
      <c r="BA30" s="2" t="n">
        <v>6</v>
      </c>
      <c r="BB30" s="2" t="s">
        <v>145</v>
      </c>
      <c r="BD30" s="2" t="n">
        <v>18</v>
      </c>
      <c r="BE30" s="2" t="s">
        <v>192</v>
      </c>
      <c r="BF30" s="2" t="n">
        <v>3</v>
      </c>
      <c r="BG30" s="2" t="n">
        <v>1</v>
      </c>
      <c r="BZ30" s="2" t="s">
        <v>152</v>
      </c>
      <c r="CB30" s="2" t="s">
        <v>127</v>
      </c>
      <c r="CC30" s="2" t="s">
        <v>127</v>
      </c>
      <c r="CD30" s="2" t="n">
        <v>24</v>
      </c>
      <c r="CE30" s="2" t="s">
        <v>152</v>
      </c>
      <c r="CF30" s="2" t="n">
        <v>50</v>
      </c>
      <c r="CG30" s="2" t="s">
        <v>127</v>
      </c>
      <c r="CH30" s="2" t="n">
        <v>3</v>
      </c>
      <c r="CJ30" s="2" t="s">
        <v>152</v>
      </c>
      <c r="CK30" s="2" t="n">
        <v>80</v>
      </c>
      <c r="CL30" s="2" t="n">
        <v>1</v>
      </c>
      <c r="CN30" s="2" t="s">
        <v>127</v>
      </c>
      <c r="CO30" s="2" t="n">
        <v>150</v>
      </c>
      <c r="CP30" s="2" t="n">
        <v>1</v>
      </c>
      <c r="CQ30" s="2" t="s">
        <v>127</v>
      </c>
      <c r="CR30" s="2" t="n">
        <v>250</v>
      </c>
      <c r="CS30" s="2" t="n">
        <v>2</v>
      </c>
      <c r="CT30" s="2" t="s">
        <v>127</v>
      </c>
      <c r="DB30" s="2" t="n">
        <v>95.8</v>
      </c>
      <c r="DE30" s="2" t="n">
        <v>830.1</v>
      </c>
      <c r="DF30" s="2" t="n">
        <v>0.092</v>
      </c>
    </row>
    <row r="31" customFormat="false" ht="13.8" hidden="false" customHeight="false" outlineLevel="0" collapsed="false">
      <c r="A31" s="2" t="s">
        <v>197</v>
      </c>
      <c r="B31" s="2" t="s">
        <v>173</v>
      </c>
      <c r="D31" s="2" t="s">
        <v>174</v>
      </c>
      <c r="E31" s="2" t="s">
        <v>175</v>
      </c>
      <c r="F31" s="2" t="s">
        <v>176</v>
      </c>
      <c r="G31" s="2" t="n">
        <v>2020</v>
      </c>
      <c r="H31" s="2" t="n">
        <v>17</v>
      </c>
      <c r="I31" s="2" t="n">
        <v>0</v>
      </c>
      <c r="J31" s="2" t="s">
        <v>121</v>
      </c>
      <c r="L31" s="2" t="s">
        <v>178</v>
      </c>
      <c r="M31" s="2" t="n">
        <v>0.112</v>
      </c>
      <c r="T31" s="2" t="s">
        <v>125</v>
      </c>
      <c r="U31" s="0" t="n">
        <f aca="false">14</f>
        <v>14</v>
      </c>
      <c r="AD31" s="2" t="s">
        <v>126</v>
      </c>
      <c r="AH31" s="2" t="s">
        <v>147</v>
      </c>
      <c r="AJ31" s="2" t="s">
        <v>190</v>
      </c>
      <c r="AO31" s="2" t="s">
        <v>191</v>
      </c>
      <c r="AU31" s="2" t="n">
        <v>5</v>
      </c>
      <c r="AX31" s="2" t="n">
        <v>60</v>
      </c>
      <c r="AY31" s="2" t="s">
        <v>125</v>
      </c>
      <c r="BA31" s="2" t="n">
        <v>6</v>
      </c>
      <c r="BB31" s="2" t="s">
        <v>145</v>
      </c>
      <c r="BD31" s="2" t="n">
        <v>18</v>
      </c>
      <c r="BE31" s="2" t="s">
        <v>192</v>
      </c>
      <c r="BF31" s="2" t="n">
        <v>3</v>
      </c>
      <c r="BG31" s="2" t="n">
        <v>1</v>
      </c>
      <c r="BZ31" s="2" t="s">
        <v>152</v>
      </c>
      <c r="CB31" s="2" t="s">
        <v>127</v>
      </c>
      <c r="CC31" s="2" t="s">
        <v>127</v>
      </c>
      <c r="CD31" s="2" t="n">
        <v>24</v>
      </c>
      <c r="CE31" s="2" t="s">
        <v>152</v>
      </c>
      <c r="CF31" s="2" t="n">
        <v>50</v>
      </c>
      <c r="CG31" s="2" t="s">
        <v>127</v>
      </c>
      <c r="CH31" s="2" t="n">
        <v>3</v>
      </c>
      <c r="CJ31" s="2" t="s">
        <v>152</v>
      </c>
      <c r="CK31" s="2" t="n">
        <v>80</v>
      </c>
      <c r="CL31" s="2" t="n">
        <v>1</v>
      </c>
      <c r="CN31" s="2" t="s">
        <v>127</v>
      </c>
      <c r="CO31" s="2" t="n">
        <v>150</v>
      </c>
      <c r="CP31" s="2" t="n">
        <v>1</v>
      </c>
      <c r="CQ31" s="2" t="s">
        <v>127</v>
      </c>
      <c r="CR31" s="2" t="n">
        <v>250</v>
      </c>
      <c r="CS31" s="2" t="n">
        <v>2</v>
      </c>
      <c r="CT31" s="2" t="s">
        <v>127</v>
      </c>
      <c r="DB31" s="2" t="n">
        <v>95.62</v>
      </c>
      <c r="DE31" s="2" t="n">
        <v>802.7</v>
      </c>
      <c r="DF31" s="2" t="n">
        <v>0.096</v>
      </c>
    </row>
    <row r="32" customFormat="false" ht="13.8" hidden="false" customHeight="false" outlineLevel="0" collapsed="false">
      <c r="A32" s="2" t="s">
        <v>198</v>
      </c>
      <c r="B32" s="2" t="s">
        <v>199</v>
      </c>
      <c r="D32" s="2" t="s">
        <v>200</v>
      </c>
      <c r="E32" s="2" t="s">
        <v>201</v>
      </c>
      <c r="F32" s="2" t="s">
        <v>202</v>
      </c>
      <c r="G32" s="2" t="n">
        <v>2020</v>
      </c>
      <c r="H32" s="2" t="n">
        <v>65</v>
      </c>
      <c r="I32" s="2" t="n">
        <v>0</v>
      </c>
      <c r="J32" s="2" t="s">
        <v>121</v>
      </c>
      <c r="L32" s="2" t="s">
        <v>178</v>
      </c>
      <c r="M32" s="2" t="n">
        <v>0.076</v>
      </c>
      <c r="T32" s="2" t="s">
        <v>125</v>
      </c>
      <c r="U32" s="0" t="n">
        <f aca="false">14</f>
        <v>14</v>
      </c>
      <c r="V32" s="2" t="n">
        <v>69.654</v>
      </c>
      <c r="AA32" s="2" t="s">
        <v>203</v>
      </c>
      <c r="AB32" s="2" t="n">
        <v>4</v>
      </c>
      <c r="AC32" s="2" t="n">
        <v>0.204</v>
      </c>
      <c r="AD32" s="2" t="s">
        <v>204</v>
      </c>
      <c r="AE32" s="2" t="n">
        <v>1</v>
      </c>
      <c r="AF32" s="2" t="n">
        <v>0.062</v>
      </c>
      <c r="AH32" s="2" t="s">
        <v>147</v>
      </c>
      <c r="AJ32" s="2" t="s">
        <v>148</v>
      </c>
      <c r="AL32" s="2" t="s">
        <v>205</v>
      </c>
      <c r="AR32" s="2" t="s">
        <v>206</v>
      </c>
      <c r="AY32" s="2" t="s">
        <v>207</v>
      </c>
      <c r="AZ32" s="2" t="n">
        <v>50</v>
      </c>
      <c r="BA32" s="2" t="n">
        <v>24</v>
      </c>
      <c r="BE32" s="2" t="s">
        <v>150</v>
      </c>
      <c r="BF32" s="2" t="n">
        <v>1</v>
      </c>
      <c r="BG32" s="2" t="n">
        <v>1</v>
      </c>
      <c r="BH32" s="2" t="n">
        <v>50</v>
      </c>
      <c r="BI32" s="2" t="s">
        <v>148</v>
      </c>
      <c r="BJ32" s="2" t="n">
        <v>1</v>
      </c>
      <c r="BK32" s="2" t="n">
        <v>1</v>
      </c>
      <c r="BL32" s="2" t="n">
        <v>50</v>
      </c>
      <c r="BZ32" s="2" t="s">
        <v>152</v>
      </c>
      <c r="CB32" s="2" t="n">
        <v>50</v>
      </c>
      <c r="CC32" s="2" t="s">
        <v>127</v>
      </c>
      <c r="CD32" s="2" t="n">
        <v>1</v>
      </c>
      <c r="CE32" s="2" t="s">
        <v>152</v>
      </c>
      <c r="CF32" s="2" t="n">
        <v>150</v>
      </c>
      <c r="CG32" s="2" t="s">
        <v>127</v>
      </c>
      <c r="CH32" s="2" t="n">
        <v>2</v>
      </c>
      <c r="DB32" s="2" t="n">
        <v>74.7</v>
      </c>
      <c r="DC32" s="2" t="n">
        <v>0.5807</v>
      </c>
      <c r="DD32" s="2" t="n">
        <v>10.36</v>
      </c>
      <c r="DE32" s="2" t="n">
        <v>224</v>
      </c>
      <c r="DF32" s="2" t="n">
        <v>0.48</v>
      </c>
    </row>
    <row r="33" customFormat="false" ht="13.8" hidden="false" customHeight="false" outlineLevel="0" collapsed="false">
      <c r="A33" s="2" t="s">
        <v>208</v>
      </c>
      <c r="B33" s="2" t="s">
        <v>199</v>
      </c>
      <c r="D33" s="2" t="s">
        <v>200</v>
      </c>
      <c r="E33" s="2" t="s">
        <v>201</v>
      </c>
      <c r="F33" s="2" t="s">
        <v>202</v>
      </c>
      <c r="G33" s="2" t="n">
        <v>2020</v>
      </c>
      <c r="H33" s="2" t="n">
        <v>65</v>
      </c>
      <c r="I33" s="2" t="n">
        <v>0</v>
      </c>
      <c r="J33" s="2" t="s">
        <v>121</v>
      </c>
      <c r="L33" s="2" t="s">
        <v>178</v>
      </c>
      <c r="M33" s="2" t="n">
        <v>0.027</v>
      </c>
      <c r="T33" s="2" t="s">
        <v>125</v>
      </c>
      <c r="U33" s="0" t="n">
        <f aca="false">14</f>
        <v>14</v>
      </c>
      <c r="V33" s="2" t="n">
        <v>24.849</v>
      </c>
      <c r="AA33" s="2" t="s">
        <v>203</v>
      </c>
      <c r="AB33" s="2" t="n">
        <v>4</v>
      </c>
      <c r="AC33" s="2" t="n">
        <v>0.073</v>
      </c>
      <c r="AD33" s="2" t="s">
        <v>204</v>
      </c>
      <c r="AE33" s="2" t="n">
        <v>1</v>
      </c>
      <c r="AF33" s="2" t="n">
        <v>0.022</v>
      </c>
      <c r="AH33" s="2" t="s">
        <v>147</v>
      </c>
      <c r="AJ33" s="2" t="s">
        <v>148</v>
      </c>
      <c r="AL33" s="2" t="s">
        <v>209</v>
      </c>
      <c r="AR33" s="2" t="s">
        <v>206</v>
      </c>
      <c r="AY33" s="2" t="s">
        <v>207</v>
      </c>
      <c r="AZ33" s="2" t="n">
        <v>50</v>
      </c>
      <c r="BA33" s="2" t="n">
        <v>24</v>
      </c>
      <c r="BE33" s="2" t="s">
        <v>150</v>
      </c>
      <c r="BF33" s="2" t="n">
        <v>1</v>
      </c>
      <c r="BG33" s="2" t="n">
        <v>1</v>
      </c>
      <c r="BH33" s="2" t="n">
        <v>50</v>
      </c>
      <c r="BI33" s="2" t="s">
        <v>148</v>
      </c>
      <c r="BJ33" s="2" t="n">
        <v>1</v>
      </c>
      <c r="BK33" s="2" t="n">
        <v>1</v>
      </c>
      <c r="BL33" s="2" t="n">
        <v>50</v>
      </c>
      <c r="BZ33" s="2" t="s">
        <v>152</v>
      </c>
      <c r="CB33" s="2" t="n">
        <v>50</v>
      </c>
      <c r="CC33" s="2" t="s">
        <v>127</v>
      </c>
      <c r="CD33" s="2" t="n">
        <v>1</v>
      </c>
      <c r="CE33" s="2" t="s">
        <v>152</v>
      </c>
      <c r="CF33" s="2" t="n">
        <v>150</v>
      </c>
      <c r="CG33" s="2" t="s">
        <v>127</v>
      </c>
      <c r="CH33" s="2" t="n">
        <v>2</v>
      </c>
      <c r="DB33" s="2" t="n">
        <v>87.1</v>
      </c>
      <c r="DC33" s="2" t="n">
        <v>1.898</v>
      </c>
      <c r="DD33" s="2" t="n">
        <v>17.13</v>
      </c>
      <c r="DE33" s="2" t="n">
        <v>443</v>
      </c>
      <c r="DF33" s="2" t="n">
        <v>0.24</v>
      </c>
    </row>
    <row r="34" customFormat="false" ht="13.8" hidden="false" customHeight="false" outlineLevel="0" collapsed="false">
      <c r="A34" s="2" t="s">
        <v>210</v>
      </c>
      <c r="B34" s="2" t="s">
        <v>199</v>
      </c>
      <c r="D34" s="2" t="s">
        <v>200</v>
      </c>
      <c r="E34" s="2" t="s">
        <v>201</v>
      </c>
      <c r="F34" s="2" t="s">
        <v>202</v>
      </c>
      <c r="G34" s="2" t="n">
        <v>2020</v>
      </c>
      <c r="H34" s="2" t="n">
        <v>65</v>
      </c>
      <c r="I34" s="2" t="n">
        <v>0</v>
      </c>
      <c r="J34" s="2" t="s">
        <v>121</v>
      </c>
      <c r="L34" s="2" t="s">
        <v>178</v>
      </c>
      <c r="M34" s="2" t="n">
        <v>0.017</v>
      </c>
      <c r="T34" s="2" t="s">
        <v>125</v>
      </c>
      <c r="U34" s="0" t="n">
        <f aca="false">14</f>
        <v>14</v>
      </c>
      <c r="V34" s="2" t="n">
        <v>15.734</v>
      </c>
      <c r="AA34" s="2" t="s">
        <v>203</v>
      </c>
      <c r="AB34" s="2" t="n">
        <v>4</v>
      </c>
      <c r="AC34" s="2" t="n">
        <v>0.046</v>
      </c>
      <c r="AD34" s="2" t="s">
        <v>204</v>
      </c>
      <c r="AE34" s="2" t="n">
        <v>1</v>
      </c>
      <c r="AF34" s="2" t="n">
        <v>0.014</v>
      </c>
      <c r="AH34" s="2" t="s">
        <v>147</v>
      </c>
      <c r="AJ34" s="2" t="s">
        <v>148</v>
      </c>
      <c r="AL34" s="2" t="s">
        <v>211</v>
      </c>
      <c r="AR34" s="2" t="s">
        <v>206</v>
      </c>
      <c r="AY34" s="2" t="s">
        <v>207</v>
      </c>
      <c r="AZ34" s="2" t="n">
        <v>50</v>
      </c>
      <c r="BA34" s="2" t="n">
        <v>24</v>
      </c>
      <c r="BE34" s="2" t="s">
        <v>150</v>
      </c>
      <c r="BF34" s="2" t="n">
        <v>1</v>
      </c>
      <c r="BG34" s="2" t="n">
        <v>1</v>
      </c>
      <c r="BH34" s="2" t="n">
        <v>50</v>
      </c>
      <c r="BI34" s="2" t="s">
        <v>148</v>
      </c>
      <c r="BJ34" s="2" t="n">
        <v>1</v>
      </c>
      <c r="BK34" s="2" t="n">
        <v>1</v>
      </c>
      <c r="BL34" s="2" t="n">
        <v>50</v>
      </c>
      <c r="BZ34" s="2" t="s">
        <v>152</v>
      </c>
      <c r="CB34" s="2" t="n">
        <v>50</v>
      </c>
      <c r="CC34" s="2" t="s">
        <v>127</v>
      </c>
      <c r="CD34" s="2" t="n">
        <v>1</v>
      </c>
      <c r="CE34" s="2" t="s">
        <v>152</v>
      </c>
      <c r="CF34" s="2" t="n">
        <v>150</v>
      </c>
      <c r="CG34" s="2" t="s">
        <v>127</v>
      </c>
      <c r="CH34" s="2" t="n">
        <v>2</v>
      </c>
      <c r="DB34" s="2" t="n">
        <v>89.5</v>
      </c>
      <c r="DC34" s="2" t="n">
        <v>3.08</v>
      </c>
      <c r="DD34" s="2" t="n">
        <v>26.74</v>
      </c>
      <c r="DE34" s="2" t="n">
        <v>461</v>
      </c>
      <c r="DF34" s="2" t="n">
        <v>0.2</v>
      </c>
    </row>
    <row r="35" customFormat="false" ht="13.8" hidden="false" customHeight="false" outlineLevel="0" collapsed="false">
      <c r="A35" s="2" t="s">
        <v>212</v>
      </c>
      <c r="B35" s="2" t="s">
        <v>199</v>
      </c>
      <c r="D35" s="2" t="s">
        <v>200</v>
      </c>
      <c r="E35" s="2" t="s">
        <v>201</v>
      </c>
      <c r="F35" s="2" t="s">
        <v>202</v>
      </c>
      <c r="G35" s="2" t="n">
        <v>2020</v>
      </c>
      <c r="H35" s="2" t="n">
        <v>65</v>
      </c>
      <c r="I35" s="2" t="n">
        <v>0</v>
      </c>
      <c r="J35" s="2" t="s">
        <v>121</v>
      </c>
      <c r="L35" s="2" t="s">
        <v>178</v>
      </c>
      <c r="M35" s="2" t="n">
        <v>0.019</v>
      </c>
      <c r="T35" s="2" t="s">
        <v>125</v>
      </c>
      <c r="U35" s="0" t="n">
        <f aca="false">14</f>
        <v>14</v>
      </c>
      <c r="V35" s="2" t="n">
        <v>17.08</v>
      </c>
      <c r="AA35" s="2" t="s">
        <v>203</v>
      </c>
      <c r="AB35" s="2" t="n">
        <v>4</v>
      </c>
      <c r="AC35" s="2" t="n">
        <v>0.05</v>
      </c>
      <c r="AD35" s="2" t="s">
        <v>204</v>
      </c>
      <c r="AE35" s="2" t="n">
        <v>1</v>
      </c>
      <c r="AF35" s="2" t="n">
        <v>0.015</v>
      </c>
      <c r="AH35" s="2" t="s">
        <v>147</v>
      </c>
      <c r="AJ35" s="2" t="s">
        <v>148</v>
      </c>
      <c r="AL35" s="2" t="s">
        <v>213</v>
      </c>
      <c r="AR35" s="2" t="s">
        <v>206</v>
      </c>
      <c r="AY35" s="2" t="s">
        <v>207</v>
      </c>
      <c r="AZ35" s="2" t="n">
        <v>50</v>
      </c>
      <c r="BA35" s="2" t="n">
        <v>24</v>
      </c>
      <c r="BE35" s="2" t="s">
        <v>150</v>
      </c>
      <c r="BF35" s="2" t="n">
        <v>1</v>
      </c>
      <c r="BG35" s="2" t="n">
        <v>1</v>
      </c>
      <c r="BH35" s="2" t="n">
        <v>50</v>
      </c>
      <c r="BI35" s="2" t="s">
        <v>148</v>
      </c>
      <c r="BJ35" s="2" t="n">
        <v>1</v>
      </c>
      <c r="BK35" s="2" t="n">
        <v>1</v>
      </c>
      <c r="BL35" s="2" t="n">
        <v>50</v>
      </c>
      <c r="BZ35" s="2" t="s">
        <v>152</v>
      </c>
      <c r="CB35" s="2" t="n">
        <v>50</v>
      </c>
      <c r="CC35" s="2" t="s">
        <v>127</v>
      </c>
      <c r="CD35" s="2" t="n">
        <v>1</v>
      </c>
      <c r="CE35" s="2" t="s">
        <v>152</v>
      </c>
      <c r="CF35" s="2" t="n">
        <v>150</v>
      </c>
      <c r="CG35" s="2" t="s">
        <v>127</v>
      </c>
      <c r="CH35" s="2" t="n">
        <v>2</v>
      </c>
      <c r="DB35" s="2" t="n">
        <v>89.3</v>
      </c>
      <c r="DC35" s="2" t="n">
        <v>2.831</v>
      </c>
      <c r="DD35" s="2" t="n">
        <v>23</v>
      </c>
      <c r="DE35" s="2" t="n">
        <v>492</v>
      </c>
      <c r="DF35" s="2" t="n">
        <v>0.2</v>
      </c>
    </row>
    <row r="36" customFormat="false" ht="13.8" hidden="false" customHeight="false" outlineLevel="0" collapsed="false">
      <c r="A36" s="2" t="s">
        <v>214</v>
      </c>
      <c r="B36" s="2" t="s">
        <v>199</v>
      </c>
      <c r="D36" s="2" t="s">
        <v>200</v>
      </c>
      <c r="E36" s="2" t="s">
        <v>201</v>
      </c>
      <c r="F36" s="2" t="s">
        <v>202</v>
      </c>
      <c r="G36" s="2" t="n">
        <v>2020</v>
      </c>
      <c r="H36" s="2" t="n">
        <v>65</v>
      </c>
      <c r="I36" s="2" t="n">
        <v>0</v>
      </c>
      <c r="J36" s="2" t="s">
        <v>121</v>
      </c>
      <c r="L36" s="2" t="s">
        <v>178</v>
      </c>
      <c r="M36" s="2" t="n">
        <v>0.021</v>
      </c>
      <c r="T36" s="2" t="s">
        <v>125</v>
      </c>
      <c r="U36" s="0" t="n">
        <f aca="false">14</f>
        <v>14</v>
      </c>
      <c r="V36" s="2" t="n">
        <v>19.579</v>
      </c>
      <c r="AA36" s="2" t="s">
        <v>203</v>
      </c>
      <c r="AB36" s="2" t="n">
        <v>4</v>
      </c>
      <c r="AC36" s="2" t="n">
        <v>0.057</v>
      </c>
      <c r="AD36" s="2" t="s">
        <v>204</v>
      </c>
      <c r="AE36" s="2" t="n">
        <v>1</v>
      </c>
      <c r="AF36" s="2" t="n">
        <v>0.018</v>
      </c>
      <c r="AH36" s="2" t="s">
        <v>147</v>
      </c>
      <c r="AJ36" s="2" t="s">
        <v>148</v>
      </c>
      <c r="AL36" s="2" t="s">
        <v>215</v>
      </c>
      <c r="AR36" s="2" t="s">
        <v>206</v>
      </c>
      <c r="AY36" s="2" t="s">
        <v>207</v>
      </c>
      <c r="AZ36" s="2" t="n">
        <v>50</v>
      </c>
      <c r="BA36" s="2" t="n">
        <v>24</v>
      </c>
      <c r="BE36" s="2" t="s">
        <v>150</v>
      </c>
      <c r="BF36" s="2" t="n">
        <v>1</v>
      </c>
      <c r="BG36" s="2" t="n">
        <v>1</v>
      </c>
      <c r="BH36" s="2" t="n">
        <v>50</v>
      </c>
      <c r="BI36" s="2" t="s">
        <v>148</v>
      </c>
      <c r="BJ36" s="2" t="n">
        <v>1</v>
      </c>
      <c r="BK36" s="2" t="n">
        <v>1</v>
      </c>
      <c r="BL36" s="2" t="n">
        <v>50</v>
      </c>
      <c r="BZ36" s="2" t="s">
        <v>152</v>
      </c>
      <c r="CB36" s="2" t="n">
        <v>50</v>
      </c>
      <c r="CC36" s="2" t="s">
        <v>127</v>
      </c>
      <c r="CD36" s="2" t="n">
        <v>1</v>
      </c>
      <c r="CE36" s="2" t="s">
        <v>152</v>
      </c>
      <c r="CF36" s="2" t="n">
        <v>150</v>
      </c>
      <c r="CG36" s="2" t="s">
        <v>127</v>
      </c>
      <c r="CH36" s="2" t="n">
        <v>2</v>
      </c>
      <c r="DB36" s="2" t="n">
        <v>86.6</v>
      </c>
      <c r="DC36" s="2" t="n">
        <v>2.395</v>
      </c>
      <c r="DD36" s="2" t="n">
        <v>20.94</v>
      </c>
      <c r="DE36" s="2" t="n">
        <v>457</v>
      </c>
      <c r="DF36" s="2" t="n">
        <v>0.26</v>
      </c>
    </row>
    <row r="37" customFormat="false" ht="13.8" hidden="false" customHeight="false" outlineLevel="0" collapsed="false">
      <c r="A37" s="2" t="s">
        <v>216</v>
      </c>
      <c r="B37" s="2" t="s">
        <v>199</v>
      </c>
      <c r="D37" s="2" t="s">
        <v>200</v>
      </c>
      <c r="E37" s="2" t="s">
        <v>201</v>
      </c>
      <c r="F37" s="2" t="s">
        <v>202</v>
      </c>
      <c r="G37" s="2" t="n">
        <v>2020</v>
      </c>
      <c r="H37" s="2" t="n">
        <v>65</v>
      </c>
      <c r="I37" s="2" t="n">
        <v>0</v>
      </c>
      <c r="J37" s="2" t="s">
        <v>121</v>
      </c>
      <c r="L37" s="2" t="s">
        <v>178</v>
      </c>
      <c r="M37" s="2" t="n">
        <v>0.039</v>
      </c>
      <c r="T37" s="2" t="s">
        <v>125</v>
      </c>
      <c r="U37" s="0" t="n">
        <f aca="false">14</f>
        <v>14</v>
      </c>
      <c r="V37" s="2" t="n">
        <v>36.306</v>
      </c>
      <c r="AA37" s="2" t="s">
        <v>203</v>
      </c>
      <c r="AB37" s="2" t="n">
        <v>4</v>
      </c>
      <c r="AC37" s="2" t="n">
        <v>0.106</v>
      </c>
      <c r="AD37" s="2" t="s">
        <v>204</v>
      </c>
      <c r="AE37" s="2" t="n">
        <v>1</v>
      </c>
      <c r="AF37" s="2" t="n">
        <v>0.032</v>
      </c>
      <c r="AH37" s="2" t="s">
        <v>217</v>
      </c>
      <c r="AJ37" s="2" t="s">
        <v>148</v>
      </c>
      <c r="AL37" s="2" t="s">
        <v>205</v>
      </c>
      <c r="AR37" s="2" t="s">
        <v>206</v>
      </c>
      <c r="AY37" s="2" t="s">
        <v>207</v>
      </c>
      <c r="AZ37" s="2" t="n">
        <v>50</v>
      </c>
      <c r="BA37" s="2" t="n">
        <v>24</v>
      </c>
      <c r="BE37" s="2" t="s">
        <v>218</v>
      </c>
      <c r="BF37" s="2" t="n">
        <v>1</v>
      </c>
      <c r="BG37" s="2" t="n">
        <v>1</v>
      </c>
      <c r="BH37" s="2" t="n">
        <v>50</v>
      </c>
      <c r="BI37" s="2" t="s">
        <v>148</v>
      </c>
      <c r="BJ37" s="2" t="n">
        <v>1</v>
      </c>
      <c r="BK37" s="2" t="n">
        <v>1</v>
      </c>
      <c r="BL37" s="2" t="n">
        <v>50</v>
      </c>
      <c r="BZ37" s="2" t="s">
        <v>152</v>
      </c>
      <c r="CB37" s="2" t="n">
        <v>50</v>
      </c>
      <c r="CC37" s="2" t="s">
        <v>127</v>
      </c>
      <c r="CD37" s="2" t="n">
        <v>1</v>
      </c>
      <c r="CE37" s="2" t="s">
        <v>152</v>
      </c>
      <c r="CF37" s="2" t="n">
        <v>150</v>
      </c>
      <c r="CG37" s="2" t="s">
        <v>127</v>
      </c>
      <c r="CH37" s="2" t="n">
        <v>2</v>
      </c>
      <c r="DB37" s="2" t="n">
        <v>70</v>
      </c>
      <c r="DC37" s="2" t="n">
        <v>1.044</v>
      </c>
      <c r="DD37" s="2" t="n">
        <v>12.62</v>
      </c>
      <c r="DE37" s="2" t="n">
        <v>170</v>
      </c>
      <c r="DF37" s="2" t="n">
        <v>0.6</v>
      </c>
    </row>
    <row r="38" customFormat="false" ht="13.8" hidden="false" customHeight="false" outlineLevel="0" collapsed="false">
      <c r="A38" s="2" t="s">
        <v>219</v>
      </c>
      <c r="B38" s="2" t="s">
        <v>199</v>
      </c>
      <c r="D38" s="2" t="s">
        <v>200</v>
      </c>
      <c r="E38" s="2" t="s">
        <v>201</v>
      </c>
      <c r="F38" s="2" t="s">
        <v>202</v>
      </c>
      <c r="G38" s="2" t="n">
        <v>2020</v>
      </c>
      <c r="H38" s="2" t="n">
        <v>65</v>
      </c>
      <c r="I38" s="2" t="n">
        <v>0</v>
      </c>
      <c r="J38" s="2" t="s">
        <v>121</v>
      </c>
      <c r="L38" s="2" t="s">
        <v>178</v>
      </c>
      <c r="M38" s="2" t="n">
        <v>0.077</v>
      </c>
      <c r="T38" s="2" t="s">
        <v>125</v>
      </c>
      <c r="U38" s="0" t="n">
        <f aca="false">14</f>
        <v>14</v>
      </c>
      <c r="V38" s="2" t="n">
        <v>70.808</v>
      </c>
      <c r="AA38" s="2" t="s">
        <v>203</v>
      </c>
      <c r="AB38" s="2" t="n">
        <v>4</v>
      </c>
      <c r="AC38" s="2" t="n">
        <v>0.208</v>
      </c>
      <c r="AD38" s="2" t="s">
        <v>204</v>
      </c>
      <c r="AE38" s="2" t="n">
        <v>1</v>
      </c>
      <c r="AF38" s="2" t="n">
        <v>0.063</v>
      </c>
      <c r="AH38" s="2" t="s">
        <v>217</v>
      </c>
      <c r="AJ38" s="2" t="s">
        <v>148</v>
      </c>
      <c r="AL38" s="2" t="s">
        <v>209</v>
      </c>
      <c r="AR38" s="2" t="s">
        <v>206</v>
      </c>
      <c r="AY38" s="2" t="s">
        <v>207</v>
      </c>
      <c r="AZ38" s="2" t="n">
        <v>50</v>
      </c>
      <c r="BA38" s="2" t="n">
        <v>24</v>
      </c>
      <c r="BE38" s="2" t="s">
        <v>218</v>
      </c>
      <c r="BF38" s="2" t="n">
        <v>1</v>
      </c>
      <c r="BG38" s="2" t="n">
        <v>1</v>
      </c>
      <c r="BH38" s="2" t="n">
        <v>50</v>
      </c>
      <c r="BI38" s="2" t="s">
        <v>148</v>
      </c>
      <c r="BJ38" s="2" t="n">
        <v>1</v>
      </c>
      <c r="BK38" s="2" t="n">
        <v>1</v>
      </c>
      <c r="BL38" s="2" t="n">
        <v>50</v>
      </c>
      <c r="BZ38" s="2" t="s">
        <v>152</v>
      </c>
      <c r="CB38" s="2" t="n">
        <v>50</v>
      </c>
      <c r="CC38" s="2" t="s">
        <v>127</v>
      </c>
      <c r="CD38" s="2" t="n">
        <v>1</v>
      </c>
      <c r="CE38" s="2" t="s">
        <v>152</v>
      </c>
      <c r="CF38" s="2" t="n">
        <v>150</v>
      </c>
      <c r="CG38" s="2" t="s">
        <v>127</v>
      </c>
      <c r="CH38" s="2" t="n">
        <v>2</v>
      </c>
      <c r="DB38" s="2" t="n">
        <v>69.7</v>
      </c>
      <c r="DC38" s="2" t="n">
        <v>0.533</v>
      </c>
      <c r="DD38" s="2" t="n">
        <v>9.549</v>
      </c>
      <c r="DE38" s="2" t="n">
        <v>223</v>
      </c>
      <c r="DF38" s="2" t="n">
        <v>0.61</v>
      </c>
    </row>
    <row r="39" customFormat="false" ht="13.8" hidden="false" customHeight="false" outlineLevel="0" collapsed="false">
      <c r="A39" s="2" t="s">
        <v>220</v>
      </c>
      <c r="B39" s="2" t="s">
        <v>199</v>
      </c>
      <c r="D39" s="2" t="s">
        <v>200</v>
      </c>
      <c r="E39" s="2" t="s">
        <v>201</v>
      </c>
      <c r="F39" s="2" t="s">
        <v>202</v>
      </c>
      <c r="G39" s="2" t="n">
        <v>2020</v>
      </c>
      <c r="H39" s="2" t="n">
        <v>65</v>
      </c>
      <c r="I39" s="2" t="n">
        <v>0</v>
      </c>
      <c r="J39" s="2" t="s">
        <v>121</v>
      </c>
      <c r="L39" s="2" t="s">
        <v>178</v>
      </c>
      <c r="M39" s="2" t="n">
        <v>0.061</v>
      </c>
      <c r="T39" s="2" t="s">
        <v>125</v>
      </c>
      <c r="U39" s="0" t="n">
        <f aca="false">14</f>
        <v>14</v>
      </c>
      <c r="V39" s="2" t="n">
        <v>56.004</v>
      </c>
      <c r="AA39" s="2" t="s">
        <v>203</v>
      </c>
      <c r="AB39" s="2" t="n">
        <v>4</v>
      </c>
      <c r="AC39" s="2" t="n">
        <v>0.164</v>
      </c>
      <c r="AD39" s="2" t="s">
        <v>204</v>
      </c>
      <c r="AE39" s="2" t="n">
        <v>1</v>
      </c>
      <c r="AF39" s="2" t="n">
        <v>0.05</v>
      </c>
      <c r="AH39" s="2" t="s">
        <v>217</v>
      </c>
      <c r="AJ39" s="2" t="s">
        <v>148</v>
      </c>
      <c r="AL39" s="2" t="s">
        <v>211</v>
      </c>
      <c r="AR39" s="2" t="s">
        <v>206</v>
      </c>
      <c r="AY39" s="2" t="s">
        <v>207</v>
      </c>
      <c r="AZ39" s="2" t="n">
        <v>50</v>
      </c>
      <c r="BA39" s="2" t="n">
        <v>24</v>
      </c>
      <c r="BE39" s="2" t="s">
        <v>218</v>
      </c>
      <c r="BF39" s="2" t="n">
        <v>1</v>
      </c>
      <c r="BG39" s="2" t="n">
        <v>1</v>
      </c>
      <c r="BH39" s="2" t="n">
        <v>50</v>
      </c>
      <c r="BI39" s="2" t="s">
        <v>148</v>
      </c>
      <c r="BJ39" s="2" t="n">
        <v>1</v>
      </c>
      <c r="BK39" s="2" t="n">
        <v>1</v>
      </c>
      <c r="BL39" s="2" t="n">
        <v>50</v>
      </c>
      <c r="BZ39" s="2" t="s">
        <v>152</v>
      </c>
      <c r="CB39" s="2" t="n">
        <v>50</v>
      </c>
      <c r="CC39" s="2" t="s">
        <v>127</v>
      </c>
      <c r="CD39" s="2" t="n">
        <v>1</v>
      </c>
      <c r="CE39" s="2" t="s">
        <v>152</v>
      </c>
      <c r="CF39" s="2" t="n">
        <v>150</v>
      </c>
      <c r="CG39" s="2" t="s">
        <v>127</v>
      </c>
      <c r="CH39" s="2" t="n">
        <v>2</v>
      </c>
      <c r="DB39" s="2" t="n">
        <v>69.4</v>
      </c>
      <c r="DC39" s="2" t="n">
        <v>0.671</v>
      </c>
      <c r="DD39" s="2" t="n">
        <v>9</v>
      </c>
      <c r="DE39" s="2" t="n">
        <v>298</v>
      </c>
      <c r="DF39" s="2" t="n">
        <v>0.61</v>
      </c>
    </row>
    <row r="40" customFormat="false" ht="13.8" hidden="false" customHeight="false" outlineLevel="0" collapsed="false">
      <c r="A40" s="2" t="s">
        <v>221</v>
      </c>
      <c r="B40" s="2" t="s">
        <v>199</v>
      </c>
      <c r="D40" s="2" t="s">
        <v>200</v>
      </c>
      <c r="E40" s="2" t="s">
        <v>201</v>
      </c>
      <c r="F40" s="2" t="s">
        <v>202</v>
      </c>
      <c r="G40" s="2" t="n">
        <v>2020</v>
      </c>
      <c r="H40" s="2" t="n">
        <v>65</v>
      </c>
      <c r="I40" s="2" t="n">
        <v>0</v>
      </c>
      <c r="J40" s="2" t="s">
        <v>121</v>
      </c>
      <c r="L40" s="2" t="s">
        <v>178</v>
      </c>
      <c r="M40" s="2" t="n">
        <v>0.07</v>
      </c>
      <c r="T40" s="2" t="s">
        <v>125</v>
      </c>
      <c r="U40" s="0" t="n">
        <f aca="false">14</f>
        <v>14</v>
      </c>
      <c r="V40" s="2" t="n">
        <v>64.059</v>
      </c>
      <c r="AA40" s="2" t="s">
        <v>203</v>
      </c>
      <c r="AB40" s="2" t="n">
        <v>4</v>
      </c>
      <c r="AC40" s="2" t="n">
        <v>0.188</v>
      </c>
      <c r="AD40" s="2" t="s">
        <v>204</v>
      </c>
      <c r="AE40" s="2" t="n">
        <v>1</v>
      </c>
      <c r="AF40" s="2" t="n">
        <v>0.057</v>
      </c>
      <c r="AH40" s="2" t="s">
        <v>217</v>
      </c>
      <c r="AJ40" s="2" t="s">
        <v>148</v>
      </c>
      <c r="AL40" s="2" t="s">
        <v>213</v>
      </c>
      <c r="AR40" s="2" t="s">
        <v>206</v>
      </c>
      <c r="AY40" s="2" t="s">
        <v>207</v>
      </c>
      <c r="AZ40" s="2" t="n">
        <v>50</v>
      </c>
      <c r="BA40" s="2" t="n">
        <v>24</v>
      </c>
      <c r="BE40" s="2" t="s">
        <v>218</v>
      </c>
      <c r="BF40" s="2" t="n">
        <v>1</v>
      </c>
      <c r="BG40" s="2" t="n">
        <v>1</v>
      </c>
      <c r="BH40" s="2" t="n">
        <v>50</v>
      </c>
      <c r="BI40" s="2" t="s">
        <v>148</v>
      </c>
      <c r="BJ40" s="2" t="n">
        <v>1</v>
      </c>
      <c r="BK40" s="2" t="n">
        <v>1</v>
      </c>
      <c r="BL40" s="2" t="n">
        <v>50</v>
      </c>
      <c r="BZ40" s="2" t="s">
        <v>152</v>
      </c>
      <c r="CB40" s="2" t="n">
        <v>50</v>
      </c>
      <c r="CC40" s="2" t="s">
        <v>127</v>
      </c>
      <c r="CD40" s="2" t="n">
        <v>1</v>
      </c>
      <c r="CE40" s="2" t="s">
        <v>152</v>
      </c>
      <c r="CF40" s="2" t="n">
        <v>150</v>
      </c>
      <c r="CG40" s="2" t="s">
        <v>127</v>
      </c>
      <c r="CH40" s="2" t="n">
        <v>2</v>
      </c>
      <c r="DB40" s="2" t="n">
        <v>69.8</v>
      </c>
      <c r="DC40" s="2" t="n">
        <v>0.59</v>
      </c>
      <c r="DD40" s="2" t="n">
        <v>8.581</v>
      </c>
      <c r="DE40" s="2" t="n">
        <v>275</v>
      </c>
      <c r="DF40" s="2" t="n">
        <v>0.6</v>
      </c>
    </row>
    <row r="41" customFormat="false" ht="13.8" hidden="false" customHeight="false" outlineLevel="0" collapsed="false">
      <c r="A41" s="2" t="s">
        <v>222</v>
      </c>
      <c r="B41" s="2" t="s">
        <v>199</v>
      </c>
      <c r="D41" s="2" t="s">
        <v>200</v>
      </c>
      <c r="E41" s="2" t="s">
        <v>201</v>
      </c>
      <c r="F41" s="2" t="s">
        <v>202</v>
      </c>
      <c r="G41" s="2" t="n">
        <v>2020</v>
      </c>
      <c r="H41" s="2" t="n">
        <v>65</v>
      </c>
      <c r="I41" s="2" t="n">
        <v>0</v>
      </c>
      <c r="J41" s="2" t="s">
        <v>121</v>
      </c>
      <c r="L41" s="2" t="s">
        <v>178</v>
      </c>
      <c r="M41" s="2" t="n">
        <v>0.079</v>
      </c>
      <c r="T41" s="2" t="s">
        <v>125</v>
      </c>
      <c r="U41" s="0" t="n">
        <f aca="false">14</f>
        <v>14</v>
      </c>
      <c r="V41" s="2" t="n">
        <v>72.754</v>
      </c>
      <c r="AA41" s="2" t="s">
        <v>203</v>
      </c>
      <c r="AB41" s="2" t="n">
        <v>4</v>
      </c>
      <c r="AC41" s="2" t="n">
        <v>0.213</v>
      </c>
      <c r="AD41" s="2" t="s">
        <v>204</v>
      </c>
      <c r="AE41" s="2" t="n">
        <v>1</v>
      </c>
      <c r="AF41" s="2" t="n">
        <v>0.065</v>
      </c>
      <c r="AH41" s="2" t="s">
        <v>217</v>
      </c>
      <c r="AJ41" s="2" t="s">
        <v>148</v>
      </c>
      <c r="AL41" s="2" t="s">
        <v>215</v>
      </c>
      <c r="AR41" s="2" t="s">
        <v>206</v>
      </c>
      <c r="AY41" s="2" t="s">
        <v>207</v>
      </c>
      <c r="AZ41" s="2" t="n">
        <v>50</v>
      </c>
      <c r="BA41" s="2" t="n">
        <v>24</v>
      </c>
      <c r="BE41" s="2" t="s">
        <v>218</v>
      </c>
      <c r="BF41" s="2" t="n">
        <v>1</v>
      </c>
      <c r="BG41" s="2" t="n">
        <v>1</v>
      </c>
      <c r="BH41" s="2" t="n">
        <v>50</v>
      </c>
      <c r="BI41" s="2" t="s">
        <v>148</v>
      </c>
      <c r="BJ41" s="2" t="n">
        <v>1</v>
      </c>
      <c r="BK41" s="2" t="n">
        <v>1</v>
      </c>
      <c r="BL41" s="2" t="n">
        <v>50</v>
      </c>
      <c r="BZ41" s="2" t="s">
        <v>152</v>
      </c>
      <c r="CB41" s="2" t="n">
        <v>50</v>
      </c>
      <c r="CC41" s="2" t="s">
        <v>127</v>
      </c>
      <c r="CD41" s="2" t="n">
        <v>1</v>
      </c>
      <c r="CE41" s="2" t="s">
        <v>152</v>
      </c>
      <c r="CF41" s="2" t="n">
        <v>150</v>
      </c>
      <c r="CG41" s="2" t="s">
        <v>127</v>
      </c>
      <c r="CH41" s="2" t="n">
        <v>2</v>
      </c>
      <c r="DB41" s="2" t="n">
        <v>69.6</v>
      </c>
      <c r="DC41" s="2" t="n">
        <v>0.518</v>
      </c>
      <c r="DD41" s="2" t="n">
        <v>10.39</v>
      </c>
      <c r="DE41" s="2" t="n">
        <v>199</v>
      </c>
      <c r="DF41" s="2" t="n">
        <v>0.61</v>
      </c>
    </row>
    <row r="42" customFormat="false" ht="13.8" hidden="false" customHeight="false" outlineLevel="0" collapsed="false">
      <c r="A42" s="2" t="s">
        <v>223</v>
      </c>
      <c r="B42" s="2" t="s">
        <v>199</v>
      </c>
      <c r="D42" s="2" t="s">
        <v>200</v>
      </c>
      <c r="E42" s="2" t="s">
        <v>201</v>
      </c>
      <c r="F42" s="2" t="s">
        <v>202</v>
      </c>
      <c r="G42" s="2" t="n">
        <v>2020</v>
      </c>
      <c r="H42" s="2" t="n">
        <v>65</v>
      </c>
      <c r="I42" s="2" t="n">
        <v>0</v>
      </c>
      <c r="J42" s="2" t="s">
        <v>121</v>
      </c>
      <c r="L42" s="2" t="s">
        <v>178</v>
      </c>
      <c r="M42" s="2" t="n">
        <v>0.022</v>
      </c>
      <c r="T42" s="2" t="s">
        <v>125</v>
      </c>
      <c r="U42" s="0" t="n">
        <f aca="false">14</f>
        <v>14</v>
      </c>
      <c r="V42" s="2" t="n">
        <v>20.328</v>
      </c>
      <c r="AA42" s="2" t="s">
        <v>203</v>
      </c>
      <c r="AB42" s="2" t="n">
        <v>4</v>
      </c>
      <c r="AC42" s="2" t="n">
        <v>0.06</v>
      </c>
      <c r="AD42" s="2" t="s">
        <v>204</v>
      </c>
      <c r="AE42" s="2" t="n">
        <v>1</v>
      </c>
      <c r="AF42" s="2" t="n">
        <v>0.018</v>
      </c>
      <c r="AH42" s="2" t="s">
        <v>224</v>
      </c>
      <c r="AJ42" s="2" t="s">
        <v>148</v>
      </c>
      <c r="AL42" s="2" t="s">
        <v>205</v>
      </c>
      <c r="AR42" s="2" t="s">
        <v>206</v>
      </c>
      <c r="AY42" s="2" t="s">
        <v>207</v>
      </c>
      <c r="AZ42" s="2" t="n">
        <v>50</v>
      </c>
      <c r="BA42" s="2" t="n">
        <v>24</v>
      </c>
      <c r="BE42" s="2" t="s">
        <v>225</v>
      </c>
      <c r="BF42" s="2" t="n">
        <v>1</v>
      </c>
      <c r="BG42" s="2" t="n">
        <v>1</v>
      </c>
      <c r="BH42" s="2" t="n">
        <v>50</v>
      </c>
      <c r="BI42" s="2" t="s">
        <v>148</v>
      </c>
      <c r="BJ42" s="2" t="n">
        <v>1</v>
      </c>
      <c r="BK42" s="2" t="n">
        <v>1</v>
      </c>
      <c r="BL42" s="2" t="n">
        <v>50</v>
      </c>
      <c r="BZ42" s="2" t="s">
        <v>152</v>
      </c>
      <c r="CB42" s="2" t="n">
        <v>50</v>
      </c>
      <c r="CC42" s="2" t="s">
        <v>127</v>
      </c>
      <c r="CD42" s="2" t="n">
        <v>1</v>
      </c>
      <c r="CE42" s="2" t="s">
        <v>152</v>
      </c>
      <c r="CF42" s="2" t="n">
        <v>150</v>
      </c>
      <c r="CG42" s="2" t="s">
        <v>127</v>
      </c>
      <c r="CH42" s="2" t="n">
        <v>2</v>
      </c>
      <c r="DB42" s="2" t="n">
        <v>89.8</v>
      </c>
      <c r="DC42" s="2" t="n">
        <v>2.392</v>
      </c>
      <c r="DD42" s="2" t="n">
        <v>20.13</v>
      </c>
      <c r="DE42" s="2" t="n">
        <v>475</v>
      </c>
      <c r="DF42" s="2" t="n">
        <v>0.19</v>
      </c>
    </row>
    <row r="43" customFormat="false" ht="13.8" hidden="false" customHeight="false" outlineLevel="0" collapsed="false">
      <c r="A43" s="2" t="s">
        <v>226</v>
      </c>
      <c r="B43" s="2" t="s">
        <v>199</v>
      </c>
      <c r="D43" s="2" t="s">
        <v>200</v>
      </c>
      <c r="E43" s="2" t="s">
        <v>201</v>
      </c>
      <c r="F43" s="2" t="s">
        <v>202</v>
      </c>
      <c r="G43" s="2" t="n">
        <v>2020</v>
      </c>
      <c r="H43" s="2" t="n">
        <v>65</v>
      </c>
      <c r="I43" s="2" t="n">
        <v>0</v>
      </c>
      <c r="J43" s="2" t="s">
        <v>121</v>
      </c>
      <c r="L43" s="2" t="s">
        <v>178</v>
      </c>
      <c r="M43" s="2" t="n">
        <v>0.029</v>
      </c>
      <c r="T43" s="2" t="s">
        <v>125</v>
      </c>
      <c r="U43" s="0" t="n">
        <f aca="false">14</f>
        <v>14</v>
      </c>
      <c r="V43" s="2" t="n">
        <v>26.558</v>
      </c>
      <c r="AA43" s="2" t="s">
        <v>203</v>
      </c>
      <c r="AB43" s="2" t="n">
        <v>4</v>
      </c>
      <c r="AC43" s="2" t="n">
        <v>0.078</v>
      </c>
      <c r="AD43" s="2" t="s">
        <v>204</v>
      </c>
      <c r="AE43" s="2" t="n">
        <v>1</v>
      </c>
      <c r="AF43" s="2" t="n">
        <v>0.024</v>
      </c>
      <c r="AH43" s="2" t="s">
        <v>224</v>
      </c>
      <c r="AJ43" s="2" t="s">
        <v>148</v>
      </c>
      <c r="AL43" s="2" t="s">
        <v>209</v>
      </c>
      <c r="AR43" s="2" t="s">
        <v>206</v>
      </c>
      <c r="AY43" s="2" t="s">
        <v>207</v>
      </c>
      <c r="AZ43" s="2" t="n">
        <v>50</v>
      </c>
      <c r="BA43" s="2" t="n">
        <v>24</v>
      </c>
      <c r="BE43" s="2" t="s">
        <v>225</v>
      </c>
      <c r="BF43" s="2" t="n">
        <v>1</v>
      </c>
      <c r="BG43" s="2" t="n">
        <v>1</v>
      </c>
      <c r="BH43" s="2" t="n">
        <v>50</v>
      </c>
      <c r="BI43" s="2" t="s">
        <v>148</v>
      </c>
      <c r="BJ43" s="2" t="n">
        <v>1</v>
      </c>
      <c r="BK43" s="2" t="n">
        <v>1</v>
      </c>
      <c r="BL43" s="2" t="n">
        <v>50</v>
      </c>
      <c r="BZ43" s="2" t="s">
        <v>152</v>
      </c>
      <c r="CB43" s="2" t="n">
        <v>50</v>
      </c>
      <c r="CC43" s="2" t="s">
        <v>127</v>
      </c>
      <c r="CD43" s="2" t="n">
        <v>1</v>
      </c>
      <c r="CE43" s="2" t="s">
        <v>152</v>
      </c>
      <c r="CF43" s="2" t="n">
        <v>150</v>
      </c>
      <c r="CG43" s="2" t="s">
        <v>127</v>
      </c>
      <c r="CH43" s="2" t="n">
        <v>2</v>
      </c>
      <c r="DB43" s="2" t="n">
        <v>90.1</v>
      </c>
      <c r="DC43" s="2" t="n">
        <v>1.837</v>
      </c>
      <c r="DD43" s="2" t="n">
        <v>16.36</v>
      </c>
      <c r="DE43" s="2" t="n">
        <v>450</v>
      </c>
      <c r="DF43" s="2" t="n">
        <v>0.19</v>
      </c>
    </row>
    <row r="44" customFormat="false" ht="13.8" hidden="false" customHeight="false" outlineLevel="0" collapsed="false">
      <c r="A44" s="2" t="s">
        <v>227</v>
      </c>
      <c r="B44" s="2" t="s">
        <v>199</v>
      </c>
      <c r="D44" s="2" t="s">
        <v>200</v>
      </c>
      <c r="E44" s="2" t="s">
        <v>201</v>
      </c>
      <c r="F44" s="2" t="s">
        <v>202</v>
      </c>
      <c r="G44" s="2" t="n">
        <v>2020</v>
      </c>
      <c r="H44" s="2" t="n">
        <v>65</v>
      </c>
      <c r="I44" s="2" t="n">
        <v>0</v>
      </c>
      <c r="J44" s="2" t="s">
        <v>121</v>
      </c>
      <c r="L44" s="2" t="s">
        <v>178</v>
      </c>
      <c r="M44" s="2" t="n">
        <v>0.027</v>
      </c>
      <c r="T44" s="2" t="s">
        <v>125</v>
      </c>
      <c r="U44" s="0" t="n">
        <f aca="false">14</f>
        <v>14</v>
      </c>
      <c r="V44" s="2" t="n">
        <v>24.974</v>
      </c>
      <c r="AA44" s="2" t="s">
        <v>203</v>
      </c>
      <c r="AB44" s="2" t="n">
        <v>4</v>
      </c>
      <c r="AC44" s="2" t="n">
        <v>0.073</v>
      </c>
      <c r="AD44" s="2" t="s">
        <v>204</v>
      </c>
      <c r="AE44" s="2" t="n">
        <v>1</v>
      </c>
      <c r="AF44" s="2" t="n">
        <v>0.022</v>
      </c>
      <c r="AH44" s="2" t="s">
        <v>224</v>
      </c>
      <c r="AJ44" s="2" t="s">
        <v>148</v>
      </c>
      <c r="AL44" s="2" t="s">
        <v>211</v>
      </c>
      <c r="AR44" s="2" t="s">
        <v>206</v>
      </c>
      <c r="AY44" s="2" t="s">
        <v>207</v>
      </c>
      <c r="AZ44" s="2" t="n">
        <v>50</v>
      </c>
      <c r="BA44" s="2" t="n">
        <v>24</v>
      </c>
      <c r="BE44" s="2" t="s">
        <v>225</v>
      </c>
      <c r="BF44" s="2" t="n">
        <v>1</v>
      </c>
      <c r="BG44" s="2" t="n">
        <v>1</v>
      </c>
      <c r="BH44" s="2" t="n">
        <v>50</v>
      </c>
      <c r="BI44" s="2" t="s">
        <v>148</v>
      </c>
      <c r="BJ44" s="2" t="n">
        <v>1</v>
      </c>
      <c r="BK44" s="2" t="n">
        <v>1</v>
      </c>
      <c r="BL44" s="2" t="n">
        <v>50</v>
      </c>
      <c r="BZ44" s="2" t="s">
        <v>152</v>
      </c>
      <c r="CB44" s="2" t="n">
        <v>50</v>
      </c>
      <c r="CC44" s="2" t="s">
        <v>127</v>
      </c>
      <c r="CD44" s="2" t="n">
        <v>1</v>
      </c>
      <c r="CE44" s="2" t="s">
        <v>152</v>
      </c>
      <c r="CF44" s="2" t="n">
        <v>150</v>
      </c>
      <c r="CG44" s="2" t="s">
        <v>127</v>
      </c>
      <c r="CH44" s="2" t="n">
        <v>2</v>
      </c>
      <c r="DB44" s="2" t="n">
        <v>90.4</v>
      </c>
      <c r="DC44" s="2" t="n">
        <v>1.96</v>
      </c>
      <c r="DD44" s="2" t="n">
        <v>17.41</v>
      </c>
      <c r="DE44" s="2" t="n">
        <v>449</v>
      </c>
      <c r="DF44" s="2" t="n">
        <v>0.18</v>
      </c>
    </row>
    <row r="45" customFormat="false" ht="13.8" hidden="false" customHeight="false" outlineLevel="0" collapsed="false">
      <c r="A45" s="2" t="s">
        <v>228</v>
      </c>
      <c r="B45" s="2" t="s">
        <v>199</v>
      </c>
      <c r="D45" s="2" t="s">
        <v>200</v>
      </c>
      <c r="E45" s="2" t="s">
        <v>201</v>
      </c>
      <c r="F45" s="2" t="s">
        <v>202</v>
      </c>
      <c r="G45" s="2" t="n">
        <v>2020</v>
      </c>
      <c r="H45" s="2" t="n">
        <v>65</v>
      </c>
      <c r="I45" s="2" t="n">
        <v>0</v>
      </c>
      <c r="J45" s="2" t="s">
        <v>121</v>
      </c>
      <c r="L45" s="2" t="s">
        <v>178</v>
      </c>
      <c r="M45" s="2" t="n">
        <v>0.031</v>
      </c>
      <c r="T45" s="2" t="s">
        <v>125</v>
      </c>
      <c r="U45" s="0" t="n">
        <f aca="false">14</f>
        <v>14</v>
      </c>
      <c r="V45" s="2" t="n">
        <v>28.729</v>
      </c>
      <c r="AA45" s="2" t="s">
        <v>203</v>
      </c>
      <c r="AB45" s="2" t="n">
        <v>4</v>
      </c>
      <c r="AC45" s="2" t="n">
        <v>0.084</v>
      </c>
      <c r="AD45" s="2" t="s">
        <v>204</v>
      </c>
      <c r="AE45" s="2" t="n">
        <v>1</v>
      </c>
      <c r="AF45" s="2" t="n">
        <v>0.026</v>
      </c>
      <c r="AH45" s="2" t="s">
        <v>224</v>
      </c>
      <c r="AJ45" s="2" t="s">
        <v>148</v>
      </c>
      <c r="AL45" s="2" t="s">
        <v>213</v>
      </c>
      <c r="AR45" s="2" t="s">
        <v>206</v>
      </c>
      <c r="AY45" s="2" t="s">
        <v>207</v>
      </c>
      <c r="AZ45" s="2" t="n">
        <v>50</v>
      </c>
      <c r="BA45" s="2" t="n">
        <v>24</v>
      </c>
      <c r="BE45" s="2" t="s">
        <v>225</v>
      </c>
      <c r="BF45" s="2" t="n">
        <v>1</v>
      </c>
      <c r="BG45" s="2" t="n">
        <v>1</v>
      </c>
      <c r="BH45" s="2" t="n">
        <v>50</v>
      </c>
      <c r="BI45" s="2" t="s">
        <v>148</v>
      </c>
      <c r="BJ45" s="2" t="n">
        <v>1</v>
      </c>
      <c r="BK45" s="2" t="n">
        <v>1</v>
      </c>
      <c r="BL45" s="2" t="n">
        <v>50</v>
      </c>
      <c r="BZ45" s="2" t="s">
        <v>152</v>
      </c>
      <c r="CB45" s="2" t="n">
        <v>50</v>
      </c>
      <c r="CC45" s="2" t="s">
        <v>127</v>
      </c>
      <c r="CD45" s="2" t="n">
        <v>1</v>
      </c>
      <c r="CE45" s="2" t="s">
        <v>152</v>
      </c>
      <c r="CF45" s="2" t="n">
        <v>150</v>
      </c>
      <c r="CG45" s="2" t="s">
        <v>127</v>
      </c>
      <c r="CH45" s="2" t="n">
        <v>2</v>
      </c>
      <c r="DB45" s="2" t="n">
        <v>91.1</v>
      </c>
      <c r="DC45" s="2" t="n">
        <v>1.717</v>
      </c>
      <c r="DD45" s="2" t="n">
        <v>16.12</v>
      </c>
      <c r="DE45" s="2" t="n">
        <v>427</v>
      </c>
      <c r="DF45" s="2" t="n">
        <v>0.17</v>
      </c>
    </row>
    <row r="46" customFormat="false" ht="13.8" hidden="false" customHeight="false" outlineLevel="0" collapsed="false">
      <c r="A46" s="2" t="s">
        <v>229</v>
      </c>
      <c r="B46" s="2" t="s">
        <v>199</v>
      </c>
      <c r="D46" s="2" t="s">
        <v>200</v>
      </c>
      <c r="E46" s="2" t="s">
        <v>201</v>
      </c>
      <c r="F46" s="2" t="s">
        <v>202</v>
      </c>
      <c r="G46" s="2" t="n">
        <v>2020</v>
      </c>
      <c r="H46" s="2" t="n">
        <v>65</v>
      </c>
      <c r="I46" s="2" t="n">
        <v>0</v>
      </c>
      <c r="J46" s="2" t="s">
        <v>121</v>
      </c>
      <c r="L46" s="2" t="s">
        <v>178</v>
      </c>
      <c r="M46" s="2" t="n">
        <v>0.028</v>
      </c>
      <c r="T46" s="2" t="s">
        <v>125</v>
      </c>
      <c r="U46" s="0" t="n">
        <f aca="false">14</f>
        <v>14</v>
      </c>
      <c r="V46" s="2" t="n">
        <v>26.019</v>
      </c>
      <c r="AA46" s="2" t="s">
        <v>203</v>
      </c>
      <c r="AB46" s="2" t="n">
        <v>4</v>
      </c>
      <c r="AC46" s="2" t="n">
        <v>0.076</v>
      </c>
      <c r="AD46" s="2" t="s">
        <v>204</v>
      </c>
      <c r="AE46" s="2" t="n">
        <v>1</v>
      </c>
      <c r="AF46" s="2" t="n">
        <v>0.023</v>
      </c>
      <c r="AH46" s="2" t="s">
        <v>224</v>
      </c>
      <c r="AJ46" s="2" t="s">
        <v>148</v>
      </c>
      <c r="AL46" s="2" t="s">
        <v>215</v>
      </c>
      <c r="AR46" s="2" t="s">
        <v>206</v>
      </c>
      <c r="AY46" s="2" t="s">
        <v>207</v>
      </c>
      <c r="AZ46" s="2" t="n">
        <v>50</v>
      </c>
      <c r="BA46" s="2" t="n">
        <v>24</v>
      </c>
      <c r="BE46" s="2" t="s">
        <v>225</v>
      </c>
      <c r="BF46" s="2" t="n">
        <v>1</v>
      </c>
      <c r="BG46" s="2" t="n">
        <v>1</v>
      </c>
      <c r="BH46" s="2" t="n">
        <v>50</v>
      </c>
      <c r="BI46" s="2" t="s">
        <v>148</v>
      </c>
      <c r="BJ46" s="2" t="n">
        <v>1</v>
      </c>
      <c r="BK46" s="2" t="n">
        <v>1</v>
      </c>
      <c r="BL46" s="2" t="n">
        <v>50</v>
      </c>
      <c r="BZ46" s="2" t="s">
        <v>152</v>
      </c>
      <c r="CB46" s="2" t="n">
        <v>50</v>
      </c>
      <c r="CC46" s="2" t="s">
        <v>127</v>
      </c>
      <c r="CD46" s="2" t="n">
        <v>1</v>
      </c>
      <c r="CE46" s="2" t="s">
        <v>152</v>
      </c>
      <c r="CF46" s="2" t="n">
        <v>150</v>
      </c>
      <c r="CG46" s="2" t="s">
        <v>127</v>
      </c>
      <c r="CH46" s="2" t="n">
        <v>2</v>
      </c>
      <c r="DB46" s="2" t="n">
        <v>91.3</v>
      </c>
      <c r="DC46" s="2" t="n">
        <v>1.9</v>
      </c>
      <c r="DD46" s="2" t="n">
        <v>20.4</v>
      </c>
      <c r="DE46" s="2" t="n">
        <v>426</v>
      </c>
      <c r="DF46" s="2" t="n">
        <v>0.17</v>
      </c>
    </row>
    <row r="47" customFormat="false" ht="13.8" hidden="false" customHeight="false" outlineLevel="0" collapsed="false">
      <c r="A47" s="2" t="s">
        <v>230</v>
      </c>
      <c r="B47" s="2" t="s">
        <v>199</v>
      </c>
      <c r="D47" s="2" t="s">
        <v>200</v>
      </c>
      <c r="E47" s="2" t="s">
        <v>201</v>
      </c>
      <c r="F47" s="2" t="s">
        <v>202</v>
      </c>
      <c r="G47" s="2" t="n">
        <v>2020</v>
      </c>
      <c r="H47" s="2" t="n">
        <v>65</v>
      </c>
      <c r="I47" s="2" t="n">
        <v>0</v>
      </c>
      <c r="J47" s="2" t="s">
        <v>121</v>
      </c>
      <c r="L47" s="2" t="s">
        <v>178</v>
      </c>
      <c r="M47" s="2" t="n">
        <v>0.061</v>
      </c>
      <c r="T47" s="2" t="s">
        <v>125</v>
      </c>
      <c r="U47" s="0" t="n">
        <f aca="false">14</f>
        <v>14</v>
      </c>
      <c r="V47" s="2" t="n">
        <v>56.189</v>
      </c>
      <c r="AA47" s="2" t="s">
        <v>203</v>
      </c>
      <c r="AB47" s="2" t="n">
        <v>4</v>
      </c>
      <c r="AC47" s="2" t="n">
        <v>0.165</v>
      </c>
      <c r="AD47" s="2" t="s">
        <v>204</v>
      </c>
      <c r="AE47" s="2" t="n">
        <v>1</v>
      </c>
      <c r="AF47" s="2" t="n">
        <v>0.05</v>
      </c>
      <c r="AH47" s="2" t="s">
        <v>158</v>
      </c>
      <c r="AJ47" s="2" t="s">
        <v>148</v>
      </c>
      <c r="AL47" s="2" t="s">
        <v>205</v>
      </c>
      <c r="AR47" s="2" t="s">
        <v>206</v>
      </c>
      <c r="AY47" s="2" t="s">
        <v>207</v>
      </c>
      <c r="AZ47" s="2" t="n">
        <v>50</v>
      </c>
      <c r="BA47" s="2" t="n">
        <v>24</v>
      </c>
      <c r="BE47" s="2" t="s">
        <v>159</v>
      </c>
      <c r="BF47" s="2" t="n">
        <v>1</v>
      </c>
      <c r="BG47" s="2" t="n">
        <v>1</v>
      </c>
      <c r="BH47" s="2" t="n">
        <v>50</v>
      </c>
      <c r="BI47" s="2" t="s">
        <v>148</v>
      </c>
      <c r="BJ47" s="2" t="n">
        <v>1</v>
      </c>
      <c r="BK47" s="2" t="n">
        <v>1</v>
      </c>
      <c r="BL47" s="2" t="n">
        <v>50</v>
      </c>
      <c r="BZ47" s="2" t="s">
        <v>152</v>
      </c>
      <c r="CB47" s="2" t="n">
        <v>50</v>
      </c>
      <c r="CC47" s="2" t="s">
        <v>127</v>
      </c>
      <c r="CD47" s="2" t="n">
        <v>1</v>
      </c>
      <c r="CE47" s="2" t="s">
        <v>152</v>
      </c>
      <c r="CF47" s="2" t="n">
        <v>150</v>
      </c>
      <c r="CG47" s="2" t="s">
        <v>127</v>
      </c>
      <c r="CH47" s="2" t="n">
        <v>2</v>
      </c>
      <c r="DB47" s="2" t="n">
        <v>63.3</v>
      </c>
      <c r="DC47" s="2" t="n">
        <v>0.61</v>
      </c>
      <c r="DD47" s="2" t="n">
        <v>12.2</v>
      </c>
      <c r="DE47" s="2" t="n">
        <v>200</v>
      </c>
      <c r="DF47" s="2" t="n">
        <v>0.59</v>
      </c>
    </row>
    <row r="48" customFormat="false" ht="13.8" hidden="false" customHeight="false" outlineLevel="0" collapsed="false">
      <c r="A48" s="2" t="s">
        <v>231</v>
      </c>
      <c r="B48" s="2" t="s">
        <v>199</v>
      </c>
      <c r="D48" s="2" t="s">
        <v>200</v>
      </c>
      <c r="E48" s="2" t="s">
        <v>201</v>
      </c>
      <c r="F48" s="2" t="s">
        <v>202</v>
      </c>
      <c r="G48" s="2" t="n">
        <v>2020</v>
      </c>
      <c r="H48" s="2" t="n">
        <v>65</v>
      </c>
      <c r="I48" s="2" t="n">
        <v>0</v>
      </c>
      <c r="J48" s="2" t="s">
        <v>121</v>
      </c>
      <c r="L48" s="2" t="s">
        <v>178</v>
      </c>
      <c r="M48" s="2" t="n">
        <v>0.055</v>
      </c>
      <c r="T48" s="2" t="s">
        <v>125</v>
      </c>
      <c r="U48" s="0" t="n">
        <f aca="false">14</f>
        <v>14</v>
      </c>
      <c r="V48" s="2" t="n">
        <v>50.695</v>
      </c>
      <c r="AA48" s="2" t="s">
        <v>203</v>
      </c>
      <c r="AB48" s="2" t="n">
        <v>4</v>
      </c>
      <c r="AC48" s="2" t="n">
        <v>0.149</v>
      </c>
      <c r="AD48" s="2" t="s">
        <v>204</v>
      </c>
      <c r="AE48" s="2" t="n">
        <v>1</v>
      </c>
      <c r="AF48" s="2" t="n">
        <v>0.045</v>
      </c>
      <c r="AH48" s="2" t="s">
        <v>158</v>
      </c>
      <c r="AJ48" s="2" t="s">
        <v>148</v>
      </c>
      <c r="AL48" s="2" t="s">
        <v>209</v>
      </c>
      <c r="AR48" s="2" t="s">
        <v>206</v>
      </c>
      <c r="AY48" s="2" t="s">
        <v>207</v>
      </c>
      <c r="AZ48" s="2" t="n">
        <v>50</v>
      </c>
      <c r="BA48" s="2" t="n">
        <v>24</v>
      </c>
      <c r="BE48" s="2" t="s">
        <v>159</v>
      </c>
      <c r="BF48" s="2" t="n">
        <v>1</v>
      </c>
      <c r="BG48" s="2" t="n">
        <v>1</v>
      </c>
      <c r="BH48" s="2" t="n">
        <v>50</v>
      </c>
      <c r="BI48" s="2" t="s">
        <v>148</v>
      </c>
      <c r="BJ48" s="2" t="n">
        <v>1</v>
      </c>
      <c r="BK48" s="2" t="n">
        <v>1</v>
      </c>
      <c r="BL48" s="2" t="n">
        <v>50</v>
      </c>
      <c r="BZ48" s="2" t="s">
        <v>152</v>
      </c>
      <c r="CB48" s="2" t="n">
        <v>50</v>
      </c>
      <c r="CC48" s="2" t="s">
        <v>127</v>
      </c>
      <c r="CD48" s="2" t="n">
        <v>1</v>
      </c>
      <c r="CE48" s="2" t="s">
        <v>152</v>
      </c>
      <c r="CF48" s="2" t="n">
        <v>150</v>
      </c>
      <c r="CG48" s="2" t="s">
        <v>127</v>
      </c>
      <c r="CH48" s="2" t="n">
        <v>2</v>
      </c>
      <c r="DB48" s="2" t="n">
        <v>55.8</v>
      </c>
      <c r="DC48" s="2" t="n">
        <v>0.596</v>
      </c>
      <c r="DD48" s="2" t="n">
        <v>11.61</v>
      </c>
      <c r="DE48" s="2" t="n">
        <v>205</v>
      </c>
      <c r="DF48" s="2" t="n">
        <v>0.71</v>
      </c>
    </row>
    <row r="49" customFormat="false" ht="13.8" hidden="false" customHeight="false" outlineLevel="0" collapsed="false">
      <c r="A49" s="2" t="s">
        <v>232</v>
      </c>
      <c r="B49" s="2" t="s">
        <v>199</v>
      </c>
      <c r="D49" s="2" t="s">
        <v>200</v>
      </c>
      <c r="E49" s="2" t="s">
        <v>201</v>
      </c>
      <c r="F49" s="2" t="s">
        <v>202</v>
      </c>
      <c r="G49" s="2" t="n">
        <v>2020</v>
      </c>
      <c r="H49" s="2" t="n">
        <v>65</v>
      </c>
      <c r="I49" s="2" t="n">
        <v>0</v>
      </c>
      <c r="J49" s="2" t="s">
        <v>121</v>
      </c>
      <c r="L49" s="2" t="s">
        <v>178</v>
      </c>
      <c r="M49" s="2" t="n">
        <v>0.054</v>
      </c>
      <c r="T49" s="2" t="s">
        <v>125</v>
      </c>
      <c r="U49" s="0" t="n">
        <f aca="false">14</f>
        <v>14</v>
      </c>
      <c r="V49" s="2" t="n">
        <v>49.388</v>
      </c>
      <c r="AA49" s="2" t="s">
        <v>203</v>
      </c>
      <c r="AB49" s="2" t="n">
        <v>4</v>
      </c>
      <c r="AC49" s="2" t="n">
        <v>0.145</v>
      </c>
      <c r="AD49" s="2" t="s">
        <v>204</v>
      </c>
      <c r="AE49" s="2" t="n">
        <v>1</v>
      </c>
      <c r="AF49" s="2" t="n">
        <v>0.044</v>
      </c>
      <c r="AH49" s="2" t="s">
        <v>158</v>
      </c>
      <c r="AJ49" s="2" t="s">
        <v>148</v>
      </c>
      <c r="AL49" s="2" t="s">
        <v>211</v>
      </c>
      <c r="AR49" s="2" t="s">
        <v>206</v>
      </c>
      <c r="AY49" s="2" t="s">
        <v>207</v>
      </c>
      <c r="AZ49" s="2" t="n">
        <v>50</v>
      </c>
      <c r="BA49" s="2" t="n">
        <v>24</v>
      </c>
      <c r="BE49" s="2" t="s">
        <v>159</v>
      </c>
      <c r="BF49" s="2" t="n">
        <v>1</v>
      </c>
      <c r="BG49" s="2" t="n">
        <v>1</v>
      </c>
      <c r="BH49" s="2" t="n">
        <v>50</v>
      </c>
      <c r="BI49" s="2" t="s">
        <v>148</v>
      </c>
      <c r="BJ49" s="2" t="n">
        <v>1</v>
      </c>
      <c r="BK49" s="2" t="n">
        <v>1</v>
      </c>
      <c r="BL49" s="2" t="n">
        <v>50</v>
      </c>
      <c r="BZ49" s="2" t="s">
        <v>152</v>
      </c>
      <c r="CB49" s="2" t="n">
        <v>50</v>
      </c>
      <c r="CC49" s="2" t="s">
        <v>127</v>
      </c>
      <c r="CD49" s="2" t="n">
        <v>1</v>
      </c>
      <c r="CE49" s="2" t="s">
        <v>152</v>
      </c>
      <c r="CF49" s="2" t="n">
        <v>150</v>
      </c>
      <c r="CG49" s="2" t="s">
        <v>127</v>
      </c>
      <c r="CH49" s="2" t="n">
        <v>2</v>
      </c>
      <c r="DB49" s="2" t="n">
        <v>55</v>
      </c>
      <c r="DC49" s="2" t="n">
        <v>0.603</v>
      </c>
      <c r="DD49" s="2" t="n">
        <v>10.95</v>
      </c>
      <c r="DE49" s="2" t="n">
        <v>220</v>
      </c>
      <c r="DF49" s="2" t="n">
        <v>0.72</v>
      </c>
    </row>
    <row r="50" customFormat="false" ht="13.8" hidden="false" customHeight="false" outlineLevel="0" collapsed="false">
      <c r="A50" s="2" t="s">
        <v>233</v>
      </c>
      <c r="B50" s="2" t="s">
        <v>199</v>
      </c>
      <c r="D50" s="2" t="s">
        <v>200</v>
      </c>
      <c r="E50" s="2" t="s">
        <v>201</v>
      </c>
      <c r="F50" s="2" t="s">
        <v>202</v>
      </c>
      <c r="G50" s="2" t="n">
        <v>2020</v>
      </c>
      <c r="H50" s="2" t="n">
        <v>65</v>
      </c>
      <c r="I50" s="2" t="n">
        <v>0</v>
      </c>
      <c r="J50" s="2" t="s">
        <v>121</v>
      </c>
      <c r="L50" s="2" t="s">
        <v>178</v>
      </c>
      <c r="M50" s="2" t="n">
        <v>0.199</v>
      </c>
      <c r="T50" s="2" t="s">
        <v>125</v>
      </c>
      <c r="U50" s="0" t="n">
        <f aca="false">14</f>
        <v>14</v>
      </c>
      <c r="V50" s="2" t="n">
        <v>183.342</v>
      </c>
      <c r="AA50" s="2" t="s">
        <v>203</v>
      </c>
      <c r="AB50" s="2" t="n">
        <v>4</v>
      </c>
      <c r="AC50" s="2" t="n">
        <v>0.537</v>
      </c>
      <c r="AD50" s="2" t="s">
        <v>204</v>
      </c>
      <c r="AE50" s="2" t="n">
        <v>1</v>
      </c>
      <c r="AF50" s="2" t="n">
        <v>0.164</v>
      </c>
      <c r="AH50" s="2" t="s">
        <v>158</v>
      </c>
      <c r="AJ50" s="2" t="s">
        <v>148</v>
      </c>
      <c r="AL50" s="2" t="s">
        <v>213</v>
      </c>
      <c r="AR50" s="2" t="s">
        <v>206</v>
      </c>
      <c r="AY50" s="2" t="s">
        <v>207</v>
      </c>
      <c r="AZ50" s="2" t="n">
        <v>50</v>
      </c>
      <c r="BA50" s="2" t="n">
        <v>24</v>
      </c>
      <c r="BE50" s="2" t="s">
        <v>159</v>
      </c>
      <c r="BF50" s="2" t="n">
        <v>1</v>
      </c>
      <c r="BG50" s="2" t="n">
        <v>1</v>
      </c>
      <c r="BH50" s="2" t="n">
        <v>50</v>
      </c>
      <c r="BI50" s="2" t="s">
        <v>148</v>
      </c>
      <c r="BJ50" s="2" t="n">
        <v>1</v>
      </c>
      <c r="BK50" s="2" t="n">
        <v>1</v>
      </c>
      <c r="BL50" s="2" t="n">
        <v>50</v>
      </c>
      <c r="BZ50" s="2" t="s">
        <v>152</v>
      </c>
      <c r="CB50" s="2" t="n">
        <v>50</v>
      </c>
      <c r="CC50" s="2" t="s">
        <v>127</v>
      </c>
      <c r="CD50" s="2" t="n">
        <v>1</v>
      </c>
      <c r="CE50" s="2" t="s">
        <v>152</v>
      </c>
      <c r="CF50" s="2" t="n">
        <v>150</v>
      </c>
      <c r="CG50" s="2" t="s">
        <v>127</v>
      </c>
      <c r="CH50" s="2" t="n">
        <v>2</v>
      </c>
      <c r="DB50" s="2" t="n">
        <v>57.9</v>
      </c>
      <c r="DC50" s="2" t="n">
        <v>0.171</v>
      </c>
      <c r="DD50" s="2" t="n">
        <v>11.45</v>
      </c>
      <c r="DE50" s="2" t="n">
        <v>60</v>
      </c>
      <c r="DF50" s="2" t="n">
        <v>0.93</v>
      </c>
    </row>
    <row r="51" customFormat="false" ht="13.8" hidden="false" customHeight="false" outlineLevel="0" collapsed="false">
      <c r="A51" s="2" t="s">
        <v>234</v>
      </c>
      <c r="B51" s="2" t="s">
        <v>199</v>
      </c>
      <c r="D51" s="2" t="s">
        <v>200</v>
      </c>
      <c r="E51" s="2" t="s">
        <v>201</v>
      </c>
      <c r="F51" s="2" t="s">
        <v>202</v>
      </c>
      <c r="G51" s="2" t="n">
        <v>2020</v>
      </c>
      <c r="H51" s="2" t="n">
        <v>65</v>
      </c>
      <c r="I51" s="2" t="n">
        <v>0</v>
      </c>
      <c r="J51" s="2" t="s">
        <v>121</v>
      </c>
      <c r="L51" s="2" t="s">
        <v>178</v>
      </c>
      <c r="M51" s="2" t="n">
        <v>0.146</v>
      </c>
      <c r="T51" s="2" t="s">
        <v>125</v>
      </c>
      <c r="U51" s="0" t="n">
        <f aca="false">14</f>
        <v>14</v>
      </c>
      <c r="V51" s="2" t="n">
        <v>134.092</v>
      </c>
      <c r="AA51" s="2" t="s">
        <v>203</v>
      </c>
      <c r="AB51" s="2" t="n">
        <v>4</v>
      </c>
      <c r="AC51" s="2" t="n">
        <v>0.393</v>
      </c>
      <c r="AD51" s="2" t="s">
        <v>204</v>
      </c>
      <c r="AE51" s="2" t="n">
        <v>1</v>
      </c>
      <c r="AF51" s="2" t="n">
        <v>0.12</v>
      </c>
      <c r="AH51" s="2" t="s">
        <v>158</v>
      </c>
      <c r="AJ51" s="2" t="s">
        <v>148</v>
      </c>
      <c r="AL51" s="2" t="s">
        <v>215</v>
      </c>
      <c r="AR51" s="2" t="s">
        <v>206</v>
      </c>
      <c r="AY51" s="2" t="s">
        <v>207</v>
      </c>
      <c r="AZ51" s="2" t="n">
        <v>50</v>
      </c>
      <c r="BA51" s="2" t="n">
        <v>24</v>
      </c>
      <c r="BE51" s="2" t="s">
        <v>159</v>
      </c>
      <c r="BF51" s="2" t="n">
        <v>1</v>
      </c>
      <c r="BG51" s="2" t="n">
        <v>1</v>
      </c>
      <c r="BH51" s="2" t="n">
        <v>50</v>
      </c>
      <c r="BI51" s="2" t="s">
        <v>148</v>
      </c>
      <c r="BJ51" s="2" t="n">
        <v>1</v>
      </c>
      <c r="BK51" s="2" t="n">
        <v>1</v>
      </c>
      <c r="BL51" s="2" t="n">
        <v>50</v>
      </c>
      <c r="BZ51" s="2" t="s">
        <v>152</v>
      </c>
      <c r="CB51" s="2" t="n">
        <v>50</v>
      </c>
      <c r="CC51" s="2" t="s">
        <v>127</v>
      </c>
      <c r="CD51" s="2" t="n">
        <v>1</v>
      </c>
      <c r="CE51" s="2" t="s">
        <v>152</v>
      </c>
      <c r="CF51" s="2" t="n">
        <v>150</v>
      </c>
      <c r="CG51" s="2" t="s">
        <v>127</v>
      </c>
      <c r="CH51" s="2" t="n">
        <v>2</v>
      </c>
      <c r="DB51" s="2" t="n">
        <v>42</v>
      </c>
      <c r="DC51" s="2" t="n">
        <v>0.1696</v>
      </c>
      <c r="DD51" s="2" t="n">
        <v>12.06</v>
      </c>
      <c r="DE51" s="2" t="n">
        <v>56</v>
      </c>
      <c r="DF51" s="2" t="n">
        <v>0.92</v>
      </c>
    </row>
    <row r="52" customFormat="false" ht="13.8" hidden="false" customHeight="false" outlineLevel="0" collapsed="false">
      <c r="A52" s="2" t="s">
        <v>235</v>
      </c>
      <c r="B52" s="2" t="s">
        <v>236</v>
      </c>
      <c r="D52" s="2" t="s">
        <v>237</v>
      </c>
      <c r="E52" s="2" t="s">
        <v>238</v>
      </c>
      <c r="F52" s="2" t="s">
        <v>239</v>
      </c>
      <c r="G52" s="2" t="n">
        <v>2020</v>
      </c>
      <c r="H52" s="2" t="n">
        <v>23</v>
      </c>
      <c r="I52" s="2" t="n">
        <v>0</v>
      </c>
      <c r="J52" s="2" t="s">
        <v>121</v>
      </c>
      <c r="K52" s="2" t="s">
        <v>240</v>
      </c>
      <c r="L52" s="2" t="s">
        <v>144</v>
      </c>
      <c r="T52" s="2" t="s">
        <v>145</v>
      </c>
      <c r="U52" s="0" t="n">
        <f aca="false">15.9</f>
        <v>15.9</v>
      </c>
      <c r="AA52" s="2" t="s">
        <v>241</v>
      </c>
      <c r="AB52" s="2" t="n">
        <v>0.01</v>
      </c>
      <c r="AD52" s="2" t="s">
        <v>126</v>
      </c>
      <c r="AE52" s="2" t="n">
        <v>0.5</v>
      </c>
      <c r="AG52" s="2" t="n">
        <v>6</v>
      </c>
      <c r="AH52" s="2" t="s">
        <v>147</v>
      </c>
      <c r="AJ52" s="2" t="s">
        <v>148</v>
      </c>
      <c r="AO52" s="2" t="s">
        <v>242</v>
      </c>
      <c r="AR52" s="2" t="s">
        <v>243</v>
      </c>
      <c r="AX52" s="2" t="n">
        <v>37</v>
      </c>
      <c r="AY52" s="2" t="s">
        <v>145</v>
      </c>
      <c r="BA52" s="2" t="n">
        <v>12</v>
      </c>
      <c r="BE52" s="2" t="s">
        <v>148</v>
      </c>
      <c r="BF52" s="2" t="n">
        <v>2</v>
      </c>
      <c r="BG52" s="2" t="n">
        <v>1</v>
      </c>
      <c r="BI52" s="2" t="s">
        <v>150</v>
      </c>
      <c r="BJ52" s="2" t="n">
        <v>1</v>
      </c>
      <c r="BK52" s="2" t="n">
        <v>1</v>
      </c>
      <c r="BM52" s="2" t="s">
        <v>148</v>
      </c>
      <c r="BZ52" s="2" t="s">
        <v>152</v>
      </c>
      <c r="CB52" s="2" t="n">
        <v>50</v>
      </c>
      <c r="CC52" s="2" t="s">
        <v>127</v>
      </c>
      <c r="CD52" s="2" t="n">
        <v>3</v>
      </c>
      <c r="CE52" s="2" t="s">
        <v>152</v>
      </c>
      <c r="CF52" s="2" t="n">
        <v>100</v>
      </c>
      <c r="CG52" s="2" t="s">
        <v>127</v>
      </c>
      <c r="CH52" s="2" t="n">
        <v>2</v>
      </c>
      <c r="CJ52" s="2" t="s">
        <v>152</v>
      </c>
      <c r="CK52" s="2" t="n">
        <v>150</v>
      </c>
      <c r="CL52" s="2" t="n">
        <v>1</v>
      </c>
      <c r="CN52" s="2" t="s">
        <v>127</v>
      </c>
      <c r="DA52" s="2" t="s">
        <v>132</v>
      </c>
      <c r="DB52" s="2" t="n">
        <v>90</v>
      </c>
      <c r="DE52" s="2" t="n">
        <v>801.165</v>
      </c>
      <c r="DF52" s="2" t="n">
        <v>0.21252</v>
      </c>
    </row>
    <row r="53" customFormat="false" ht="13.8" hidden="false" customHeight="false" outlineLevel="0" collapsed="false">
      <c r="A53" s="2" t="s">
        <v>244</v>
      </c>
      <c r="B53" s="2" t="s">
        <v>236</v>
      </c>
      <c r="D53" s="2" t="s">
        <v>237</v>
      </c>
      <c r="E53" s="2" t="s">
        <v>238</v>
      </c>
      <c r="F53" s="2" t="s">
        <v>239</v>
      </c>
      <c r="G53" s="2" t="n">
        <v>2020</v>
      </c>
      <c r="H53" s="2" t="n">
        <v>23</v>
      </c>
      <c r="I53" s="2" t="n">
        <v>0</v>
      </c>
      <c r="J53" s="2" t="s">
        <v>121</v>
      </c>
      <c r="L53" s="2" t="s">
        <v>144</v>
      </c>
      <c r="T53" s="2" t="s">
        <v>145</v>
      </c>
      <c r="U53" s="0" t="n">
        <f aca="false">15.9</f>
        <v>15.9</v>
      </c>
      <c r="AA53" s="2" t="s">
        <v>241</v>
      </c>
      <c r="AB53" s="2" t="n">
        <v>0.01</v>
      </c>
      <c r="AD53" s="2" t="s">
        <v>126</v>
      </c>
      <c r="AE53" s="2" t="n">
        <v>0.5</v>
      </c>
      <c r="AG53" s="2" t="n">
        <v>12</v>
      </c>
      <c r="AH53" s="2" t="s">
        <v>147</v>
      </c>
      <c r="AJ53" s="2" t="s">
        <v>148</v>
      </c>
      <c r="AO53" s="2" t="s">
        <v>242</v>
      </c>
      <c r="AX53" s="2" t="n">
        <v>18</v>
      </c>
      <c r="AY53" s="2" t="s">
        <v>145</v>
      </c>
      <c r="BA53" s="2" t="n">
        <v>12</v>
      </c>
      <c r="BE53" s="2" t="s">
        <v>148</v>
      </c>
      <c r="BF53" s="2" t="n">
        <v>2</v>
      </c>
      <c r="BG53" s="2" t="n">
        <v>1</v>
      </c>
      <c r="BI53" s="2" t="s">
        <v>150</v>
      </c>
      <c r="BJ53" s="2" t="n">
        <v>1</v>
      </c>
      <c r="BK53" s="2" t="n">
        <v>1</v>
      </c>
      <c r="BM53" s="2" t="s">
        <v>148</v>
      </c>
      <c r="BZ53" s="2" t="s">
        <v>152</v>
      </c>
      <c r="CB53" s="2" t="n">
        <v>50</v>
      </c>
      <c r="CC53" s="2" t="s">
        <v>127</v>
      </c>
      <c r="CD53" s="2" t="n">
        <v>3</v>
      </c>
      <c r="CE53" s="2" t="s">
        <v>152</v>
      </c>
      <c r="CF53" s="2" t="n">
        <v>100</v>
      </c>
      <c r="CG53" s="2" t="s">
        <v>127</v>
      </c>
      <c r="CH53" s="2" t="n">
        <v>2</v>
      </c>
      <c r="CJ53" s="2" t="s">
        <v>152</v>
      </c>
      <c r="CK53" s="2" t="n">
        <v>150</v>
      </c>
      <c r="CL53" s="2" t="n">
        <v>1</v>
      </c>
      <c r="CN53" s="2" t="s">
        <v>127</v>
      </c>
      <c r="DA53" s="2" t="s">
        <v>132</v>
      </c>
      <c r="DB53" s="2" t="n">
        <v>93</v>
      </c>
      <c r="DE53" s="2" t="n">
        <v>1088.4853</v>
      </c>
      <c r="DF53" s="2" t="n">
        <v>0.15192</v>
      </c>
    </row>
    <row r="54" customFormat="false" ht="13.8" hidden="false" customHeight="false" outlineLevel="0" collapsed="false">
      <c r="A54" s="2" t="s">
        <v>245</v>
      </c>
      <c r="B54" s="2" t="s">
        <v>236</v>
      </c>
      <c r="D54" s="2" t="s">
        <v>237</v>
      </c>
      <c r="E54" s="2" t="s">
        <v>238</v>
      </c>
      <c r="F54" s="2" t="s">
        <v>239</v>
      </c>
      <c r="G54" s="2" t="n">
        <v>2020</v>
      </c>
      <c r="H54" s="2" t="n">
        <v>23</v>
      </c>
      <c r="I54" s="2" t="n">
        <v>0</v>
      </c>
      <c r="J54" s="2" t="s">
        <v>121</v>
      </c>
      <c r="L54" s="2" t="s">
        <v>144</v>
      </c>
      <c r="T54" s="2" t="s">
        <v>145</v>
      </c>
      <c r="U54" s="0" t="n">
        <f aca="false">15.9</f>
        <v>15.9</v>
      </c>
      <c r="AA54" s="2" t="s">
        <v>241</v>
      </c>
      <c r="AB54" s="2" t="n">
        <v>0.01</v>
      </c>
      <c r="AD54" s="2" t="s">
        <v>126</v>
      </c>
      <c r="AE54" s="2" t="n">
        <v>0.5</v>
      </c>
      <c r="AG54" s="2" t="n">
        <v>18</v>
      </c>
      <c r="AH54" s="2" t="s">
        <v>147</v>
      </c>
      <c r="AJ54" s="2" t="s">
        <v>148</v>
      </c>
      <c r="AO54" s="2" t="s">
        <v>242</v>
      </c>
      <c r="AX54" s="2" t="n">
        <v>8</v>
      </c>
      <c r="AY54" s="2" t="s">
        <v>145</v>
      </c>
      <c r="BA54" s="2" t="n">
        <v>12</v>
      </c>
      <c r="BE54" s="2" t="s">
        <v>148</v>
      </c>
      <c r="BF54" s="2" t="n">
        <v>2</v>
      </c>
      <c r="BG54" s="2" t="n">
        <v>1</v>
      </c>
      <c r="BI54" s="2" t="s">
        <v>150</v>
      </c>
      <c r="BJ54" s="2" t="n">
        <v>1</v>
      </c>
      <c r="BK54" s="2" t="n">
        <v>1</v>
      </c>
      <c r="BM54" s="2" t="s">
        <v>148</v>
      </c>
      <c r="BZ54" s="2" t="s">
        <v>152</v>
      </c>
      <c r="CB54" s="2" t="n">
        <v>50</v>
      </c>
      <c r="CC54" s="2" t="s">
        <v>127</v>
      </c>
      <c r="CD54" s="2" t="n">
        <v>3</v>
      </c>
      <c r="CE54" s="2" t="s">
        <v>152</v>
      </c>
      <c r="CF54" s="2" t="n">
        <v>100</v>
      </c>
      <c r="CG54" s="2" t="s">
        <v>127</v>
      </c>
      <c r="CH54" s="2" t="n">
        <v>2</v>
      </c>
      <c r="CJ54" s="2" t="s">
        <v>152</v>
      </c>
      <c r="CK54" s="2" t="n">
        <v>150</v>
      </c>
      <c r="CL54" s="2" t="n">
        <v>1</v>
      </c>
      <c r="CN54" s="2" t="s">
        <v>127</v>
      </c>
      <c r="DA54" s="2" t="s">
        <v>132</v>
      </c>
      <c r="DB54" s="2" t="n">
        <v>96</v>
      </c>
      <c r="DE54" s="2" t="n">
        <v>1539.7706</v>
      </c>
      <c r="DF54" s="2" t="n">
        <v>0.08921</v>
      </c>
    </row>
    <row r="55" customFormat="false" ht="13.8" hidden="false" customHeight="false" outlineLevel="0" collapsed="false">
      <c r="A55" s="2" t="s">
        <v>246</v>
      </c>
      <c r="B55" s="2" t="s">
        <v>236</v>
      </c>
      <c r="D55" s="2" t="s">
        <v>237</v>
      </c>
      <c r="E55" s="2" t="s">
        <v>238</v>
      </c>
      <c r="F55" s="2" t="s">
        <v>239</v>
      </c>
      <c r="G55" s="2" t="n">
        <v>2020</v>
      </c>
      <c r="H55" s="2" t="n">
        <v>23</v>
      </c>
      <c r="I55" s="2" t="n">
        <v>0</v>
      </c>
      <c r="J55" s="2" t="s">
        <v>121</v>
      </c>
      <c r="L55" s="2" t="s">
        <v>144</v>
      </c>
      <c r="T55" s="2" t="s">
        <v>145</v>
      </c>
      <c r="U55" s="0" t="n">
        <f aca="false">15.9</f>
        <v>15.9</v>
      </c>
      <c r="AA55" s="2" t="s">
        <v>241</v>
      </c>
      <c r="AB55" s="2" t="n">
        <v>0.01</v>
      </c>
      <c r="AD55" s="2" t="s">
        <v>126</v>
      </c>
      <c r="AE55" s="2" t="n">
        <v>0.5</v>
      </c>
      <c r="AG55" s="2" t="n">
        <v>24</v>
      </c>
      <c r="AH55" s="2" t="s">
        <v>147</v>
      </c>
      <c r="AJ55" s="2" t="s">
        <v>148</v>
      </c>
      <c r="AO55" s="2" t="s">
        <v>242</v>
      </c>
      <c r="AX55" s="2" t="n">
        <v>5</v>
      </c>
      <c r="AY55" s="2" t="s">
        <v>145</v>
      </c>
      <c r="BA55" s="2" t="n">
        <v>12</v>
      </c>
      <c r="BE55" s="2" t="s">
        <v>148</v>
      </c>
      <c r="BF55" s="2" t="n">
        <v>2</v>
      </c>
      <c r="BG55" s="2" t="n">
        <v>1</v>
      </c>
      <c r="BI55" s="2" t="s">
        <v>150</v>
      </c>
      <c r="BJ55" s="2" t="n">
        <v>1</v>
      </c>
      <c r="BK55" s="2" t="n">
        <v>1</v>
      </c>
      <c r="BM55" s="2" t="s">
        <v>148</v>
      </c>
      <c r="BZ55" s="2" t="s">
        <v>152</v>
      </c>
      <c r="CB55" s="2" t="n">
        <v>50</v>
      </c>
      <c r="CC55" s="2" t="s">
        <v>127</v>
      </c>
      <c r="CD55" s="2" t="n">
        <v>3</v>
      </c>
      <c r="CE55" s="2" t="s">
        <v>152</v>
      </c>
      <c r="CF55" s="2" t="n">
        <v>100</v>
      </c>
      <c r="CG55" s="2" t="s">
        <v>127</v>
      </c>
      <c r="CH55" s="2" t="n">
        <v>2</v>
      </c>
      <c r="CJ55" s="2" t="s">
        <v>152</v>
      </c>
      <c r="CK55" s="2" t="n">
        <v>150</v>
      </c>
      <c r="CL55" s="2" t="n">
        <v>1</v>
      </c>
      <c r="CN55" s="2" t="s">
        <v>127</v>
      </c>
      <c r="DA55" s="2" t="s">
        <v>132</v>
      </c>
      <c r="DB55" s="2" t="n">
        <v>95</v>
      </c>
      <c r="DE55" s="2" t="n">
        <v>935.0971</v>
      </c>
      <c r="DF55" s="2" t="n">
        <v>0.09852</v>
      </c>
    </row>
    <row r="56" customFormat="false" ht="13.8" hidden="false" customHeight="false" outlineLevel="0" collapsed="false">
      <c r="A56" s="2" t="s">
        <v>247</v>
      </c>
      <c r="B56" s="2" t="s">
        <v>236</v>
      </c>
      <c r="D56" s="2" t="s">
        <v>237</v>
      </c>
      <c r="E56" s="2" t="s">
        <v>238</v>
      </c>
      <c r="F56" s="2" t="s">
        <v>239</v>
      </c>
      <c r="G56" s="2" t="n">
        <v>2020</v>
      </c>
      <c r="H56" s="2" t="n">
        <v>23</v>
      </c>
      <c r="I56" s="2" t="n">
        <v>0</v>
      </c>
      <c r="J56" s="2" t="s">
        <v>121</v>
      </c>
      <c r="L56" s="2" t="s">
        <v>144</v>
      </c>
      <c r="T56" s="2" t="s">
        <v>145</v>
      </c>
      <c r="U56" s="0" t="n">
        <f aca="false">15.9</f>
        <v>15.9</v>
      </c>
      <c r="AA56" s="2" t="s">
        <v>241</v>
      </c>
      <c r="AB56" s="2" t="n">
        <v>0.01</v>
      </c>
      <c r="AD56" s="2" t="s">
        <v>126</v>
      </c>
      <c r="AE56" s="2" t="n">
        <v>0.5</v>
      </c>
      <c r="AG56" s="2" t="n">
        <v>30</v>
      </c>
      <c r="AH56" s="2" t="s">
        <v>147</v>
      </c>
      <c r="AJ56" s="2" t="s">
        <v>148</v>
      </c>
      <c r="AO56" s="2" t="s">
        <v>242</v>
      </c>
      <c r="AX56" s="2" t="n">
        <v>3</v>
      </c>
      <c r="AY56" s="2" t="s">
        <v>145</v>
      </c>
      <c r="BA56" s="2" t="n">
        <v>12</v>
      </c>
      <c r="BE56" s="2" t="s">
        <v>148</v>
      </c>
      <c r="BF56" s="2" t="n">
        <v>2</v>
      </c>
      <c r="BG56" s="2" t="n">
        <v>1</v>
      </c>
      <c r="BI56" s="2" t="s">
        <v>150</v>
      </c>
      <c r="BJ56" s="2" t="n">
        <v>1</v>
      </c>
      <c r="BK56" s="2" t="n">
        <v>1</v>
      </c>
      <c r="BM56" s="2" t="s">
        <v>148</v>
      </c>
      <c r="BZ56" s="2" t="s">
        <v>152</v>
      </c>
      <c r="CB56" s="2" t="n">
        <v>50</v>
      </c>
      <c r="CC56" s="2" t="s">
        <v>127</v>
      </c>
      <c r="CD56" s="2" t="n">
        <v>3</v>
      </c>
      <c r="CE56" s="2" t="s">
        <v>152</v>
      </c>
      <c r="CF56" s="2" t="n">
        <v>100</v>
      </c>
      <c r="CG56" s="2" t="s">
        <v>127</v>
      </c>
      <c r="CH56" s="2" t="n">
        <v>2</v>
      </c>
      <c r="CJ56" s="2" t="s">
        <v>152</v>
      </c>
      <c r="CK56" s="2" t="n">
        <v>150</v>
      </c>
      <c r="CL56" s="2" t="n">
        <v>1</v>
      </c>
      <c r="CN56" s="2" t="s">
        <v>127</v>
      </c>
      <c r="DA56" s="2" t="s">
        <v>132</v>
      </c>
      <c r="DB56" s="2" t="n">
        <v>94</v>
      </c>
      <c r="DE56" s="2" t="n">
        <v>823.0562</v>
      </c>
      <c r="DF56" s="2" t="n">
        <v>0.13273</v>
      </c>
    </row>
    <row r="57" customFormat="false" ht="13.8" hidden="false" customHeight="false" outlineLevel="0" collapsed="false">
      <c r="A57" s="2" t="s">
        <v>248</v>
      </c>
      <c r="B57" s="2" t="s">
        <v>236</v>
      </c>
      <c r="D57" s="2" t="s">
        <v>237</v>
      </c>
      <c r="E57" s="2" t="s">
        <v>238</v>
      </c>
      <c r="F57" s="2" t="s">
        <v>239</v>
      </c>
      <c r="G57" s="2" t="n">
        <v>2020</v>
      </c>
      <c r="H57" s="2" t="n">
        <v>23</v>
      </c>
      <c r="I57" s="2" t="n">
        <v>0</v>
      </c>
      <c r="J57" s="2" t="s">
        <v>121</v>
      </c>
      <c r="L57" s="2" t="s">
        <v>144</v>
      </c>
      <c r="T57" s="2" t="s">
        <v>145</v>
      </c>
      <c r="U57" s="0" t="n">
        <f aca="false">15.9</f>
        <v>15.9</v>
      </c>
      <c r="AA57" s="2" t="s">
        <v>241</v>
      </c>
      <c r="AB57" s="2" t="n">
        <v>0.01</v>
      </c>
      <c r="AD57" s="2" t="s">
        <v>126</v>
      </c>
      <c r="AE57" s="2" t="n">
        <v>0.5</v>
      </c>
      <c r="AG57" s="2" t="n">
        <v>36</v>
      </c>
      <c r="AH57" s="2" t="s">
        <v>147</v>
      </c>
      <c r="AJ57" s="2" t="s">
        <v>148</v>
      </c>
      <c r="AO57" s="2" t="s">
        <v>242</v>
      </c>
      <c r="AX57" s="2" t="n">
        <v>2</v>
      </c>
      <c r="AY57" s="2" t="s">
        <v>145</v>
      </c>
      <c r="BA57" s="2" t="n">
        <v>12</v>
      </c>
      <c r="BE57" s="2" t="s">
        <v>148</v>
      </c>
      <c r="BF57" s="2" t="n">
        <v>2</v>
      </c>
      <c r="BG57" s="2" t="n">
        <v>1</v>
      </c>
      <c r="BI57" s="2" t="s">
        <v>150</v>
      </c>
      <c r="BJ57" s="2" t="n">
        <v>1</v>
      </c>
      <c r="BK57" s="2" t="n">
        <v>1</v>
      </c>
      <c r="BM57" s="2" t="s">
        <v>148</v>
      </c>
      <c r="BZ57" s="2" t="s">
        <v>152</v>
      </c>
      <c r="CB57" s="2" t="n">
        <v>50</v>
      </c>
      <c r="CC57" s="2" t="s">
        <v>127</v>
      </c>
      <c r="CD57" s="2" t="n">
        <v>3</v>
      </c>
      <c r="CE57" s="2" t="s">
        <v>152</v>
      </c>
      <c r="CF57" s="2" t="n">
        <v>100</v>
      </c>
      <c r="CG57" s="2" t="s">
        <v>127</v>
      </c>
      <c r="CH57" s="2" t="n">
        <v>2</v>
      </c>
      <c r="CJ57" s="2" t="s">
        <v>152</v>
      </c>
      <c r="CK57" s="2" t="n">
        <v>150</v>
      </c>
      <c r="CL57" s="2" t="n">
        <v>1</v>
      </c>
      <c r="CN57" s="2" t="s">
        <v>127</v>
      </c>
      <c r="DA57" s="2" t="s">
        <v>132</v>
      </c>
      <c r="DB57" s="2" t="n">
        <v>94</v>
      </c>
      <c r="DE57" s="2" t="n">
        <v>823.1393</v>
      </c>
      <c r="DF57" s="2" t="n">
        <v>0.13198</v>
      </c>
    </row>
    <row r="58" customFormat="false" ht="13.8" hidden="false" customHeight="false" outlineLevel="0" collapsed="false">
      <c r="A58" s="2" t="s">
        <v>249</v>
      </c>
      <c r="B58" s="2" t="s">
        <v>250</v>
      </c>
      <c r="D58" s="2" t="s">
        <v>251</v>
      </c>
      <c r="E58" s="2" t="s">
        <v>252</v>
      </c>
      <c r="F58" s="2" t="s">
        <v>253</v>
      </c>
      <c r="G58" s="2" t="n">
        <v>2020</v>
      </c>
      <c r="H58" s="2" t="n">
        <v>119</v>
      </c>
      <c r="I58" s="2" t="n">
        <v>3</v>
      </c>
      <c r="J58" s="2" t="s">
        <v>121</v>
      </c>
      <c r="L58" s="2" t="s">
        <v>254</v>
      </c>
      <c r="M58" s="2" t="n">
        <v>0.063</v>
      </c>
      <c r="T58" s="2" t="s">
        <v>145</v>
      </c>
      <c r="U58" s="0" t="n">
        <f aca="false">15.9</f>
        <v>15.9</v>
      </c>
      <c r="V58" s="2" t="n">
        <v>1</v>
      </c>
      <c r="W58" s="2" t="s">
        <v>125</v>
      </c>
      <c r="X58" s="2" t="n">
        <v>0.154</v>
      </c>
      <c r="AD58" s="2" t="s">
        <v>126</v>
      </c>
      <c r="AE58" s="2" t="n">
        <v>5.5</v>
      </c>
      <c r="AF58" s="2" t="n">
        <v>0.006</v>
      </c>
      <c r="AR58" s="2" t="s">
        <v>255</v>
      </c>
      <c r="AS58" s="2" t="s">
        <v>126</v>
      </c>
      <c r="AY58" s="2" t="s">
        <v>145</v>
      </c>
      <c r="AZ58" s="2" t="n">
        <v>65</v>
      </c>
      <c r="BA58" s="2" t="n">
        <v>24</v>
      </c>
      <c r="BE58" s="2" t="s">
        <v>256</v>
      </c>
      <c r="BF58" s="2" t="n">
        <v>1</v>
      </c>
      <c r="BG58" s="2" t="n">
        <v>1</v>
      </c>
      <c r="BH58" s="2" t="n">
        <v>65</v>
      </c>
      <c r="BY58" s="2" t="s">
        <v>257</v>
      </c>
      <c r="BZ58" s="2" t="s">
        <v>129</v>
      </c>
      <c r="CA58" s="2" t="s">
        <v>130</v>
      </c>
      <c r="CB58" s="2" t="n">
        <v>50</v>
      </c>
      <c r="CC58" s="2" t="n">
        <v>12</v>
      </c>
      <c r="CD58" s="2" t="n">
        <v>6.5</v>
      </c>
      <c r="DA58" s="2" t="s">
        <v>132</v>
      </c>
      <c r="DB58" s="2" t="n">
        <v>94</v>
      </c>
      <c r="DC58" s="2" t="n">
        <v>7.7</v>
      </c>
      <c r="DD58" s="2" t="n">
        <v>26.3</v>
      </c>
      <c r="DE58" s="2" t="n">
        <v>1177</v>
      </c>
      <c r="DF58" s="2" t="n">
        <v>0.12</v>
      </c>
    </row>
    <row r="59" customFormat="false" ht="13.8" hidden="false" customHeight="false" outlineLevel="0" collapsed="false">
      <c r="A59" s="2" t="s">
        <v>258</v>
      </c>
      <c r="B59" s="2" t="s">
        <v>250</v>
      </c>
      <c r="D59" s="2" t="s">
        <v>251</v>
      </c>
      <c r="E59" s="2" t="s">
        <v>252</v>
      </c>
      <c r="F59" s="2" t="s">
        <v>253</v>
      </c>
      <c r="G59" s="2" t="n">
        <v>2020</v>
      </c>
      <c r="H59" s="2" t="n">
        <v>119</v>
      </c>
      <c r="I59" s="2" t="n">
        <v>3</v>
      </c>
      <c r="J59" s="2" t="s">
        <v>121</v>
      </c>
      <c r="L59" s="2" t="s">
        <v>254</v>
      </c>
      <c r="M59" s="2" t="n">
        <v>0.063</v>
      </c>
      <c r="T59" s="2" t="s">
        <v>145</v>
      </c>
      <c r="U59" s="0" t="n">
        <f aca="false">15.9</f>
        <v>15.9</v>
      </c>
      <c r="V59" s="2" t="n">
        <v>1</v>
      </c>
      <c r="W59" s="2" t="s">
        <v>125</v>
      </c>
      <c r="X59" s="2" t="n">
        <v>0.154</v>
      </c>
      <c r="AD59" s="2" t="s">
        <v>126</v>
      </c>
      <c r="AE59" s="2" t="n">
        <v>5.5</v>
      </c>
      <c r="AF59" s="2" t="n">
        <v>0.006</v>
      </c>
      <c r="AH59" s="2" t="s">
        <v>256</v>
      </c>
      <c r="AJ59" s="2" t="s">
        <v>259</v>
      </c>
      <c r="AS59" s="2" t="s">
        <v>126</v>
      </c>
      <c r="AY59" s="2" t="s">
        <v>145</v>
      </c>
      <c r="AZ59" s="2" t="n">
        <v>65</v>
      </c>
      <c r="BA59" s="2" t="n">
        <v>24</v>
      </c>
      <c r="BE59" s="2" t="s">
        <v>260</v>
      </c>
      <c r="BF59" s="2" t="n">
        <v>1</v>
      </c>
      <c r="BG59" s="2" t="n">
        <v>1</v>
      </c>
      <c r="BH59" s="2" t="n">
        <v>65</v>
      </c>
      <c r="BI59" s="2" t="s">
        <v>256</v>
      </c>
      <c r="BJ59" s="2" t="n">
        <v>1</v>
      </c>
      <c r="BK59" s="2" t="n">
        <v>1</v>
      </c>
      <c r="BL59" s="2" t="n">
        <v>65</v>
      </c>
      <c r="BY59" s="2" t="s">
        <v>257</v>
      </c>
      <c r="BZ59" s="2" t="s">
        <v>129</v>
      </c>
      <c r="CA59" s="2" t="s">
        <v>130</v>
      </c>
      <c r="CB59" s="2" t="n">
        <v>50</v>
      </c>
      <c r="CC59" s="2" t="n">
        <v>12</v>
      </c>
      <c r="CD59" s="2" t="n">
        <v>6.5</v>
      </c>
      <c r="DA59" s="2" t="s">
        <v>132</v>
      </c>
      <c r="DB59" s="2" t="n">
        <v>95</v>
      </c>
      <c r="DC59" s="2" t="n">
        <v>9</v>
      </c>
      <c r="DD59" s="2" t="n">
        <v>42.6</v>
      </c>
      <c r="DE59" s="2" t="n">
        <v>848</v>
      </c>
      <c r="DF59" s="2" t="n">
        <v>0.11</v>
      </c>
    </row>
    <row r="60" customFormat="false" ht="13.8" hidden="false" customHeight="false" outlineLevel="0" collapsed="false">
      <c r="A60" s="2" t="s">
        <v>261</v>
      </c>
      <c r="B60" s="2" t="s">
        <v>250</v>
      </c>
      <c r="D60" s="2" t="s">
        <v>251</v>
      </c>
      <c r="E60" s="2" t="s">
        <v>252</v>
      </c>
      <c r="F60" s="2" t="s">
        <v>253</v>
      </c>
      <c r="G60" s="2" t="n">
        <v>2020</v>
      </c>
      <c r="H60" s="2" t="n">
        <v>119</v>
      </c>
      <c r="I60" s="2" t="n">
        <v>3</v>
      </c>
      <c r="J60" s="2" t="s">
        <v>121</v>
      </c>
      <c r="L60" s="2" t="s">
        <v>254</v>
      </c>
      <c r="M60" s="2" t="n">
        <v>0.063</v>
      </c>
      <c r="T60" s="2" t="s">
        <v>145</v>
      </c>
      <c r="U60" s="0" t="n">
        <f aca="false">15.9</f>
        <v>15.9</v>
      </c>
      <c r="V60" s="2" t="n">
        <v>1</v>
      </c>
      <c r="W60" s="2" t="s">
        <v>125</v>
      </c>
      <c r="X60" s="2" t="n">
        <v>0.154</v>
      </c>
      <c r="AD60" s="2" t="s">
        <v>126</v>
      </c>
      <c r="AE60" s="2" t="n">
        <v>5.5</v>
      </c>
      <c r="AF60" s="2" t="n">
        <v>0.006</v>
      </c>
      <c r="AH60" s="2" t="s">
        <v>262</v>
      </c>
      <c r="AJ60" s="2" t="s">
        <v>259</v>
      </c>
      <c r="AS60" s="2" t="s">
        <v>126</v>
      </c>
      <c r="AY60" s="2" t="s">
        <v>145</v>
      </c>
      <c r="AZ60" s="2" t="n">
        <v>65</v>
      </c>
      <c r="BA60" s="2" t="n">
        <v>24</v>
      </c>
      <c r="BE60" s="2" t="s">
        <v>263</v>
      </c>
      <c r="BF60" s="2" t="n">
        <v>1</v>
      </c>
      <c r="BG60" s="2" t="n">
        <v>1</v>
      </c>
      <c r="BH60" s="2" t="n">
        <v>65</v>
      </c>
      <c r="BI60" s="2" t="s">
        <v>256</v>
      </c>
      <c r="BJ60" s="2" t="n">
        <v>1</v>
      </c>
      <c r="BK60" s="2" t="n">
        <v>1</v>
      </c>
      <c r="BL60" s="2" t="n">
        <v>65</v>
      </c>
      <c r="BY60" s="2" t="s">
        <v>257</v>
      </c>
      <c r="BZ60" s="2" t="s">
        <v>129</v>
      </c>
      <c r="CA60" s="2" t="s">
        <v>130</v>
      </c>
      <c r="CB60" s="2" t="n">
        <v>50</v>
      </c>
      <c r="CC60" s="2" t="n">
        <v>12</v>
      </c>
      <c r="CD60" s="2" t="n">
        <v>6.5</v>
      </c>
      <c r="DA60" s="2" t="s">
        <v>132</v>
      </c>
      <c r="DB60" s="2" t="n">
        <v>91</v>
      </c>
      <c r="DC60" s="2" t="n">
        <v>4.6</v>
      </c>
      <c r="DD60" s="2" t="n">
        <v>51.7</v>
      </c>
      <c r="DE60" s="2" t="n">
        <v>356</v>
      </c>
      <c r="DF60" s="2" t="n">
        <v>0.2</v>
      </c>
    </row>
    <row r="61" customFormat="false" ht="13.8" hidden="false" customHeight="false" outlineLevel="0" collapsed="false">
      <c r="A61" s="2" t="s">
        <v>264</v>
      </c>
      <c r="B61" s="2" t="s">
        <v>250</v>
      </c>
      <c r="D61" s="2" t="s">
        <v>251</v>
      </c>
      <c r="E61" s="2" t="s">
        <v>252</v>
      </c>
      <c r="F61" s="2" t="s">
        <v>253</v>
      </c>
      <c r="G61" s="2" t="n">
        <v>2020</v>
      </c>
      <c r="H61" s="2" t="n">
        <v>119</v>
      </c>
      <c r="I61" s="2" t="n">
        <v>3</v>
      </c>
      <c r="J61" s="2" t="s">
        <v>121</v>
      </c>
      <c r="L61" s="2" t="s">
        <v>254</v>
      </c>
      <c r="M61" s="2" t="n">
        <v>0.063</v>
      </c>
      <c r="T61" s="2" t="s">
        <v>145</v>
      </c>
      <c r="U61" s="0" t="n">
        <f aca="false">15.9</f>
        <v>15.9</v>
      </c>
      <c r="V61" s="2" t="n">
        <v>1</v>
      </c>
      <c r="W61" s="2" t="s">
        <v>125</v>
      </c>
      <c r="X61" s="2" t="n">
        <v>0.154</v>
      </c>
      <c r="AD61" s="2" t="s">
        <v>126</v>
      </c>
      <c r="AE61" s="2" t="n">
        <v>5.5</v>
      </c>
      <c r="AF61" s="2" t="n">
        <v>0.006</v>
      </c>
      <c r="AH61" s="2" t="s">
        <v>265</v>
      </c>
      <c r="AJ61" s="2" t="s">
        <v>259</v>
      </c>
      <c r="AS61" s="2" t="s">
        <v>126</v>
      </c>
      <c r="AY61" s="2" t="s">
        <v>145</v>
      </c>
      <c r="AZ61" s="2" t="n">
        <v>65</v>
      </c>
      <c r="BA61" s="2" t="n">
        <v>24</v>
      </c>
      <c r="BE61" s="2" t="s">
        <v>266</v>
      </c>
      <c r="BF61" s="2" t="n">
        <v>1</v>
      </c>
      <c r="BG61" s="2" t="n">
        <v>1</v>
      </c>
      <c r="BH61" s="2" t="n">
        <v>65</v>
      </c>
      <c r="BI61" s="2" t="s">
        <v>256</v>
      </c>
      <c r="BJ61" s="2" t="n">
        <v>1</v>
      </c>
      <c r="BK61" s="2" t="n">
        <v>1</v>
      </c>
      <c r="BL61" s="2" t="n">
        <v>65</v>
      </c>
      <c r="BY61" s="2" t="s">
        <v>257</v>
      </c>
      <c r="BZ61" s="2" t="s">
        <v>129</v>
      </c>
      <c r="CA61" s="2" t="s">
        <v>130</v>
      </c>
      <c r="CB61" s="2" t="n">
        <v>50</v>
      </c>
      <c r="CC61" s="2" t="n">
        <v>12</v>
      </c>
      <c r="CD61" s="2" t="n">
        <v>6.5</v>
      </c>
      <c r="DA61" s="2" t="s">
        <v>132</v>
      </c>
      <c r="DB61" s="2" t="n">
        <v>94</v>
      </c>
      <c r="DC61" s="2" t="n">
        <v>6.7</v>
      </c>
      <c r="DD61" s="2" t="n">
        <v>30.9</v>
      </c>
      <c r="DE61" s="2" t="n">
        <v>865</v>
      </c>
      <c r="DF61" s="2" t="n">
        <v>0.14</v>
      </c>
    </row>
    <row r="62" customFormat="false" ht="13.8" hidden="false" customHeight="false" outlineLevel="0" collapsed="false">
      <c r="A62" s="2" t="s">
        <v>267</v>
      </c>
      <c r="B62" s="2" t="s">
        <v>250</v>
      </c>
      <c r="D62" s="2" t="s">
        <v>251</v>
      </c>
      <c r="E62" s="2" t="s">
        <v>252</v>
      </c>
      <c r="F62" s="2" t="s">
        <v>253</v>
      </c>
      <c r="G62" s="2" t="n">
        <v>2020</v>
      </c>
      <c r="H62" s="2" t="n">
        <v>119</v>
      </c>
      <c r="I62" s="2" t="n">
        <v>3</v>
      </c>
      <c r="J62" s="2" t="s">
        <v>121</v>
      </c>
      <c r="L62" s="2" t="s">
        <v>254</v>
      </c>
      <c r="M62" s="2" t="n">
        <v>0.063</v>
      </c>
      <c r="T62" s="2" t="s">
        <v>145</v>
      </c>
      <c r="U62" s="0" t="n">
        <f aca="false">15.9</f>
        <v>15.9</v>
      </c>
      <c r="V62" s="2" t="n">
        <v>1</v>
      </c>
      <c r="W62" s="2" t="s">
        <v>125</v>
      </c>
      <c r="X62" s="2" t="n">
        <v>0.154</v>
      </c>
      <c r="AD62" s="2" t="s">
        <v>126</v>
      </c>
      <c r="AE62" s="2" t="n">
        <v>5.5</v>
      </c>
      <c r="AF62" s="2" t="n">
        <v>0.006</v>
      </c>
      <c r="AH62" s="2" t="s">
        <v>168</v>
      </c>
      <c r="AJ62" s="2" t="s">
        <v>259</v>
      </c>
      <c r="AS62" s="2" t="s">
        <v>126</v>
      </c>
      <c r="AY62" s="2" t="s">
        <v>145</v>
      </c>
      <c r="AZ62" s="2" t="n">
        <v>65</v>
      </c>
      <c r="BA62" s="2" t="n">
        <v>24</v>
      </c>
      <c r="BE62" s="2" t="s">
        <v>268</v>
      </c>
      <c r="BF62" s="2" t="n">
        <v>1</v>
      </c>
      <c r="BG62" s="2" t="n">
        <v>1</v>
      </c>
      <c r="BH62" s="2" t="n">
        <v>65</v>
      </c>
      <c r="BI62" s="2" t="s">
        <v>256</v>
      </c>
      <c r="BJ62" s="2" t="n">
        <v>1</v>
      </c>
      <c r="BK62" s="2" t="n">
        <v>1</v>
      </c>
      <c r="BL62" s="2" t="n">
        <v>65</v>
      </c>
      <c r="BY62" s="2" t="s">
        <v>257</v>
      </c>
      <c r="BZ62" s="2" t="s">
        <v>129</v>
      </c>
      <c r="CA62" s="2" t="s">
        <v>130</v>
      </c>
      <c r="CB62" s="2" t="n">
        <v>50</v>
      </c>
      <c r="CC62" s="2" t="n">
        <v>12</v>
      </c>
      <c r="CD62" s="2" t="n">
        <v>6.5</v>
      </c>
      <c r="DA62" s="2" t="s">
        <v>132</v>
      </c>
      <c r="DB62" s="2" t="n">
        <v>91</v>
      </c>
      <c r="DC62" s="2" t="n">
        <v>5.5</v>
      </c>
      <c r="DD62" s="2" t="n">
        <v>35.8</v>
      </c>
      <c r="DE62" s="2" t="n">
        <v>611</v>
      </c>
      <c r="DF62" s="2" t="n">
        <v>0.17</v>
      </c>
    </row>
    <row r="63" customFormat="false" ht="13.8" hidden="false" customHeight="false" outlineLevel="0" collapsed="false">
      <c r="A63" s="2" t="s">
        <v>269</v>
      </c>
      <c r="B63" s="2" t="s">
        <v>250</v>
      </c>
      <c r="D63" s="2" t="s">
        <v>251</v>
      </c>
      <c r="E63" s="2" t="s">
        <v>252</v>
      </c>
      <c r="F63" s="2" t="s">
        <v>253</v>
      </c>
      <c r="G63" s="2" t="n">
        <v>2020</v>
      </c>
      <c r="H63" s="2" t="n">
        <v>119</v>
      </c>
      <c r="I63" s="2" t="n">
        <v>3</v>
      </c>
      <c r="J63" s="2" t="s">
        <v>121</v>
      </c>
      <c r="L63" s="2" t="s">
        <v>254</v>
      </c>
      <c r="M63" s="2" t="n">
        <v>0.063</v>
      </c>
      <c r="T63" s="2" t="s">
        <v>145</v>
      </c>
      <c r="U63" s="0" t="n">
        <f aca="false">15.9</f>
        <v>15.9</v>
      </c>
      <c r="V63" s="2" t="n">
        <v>1</v>
      </c>
      <c r="W63" s="2" t="s">
        <v>125</v>
      </c>
      <c r="X63" s="2" t="n">
        <v>0.154</v>
      </c>
      <c r="AD63" s="2" t="s">
        <v>126</v>
      </c>
      <c r="AE63" s="2" t="n">
        <v>5.5</v>
      </c>
      <c r="AF63" s="2" t="n">
        <v>0.006</v>
      </c>
      <c r="AH63" s="2" t="s">
        <v>270</v>
      </c>
      <c r="AJ63" s="2" t="s">
        <v>259</v>
      </c>
      <c r="AS63" s="2" t="s">
        <v>126</v>
      </c>
      <c r="AY63" s="2" t="s">
        <v>145</v>
      </c>
      <c r="AZ63" s="2" t="n">
        <v>65</v>
      </c>
      <c r="BA63" s="2" t="n">
        <v>24</v>
      </c>
      <c r="BE63" s="2" t="s">
        <v>271</v>
      </c>
      <c r="BF63" s="2" t="n">
        <v>1</v>
      </c>
      <c r="BG63" s="2" t="n">
        <v>1</v>
      </c>
      <c r="BH63" s="2" t="n">
        <v>65</v>
      </c>
      <c r="BI63" s="2" t="s">
        <v>256</v>
      </c>
      <c r="BJ63" s="2" t="n">
        <v>1</v>
      </c>
      <c r="BK63" s="2" t="n">
        <v>1</v>
      </c>
      <c r="BL63" s="2" t="n">
        <v>65</v>
      </c>
      <c r="BY63" s="2" t="s">
        <v>257</v>
      </c>
      <c r="BZ63" s="2" t="s">
        <v>129</v>
      </c>
      <c r="CA63" s="2" t="s">
        <v>130</v>
      </c>
      <c r="CB63" s="2" t="n">
        <v>50</v>
      </c>
      <c r="CC63" s="2" t="n">
        <v>12</v>
      </c>
      <c r="CD63" s="2" t="n">
        <v>6.5</v>
      </c>
      <c r="DA63" s="2" t="s">
        <v>132</v>
      </c>
      <c r="DB63" s="2" t="n">
        <v>91</v>
      </c>
      <c r="DC63" s="2" t="n">
        <v>4.8</v>
      </c>
      <c r="DD63" s="2" t="n">
        <v>33.3</v>
      </c>
      <c r="DE63" s="2" t="n">
        <v>579</v>
      </c>
      <c r="DF63" s="2" t="n">
        <v>0.19</v>
      </c>
    </row>
    <row r="64" customFormat="false" ht="13.8" hidden="false" customHeight="false" outlineLevel="0" collapsed="false">
      <c r="A64" s="2" t="s">
        <v>272</v>
      </c>
      <c r="B64" s="2" t="s">
        <v>250</v>
      </c>
      <c r="D64" s="2" t="s">
        <v>251</v>
      </c>
      <c r="E64" s="2" t="s">
        <v>252</v>
      </c>
      <c r="F64" s="2" t="s">
        <v>253</v>
      </c>
      <c r="G64" s="2" t="n">
        <v>2020</v>
      </c>
      <c r="H64" s="2" t="n">
        <v>119</v>
      </c>
      <c r="I64" s="2" t="n">
        <v>3</v>
      </c>
      <c r="J64" s="2" t="s">
        <v>121</v>
      </c>
      <c r="L64" s="2" t="s">
        <v>254</v>
      </c>
      <c r="M64" s="2" t="n">
        <v>0.063</v>
      </c>
      <c r="T64" s="2" t="s">
        <v>145</v>
      </c>
      <c r="U64" s="0" t="n">
        <f aca="false">15.9</f>
        <v>15.9</v>
      </c>
      <c r="V64" s="2" t="n">
        <v>1</v>
      </c>
      <c r="W64" s="2" t="s">
        <v>125</v>
      </c>
      <c r="X64" s="2" t="n">
        <v>0.154</v>
      </c>
      <c r="AD64" s="2" t="s">
        <v>126</v>
      </c>
      <c r="AE64" s="2" t="n">
        <v>5.5</v>
      </c>
      <c r="AF64" s="2" t="n">
        <v>0.006</v>
      </c>
      <c r="AH64" s="2" t="s">
        <v>273</v>
      </c>
      <c r="AJ64" s="2" t="s">
        <v>259</v>
      </c>
      <c r="AS64" s="2" t="s">
        <v>126</v>
      </c>
      <c r="AY64" s="2" t="s">
        <v>145</v>
      </c>
      <c r="AZ64" s="2" t="n">
        <v>65</v>
      </c>
      <c r="BA64" s="2" t="n">
        <v>24</v>
      </c>
      <c r="BE64" s="2" t="s">
        <v>274</v>
      </c>
      <c r="BF64" s="2" t="n">
        <v>1</v>
      </c>
      <c r="BG64" s="2" t="n">
        <v>1</v>
      </c>
      <c r="BH64" s="2" t="n">
        <v>65</v>
      </c>
      <c r="BI64" s="2" t="s">
        <v>256</v>
      </c>
      <c r="BJ64" s="2" t="n">
        <v>1</v>
      </c>
      <c r="BK64" s="2" t="n">
        <v>1</v>
      </c>
      <c r="BL64" s="2" t="n">
        <v>65</v>
      </c>
      <c r="BY64" s="2" t="s">
        <v>257</v>
      </c>
      <c r="BZ64" s="2" t="s">
        <v>129</v>
      </c>
      <c r="CA64" s="2" t="s">
        <v>130</v>
      </c>
      <c r="CB64" s="2" t="n">
        <v>50</v>
      </c>
      <c r="CC64" s="2" t="n">
        <v>12</v>
      </c>
      <c r="CD64" s="2" t="n">
        <v>6.5</v>
      </c>
      <c r="DA64" s="2" t="s">
        <v>132</v>
      </c>
      <c r="DB64" s="2" t="n">
        <v>91</v>
      </c>
      <c r="DC64" s="2" t="n">
        <v>4.7</v>
      </c>
      <c r="DD64" s="2" t="n">
        <v>28.5</v>
      </c>
      <c r="DE64" s="2" t="n">
        <v>663</v>
      </c>
      <c r="DF64" s="2" t="n">
        <v>0.19</v>
      </c>
    </row>
    <row r="65" customFormat="false" ht="13.8" hidden="false" customHeight="false" outlineLevel="0" collapsed="false">
      <c r="A65" s="2" t="s">
        <v>275</v>
      </c>
      <c r="B65" s="2" t="s">
        <v>276</v>
      </c>
      <c r="D65" s="2" t="s">
        <v>277</v>
      </c>
      <c r="E65" s="2" t="s">
        <v>278</v>
      </c>
      <c r="F65" s="2" t="s">
        <v>279</v>
      </c>
      <c r="G65" s="2" t="n">
        <v>2020</v>
      </c>
      <c r="H65" s="2" t="n">
        <v>40</v>
      </c>
      <c r="I65" s="2" t="n">
        <v>0</v>
      </c>
      <c r="J65" s="2" t="s">
        <v>121</v>
      </c>
      <c r="L65" s="2" t="s">
        <v>178</v>
      </c>
      <c r="M65" s="2" t="n">
        <v>0.002</v>
      </c>
      <c r="T65" s="2" t="s">
        <v>125</v>
      </c>
      <c r="U65" s="0" t="n">
        <f aca="false">14</f>
        <v>14</v>
      </c>
      <c r="V65" s="2" t="n">
        <v>0.056</v>
      </c>
      <c r="AH65" s="2" t="s">
        <v>147</v>
      </c>
      <c r="AJ65" s="2" t="s">
        <v>148</v>
      </c>
      <c r="AU65" s="2" t="n">
        <v>2</v>
      </c>
      <c r="AX65" s="2" t="n">
        <v>5840</v>
      </c>
      <c r="AY65" s="2" t="s">
        <v>125</v>
      </c>
      <c r="AZ65" s="2" t="n">
        <v>50</v>
      </c>
      <c r="BA65" s="2" t="n">
        <v>24</v>
      </c>
      <c r="BB65" s="2" t="s">
        <v>145</v>
      </c>
      <c r="BC65" s="2" t="n">
        <v>50</v>
      </c>
      <c r="BD65" s="2" t="n">
        <v>24</v>
      </c>
      <c r="BE65" s="2" t="s">
        <v>148</v>
      </c>
      <c r="BF65" s="2" t="n">
        <v>1</v>
      </c>
      <c r="BG65" s="2" t="n">
        <v>1</v>
      </c>
      <c r="BH65" s="2" t="n">
        <v>50</v>
      </c>
      <c r="BI65" s="2" t="s">
        <v>150</v>
      </c>
      <c r="BJ65" s="2" t="n">
        <v>1</v>
      </c>
      <c r="BK65" s="2" t="n">
        <v>1</v>
      </c>
      <c r="BL65" s="2" t="n">
        <v>50</v>
      </c>
      <c r="BM65" s="2" t="s">
        <v>148</v>
      </c>
      <c r="BN65" s="2" t="n">
        <v>1</v>
      </c>
      <c r="BO65" s="2" t="n">
        <v>1</v>
      </c>
      <c r="BP65" s="2" t="n">
        <v>50</v>
      </c>
      <c r="BY65" s="2" t="s">
        <v>280</v>
      </c>
      <c r="BZ65" s="2" t="s">
        <v>152</v>
      </c>
      <c r="CB65" s="2" t="n">
        <v>50</v>
      </c>
      <c r="CC65" s="2" t="s">
        <v>127</v>
      </c>
      <c r="CD65" s="2" t="n">
        <v>2</v>
      </c>
      <c r="CE65" s="2" t="s">
        <v>152</v>
      </c>
      <c r="CF65" s="2" t="n">
        <v>80</v>
      </c>
      <c r="CG65" s="2" t="s">
        <v>127</v>
      </c>
      <c r="CH65" s="2" t="n">
        <v>2</v>
      </c>
      <c r="CJ65" s="2" t="s">
        <v>152</v>
      </c>
      <c r="CK65" s="2" t="n">
        <v>120</v>
      </c>
      <c r="CL65" s="2" t="n">
        <v>2</v>
      </c>
      <c r="CN65" s="2" t="s">
        <v>127</v>
      </c>
      <c r="CO65" s="2" t="n">
        <v>180</v>
      </c>
      <c r="CP65" s="2" t="n">
        <v>2</v>
      </c>
      <c r="CQ65" s="2" t="s">
        <v>127</v>
      </c>
      <c r="DA65" s="2" t="s">
        <v>132</v>
      </c>
      <c r="DB65" s="2" t="n">
        <v>94.9</v>
      </c>
      <c r="DC65" s="2" t="n">
        <v>4.139</v>
      </c>
      <c r="DD65" s="2" t="n">
        <v>21.43</v>
      </c>
      <c r="DE65" s="2" t="n">
        <v>772.6</v>
      </c>
      <c r="DF65" s="2" t="n">
        <v>0.111</v>
      </c>
    </row>
    <row r="66" customFormat="false" ht="13.8" hidden="false" customHeight="false" outlineLevel="0" collapsed="false">
      <c r="A66" s="2" t="s">
        <v>281</v>
      </c>
      <c r="B66" s="2" t="s">
        <v>276</v>
      </c>
      <c r="D66" s="2" t="s">
        <v>277</v>
      </c>
      <c r="E66" s="2" t="s">
        <v>278</v>
      </c>
      <c r="F66" s="2" t="s">
        <v>279</v>
      </c>
      <c r="G66" s="2" t="n">
        <v>2020</v>
      </c>
      <c r="H66" s="2" t="n">
        <v>40</v>
      </c>
      <c r="I66" s="2" t="n">
        <v>0</v>
      </c>
      <c r="J66" s="2" t="s">
        <v>121</v>
      </c>
      <c r="L66" s="2" t="s">
        <v>178</v>
      </c>
      <c r="M66" s="2" t="n">
        <v>0.002</v>
      </c>
      <c r="T66" s="2" t="s">
        <v>125</v>
      </c>
      <c r="U66" s="0" t="n">
        <f aca="false">14</f>
        <v>14</v>
      </c>
      <c r="V66" s="2" t="n">
        <v>0.056</v>
      </c>
      <c r="AD66" s="2" t="s">
        <v>282</v>
      </c>
      <c r="AE66" s="2" t="n">
        <v>1</v>
      </c>
      <c r="AH66" s="2" t="s">
        <v>147</v>
      </c>
      <c r="AJ66" s="2" t="s">
        <v>148</v>
      </c>
      <c r="AU66" s="2" t="n">
        <v>5.17</v>
      </c>
      <c r="AX66" s="2" t="n">
        <v>31</v>
      </c>
      <c r="AY66" s="2" t="s">
        <v>125</v>
      </c>
      <c r="AZ66" s="2" t="n">
        <v>50</v>
      </c>
      <c r="BA66" s="2" t="n">
        <v>24</v>
      </c>
      <c r="BB66" s="2" t="s">
        <v>145</v>
      </c>
      <c r="BC66" s="2" t="n">
        <v>50</v>
      </c>
      <c r="BD66" s="2" t="n">
        <v>24</v>
      </c>
      <c r="BE66" s="2" t="s">
        <v>148</v>
      </c>
      <c r="BF66" s="2" t="n">
        <v>1</v>
      </c>
      <c r="BG66" s="2" t="n">
        <v>1</v>
      </c>
      <c r="BH66" s="2" t="n">
        <v>50</v>
      </c>
      <c r="BI66" s="2" t="s">
        <v>150</v>
      </c>
      <c r="BJ66" s="2" t="n">
        <v>1</v>
      </c>
      <c r="BK66" s="2" t="n">
        <v>1</v>
      </c>
      <c r="BL66" s="2" t="n">
        <v>50</v>
      </c>
      <c r="BM66" s="2" t="s">
        <v>148</v>
      </c>
      <c r="BN66" s="2" t="n">
        <v>1</v>
      </c>
      <c r="BO66" s="2" t="n">
        <v>1</v>
      </c>
      <c r="BP66" s="2" t="n">
        <v>50</v>
      </c>
      <c r="BY66" s="2" t="s">
        <v>283</v>
      </c>
      <c r="BZ66" s="2" t="s">
        <v>152</v>
      </c>
      <c r="CB66" s="2" t="n">
        <v>50</v>
      </c>
      <c r="CC66" s="2" t="s">
        <v>127</v>
      </c>
      <c r="CD66" s="2" t="n">
        <v>2</v>
      </c>
      <c r="CE66" s="2" t="s">
        <v>152</v>
      </c>
      <c r="CF66" s="2" t="n">
        <v>80</v>
      </c>
      <c r="CG66" s="2" t="s">
        <v>127</v>
      </c>
      <c r="CH66" s="2" t="n">
        <v>2</v>
      </c>
      <c r="CJ66" s="2" t="s">
        <v>152</v>
      </c>
      <c r="CK66" s="2" t="n">
        <v>120</v>
      </c>
      <c r="CL66" s="2" t="n">
        <v>2</v>
      </c>
      <c r="CN66" s="2" t="s">
        <v>127</v>
      </c>
      <c r="CO66" s="2" t="n">
        <v>180</v>
      </c>
      <c r="CP66" s="2" t="n">
        <v>2</v>
      </c>
      <c r="CQ66" s="2" t="s">
        <v>127</v>
      </c>
      <c r="DA66" s="2" t="s">
        <v>132</v>
      </c>
      <c r="DB66" s="2" t="n">
        <v>94.8</v>
      </c>
      <c r="DC66" s="2" t="n">
        <v>2.799</v>
      </c>
      <c r="DD66" s="2" t="n">
        <v>28.38</v>
      </c>
      <c r="DE66" s="2" t="n">
        <v>394.5</v>
      </c>
      <c r="DF66" s="2" t="n">
        <v>0.11</v>
      </c>
    </row>
    <row r="67" customFormat="false" ht="13.8" hidden="false" customHeight="false" outlineLevel="0" collapsed="false">
      <c r="A67" s="2" t="s">
        <v>284</v>
      </c>
      <c r="B67" s="2" t="s">
        <v>276</v>
      </c>
      <c r="D67" s="2" t="s">
        <v>277</v>
      </c>
      <c r="E67" s="2" t="s">
        <v>278</v>
      </c>
      <c r="F67" s="2" t="s">
        <v>279</v>
      </c>
      <c r="G67" s="2" t="n">
        <v>2020</v>
      </c>
      <c r="H67" s="2" t="n">
        <v>40</v>
      </c>
      <c r="I67" s="2" t="n">
        <v>0</v>
      </c>
      <c r="J67" s="2" t="s">
        <v>121</v>
      </c>
      <c r="L67" s="2" t="s">
        <v>178</v>
      </c>
      <c r="M67" s="2" t="n">
        <v>0.002</v>
      </c>
      <c r="T67" s="2" t="s">
        <v>125</v>
      </c>
      <c r="U67" s="0" t="n">
        <f aca="false">14</f>
        <v>14</v>
      </c>
      <c r="V67" s="2" t="n">
        <v>0.056</v>
      </c>
      <c r="AD67" s="2" t="s">
        <v>285</v>
      </c>
      <c r="AE67" s="2" t="n">
        <v>1</v>
      </c>
      <c r="AH67" s="2" t="s">
        <v>147</v>
      </c>
      <c r="AJ67" s="2" t="s">
        <v>148</v>
      </c>
      <c r="AU67" s="2" t="n">
        <v>5.2</v>
      </c>
      <c r="AX67" s="2" t="n">
        <v>46</v>
      </c>
      <c r="AY67" s="2" t="s">
        <v>125</v>
      </c>
      <c r="AZ67" s="2" t="n">
        <v>50</v>
      </c>
      <c r="BA67" s="2" t="n">
        <v>24</v>
      </c>
      <c r="BB67" s="2" t="s">
        <v>145</v>
      </c>
      <c r="BC67" s="2" t="n">
        <v>50</v>
      </c>
      <c r="BD67" s="2" t="n">
        <v>24</v>
      </c>
      <c r="BE67" s="2" t="s">
        <v>148</v>
      </c>
      <c r="BF67" s="2" t="n">
        <v>1</v>
      </c>
      <c r="BG67" s="2" t="n">
        <v>1</v>
      </c>
      <c r="BH67" s="2" t="n">
        <v>50</v>
      </c>
      <c r="BI67" s="2" t="s">
        <v>150</v>
      </c>
      <c r="BJ67" s="2" t="n">
        <v>1</v>
      </c>
      <c r="BK67" s="2" t="n">
        <v>1</v>
      </c>
      <c r="BL67" s="2" t="n">
        <v>50</v>
      </c>
      <c r="BM67" s="2" t="s">
        <v>148</v>
      </c>
      <c r="BN67" s="2" t="n">
        <v>1</v>
      </c>
      <c r="BO67" s="2" t="n">
        <v>1</v>
      </c>
      <c r="BP67" s="2" t="n">
        <v>50</v>
      </c>
      <c r="BY67" s="2" t="s">
        <v>283</v>
      </c>
      <c r="BZ67" s="2" t="s">
        <v>152</v>
      </c>
      <c r="CB67" s="2" t="n">
        <v>50</v>
      </c>
      <c r="CC67" s="2" t="s">
        <v>127</v>
      </c>
      <c r="CD67" s="2" t="n">
        <v>2</v>
      </c>
      <c r="CE67" s="2" t="s">
        <v>152</v>
      </c>
      <c r="CF67" s="2" t="n">
        <v>80</v>
      </c>
      <c r="CG67" s="2" t="s">
        <v>127</v>
      </c>
      <c r="CH67" s="2" t="n">
        <v>2</v>
      </c>
      <c r="CJ67" s="2" t="s">
        <v>152</v>
      </c>
      <c r="CK67" s="2" t="n">
        <v>120</v>
      </c>
      <c r="CL67" s="2" t="n">
        <v>2</v>
      </c>
      <c r="CN67" s="2" t="s">
        <v>127</v>
      </c>
      <c r="CO67" s="2" t="n">
        <v>180</v>
      </c>
      <c r="CP67" s="2" t="n">
        <v>2</v>
      </c>
      <c r="CQ67" s="2" t="s">
        <v>127</v>
      </c>
      <c r="DA67" s="2" t="s">
        <v>132</v>
      </c>
      <c r="DB67" s="2" t="n">
        <v>94.1</v>
      </c>
      <c r="DC67" s="2" t="n">
        <v>3.349</v>
      </c>
      <c r="DD67" s="2" t="n">
        <v>31.37</v>
      </c>
      <c r="DE67" s="2" t="n">
        <v>427</v>
      </c>
      <c r="DF67" s="2" t="n">
        <v>0.129</v>
      </c>
    </row>
    <row r="68" customFormat="false" ht="13.8" hidden="false" customHeight="false" outlineLevel="0" collapsed="false">
      <c r="A68" s="2" t="s">
        <v>286</v>
      </c>
      <c r="B68" s="2" t="s">
        <v>276</v>
      </c>
      <c r="D68" s="2" t="s">
        <v>277</v>
      </c>
      <c r="E68" s="2" t="s">
        <v>278</v>
      </c>
      <c r="F68" s="2" t="s">
        <v>279</v>
      </c>
      <c r="G68" s="2" t="n">
        <v>2020</v>
      </c>
      <c r="H68" s="2" t="n">
        <v>40</v>
      </c>
      <c r="I68" s="2" t="n">
        <v>0</v>
      </c>
      <c r="J68" s="2" t="s">
        <v>121</v>
      </c>
      <c r="L68" s="2" t="s">
        <v>178</v>
      </c>
      <c r="M68" s="2" t="n">
        <v>0.002</v>
      </c>
      <c r="T68" s="2" t="s">
        <v>125</v>
      </c>
      <c r="U68" s="0" t="n">
        <f aca="false">14</f>
        <v>14</v>
      </c>
      <c r="V68" s="2" t="n">
        <v>0.056</v>
      </c>
      <c r="AD68" s="2" t="s">
        <v>287</v>
      </c>
      <c r="AE68" s="2" t="n">
        <v>1</v>
      </c>
      <c r="AH68" s="2" t="s">
        <v>147</v>
      </c>
      <c r="AJ68" s="2" t="s">
        <v>148</v>
      </c>
      <c r="AU68" s="2" t="n">
        <v>5.24</v>
      </c>
      <c r="AX68" s="2" t="n">
        <v>37</v>
      </c>
      <c r="AY68" s="2" t="s">
        <v>125</v>
      </c>
      <c r="AZ68" s="2" t="n">
        <v>50</v>
      </c>
      <c r="BA68" s="2" t="n">
        <v>24</v>
      </c>
      <c r="BB68" s="2" t="s">
        <v>145</v>
      </c>
      <c r="BC68" s="2" t="n">
        <v>50</v>
      </c>
      <c r="BD68" s="2" t="n">
        <v>24</v>
      </c>
      <c r="BE68" s="2" t="s">
        <v>148</v>
      </c>
      <c r="BF68" s="2" t="n">
        <v>1</v>
      </c>
      <c r="BG68" s="2" t="n">
        <v>1</v>
      </c>
      <c r="BH68" s="2" t="n">
        <v>50</v>
      </c>
      <c r="BI68" s="2" t="s">
        <v>150</v>
      </c>
      <c r="BJ68" s="2" t="n">
        <v>1</v>
      </c>
      <c r="BK68" s="2" t="n">
        <v>1</v>
      </c>
      <c r="BL68" s="2" t="n">
        <v>50</v>
      </c>
      <c r="BM68" s="2" t="s">
        <v>148</v>
      </c>
      <c r="BN68" s="2" t="n">
        <v>1</v>
      </c>
      <c r="BO68" s="2" t="n">
        <v>1</v>
      </c>
      <c r="BP68" s="2" t="n">
        <v>50</v>
      </c>
      <c r="BY68" s="2" t="s">
        <v>283</v>
      </c>
      <c r="BZ68" s="2" t="s">
        <v>152</v>
      </c>
      <c r="CB68" s="2" t="n">
        <v>50</v>
      </c>
      <c r="CC68" s="2" t="s">
        <v>127</v>
      </c>
      <c r="CD68" s="2" t="n">
        <v>2</v>
      </c>
      <c r="CE68" s="2" t="s">
        <v>152</v>
      </c>
      <c r="CF68" s="2" t="n">
        <v>80</v>
      </c>
      <c r="CG68" s="2" t="s">
        <v>127</v>
      </c>
      <c r="CH68" s="2" t="n">
        <v>2</v>
      </c>
      <c r="CJ68" s="2" t="s">
        <v>152</v>
      </c>
      <c r="CK68" s="2" t="n">
        <v>120</v>
      </c>
      <c r="CL68" s="2" t="n">
        <v>2</v>
      </c>
      <c r="CN68" s="2" t="s">
        <v>127</v>
      </c>
      <c r="CO68" s="2" t="n">
        <v>180</v>
      </c>
      <c r="CP68" s="2" t="n">
        <v>2</v>
      </c>
      <c r="CQ68" s="2" t="s">
        <v>127</v>
      </c>
      <c r="DA68" s="2" t="s">
        <v>132</v>
      </c>
      <c r="DB68" s="2" t="n">
        <v>95.5</v>
      </c>
      <c r="DC68" s="2" t="n">
        <v>2.599</v>
      </c>
      <c r="DD68" s="2" t="n">
        <v>27.3</v>
      </c>
      <c r="DE68" s="2" t="n">
        <v>380.7</v>
      </c>
      <c r="DF68" s="2" t="n">
        <v>0.099</v>
      </c>
    </row>
    <row r="69" customFormat="false" ht="13.8" hidden="false" customHeight="false" outlineLevel="0" collapsed="false">
      <c r="A69" s="2" t="s">
        <v>288</v>
      </c>
      <c r="B69" s="2" t="s">
        <v>276</v>
      </c>
      <c r="D69" s="2" t="s">
        <v>277</v>
      </c>
      <c r="E69" s="2" t="s">
        <v>278</v>
      </c>
      <c r="F69" s="2" t="s">
        <v>279</v>
      </c>
      <c r="G69" s="2" t="n">
        <v>2020</v>
      </c>
      <c r="H69" s="2" t="n">
        <v>40</v>
      </c>
      <c r="I69" s="2" t="n">
        <v>0</v>
      </c>
      <c r="J69" s="2" t="s">
        <v>121</v>
      </c>
      <c r="L69" s="2" t="s">
        <v>178</v>
      </c>
      <c r="M69" s="2" t="n">
        <v>0.002</v>
      </c>
      <c r="T69" s="2" t="s">
        <v>125</v>
      </c>
      <c r="U69" s="0" t="n">
        <f aca="false">14</f>
        <v>14</v>
      </c>
      <c r="V69" s="2" t="n">
        <v>0.056</v>
      </c>
      <c r="AD69" s="2" t="s">
        <v>126</v>
      </c>
      <c r="AE69" s="2" t="n">
        <v>1</v>
      </c>
      <c r="AH69" s="2" t="s">
        <v>147</v>
      </c>
      <c r="AJ69" s="2" t="s">
        <v>148</v>
      </c>
      <c r="AU69" s="2" t="n">
        <v>5.17</v>
      </c>
      <c r="AX69" s="2" t="n">
        <v>36</v>
      </c>
      <c r="AY69" s="2" t="s">
        <v>125</v>
      </c>
      <c r="AZ69" s="2" t="n">
        <v>50</v>
      </c>
      <c r="BA69" s="2" t="n">
        <v>24</v>
      </c>
      <c r="BB69" s="2" t="s">
        <v>145</v>
      </c>
      <c r="BC69" s="2" t="n">
        <v>50</v>
      </c>
      <c r="BD69" s="2" t="n">
        <v>24</v>
      </c>
      <c r="BE69" s="2" t="s">
        <v>148</v>
      </c>
      <c r="BF69" s="2" t="n">
        <v>1</v>
      </c>
      <c r="BG69" s="2" t="n">
        <v>1</v>
      </c>
      <c r="BH69" s="2" t="n">
        <v>50</v>
      </c>
      <c r="BI69" s="2" t="s">
        <v>150</v>
      </c>
      <c r="BJ69" s="2" t="n">
        <v>1</v>
      </c>
      <c r="BK69" s="2" t="n">
        <v>1</v>
      </c>
      <c r="BL69" s="2" t="n">
        <v>50</v>
      </c>
      <c r="BM69" s="2" t="s">
        <v>148</v>
      </c>
      <c r="BN69" s="2" t="n">
        <v>1</v>
      </c>
      <c r="BO69" s="2" t="n">
        <v>1</v>
      </c>
      <c r="BP69" s="2" t="n">
        <v>50</v>
      </c>
      <c r="BY69" s="2" t="s">
        <v>283</v>
      </c>
      <c r="BZ69" s="2" t="s">
        <v>152</v>
      </c>
      <c r="CB69" s="2" t="n">
        <v>50</v>
      </c>
      <c r="CC69" s="2" t="s">
        <v>127</v>
      </c>
      <c r="CD69" s="2" t="n">
        <v>2</v>
      </c>
      <c r="CE69" s="2" t="s">
        <v>152</v>
      </c>
      <c r="CF69" s="2" t="n">
        <v>80</v>
      </c>
      <c r="CG69" s="2" t="s">
        <v>127</v>
      </c>
      <c r="CH69" s="2" t="n">
        <v>2</v>
      </c>
      <c r="CJ69" s="2" t="s">
        <v>152</v>
      </c>
      <c r="CK69" s="2" t="n">
        <v>120</v>
      </c>
      <c r="CL69" s="2" t="n">
        <v>2</v>
      </c>
      <c r="CN69" s="2" t="s">
        <v>127</v>
      </c>
      <c r="CO69" s="2" t="n">
        <v>180</v>
      </c>
      <c r="CP69" s="2" t="n">
        <v>2</v>
      </c>
      <c r="CQ69" s="2" t="s">
        <v>127</v>
      </c>
      <c r="DA69" s="2" t="s">
        <v>132</v>
      </c>
      <c r="DB69" s="2" t="n">
        <v>95.1</v>
      </c>
      <c r="DC69" s="2" t="n">
        <v>3.238</v>
      </c>
      <c r="DD69" s="2" t="n">
        <v>31.29</v>
      </c>
      <c r="DE69" s="2" t="n">
        <v>413.9</v>
      </c>
      <c r="DF69" s="2" t="n">
        <v>0.107</v>
      </c>
    </row>
    <row r="70" customFormat="false" ht="13.8" hidden="false" customHeight="false" outlineLevel="0" collapsed="false">
      <c r="A70" s="2" t="s">
        <v>289</v>
      </c>
      <c r="B70" s="2" t="s">
        <v>290</v>
      </c>
      <c r="D70" s="2" t="s">
        <v>291</v>
      </c>
      <c r="E70" s="2" t="s">
        <v>292</v>
      </c>
      <c r="F70" s="2" t="s">
        <v>293</v>
      </c>
      <c r="G70" s="2" t="n">
        <v>2020</v>
      </c>
      <c r="H70" s="2" t="n">
        <v>43</v>
      </c>
      <c r="I70" s="2" t="n">
        <v>0</v>
      </c>
      <c r="J70" s="2" t="s">
        <v>121</v>
      </c>
      <c r="L70" s="2" t="s">
        <v>144</v>
      </c>
      <c r="T70" s="2" t="s">
        <v>145</v>
      </c>
      <c r="U70" s="0" t="n">
        <f aca="false">15.9</f>
        <v>15.9</v>
      </c>
      <c r="W70" s="2" t="s">
        <v>125</v>
      </c>
      <c r="Y70" s="2" t="s">
        <v>294</v>
      </c>
      <c r="AA70" s="2" t="s">
        <v>146</v>
      </c>
      <c r="AB70" s="2" t="n">
        <v>0.1</v>
      </c>
      <c r="AD70" s="2" t="s">
        <v>126</v>
      </c>
      <c r="AE70" s="2" t="n">
        <v>0.5</v>
      </c>
      <c r="AH70" s="2" t="s">
        <v>295</v>
      </c>
      <c r="AR70" s="2" t="s">
        <v>296</v>
      </c>
      <c r="AV70" s="2" t="s">
        <v>127</v>
      </c>
      <c r="AX70" s="2" t="n">
        <v>15</v>
      </c>
      <c r="AY70" s="2" t="s">
        <v>145</v>
      </c>
      <c r="AZ70" s="2" t="s">
        <v>127</v>
      </c>
      <c r="BA70" s="2" t="n">
        <v>24</v>
      </c>
      <c r="BE70" s="2" t="s">
        <v>295</v>
      </c>
      <c r="BF70" s="2" t="n">
        <v>1</v>
      </c>
      <c r="BG70" s="2" t="n">
        <v>1</v>
      </c>
      <c r="BH70" s="2" t="s">
        <v>127</v>
      </c>
      <c r="BI70" s="2" t="s">
        <v>148</v>
      </c>
      <c r="BJ70" s="2" t="n">
        <v>4</v>
      </c>
      <c r="BK70" s="2" t="n">
        <v>0.5</v>
      </c>
      <c r="BL70" s="2" t="s">
        <v>127</v>
      </c>
      <c r="BY70" s="2" t="s">
        <v>297</v>
      </c>
      <c r="BZ70" s="2" t="s">
        <v>152</v>
      </c>
      <c r="CB70" s="2" t="s">
        <v>127</v>
      </c>
      <c r="CC70" s="2" t="s">
        <v>127</v>
      </c>
      <c r="CD70" s="2" t="n">
        <v>24</v>
      </c>
      <c r="CE70" s="2" t="s">
        <v>152</v>
      </c>
      <c r="CF70" s="2" t="n">
        <v>60</v>
      </c>
      <c r="CG70" s="2" t="s">
        <v>127</v>
      </c>
      <c r="CH70" s="2" t="n">
        <v>4</v>
      </c>
      <c r="CJ70" s="2" t="s">
        <v>152</v>
      </c>
      <c r="CK70" s="2" t="n">
        <v>100</v>
      </c>
      <c r="CL70" s="2" t="n">
        <v>2</v>
      </c>
      <c r="CN70" s="2" t="s">
        <v>127</v>
      </c>
      <c r="DA70" s="2" t="s">
        <v>132</v>
      </c>
      <c r="DC70" s="2" t="n">
        <v>0.91</v>
      </c>
      <c r="DD70" s="2" t="n">
        <v>6.88</v>
      </c>
      <c r="DE70" s="2" t="n">
        <v>530.81</v>
      </c>
      <c r="DI70" s="2" t="s">
        <v>133</v>
      </c>
    </row>
    <row r="71" customFormat="false" ht="13.8" hidden="false" customHeight="false" outlineLevel="0" collapsed="false">
      <c r="A71" s="2" t="s">
        <v>298</v>
      </c>
      <c r="B71" s="2" t="s">
        <v>290</v>
      </c>
      <c r="D71" s="2" t="s">
        <v>291</v>
      </c>
      <c r="E71" s="2" t="s">
        <v>292</v>
      </c>
      <c r="F71" s="2" t="s">
        <v>293</v>
      </c>
      <c r="G71" s="2" t="n">
        <v>2020</v>
      </c>
      <c r="H71" s="2" t="n">
        <v>43</v>
      </c>
      <c r="I71" s="2" t="n">
        <v>0</v>
      </c>
      <c r="J71" s="2" t="s">
        <v>121</v>
      </c>
      <c r="L71" s="2" t="s">
        <v>144</v>
      </c>
      <c r="T71" s="2" t="s">
        <v>145</v>
      </c>
      <c r="U71" s="0" t="n">
        <f aca="false">15.9</f>
        <v>15.9</v>
      </c>
      <c r="W71" s="2" t="s">
        <v>125</v>
      </c>
      <c r="Y71" s="2" t="s">
        <v>294</v>
      </c>
      <c r="AA71" s="2" t="s">
        <v>146</v>
      </c>
      <c r="AB71" s="2" t="n">
        <v>0.1</v>
      </c>
      <c r="AD71" s="2" t="s">
        <v>126</v>
      </c>
      <c r="AE71" s="2" t="n">
        <v>0.5</v>
      </c>
      <c r="AH71" s="2" t="s">
        <v>299</v>
      </c>
      <c r="AV71" s="2" t="s">
        <v>127</v>
      </c>
      <c r="AX71" s="2" t="n">
        <v>15</v>
      </c>
      <c r="AY71" s="2" t="s">
        <v>145</v>
      </c>
      <c r="AZ71" s="2" t="s">
        <v>127</v>
      </c>
      <c r="BA71" s="2" t="n">
        <v>24</v>
      </c>
      <c r="BE71" s="2" t="s">
        <v>299</v>
      </c>
      <c r="BF71" s="2" t="n">
        <v>1</v>
      </c>
      <c r="BG71" s="2" t="n">
        <v>1</v>
      </c>
      <c r="BH71" s="2" t="s">
        <v>127</v>
      </c>
      <c r="BI71" s="2" t="s">
        <v>148</v>
      </c>
      <c r="BJ71" s="2" t="n">
        <v>4</v>
      </c>
      <c r="BK71" s="2" t="n">
        <v>0.5</v>
      </c>
      <c r="BL71" s="2" t="s">
        <v>127</v>
      </c>
      <c r="BY71" s="2" t="s">
        <v>300</v>
      </c>
      <c r="BZ71" s="2" t="s">
        <v>152</v>
      </c>
      <c r="CB71" s="2" t="s">
        <v>127</v>
      </c>
      <c r="CC71" s="2" t="s">
        <v>127</v>
      </c>
      <c r="CD71" s="2" t="n">
        <v>24</v>
      </c>
      <c r="CE71" s="2" t="s">
        <v>152</v>
      </c>
      <c r="CF71" s="2" t="n">
        <v>60</v>
      </c>
      <c r="CG71" s="2" t="s">
        <v>127</v>
      </c>
      <c r="CH71" s="2" t="n">
        <v>4</v>
      </c>
      <c r="CJ71" s="2" t="s">
        <v>152</v>
      </c>
      <c r="CK71" s="2" t="n">
        <v>100</v>
      </c>
      <c r="CL71" s="2" t="n">
        <v>2</v>
      </c>
      <c r="CN71" s="2" t="s">
        <v>127</v>
      </c>
      <c r="DA71" s="2" t="s">
        <v>132</v>
      </c>
      <c r="DC71" s="2" t="n">
        <v>0.52</v>
      </c>
      <c r="DD71" s="2" t="n">
        <v>2.86</v>
      </c>
      <c r="DE71" s="2" t="n">
        <v>713.65</v>
      </c>
      <c r="DI71" s="2" t="s">
        <v>133</v>
      </c>
    </row>
    <row r="72" customFormat="false" ht="13.8" hidden="false" customHeight="false" outlineLevel="0" collapsed="false">
      <c r="A72" s="2" t="s">
        <v>301</v>
      </c>
      <c r="B72" s="2" t="s">
        <v>290</v>
      </c>
      <c r="D72" s="2" t="s">
        <v>291</v>
      </c>
      <c r="E72" s="2" t="s">
        <v>292</v>
      </c>
      <c r="F72" s="2" t="s">
        <v>293</v>
      </c>
      <c r="G72" s="2" t="n">
        <v>2020</v>
      </c>
      <c r="H72" s="2" t="n">
        <v>43</v>
      </c>
      <c r="I72" s="2" t="n">
        <v>0</v>
      </c>
      <c r="J72" s="2" t="s">
        <v>121</v>
      </c>
      <c r="L72" s="2" t="s">
        <v>144</v>
      </c>
      <c r="T72" s="2" t="s">
        <v>145</v>
      </c>
      <c r="U72" s="0" t="n">
        <f aca="false">15.9</f>
        <v>15.9</v>
      </c>
      <c r="W72" s="2" t="s">
        <v>125</v>
      </c>
      <c r="Y72" s="2" t="s">
        <v>294</v>
      </c>
      <c r="AA72" s="2" t="s">
        <v>146</v>
      </c>
      <c r="AB72" s="2" t="n">
        <v>0.1</v>
      </c>
      <c r="AD72" s="2" t="s">
        <v>126</v>
      </c>
      <c r="AE72" s="2" t="n">
        <v>0.5</v>
      </c>
      <c r="AH72" s="2" t="s">
        <v>302</v>
      </c>
      <c r="AV72" s="2" t="s">
        <v>127</v>
      </c>
      <c r="AX72" s="2" t="n">
        <v>15</v>
      </c>
      <c r="AY72" s="2" t="s">
        <v>145</v>
      </c>
      <c r="AZ72" s="2" t="s">
        <v>127</v>
      </c>
      <c r="BA72" s="2" t="n">
        <v>24</v>
      </c>
      <c r="BE72" s="2" t="s">
        <v>302</v>
      </c>
      <c r="BF72" s="2" t="n">
        <v>1</v>
      </c>
      <c r="BG72" s="2" t="n">
        <v>1</v>
      </c>
      <c r="BH72" s="2" t="s">
        <v>127</v>
      </c>
      <c r="BI72" s="2" t="s">
        <v>148</v>
      </c>
      <c r="BJ72" s="2" t="n">
        <v>4</v>
      </c>
      <c r="BK72" s="2" t="n">
        <v>0.5</v>
      </c>
      <c r="BL72" s="2" t="s">
        <v>127</v>
      </c>
      <c r="BZ72" s="2" t="s">
        <v>152</v>
      </c>
      <c r="CB72" s="2" t="s">
        <v>127</v>
      </c>
      <c r="CC72" s="2" t="s">
        <v>127</v>
      </c>
      <c r="CD72" s="2" t="n">
        <v>24</v>
      </c>
      <c r="CE72" s="2" t="s">
        <v>152</v>
      </c>
      <c r="CF72" s="2" t="n">
        <v>60</v>
      </c>
      <c r="CG72" s="2" t="s">
        <v>127</v>
      </c>
      <c r="CH72" s="2" t="n">
        <v>4</v>
      </c>
      <c r="CJ72" s="2" t="s">
        <v>152</v>
      </c>
      <c r="CK72" s="2" t="n">
        <v>100</v>
      </c>
      <c r="CL72" s="2" t="n">
        <v>2</v>
      </c>
      <c r="CN72" s="2" t="s">
        <v>127</v>
      </c>
      <c r="DA72" s="2" t="s">
        <v>132</v>
      </c>
      <c r="DC72" s="2" t="n">
        <v>0.47</v>
      </c>
      <c r="DD72" s="2" t="n">
        <v>2.9</v>
      </c>
      <c r="DE72" s="2" t="n">
        <v>652.83</v>
      </c>
      <c r="DI72" s="2" t="s">
        <v>133</v>
      </c>
    </row>
    <row r="73" customFormat="false" ht="13.8" hidden="false" customHeight="false" outlineLevel="0" collapsed="false">
      <c r="A73" s="2" t="s">
        <v>303</v>
      </c>
      <c r="B73" s="2" t="s">
        <v>290</v>
      </c>
      <c r="D73" s="2" t="s">
        <v>291</v>
      </c>
      <c r="E73" s="2" t="s">
        <v>292</v>
      </c>
      <c r="F73" s="2" t="s">
        <v>293</v>
      </c>
      <c r="G73" s="2" t="n">
        <v>2020</v>
      </c>
      <c r="H73" s="2" t="n">
        <v>43</v>
      </c>
      <c r="I73" s="2" t="n">
        <v>0</v>
      </c>
      <c r="J73" s="2" t="s">
        <v>121</v>
      </c>
      <c r="L73" s="2" t="s">
        <v>144</v>
      </c>
      <c r="T73" s="2" t="s">
        <v>145</v>
      </c>
      <c r="U73" s="0" t="n">
        <f aca="false">15.9</f>
        <v>15.9</v>
      </c>
      <c r="W73" s="2" t="s">
        <v>125</v>
      </c>
      <c r="Y73" s="2" t="s">
        <v>294</v>
      </c>
      <c r="AA73" s="2" t="s">
        <v>146</v>
      </c>
      <c r="AB73" s="2" t="n">
        <v>0.1</v>
      </c>
      <c r="AD73" s="2" t="s">
        <v>126</v>
      </c>
      <c r="AE73" s="2" t="n">
        <v>0.5</v>
      </c>
      <c r="AH73" s="2" t="s">
        <v>304</v>
      </c>
      <c r="AV73" s="2" t="s">
        <v>127</v>
      </c>
      <c r="AX73" s="2" t="n">
        <v>15</v>
      </c>
      <c r="AY73" s="2" t="s">
        <v>145</v>
      </c>
      <c r="AZ73" s="2" t="s">
        <v>127</v>
      </c>
      <c r="BA73" s="2" t="n">
        <v>24</v>
      </c>
      <c r="BE73" s="2" t="s">
        <v>304</v>
      </c>
      <c r="BF73" s="2" t="n">
        <v>1</v>
      </c>
      <c r="BG73" s="2" t="n">
        <v>1</v>
      </c>
      <c r="BH73" s="2" t="s">
        <v>127</v>
      </c>
      <c r="BI73" s="2" t="s">
        <v>148</v>
      </c>
      <c r="BJ73" s="2" t="n">
        <v>4</v>
      </c>
      <c r="BK73" s="2" t="n">
        <v>0.5</v>
      </c>
      <c r="BL73" s="2" t="s">
        <v>127</v>
      </c>
      <c r="BZ73" s="2" t="s">
        <v>152</v>
      </c>
      <c r="CB73" s="2" t="s">
        <v>127</v>
      </c>
      <c r="CC73" s="2" t="s">
        <v>127</v>
      </c>
      <c r="CD73" s="2" t="n">
        <v>24</v>
      </c>
      <c r="CE73" s="2" t="s">
        <v>152</v>
      </c>
      <c r="CF73" s="2" t="n">
        <v>60</v>
      </c>
      <c r="CG73" s="2" t="s">
        <v>127</v>
      </c>
      <c r="CH73" s="2" t="n">
        <v>4</v>
      </c>
      <c r="CJ73" s="2" t="s">
        <v>152</v>
      </c>
      <c r="CK73" s="2" t="n">
        <v>100</v>
      </c>
      <c r="CL73" s="2" t="n">
        <v>2</v>
      </c>
      <c r="CN73" s="2" t="s">
        <v>127</v>
      </c>
      <c r="DA73" s="2" t="s">
        <v>132</v>
      </c>
      <c r="DC73" s="2" t="n">
        <v>0.8</v>
      </c>
      <c r="DD73" s="2" t="n">
        <v>3.7</v>
      </c>
      <c r="DE73" s="2" t="n">
        <v>855.62</v>
      </c>
      <c r="DI73" s="2" t="s">
        <v>133</v>
      </c>
    </row>
    <row r="74" customFormat="false" ht="13.8" hidden="false" customHeight="false" outlineLevel="0" collapsed="false">
      <c r="A74" s="2" t="s">
        <v>305</v>
      </c>
      <c r="B74" s="2" t="s">
        <v>290</v>
      </c>
      <c r="D74" s="2" t="s">
        <v>291</v>
      </c>
      <c r="E74" s="2" t="s">
        <v>292</v>
      </c>
      <c r="F74" s="2" t="s">
        <v>293</v>
      </c>
      <c r="G74" s="2" t="n">
        <v>2020</v>
      </c>
      <c r="H74" s="2" t="n">
        <v>43</v>
      </c>
      <c r="I74" s="2" t="n">
        <v>0</v>
      </c>
      <c r="J74" s="2" t="s">
        <v>121</v>
      </c>
      <c r="L74" s="2" t="s">
        <v>144</v>
      </c>
      <c r="T74" s="2" t="s">
        <v>145</v>
      </c>
      <c r="U74" s="0" t="n">
        <f aca="false">15.9</f>
        <v>15.9</v>
      </c>
      <c r="W74" s="2" t="s">
        <v>125</v>
      </c>
      <c r="Y74" s="2" t="s">
        <v>294</v>
      </c>
      <c r="AA74" s="2" t="s">
        <v>146</v>
      </c>
      <c r="AB74" s="2" t="n">
        <v>0.1</v>
      </c>
      <c r="AD74" s="2" t="s">
        <v>126</v>
      </c>
      <c r="AE74" s="2" t="n">
        <v>0.5</v>
      </c>
      <c r="AH74" s="2" t="s">
        <v>306</v>
      </c>
      <c r="AV74" s="2" t="s">
        <v>127</v>
      </c>
      <c r="AX74" s="2" t="n">
        <v>15</v>
      </c>
      <c r="AY74" s="2" t="s">
        <v>145</v>
      </c>
      <c r="AZ74" s="2" t="s">
        <v>127</v>
      </c>
      <c r="BA74" s="2" t="n">
        <v>24</v>
      </c>
      <c r="BE74" s="2" t="s">
        <v>306</v>
      </c>
      <c r="BF74" s="2" t="n">
        <v>1</v>
      </c>
      <c r="BG74" s="2" t="n">
        <v>1</v>
      </c>
      <c r="BH74" s="2" t="s">
        <v>127</v>
      </c>
      <c r="BI74" s="2" t="s">
        <v>148</v>
      </c>
      <c r="BJ74" s="2" t="n">
        <v>4</v>
      </c>
      <c r="BK74" s="2" t="n">
        <v>0.5</v>
      </c>
      <c r="BL74" s="2" t="s">
        <v>127</v>
      </c>
      <c r="BZ74" s="2" t="s">
        <v>152</v>
      </c>
      <c r="CB74" s="2" t="s">
        <v>127</v>
      </c>
      <c r="CC74" s="2" t="s">
        <v>127</v>
      </c>
      <c r="CD74" s="2" t="n">
        <v>24</v>
      </c>
      <c r="CE74" s="2" t="s">
        <v>152</v>
      </c>
      <c r="CF74" s="2" t="n">
        <v>60</v>
      </c>
      <c r="CG74" s="2" t="s">
        <v>127</v>
      </c>
      <c r="CH74" s="2" t="n">
        <v>4</v>
      </c>
      <c r="CJ74" s="2" t="s">
        <v>152</v>
      </c>
      <c r="CK74" s="2" t="n">
        <v>100</v>
      </c>
      <c r="CL74" s="2" t="n">
        <v>2</v>
      </c>
      <c r="CN74" s="2" t="s">
        <v>127</v>
      </c>
      <c r="DA74" s="2" t="s">
        <v>132</v>
      </c>
      <c r="DC74" s="2" t="n">
        <v>0.64</v>
      </c>
      <c r="DD74" s="2" t="n">
        <v>5.09</v>
      </c>
      <c r="DE74" s="2" t="n">
        <v>504.78</v>
      </c>
      <c r="DI74" s="2" t="s">
        <v>133</v>
      </c>
    </row>
    <row r="75" customFormat="false" ht="13.8" hidden="false" customHeight="false" outlineLevel="0" collapsed="false">
      <c r="A75" s="2" t="s">
        <v>307</v>
      </c>
      <c r="B75" s="2" t="s">
        <v>290</v>
      </c>
      <c r="D75" s="2" t="s">
        <v>291</v>
      </c>
      <c r="E75" s="2" t="s">
        <v>292</v>
      </c>
      <c r="F75" s="2" t="s">
        <v>293</v>
      </c>
      <c r="G75" s="2" t="n">
        <v>2020</v>
      </c>
      <c r="H75" s="2" t="n">
        <v>43</v>
      </c>
      <c r="I75" s="2" t="n">
        <v>0</v>
      </c>
      <c r="J75" s="2" t="s">
        <v>121</v>
      </c>
      <c r="L75" s="2" t="s">
        <v>144</v>
      </c>
      <c r="T75" s="2" t="s">
        <v>145</v>
      </c>
      <c r="U75" s="0" t="n">
        <f aca="false">15.9</f>
        <v>15.9</v>
      </c>
      <c r="W75" s="2" t="s">
        <v>125</v>
      </c>
      <c r="Y75" s="2" t="s">
        <v>294</v>
      </c>
      <c r="AA75" s="2" t="s">
        <v>146</v>
      </c>
      <c r="AB75" s="2" t="n">
        <v>0.1</v>
      </c>
      <c r="AD75" s="2" t="s">
        <v>126</v>
      </c>
      <c r="AE75" s="2" t="n">
        <v>0.5</v>
      </c>
      <c r="AH75" s="2" t="s">
        <v>308</v>
      </c>
      <c r="AV75" s="2" t="s">
        <v>127</v>
      </c>
      <c r="AX75" s="2" t="n">
        <v>15</v>
      </c>
      <c r="AY75" s="2" t="s">
        <v>145</v>
      </c>
      <c r="AZ75" s="2" t="s">
        <v>127</v>
      </c>
      <c r="BA75" s="2" t="n">
        <v>24</v>
      </c>
      <c r="BE75" s="2" t="s">
        <v>308</v>
      </c>
      <c r="BF75" s="2" t="n">
        <v>1</v>
      </c>
      <c r="BG75" s="2" t="n">
        <v>1</v>
      </c>
      <c r="BH75" s="2" t="s">
        <v>127</v>
      </c>
      <c r="BI75" s="2" t="s">
        <v>148</v>
      </c>
      <c r="BJ75" s="2" t="n">
        <v>4</v>
      </c>
      <c r="BK75" s="2" t="n">
        <v>0.5</v>
      </c>
      <c r="BL75" s="2" t="s">
        <v>127</v>
      </c>
      <c r="BZ75" s="2" t="s">
        <v>152</v>
      </c>
      <c r="CB75" s="2" t="s">
        <v>127</v>
      </c>
      <c r="CC75" s="2" t="s">
        <v>127</v>
      </c>
      <c r="CD75" s="2" t="n">
        <v>24</v>
      </c>
      <c r="CE75" s="2" t="s">
        <v>152</v>
      </c>
      <c r="CF75" s="2" t="n">
        <v>60</v>
      </c>
      <c r="CG75" s="2" t="s">
        <v>127</v>
      </c>
      <c r="CH75" s="2" t="n">
        <v>4</v>
      </c>
      <c r="CJ75" s="2" t="s">
        <v>152</v>
      </c>
      <c r="CK75" s="2" t="n">
        <v>100</v>
      </c>
      <c r="CL75" s="2" t="n">
        <v>2</v>
      </c>
      <c r="CN75" s="2" t="s">
        <v>127</v>
      </c>
      <c r="DA75" s="2" t="s">
        <v>132</v>
      </c>
      <c r="DC75" s="2" t="n">
        <v>1.09</v>
      </c>
      <c r="DD75" s="2" t="n">
        <v>9.35</v>
      </c>
      <c r="DE75" s="2" t="n">
        <v>468.18</v>
      </c>
      <c r="DI75" s="2" t="s">
        <v>133</v>
      </c>
    </row>
    <row r="76" customFormat="false" ht="13.8" hidden="false" customHeight="false" outlineLevel="0" collapsed="false">
      <c r="A76" s="2" t="s">
        <v>309</v>
      </c>
      <c r="B76" s="2" t="s">
        <v>290</v>
      </c>
      <c r="D76" s="2" t="s">
        <v>291</v>
      </c>
      <c r="E76" s="2" t="s">
        <v>292</v>
      </c>
      <c r="F76" s="2" t="s">
        <v>293</v>
      </c>
      <c r="G76" s="2" t="n">
        <v>2020</v>
      </c>
      <c r="H76" s="2" t="n">
        <v>43</v>
      </c>
      <c r="I76" s="2" t="n">
        <v>0</v>
      </c>
      <c r="J76" s="2" t="s">
        <v>121</v>
      </c>
      <c r="L76" s="2" t="s">
        <v>144</v>
      </c>
      <c r="T76" s="2" t="s">
        <v>145</v>
      </c>
      <c r="U76" s="0" t="n">
        <f aca="false">15.9</f>
        <v>15.9</v>
      </c>
      <c r="W76" s="2" t="s">
        <v>125</v>
      </c>
      <c r="Y76" s="2" t="s">
        <v>294</v>
      </c>
      <c r="AA76" s="2" t="s">
        <v>146</v>
      </c>
      <c r="AB76" s="2" t="n">
        <v>0.1</v>
      </c>
      <c r="AD76" s="2" t="s">
        <v>126</v>
      </c>
      <c r="AE76" s="2" t="n">
        <v>0.5</v>
      </c>
      <c r="AH76" s="2" t="s">
        <v>147</v>
      </c>
      <c r="AV76" s="2" t="s">
        <v>127</v>
      </c>
      <c r="AX76" s="2" t="n">
        <v>15</v>
      </c>
      <c r="AY76" s="2" t="s">
        <v>145</v>
      </c>
      <c r="AZ76" s="2" t="s">
        <v>127</v>
      </c>
      <c r="BA76" s="2" t="n">
        <v>24</v>
      </c>
      <c r="BE76" s="2" t="s">
        <v>147</v>
      </c>
      <c r="BF76" s="2" t="n">
        <v>1</v>
      </c>
      <c r="BG76" s="2" t="n">
        <v>1</v>
      </c>
      <c r="BH76" s="2" t="s">
        <v>127</v>
      </c>
      <c r="BI76" s="2" t="s">
        <v>148</v>
      </c>
      <c r="BJ76" s="2" t="n">
        <v>4</v>
      </c>
      <c r="BK76" s="2" t="n">
        <v>0.5</v>
      </c>
      <c r="BL76" s="2" t="s">
        <v>127</v>
      </c>
      <c r="BZ76" s="2" t="s">
        <v>152</v>
      </c>
      <c r="CB76" s="2" t="s">
        <v>127</v>
      </c>
      <c r="CC76" s="2" t="s">
        <v>127</v>
      </c>
      <c r="CD76" s="2" t="n">
        <v>24</v>
      </c>
      <c r="CE76" s="2" t="s">
        <v>152</v>
      </c>
      <c r="CF76" s="2" t="n">
        <v>60</v>
      </c>
      <c r="CG76" s="2" t="s">
        <v>127</v>
      </c>
      <c r="CH76" s="2" t="n">
        <v>4</v>
      </c>
      <c r="CJ76" s="2" t="s">
        <v>152</v>
      </c>
      <c r="CK76" s="2" t="n">
        <v>100</v>
      </c>
      <c r="CL76" s="2" t="n">
        <v>2</v>
      </c>
      <c r="CN76" s="2" t="s">
        <v>127</v>
      </c>
      <c r="DA76" s="2" t="s">
        <v>132</v>
      </c>
      <c r="DC76" s="2" t="n">
        <v>0.84</v>
      </c>
      <c r="DD76" s="2" t="n">
        <v>4.87</v>
      </c>
      <c r="DE76" s="2" t="n">
        <v>650.44</v>
      </c>
      <c r="DI76" s="2" t="s">
        <v>133</v>
      </c>
    </row>
    <row r="77" customFormat="false" ht="176.1" hidden="false" customHeight="false" outlineLevel="0" collapsed="false">
      <c r="A77" s="2" t="s">
        <v>310</v>
      </c>
      <c r="B77" s="2" t="s">
        <v>311</v>
      </c>
      <c r="C77" s="2" t="s">
        <v>312</v>
      </c>
      <c r="D77" s="2" t="s">
        <v>313</v>
      </c>
      <c r="E77" s="2" t="s">
        <v>314</v>
      </c>
      <c r="F77" s="4" t="s">
        <v>315</v>
      </c>
      <c r="G77" s="2" t="n">
        <v>2020</v>
      </c>
      <c r="H77" s="2" t="n">
        <v>31</v>
      </c>
      <c r="I77" s="2" t="n">
        <v>0</v>
      </c>
      <c r="J77" s="2" t="s">
        <v>121</v>
      </c>
      <c r="L77" s="2" t="s">
        <v>144</v>
      </c>
      <c r="T77" s="2" t="s">
        <v>145</v>
      </c>
      <c r="U77" s="0" t="n">
        <f aca="false">15.9</f>
        <v>15.9</v>
      </c>
      <c r="W77" s="2" t="s">
        <v>316</v>
      </c>
      <c r="AA77" s="2" t="s">
        <v>241</v>
      </c>
      <c r="AB77" s="2" t="n">
        <v>0.01</v>
      </c>
      <c r="AD77" s="2" t="s">
        <v>126</v>
      </c>
      <c r="AE77" s="2" t="n">
        <v>1</v>
      </c>
      <c r="AH77" s="2" t="s">
        <v>256</v>
      </c>
      <c r="AJ77" s="2" t="s">
        <v>317</v>
      </c>
      <c r="AM77" s="2" t="n">
        <v>15</v>
      </c>
      <c r="AR77" s="2" t="s">
        <v>318</v>
      </c>
      <c r="AZ77" s="2" t="n">
        <v>27</v>
      </c>
      <c r="BA77" s="2" t="n">
        <v>144</v>
      </c>
      <c r="BE77" s="2" t="s">
        <v>319</v>
      </c>
      <c r="BF77" s="2" t="n">
        <v>1</v>
      </c>
      <c r="BG77" s="2" t="n">
        <v>2</v>
      </c>
      <c r="BH77" s="2" t="n">
        <v>50</v>
      </c>
      <c r="BI77" s="2" t="s">
        <v>320</v>
      </c>
      <c r="BJ77" s="2" t="n">
        <v>1</v>
      </c>
      <c r="BK77" s="2" t="n">
        <v>0.666666666667</v>
      </c>
      <c r="BL77" s="2" t="n">
        <v>50</v>
      </c>
      <c r="BM77" s="2" t="s">
        <v>317</v>
      </c>
      <c r="BN77" s="2" t="n">
        <v>1</v>
      </c>
      <c r="BO77" s="2" t="n">
        <v>0.125</v>
      </c>
      <c r="BP77" s="2" t="n">
        <v>50</v>
      </c>
      <c r="BY77" s="2" t="s">
        <v>321</v>
      </c>
      <c r="BZ77" s="2" t="s">
        <v>152</v>
      </c>
      <c r="CB77" s="2" t="n">
        <v>60</v>
      </c>
      <c r="CC77" s="2" t="s">
        <v>127</v>
      </c>
      <c r="CD77" s="2" t="n">
        <v>4</v>
      </c>
      <c r="CE77" s="2" t="s">
        <v>152</v>
      </c>
      <c r="CF77" s="2" t="n">
        <v>150</v>
      </c>
      <c r="CG77" s="2" t="s">
        <v>127</v>
      </c>
      <c r="CH77" s="2" t="n">
        <v>2</v>
      </c>
      <c r="DF77" s="2" t="n">
        <v>0.276</v>
      </c>
      <c r="DG77" s="2" t="n">
        <v>1.52</v>
      </c>
      <c r="DH77" s="2" t="n">
        <v>0.0594</v>
      </c>
      <c r="DK77" s="2" t="s">
        <v>322</v>
      </c>
    </row>
    <row r="78" customFormat="false" ht="176.1" hidden="false" customHeight="false" outlineLevel="0" collapsed="false">
      <c r="A78" s="2" t="s">
        <v>323</v>
      </c>
      <c r="B78" s="2" t="s">
        <v>311</v>
      </c>
      <c r="C78" s="2" t="s">
        <v>312</v>
      </c>
      <c r="D78" s="2" t="s">
        <v>313</v>
      </c>
      <c r="E78" s="2" t="s">
        <v>314</v>
      </c>
      <c r="F78" s="4" t="s">
        <v>315</v>
      </c>
      <c r="G78" s="2" t="n">
        <v>2020</v>
      </c>
      <c r="H78" s="2" t="n">
        <v>31</v>
      </c>
      <c r="I78" s="2" t="n">
        <v>0</v>
      </c>
      <c r="J78" s="2" t="s">
        <v>121</v>
      </c>
      <c r="L78" s="2" t="s">
        <v>144</v>
      </c>
      <c r="T78" s="2" t="s">
        <v>145</v>
      </c>
      <c r="U78" s="0" t="n">
        <f aca="false">15.9</f>
        <v>15.9</v>
      </c>
      <c r="W78" s="2" t="s">
        <v>316</v>
      </c>
      <c r="AA78" s="2" t="s">
        <v>241</v>
      </c>
      <c r="AB78" s="2" t="n">
        <v>0.01</v>
      </c>
      <c r="AD78" s="2" t="s">
        <v>126</v>
      </c>
      <c r="AE78" s="2" t="n">
        <v>1</v>
      </c>
      <c r="AH78" s="2" t="s">
        <v>256</v>
      </c>
      <c r="AJ78" s="2" t="s">
        <v>317</v>
      </c>
      <c r="AM78" s="2" t="n">
        <v>15</v>
      </c>
      <c r="AR78" s="2" t="s">
        <v>324</v>
      </c>
      <c r="AZ78" s="2" t="n">
        <v>27</v>
      </c>
      <c r="BA78" s="2" t="n">
        <v>144</v>
      </c>
      <c r="BE78" s="2" t="s">
        <v>319</v>
      </c>
      <c r="BF78" s="2" t="n">
        <v>1</v>
      </c>
      <c r="BG78" s="2" t="n">
        <v>2</v>
      </c>
      <c r="BH78" s="2" t="n">
        <v>50</v>
      </c>
      <c r="BI78" s="2" t="s">
        <v>320</v>
      </c>
      <c r="BJ78" s="2" t="n">
        <v>1</v>
      </c>
      <c r="BK78" s="2" t="n">
        <v>0.666666666667</v>
      </c>
      <c r="BL78" s="2" t="n">
        <v>50</v>
      </c>
      <c r="BM78" s="2" t="s">
        <v>317</v>
      </c>
      <c r="BN78" s="2" t="n">
        <v>1</v>
      </c>
      <c r="BO78" s="2" t="n">
        <v>0.125</v>
      </c>
      <c r="BP78" s="2" t="n">
        <v>50</v>
      </c>
      <c r="BY78" s="2" t="s">
        <v>321</v>
      </c>
      <c r="BZ78" s="2" t="s">
        <v>152</v>
      </c>
      <c r="CB78" s="2" t="n">
        <v>60</v>
      </c>
      <c r="CC78" s="2" t="s">
        <v>127</v>
      </c>
      <c r="CD78" s="2" t="n">
        <v>4</v>
      </c>
      <c r="CE78" s="2" t="s">
        <v>152</v>
      </c>
      <c r="CF78" s="2" t="n">
        <v>150</v>
      </c>
      <c r="CG78" s="2" t="s">
        <v>127</v>
      </c>
      <c r="CH78" s="2" t="n">
        <v>2</v>
      </c>
      <c r="DB78" s="2" t="n">
        <v>81.6</v>
      </c>
      <c r="DD78" s="2" t="n">
        <v>32.4</v>
      </c>
      <c r="DE78" s="2" t="n">
        <v>466.2</v>
      </c>
      <c r="DF78" s="2" t="n">
        <v>0.216</v>
      </c>
      <c r="DG78" s="2" t="n">
        <v>1.008</v>
      </c>
      <c r="DH78" s="2" t="n">
        <v>0.0366</v>
      </c>
    </row>
    <row r="79" customFormat="false" ht="176.1" hidden="false" customHeight="false" outlineLevel="0" collapsed="false">
      <c r="A79" s="2" t="s">
        <v>325</v>
      </c>
      <c r="B79" s="2" t="s">
        <v>311</v>
      </c>
      <c r="C79" s="2" t="s">
        <v>312</v>
      </c>
      <c r="D79" s="2" t="s">
        <v>313</v>
      </c>
      <c r="E79" s="2" t="s">
        <v>314</v>
      </c>
      <c r="F79" s="4" t="s">
        <v>315</v>
      </c>
      <c r="G79" s="2" t="n">
        <v>2020</v>
      </c>
      <c r="H79" s="2" t="n">
        <v>31</v>
      </c>
      <c r="I79" s="2" t="n">
        <v>0</v>
      </c>
      <c r="J79" s="2" t="s">
        <v>121</v>
      </c>
      <c r="L79" s="2" t="s">
        <v>144</v>
      </c>
      <c r="T79" s="2" t="s">
        <v>145</v>
      </c>
      <c r="U79" s="0" t="n">
        <f aca="false">15.9</f>
        <v>15.9</v>
      </c>
      <c r="W79" s="2" t="s">
        <v>316</v>
      </c>
      <c r="AA79" s="2" t="s">
        <v>241</v>
      </c>
      <c r="AB79" s="2" t="n">
        <v>0.01</v>
      </c>
      <c r="AD79" s="2" t="s">
        <v>126</v>
      </c>
      <c r="AE79" s="2" t="n">
        <v>1</v>
      </c>
      <c r="AH79" s="2" t="s">
        <v>256</v>
      </c>
      <c r="AJ79" s="2" t="s">
        <v>317</v>
      </c>
      <c r="AM79" s="2" t="n">
        <v>15</v>
      </c>
      <c r="AZ79" s="2" t="n">
        <v>27</v>
      </c>
      <c r="BA79" s="2" t="n">
        <v>144</v>
      </c>
      <c r="BE79" s="2" t="s">
        <v>319</v>
      </c>
      <c r="BF79" s="2" t="n">
        <v>1</v>
      </c>
      <c r="BG79" s="2" t="n">
        <v>2</v>
      </c>
      <c r="BH79" s="2" t="n">
        <v>50</v>
      </c>
      <c r="BI79" s="2" t="s">
        <v>320</v>
      </c>
      <c r="BJ79" s="2" t="n">
        <v>1</v>
      </c>
      <c r="BK79" s="2" t="n">
        <v>0.666666666667</v>
      </c>
      <c r="BL79" s="2" t="n">
        <v>50</v>
      </c>
      <c r="BM79" s="2" t="s">
        <v>317</v>
      </c>
      <c r="BN79" s="2" t="n">
        <v>1</v>
      </c>
      <c r="BO79" s="2" t="n">
        <v>0.125</v>
      </c>
      <c r="BP79" s="2" t="n">
        <v>50</v>
      </c>
      <c r="BY79" s="2" t="s">
        <v>321</v>
      </c>
      <c r="BZ79" s="2" t="s">
        <v>152</v>
      </c>
      <c r="CB79" s="2" t="n">
        <v>60</v>
      </c>
      <c r="CC79" s="2" t="s">
        <v>127</v>
      </c>
      <c r="CD79" s="2" t="n">
        <v>4</v>
      </c>
      <c r="CE79" s="2" t="s">
        <v>152</v>
      </c>
      <c r="CF79" s="2" t="n">
        <v>150</v>
      </c>
      <c r="CG79" s="2" t="s">
        <v>127</v>
      </c>
      <c r="CH79" s="2" t="n">
        <v>2</v>
      </c>
      <c r="DF79" s="2" t="n">
        <v>0.211</v>
      </c>
      <c r="DG79" s="2" t="n">
        <v>1.05</v>
      </c>
      <c r="DH79" s="2" t="n">
        <v>0.0449</v>
      </c>
    </row>
    <row r="80" customFormat="false" ht="176.1" hidden="false" customHeight="false" outlineLevel="0" collapsed="false">
      <c r="A80" s="2" t="s">
        <v>326</v>
      </c>
      <c r="B80" s="2" t="s">
        <v>311</v>
      </c>
      <c r="C80" s="2" t="s">
        <v>312</v>
      </c>
      <c r="D80" s="2" t="s">
        <v>313</v>
      </c>
      <c r="E80" s="2" t="s">
        <v>314</v>
      </c>
      <c r="F80" s="4" t="s">
        <v>315</v>
      </c>
      <c r="G80" s="2" t="n">
        <v>2020</v>
      </c>
      <c r="H80" s="2" t="n">
        <v>31</v>
      </c>
      <c r="I80" s="2" t="n">
        <v>0</v>
      </c>
      <c r="J80" s="2" t="s">
        <v>121</v>
      </c>
      <c r="L80" s="2" t="s">
        <v>144</v>
      </c>
      <c r="T80" s="2" t="s">
        <v>145</v>
      </c>
      <c r="U80" s="0" t="n">
        <f aca="false">15.9</f>
        <v>15.9</v>
      </c>
      <c r="W80" s="2" t="s">
        <v>316</v>
      </c>
      <c r="AA80" s="2" t="s">
        <v>241</v>
      </c>
      <c r="AB80" s="2" t="n">
        <v>0.01</v>
      </c>
      <c r="AD80" s="2" t="s">
        <v>126</v>
      </c>
      <c r="AE80" s="2" t="n">
        <v>1</v>
      </c>
      <c r="AH80" s="2" t="s">
        <v>256</v>
      </c>
      <c r="AJ80" s="2" t="s">
        <v>317</v>
      </c>
      <c r="AM80" s="2" t="n">
        <v>15</v>
      </c>
      <c r="AZ80" s="2" t="n">
        <v>27</v>
      </c>
      <c r="BA80" s="2" t="n">
        <v>144</v>
      </c>
      <c r="BE80" s="2" t="s">
        <v>319</v>
      </c>
      <c r="BF80" s="2" t="n">
        <v>1</v>
      </c>
      <c r="BG80" s="2" t="n">
        <v>2</v>
      </c>
      <c r="BH80" s="2" t="n">
        <v>50</v>
      </c>
      <c r="BI80" s="2" t="s">
        <v>320</v>
      </c>
      <c r="BJ80" s="2" t="n">
        <v>1</v>
      </c>
      <c r="BK80" s="2" t="n">
        <v>0.666666666667</v>
      </c>
      <c r="BL80" s="2" t="n">
        <v>50</v>
      </c>
      <c r="BM80" s="2" t="s">
        <v>317</v>
      </c>
      <c r="BN80" s="2" t="n">
        <v>1</v>
      </c>
      <c r="BO80" s="2" t="n">
        <v>0.125</v>
      </c>
      <c r="BP80" s="2" t="n">
        <v>50</v>
      </c>
      <c r="BY80" s="2" t="s">
        <v>321</v>
      </c>
      <c r="BZ80" s="2" t="s">
        <v>152</v>
      </c>
      <c r="CB80" s="2" t="n">
        <v>60</v>
      </c>
      <c r="CC80" s="2" t="s">
        <v>127</v>
      </c>
      <c r="CD80" s="2" t="n">
        <v>4</v>
      </c>
      <c r="CE80" s="2" t="s">
        <v>152</v>
      </c>
      <c r="CF80" s="2" t="n">
        <v>150</v>
      </c>
      <c r="CG80" s="2" t="s">
        <v>127</v>
      </c>
      <c r="CH80" s="2" t="n">
        <v>2</v>
      </c>
      <c r="DF80" s="2" t="n">
        <v>0.288</v>
      </c>
      <c r="DG80" s="2" t="n">
        <v>2.25</v>
      </c>
      <c r="DH80" s="2" t="n">
        <v>0.0556</v>
      </c>
    </row>
    <row r="81" customFormat="false" ht="176.1" hidden="false" customHeight="false" outlineLevel="0" collapsed="false">
      <c r="A81" s="2" t="s">
        <v>327</v>
      </c>
      <c r="B81" s="2" t="s">
        <v>311</v>
      </c>
      <c r="C81" s="2" t="s">
        <v>312</v>
      </c>
      <c r="D81" s="2" t="s">
        <v>313</v>
      </c>
      <c r="E81" s="2" t="s">
        <v>314</v>
      </c>
      <c r="F81" s="4" t="s">
        <v>315</v>
      </c>
      <c r="G81" s="2" t="n">
        <v>2020</v>
      </c>
      <c r="H81" s="2" t="n">
        <v>31</v>
      </c>
      <c r="I81" s="2" t="n">
        <v>0</v>
      </c>
      <c r="J81" s="2" t="s">
        <v>121</v>
      </c>
      <c r="L81" s="2" t="s">
        <v>144</v>
      </c>
      <c r="T81" s="2" t="s">
        <v>145</v>
      </c>
      <c r="U81" s="0" t="n">
        <f aca="false">15.9</f>
        <v>15.9</v>
      </c>
      <c r="W81" s="2" t="s">
        <v>316</v>
      </c>
      <c r="AA81" s="2" t="s">
        <v>241</v>
      </c>
      <c r="AB81" s="2" t="n">
        <v>0.01</v>
      </c>
      <c r="AD81" s="2" t="s">
        <v>126</v>
      </c>
      <c r="AE81" s="2" t="n">
        <v>1</v>
      </c>
      <c r="AH81" s="2" t="s">
        <v>256</v>
      </c>
      <c r="AJ81" s="2" t="s">
        <v>317</v>
      </c>
      <c r="AM81" s="2" t="n">
        <v>15</v>
      </c>
      <c r="AZ81" s="2" t="n">
        <v>27</v>
      </c>
      <c r="BA81" s="2" t="n">
        <v>144</v>
      </c>
      <c r="BE81" s="2" t="s">
        <v>319</v>
      </c>
      <c r="BF81" s="2" t="n">
        <v>1</v>
      </c>
      <c r="BG81" s="2" t="n">
        <v>2</v>
      </c>
      <c r="BH81" s="2" t="n">
        <v>50</v>
      </c>
      <c r="BI81" s="2" t="s">
        <v>320</v>
      </c>
      <c r="BJ81" s="2" t="n">
        <v>1</v>
      </c>
      <c r="BK81" s="2" t="n">
        <v>0.666666666667</v>
      </c>
      <c r="BL81" s="2" t="n">
        <v>50</v>
      </c>
      <c r="BM81" s="2" t="s">
        <v>317</v>
      </c>
      <c r="BN81" s="2" t="n">
        <v>1</v>
      </c>
      <c r="BO81" s="2" t="n">
        <v>0.125</v>
      </c>
      <c r="BP81" s="2" t="n">
        <v>50</v>
      </c>
      <c r="BY81" s="2" t="s">
        <v>321</v>
      </c>
      <c r="BZ81" s="2" t="s">
        <v>152</v>
      </c>
      <c r="CB81" s="2" t="n">
        <v>60</v>
      </c>
      <c r="CC81" s="2" t="s">
        <v>127</v>
      </c>
      <c r="CD81" s="2" t="n">
        <v>4</v>
      </c>
      <c r="CE81" s="2" t="s">
        <v>152</v>
      </c>
      <c r="CF81" s="2" t="n">
        <v>150</v>
      </c>
      <c r="CG81" s="2" t="s">
        <v>127</v>
      </c>
      <c r="CH81" s="2" t="n">
        <v>2</v>
      </c>
      <c r="DB81" s="2" t="n">
        <v>81</v>
      </c>
      <c r="DD81" s="2" t="n">
        <v>31.3</v>
      </c>
      <c r="DE81" s="2" t="n">
        <v>428.4</v>
      </c>
      <c r="DF81" s="2" t="n">
        <v>0.241</v>
      </c>
      <c r="DG81" s="2" t="n">
        <v>2.6</v>
      </c>
      <c r="DH81" s="2" t="n">
        <v>0.0453</v>
      </c>
    </row>
    <row r="82" customFormat="false" ht="176.1" hidden="false" customHeight="false" outlineLevel="0" collapsed="false">
      <c r="A82" s="2" t="s">
        <v>328</v>
      </c>
      <c r="B82" s="2" t="s">
        <v>311</v>
      </c>
      <c r="C82" s="2" t="s">
        <v>312</v>
      </c>
      <c r="D82" s="2" t="s">
        <v>313</v>
      </c>
      <c r="E82" s="2" t="s">
        <v>314</v>
      </c>
      <c r="F82" s="4" t="s">
        <v>315</v>
      </c>
      <c r="G82" s="2" t="n">
        <v>2020</v>
      </c>
      <c r="H82" s="2" t="n">
        <v>31</v>
      </c>
      <c r="I82" s="2" t="n">
        <v>0</v>
      </c>
      <c r="J82" s="2" t="s">
        <v>121</v>
      </c>
      <c r="L82" s="2" t="s">
        <v>144</v>
      </c>
      <c r="N82" s="2" t="s">
        <v>265</v>
      </c>
      <c r="T82" s="2" t="s">
        <v>145</v>
      </c>
      <c r="U82" s="0" t="n">
        <f aca="false">15.9</f>
        <v>15.9</v>
      </c>
      <c r="W82" s="2" t="s">
        <v>316</v>
      </c>
      <c r="AA82" s="2" t="s">
        <v>241</v>
      </c>
      <c r="AB82" s="2" t="n">
        <v>0.01</v>
      </c>
      <c r="AD82" s="2" t="s">
        <v>126</v>
      </c>
      <c r="AE82" s="2" t="n">
        <v>1</v>
      </c>
      <c r="AH82" s="2" t="s">
        <v>256</v>
      </c>
      <c r="AJ82" s="2" t="s">
        <v>317</v>
      </c>
      <c r="AM82" s="2" t="n">
        <v>15</v>
      </c>
      <c r="AZ82" s="2" t="n">
        <v>27</v>
      </c>
      <c r="BA82" s="2" t="n">
        <v>144</v>
      </c>
      <c r="BE82" s="2" t="s">
        <v>319</v>
      </c>
      <c r="BF82" s="2" t="n">
        <v>1</v>
      </c>
      <c r="BG82" s="2" t="n">
        <v>2</v>
      </c>
      <c r="BH82" s="2" t="n">
        <v>50</v>
      </c>
      <c r="BI82" s="2" t="s">
        <v>320</v>
      </c>
      <c r="BJ82" s="2" t="n">
        <v>1</v>
      </c>
      <c r="BK82" s="2" t="n">
        <v>0.666666666667</v>
      </c>
      <c r="BL82" s="2" t="n">
        <v>50</v>
      </c>
      <c r="BM82" s="2" t="s">
        <v>317</v>
      </c>
      <c r="BN82" s="2" t="n">
        <v>1</v>
      </c>
      <c r="BO82" s="2" t="n">
        <v>0.125</v>
      </c>
      <c r="BP82" s="2" t="n">
        <v>50</v>
      </c>
      <c r="BY82" s="2" t="s">
        <v>321</v>
      </c>
      <c r="BZ82" s="2" t="s">
        <v>152</v>
      </c>
      <c r="CB82" s="2" t="n">
        <v>60</v>
      </c>
      <c r="CC82" s="2" t="s">
        <v>127</v>
      </c>
      <c r="CD82" s="2" t="n">
        <v>4</v>
      </c>
      <c r="CE82" s="2" t="s">
        <v>152</v>
      </c>
      <c r="CF82" s="2" t="n">
        <v>150</v>
      </c>
      <c r="CG82" s="2" t="s">
        <v>127</v>
      </c>
      <c r="CH82" s="2" t="n">
        <v>2</v>
      </c>
    </row>
    <row r="83" customFormat="false" ht="176.1" hidden="false" customHeight="false" outlineLevel="0" collapsed="false">
      <c r="A83" s="2" t="s">
        <v>329</v>
      </c>
      <c r="B83" s="2" t="s">
        <v>311</v>
      </c>
      <c r="C83" s="2" t="s">
        <v>312</v>
      </c>
      <c r="D83" s="2" t="s">
        <v>313</v>
      </c>
      <c r="E83" s="2" t="s">
        <v>314</v>
      </c>
      <c r="F83" s="4" t="s">
        <v>315</v>
      </c>
      <c r="G83" s="2" t="n">
        <v>2020</v>
      </c>
      <c r="H83" s="2" t="n">
        <v>31</v>
      </c>
      <c r="I83" s="2" t="n">
        <v>0</v>
      </c>
      <c r="J83" s="2" t="s">
        <v>121</v>
      </c>
      <c r="L83" s="2" t="s">
        <v>144</v>
      </c>
      <c r="N83" s="2" t="s">
        <v>265</v>
      </c>
      <c r="T83" s="2" t="s">
        <v>145</v>
      </c>
      <c r="U83" s="0" t="n">
        <f aca="false">15.9</f>
        <v>15.9</v>
      </c>
      <c r="W83" s="2" t="s">
        <v>316</v>
      </c>
      <c r="AA83" s="2" t="s">
        <v>241</v>
      </c>
      <c r="AB83" s="2" t="n">
        <v>0.01</v>
      </c>
      <c r="AD83" s="2" t="s">
        <v>126</v>
      </c>
      <c r="AE83" s="2" t="n">
        <v>1</v>
      </c>
      <c r="AH83" s="2" t="s">
        <v>256</v>
      </c>
      <c r="AJ83" s="2" t="s">
        <v>317</v>
      </c>
      <c r="AM83" s="2" t="n">
        <v>15</v>
      </c>
      <c r="AZ83" s="2" t="n">
        <v>27</v>
      </c>
      <c r="BA83" s="2" t="n">
        <v>144</v>
      </c>
      <c r="BE83" s="2" t="s">
        <v>319</v>
      </c>
      <c r="BF83" s="2" t="n">
        <v>1</v>
      </c>
      <c r="BG83" s="2" t="n">
        <v>2</v>
      </c>
      <c r="BH83" s="2" t="n">
        <v>50</v>
      </c>
      <c r="BI83" s="2" t="s">
        <v>320</v>
      </c>
      <c r="BJ83" s="2" t="n">
        <v>1</v>
      </c>
      <c r="BK83" s="2" t="n">
        <v>0.666666666667</v>
      </c>
      <c r="BL83" s="2" t="n">
        <v>50</v>
      </c>
      <c r="BM83" s="2" t="s">
        <v>317</v>
      </c>
      <c r="BN83" s="2" t="n">
        <v>1</v>
      </c>
      <c r="BO83" s="2" t="n">
        <v>0.125</v>
      </c>
      <c r="BP83" s="2" t="n">
        <v>50</v>
      </c>
      <c r="BY83" s="2" t="s">
        <v>321</v>
      </c>
      <c r="BZ83" s="2" t="s">
        <v>152</v>
      </c>
      <c r="CB83" s="2" t="n">
        <v>60</v>
      </c>
      <c r="CC83" s="2" t="s">
        <v>127</v>
      </c>
      <c r="CD83" s="2" t="n">
        <v>4</v>
      </c>
      <c r="CE83" s="2" t="s">
        <v>152</v>
      </c>
      <c r="CF83" s="2" t="n">
        <v>150</v>
      </c>
      <c r="CG83" s="2" t="s">
        <v>127</v>
      </c>
      <c r="CH83" s="2" t="n">
        <v>2</v>
      </c>
    </row>
    <row r="84" customFormat="false" ht="176.1" hidden="false" customHeight="false" outlineLevel="0" collapsed="false">
      <c r="A84" s="2" t="s">
        <v>330</v>
      </c>
      <c r="B84" s="2" t="s">
        <v>311</v>
      </c>
      <c r="C84" s="2" t="s">
        <v>312</v>
      </c>
      <c r="D84" s="2" t="s">
        <v>313</v>
      </c>
      <c r="E84" s="2" t="s">
        <v>314</v>
      </c>
      <c r="F84" s="4" t="s">
        <v>315</v>
      </c>
      <c r="G84" s="2" t="n">
        <v>2020</v>
      </c>
      <c r="H84" s="2" t="n">
        <v>31</v>
      </c>
      <c r="I84" s="2" t="n">
        <v>0</v>
      </c>
      <c r="J84" s="2" t="s">
        <v>121</v>
      </c>
      <c r="L84" s="2" t="s">
        <v>144</v>
      </c>
      <c r="N84" s="2" t="s">
        <v>265</v>
      </c>
      <c r="T84" s="2" t="s">
        <v>145</v>
      </c>
      <c r="U84" s="0" t="n">
        <f aca="false">15.9</f>
        <v>15.9</v>
      </c>
      <c r="W84" s="2" t="s">
        <v>316</v>
      </c>
      <c r="AA84" s="2" t="s">
        <v>241</v>
      </c>
      <c r="AB84" s="2" t="n">
        <v>0.01</v>
      </c>
      <c r="AD84" s="2" t="s">
        <v>126</v>
      </c>
      <c r="AE84" s="2" t="n">
        <v>1</v>
      </c>
      <c r="AH84" s="2" t="s">
        <v>256</v>
      </c>
      <c r="AJ84" s="2" t="s">
        <v>317</v>
      </c>
      <c r="AM84" s="2" t="n">
        <v>15</v>
      </c>
      <c r="AZ84" s="2" t="n">
        <v>27</v>
      </c>
      <c r="BA84" s="2" t="n">
        <v>144</v>
      </c>
      <c r="BE84" s="2" t="s">
        <v>319</v>
      </c>
      <c r="BF84" s="2" t="n">
        <v>1</v>
      </c>
      <c r="BG84" s="2" t="n">
        <v>2</v>
      </c>
      <c r="BH84" s="2" t="n">
        <v>50</v>
      </c>
      <c r="BI84" s="2" t="s">
        <v>320</v>
      </c>
      <c r="BJ84" s="2" t="n">
        <v>1</v>
      </c>
      <c r="BK84" s="2" t="n">
        <v>0.666666666667</v>
      </c>
      <c r="BL84" s="2" t="n">
        <v>50</v>
      </c>
      <c r="BM84" s="2" t="s">
        <v>317</v>
      </c>
      <c r="BN84" s="2" t="n">
        <v>1</v>
      </c>
      <c r="BO84" s="2" t="n">
        <v>0.125</v>
      </c>
      <c r="BP84" s="2" t="n">
        <v>50</v>
      </c>
      <c r="BY84" s="2" t="s">
        <v>321</v>
      </c>
      <c r="BZ84" s="2" t="s">
        <v>152</v>
      </c>
      <c r="CB84" s="2" t="n">
        <v>60</v>
      </c>
      <c r="CC84" s="2" t="s">
        <v>127</v>
      </c>
      <c r="CD84" s="2" t="n">
        <v>4</v>
      </c>
      <c r="CE84" s="2" t="s">
        <v>152</v>
      </c>
      <c r="CF84" s="2" t="n">
        <v>150</v>
      </c>
      <c r="CG84" s="2" t="s">
        <v>127</v>
      </c>
      <c r="CH84" s="2" t="n">
        <v>2</v>
      </c>
      <c r="DF84" s="2" t="n">
        <v>0.208</v>
      </c>
      <c r="DG84" s="2" t="n">
        <v>1.71</v>
      </c>
      <c r="DH84" s="2" t="n">
        <v>0.0347</v>
      </c>
    </row>
    <row r="85" customFormat="false" ht="176.1" hidden="false" customHeight="false" outlineLevel="0" collapsed="false">
      <c r="A85" s="2" t="s">
        <v>331</v>
      </c>
      <c r="B85" s="2" t="s">
        <v>311</v>
      </c>
      <c r="C85" s="2" t="s">
        <v>312</v>
      </c>
      <c r="D85" s="2" t="s">
        <v>313</v>
      </c>
      <c r="E85" s="2" t="s">
        <v>314</v>
      </c>
      <c r="F85" s="4" t="s">
        <v>315</v>
      </c>
      <c r="G85" s="2" t="n">
        <v>2020</v>
      </c>
      <c r="H85" s="2" t="n">
        <v>31</v>
      </c>
      <c r="I85" s="2" t="n">
        <v>0</v>
      </c>
      <c r="J85" s="2" t="s">
        <v>121</v>
      </c>
      <c r="L85" s="2" t="s">
        <v>144</v>
      </c>
      <c r="N85" s="2" t="s">
        <v>265</v>
      </c>
      <c r="T85" s="2" t="s">
        <v>145</v>
      </c>
      <c r="U85" s="0" t="n">
        <f aca="false">15.9</f>
        <v>15.9</v>
      </c>
      <c r="W85" s="2" t="s">
        <v>316</v>
      </c>
      <c r="AA85" s="2" t="s">
        <v>241</v>
      </c>
      <c r="AB85" s="2" t="n">
        <v>0.01</v>
      </c>
      <c r="AD85" s="2" t="s">
        <v>126</v>
      </c>
      <c r="AE85" s="2" t="n">
        <v>1</v>
      </c>
      <c r="AH85" s="2" t="s">
        <v>256</v>
      </c>
      <c r="AJ85" s="2" t="s">
        <v>317</v>
      </c>
      <c r="AM85" s="2" t="n">
        <v>15</v>
      </c>
      <c r="AZ85" s="2" t="n">
        <v>27</v>
      </c>
      <c r="BA85" s="2" t="n">
        <v>144</v>
      </c>
      <c r="BE85" s="2" t="s">
        <v>319</v>
      </c>
      <c r="BF85" s="2" t="n">
        <v>1</v>
      </c>
      <c r="BG85" s="2" t="n">
        <v>2</v>
      </c>
      <c r="BH85" s="2" t="n">
        <v>50</v>
      </c>
      <c r="BI85" s="2" t="s">
        <v>320</v>
      </c>
      <c r="BJ85" s="2" t="n">
        <v>1</v>
      </c>
      <c r="BK85" s="2" t="n">
        <v>0.666666666667</v>
      </c>
      <c r="BL85" s="2" t="n">
        <v>50</v>
      </c>
      <c r="BM85" s="2" t="s">
        <v>317</v>
      </c>
      <c r="BN85" s="2" t="n">
        <v>1</v>
      </c>
      <c r="BO85" s="2" t="n">
        <v>0.125</v>
      </c>
      <c r="BP85" s="2" t="n">
        <v>50</v>
      </c>
      <c r="BY85" s="2" t="s">
        <v>321</v>
      </c>
      <c r="BZ85" s="2" t="s">
        <v>152</v>
      </c>
      <c r="CB85" s="2" t="n">
        <v>60</v>
      </c>
      <c r="CC85" s="2" t="s">
        <v>127</v>
      </c>
      <c r="CD85" s="2" t="n">
        <v>4</v>
      </c>
      <c r="CE85" s="2" t="s">
        <v>152</v>
      </c>
      <c r="CF85" s="2" t="n">
        <v>150</v>
      </c>
      <c r="CG85" s="2" t="s">
        <v>127</v>
      </c>
      <c r="CH85" s="2" t="n">
        <v>2</v>
      </c>
      <c r="DF85" s="2" t="n">
        <v>0.242</v>
      </c>
      <c r="DG85" s="2" t="n">
        <v>1.81</v>
      </c>
      <c r="DH85" s="2" t="n">
        <v>0.0313</v>
      </c>
    </row>
    <row r="86" customFormat="false" ht="176.1" hidden="false" customHeight="false" outlineLevel="0" collapsed="false">
      <c r="A86" s="2" t="s">
        <v>332</v>
      </c>
      <c r="B86" s="2" t="s">
        <v>311</v>
      </c>
      <c r="C86" s="2" t="s">
        <v>312</v>
      </c>
      <c r="D86" s="2" t="s">
        <v>313</v>
      </c>
      <c r="E86" s="2" t="s">
        <v>314</v>
      </c>
      <c r="F86" s="4" t="s">
        <v>315</v>
      </c>
      <c r="G86" s="2" t="n">
        <v>2020</v>
      </c>
      <c r="H86" s="2" t="n">
        <v>31</v>
      </c>
      <c r="I86" s="2" t="n">
        <v>0</v>
      </c>
      <c r="J86" s="2" t="s">
        <v>121</v>
      </c>
      <c r="L86" s="2" t="s">
        <v>144</v>
      </c>
      <c r="N86" s="2" t="s">
        <v>265</v>
      </c>
      <c r="T86" s="2" t="s">
        <v>145</v>
      </c>
      <c r="U86" s="0" t="n">
        <f aca="false">15.9</f>
        <v>15.9</v>
      </c>
      <c r="W86" s="2" t="s">
        <v>316</v>
      </c>
      <c r="AA86" s="2" t="s">
        <v>241</v>
      </c>
      <c r="AB86" s="2" t="n">
        <v>0.01</v>
      </c>
      <c r="AD86" s="2" t="s">
        <v>126</v>
      </c>
      <c r="AE86" s="2" t="n">
        <v>1</v>
      </c>
      <c r="AH86" s="2" t="s">
        <v>256</v>
      </c>
      <c r="AJ86" s="2" t="s">
        <v>317</v>
      </c>
      <c r="AM86" s="2" t="n">
        <v>15</v>
      </c>
      <c r="AZ86" s="2" t="n">
        <v>27</v>
      </c>
      <c r="BA86" s="2" t="n">
        <v>144</v>
      </c>
      <c r="BE86" s="2" t="s">
        <v>319</v>
      </c>
      <c r="BF86" s="2" t="n">
        <v>1</v>
      </c>
      <c r="BG86" s="2" t="n">
        <v>2</v>
      </c>
      <c r="BH86" s="2" t="n">
        <v>50</v>
      </c>
      <c r="BI86" s="2" t="s">
        <v>320</v>
      </c>
      <c r="BJ86" s="2" t="n">
        <v>1</v>
      </c>
      <c r="BK86" s="2" t="n">
        <v>0.666666666667</v>
      </c>
      <c r="BL86" s="2" t="n">
        <v>50</v>
      </c>
      <c r="BM86" s="2" t="s">
        <v>317</v>
      </c>
      <c r="BN86" s="2" t="n">
        <v>1</v>
      </c>
      <c r="BO86" s="2" t="n">
        <v>0.125</v>
      </c>
      <c r="BP86" s="2" t="n">
        <v>50</v>
      </c>
      <c r="BY86" s="2" t="s">
        <v>321</v>
      </c>
      <c r="BZ86" s="2" t="s">
        <v>152</v>
      </c>
      <c r="CB86" s="2" t="n">
        <v>60</v>
      </c>
      <c r="CC86" s="2" t="s">
        <v>127</v>
      </c>
      <c r="CD86" s="2" t="n">
        <v>4</v>
      </c>
      <c r="CE86" s="2" t="s">
        <v>152</v>
      </c>
      <c r="CF86" s="2" t="n">
        <v>150</v>
      </c>
      <c r="CG86" s="2" t="s">
        <v>127</v>
      </c>
      <c r="CH86" s="2" t="n">
        <v>2</v>
      </c>
      <c r="DB86" s="2" t="n">
        <v>81.1</v>
      </c>
      <c r="DD86" s="2" t="n">
        <v>24.4</v>
      </c>
      <c r="DE86" s="2" t="n">
        <v>619.9</v>
      </c>
      <c r="DF86" s="2" t="n">
        <v>0.214</v>
      </c>
      <c r="DG86" s="2" t="n">
        <v>1.81</v>
      </c>
      <c r="DH86" s="2" t="n">
        <v>0.0387</v>
      </c>
    </row>
    <row r="87" customFormat="false" ht="176.1" hidden="false" customHeight="false" outlineLevel="0" collapsed="false">
      <c r="A87" s="2" t="s">
        <v>333</v>
      </c>
      <c r="B87" s="2" t="s">
        <v>311</v>
      </c>
      <c r="C87" s="2" t="s">
        <v>312</v>
      </c>
      <c r="D87" s="2" t="s">
        <v>313</v>
      </c>
      <c r="E87" s="2" t="s">
        <v>314</v>
      </c>
      <c r="F87" s="4" t="s">
        <v>315</v>
      </c>
      <c r="G87" s="2" t="n">
        <v>2020</v>
      </c>
      <c r="H87" s="2" t="n">
        <v>31</v>
      </c>
      <c r="I87" s="2" t="n">
        <v>0</v>
      </c>
      <c r="J87" s="2" t="s">
        <v>121</v>
      </c>
      <c r="L87" s="2" t="s">
        <v>144</v>
      </c>
      <c r="N87" s="2" t="s">
        <v>265</v>
      </c>
      <c r="T87" s="2" t="s">
        <v>145</v>
      </c>
      <c r="U87" s="0" t="n">
        <f aca="false">15.9</f>
        <v>15.9</v>
      </c>
      <c r="W87" s="2" t="s">
        <v>316</v>
      </c>
      <c r="AA87" s="2" t="s">
        <v>241</v>
      </c>
      <c r="AB87" s="2" t="n">
        <v>0.01</v>
      </c>
      <c r="AD87" s="2" t="s">
        <v>126</v>
      </c>
      <c r="AE87" s="2" t="n">
        <v>1</v>
      </c>
      <c r="AH87" s="2" t="s">
        <v>256</v>
      </c>
      <c r="AJ87" s="2" t="s">
        <v>317</v>
      </c>
      <c r="AM87" s="2" t="n">
        <v>15</v>
      </c>
      <c r="AZ87" s="2" t="n">
        <v>27</v>
      </c>
      <c r="BA87" s="2" t="n">
        <v>144</v>
      </c>
      <c r="BE87" s="2" t="s">
        <v>319</v>
      </c>
      <c r="BF87" s="2" t="n">
        <v>1</v>
      </c>
      <c r="BG87" s="2" t="n">
        <v>2</v>
      </c>
      <c r="BH87" s="2" t="n">
        <v>50</v>
      </c>
      <c r="BI87" s="2" t="s">
        <v>320</v>
      </c>
      <c r="BJ87" s="2" t="n">
        <v>1</v>
      </c>
      <c r="BK87" s="2" t="n">
        <v>0.666666666667</v>
      </c>
      <c r="BL87" s="2" t="n">
        <v>50</v>
      </c>
      <c r="BM87" s="2" t="s">
        <v>317</v>
      </c>
      <c r="BN87" s="2" t="n">
        <v>1</v>
      </c>
      <c r="BO87" s="2" t="n">
        <v>0.125</v>
      </c>
      <c r="BP87" s="2" t="n">
        <v>50</v>
      </c>
      <c r="BY87" s="2" t="s">
        <v>321</v>
      </c>
      <c r="BZ87" s="2" t="s">
        <v>152</v>
      </c>
      <c r="CB87" s="2" t="n">
        <v>60</v>
      </c>
      <c r="CC87" s="2" t="s">
        <v>127</v>
      </c>
      <c r="CD87" s="2" t="n">
        <v>4</v>
      </c>
      <c r="CE87" s="2" t="s">
        <v>152</v>
      </c>
      <c r="CF87" s="2" t="n">
        <v>150</v>
      </c>
      <c r="CG87" s="2" t="s">
        <v>127</v>
      </c>
      <c r="CH87" s="2" t="n">
        <v>2</v>
      </c>
      <c r="DF87" s="2" t="n">
        <v>0.231</v>
      </c>
      <c r="DG87" s="2" t="n">
        <v>1.56</v>
      </c>
      <c r="DH87" s="2" t="n">
        <v>0.0358</v>
      </c>
    </row>
    <row r="88" customFormat="false" ht="176.1" hidden="false" customHeight="false" outlineLevel="0" collapsed="false">
      <c r="A88" s="2" t="s">
        <v>334</v>
      </c>
      <c r="B88" s="2" t="s">
        <v>311</v>
      </c>
      <c r="C88" s="2" t="s">
        <v>312</v>
      </c>
      <c r="D88" s="2" t="s">
        <v>313</v>
      </c>
      <c r="E88" s="2" t="s">
        <v>314</v>
      </c>
      <c r="F88" s="4" t="s">
        <v>315</v>
      </c>
      <c r="G88" s="2" t="n">
        <v>2020</v>
      </c>
      <c r="H88" s="2" t="n">
        <v>31</v>
      </c>
      <c r="I88" s="2" t="n">
        <v>0</v>
      </c>
      <c r="J88" s="2" t="s">
        <v>121</v>
      </c>
      <c r="L88" s="2" t="s">
        <v>144</v>
      </c>
      <c r="N88" s="2" t="s">
        <v>265</v>
      </c>
      <c r="T88" s="2" t="s">
        <v>145</v>
      </c>
      <c r="U88" s="0" t="n">
        <f aca="false">15.9</f>
        <v>15.9</v>
      </c>
      <c r="W88" s="2" t="s">
        <v>316</v>
      </c>
      <c r="AA88" s="2" t="s">
        <v>241</v>
      </c>
      <c r="AB88" s="2" t="n">
        <v>0.01</v>
      </c>
      <c r="AD88" s="2" t="s">
        <v>126</v>
      </c>
      <c r="AE88" s="2" t="n">
        <v>1</v>
      </c>
      <c r="AH88" s="2" t="s">
        <v>256</v>
      </c>
      <c r="AJ88" s="2" t="s">
        <v>317</v>
      </c>
      <c r="AM88" s="2" t="n">
        <v>15</v>
      </c>
      <c r="AZ88" s="2" t="n">
        <v>27</v>
      </c>
      <c r="BA88" s="2" t="n">
        <v>144</v>
      </c>
      <c r="BE88" s="2" t="s">
        <v>319</v>
      </c>
      <c r="BF88" s="2" t="n">
        <v>1</v>
      </c>
      <c r="BG88" s="2" t="n">
        <v>2</v>
      </c>
      <c r="BH88" s="2" t="n">
        <v>50</v>
      </c>
      <c r="BI88" s="2" t="s">
        <v>320</v>
      </c>
      <c r="BJ88" s="2" t="n">
        <v>1</v>
      </c>
      <c r="BK88" s="2" t="n">
        <v>0.666666666667</v>
      </c>
      <c r="BL88" s="2" t="n">
        <v>50</v>
      </c>
      <c r="BM88" s="2" t="s">
        <v>317</v>
      </c>
      <c r="BN88" s="2" t="n">
        <v>1</v>
      </c>
      <c r="BO88" s="2" t="n">
        <v>0.125</v>
      </c>
      <c r="BP88" s="2" t="n">
        <v>50</v>
      </c>
      <c r="BY88" s="2" t="s">
        <v>321</v>
      </c>
      <c r="BZ88" s="2" t="s">
        <v>152</v>
      </c>
      <c r="CB88" s="2" t="n">
        <v>60</v>
      </c>
      <c r="CC88" s="2" t="s">
        <v>127</v>
      </c>
      <c r="CD88" s="2" t="n">
        <v>4</v>
      </c>
      <c r="CE88" s="2" t="s">
        <v>152</v>
      </c>
      <c r="CF88" s="2" t="n">
        <v>150</v>
      </c>
      <c r="CG88" s="2" t="s">
        <v>127</v>
      </c>
      <c r="CH88" s="2" t="n">
        <v>2</v>
      </c>
      <c r="DF88" s="2" t="n">
        <v>0.236</v>
      </c>
      <c r="DG88" s="2" t="n">
        <v>1.24</v>
      </c>
      <c r="DH88" s="2" t="n">
        <v>0.046</v>
      </c>
    </row>
    <row r="89" customFormat="false" ht="176.1" hidden="false" customHeight="false" outlineLevel="0" collapsed="false">
      <c r="A89" s="2" t="s">
        <v>335</v>
      </c>
      <c r="B89" s="2" t="s">
        <v>311</v>
      </c>
      <c r="C89" s="2" t="s">
        <v>312</v>
      </c>
      <c r="D89" s="2" t="s">
        <v>313</v>
      </c>
      <c r="E89" s="2" t="s">
        <v>314</v>
      </c>
      <c r="F89" s="4" t="s">
        <v>315</v>
      </c>
      <c r="G89" s="2" t="n">
        <v>2020</v>
      </c>
      <c r="H89" s="2" t="n">
        <v>31</v>
      </c>
      <c r="I89" s="2" t="n">
        <v>0</v>
      </c>
      <c r="J89" s="2" t="s">
        <v>121</v>
      </c>
      <c r="L89" s="2" t="s">
        <v>144</v>
      </c>
      <c r="N89" s="2" t="s">
        <v>265</v>
      </c>
      <c r="T89" s="2" t="s">
        <v>145</v>
      </c>
      <c r="U89" s="0" t="n">
        <f aca="false">15.9</f>
        <v>15.9</v>
      </c>
      <c r="W89" s="2" t="s">
        <v>316</v>
      </c>
      <c r="AA89" s="2" t="s">
        <v>241</v>
      </c>
      <c r="AB89" s="2" t="n">
        <v>0.01</v>
      </c>
      <c r="AD89" s="2" t="s">
        <v>126</v>
      </c>
      <c r="AE89" s="2" t="n">
        <v>1</v>
      </c>
      <c r="AH89" s="2" t="s">
        <v>256</v>
      </c>
      <c r="AJ89" s="2" t="s">
        <v>317</v>
      </c>
      <c r="AM89" s="2" t="n">
        <v>15</v>
      </c>
      <c r="AZ89" s="2" t="n">
        <v>27</v>
      </c>
      <c r="BA89" s="2" t="n">
        <v>144</v>
      </c>
      <c r="BE89" s="2" t="s">
        <v>319</v>
      </c>
      <c r="BF89" s="2" t="n">
        <v>1</v>
      </c>
      <c r="BG89" s="2" t="n">
        <v>2</v>
      </c>
      <c r="BH89" s="2" t="n">
        <v>50</v>
      </c>
      <c r="BI89" s="2" t="s">
        <v>320</v>
      </c>
      <c r="BJ89" s="2" t="n">
        <v>1</v>
      </c>
      <c r="BK89" s="2" t="n">
        <v>0.666666666667</v>
      </c>
      <c r="BL89" s="2" t="n">
        <v>50</v>
      </c>
      <c r="BM89" s="2" t="s">
        <v>317</v>
      </c>
      <c r="BN89" s="2" t="n">
        <v>1</v>
      </c>
      <c r="BO89" s="2" t="n">
        <v>0.125</v>
      </c>
      <c r="BP89" s="2" t="n">
        <v>50</v>
      </c>
      <c r="BY89" s="2" t="s">
        <v>321</v>
      </c>
      <c r="BZ89" s="2" t="s">
        <v>152</v>
      </c>
      <c r="CB89" s="2" t="n">
        <v>60</v>
      </c>
      <c r="CC89" s="2" t="s">
        <v>127</v>
      </c>
      <c r="CD89" s="2" t="n">
        <v>4</v>
      </c>
      <c r="CE89" s="2" t="s">
        <v>152</v>
      </c>
      <c r="CF89" s="2" t="n">
        <v>150</v>
      </c>
      <c r="CG89" s="2" t="s">
        <v>127</v>
      </c>
      <c r="CH89" s="2" t="n">
        <v>2</v>
      </c>
    </row>
    <row r="90" customFormat="false" ht="176.1" hidden="false" customHeight="false" outlineLevel="0" collapsed="false">
      <c r="A90" s="2" t="s">
        <v>336</v>
      </c>
      <c r="B90" s="2" t="s">
        <v>311</v>
      </c>
      <c r="C90" s="2" t="s">
        <v>312</v>
      </c>
      <c r="D90" s="2" t="s">
        <v>313</v>
      </c>
      <c r="E90" s="2" t="s">
        <v>314</v>
      </c>
      <c r="F90" s="4" t="s">
        <v>315</v>
      </c>
      <c r="G90" s="2" t="n">
        <v>2020</v>
      </c>
      <c r="H90" s="2" t="n">
        <v>31</v>
      </c>
      <c r="I90" s="2" t="n">
        <v>0</v>
      </c>
      <c r="J90" s="2" t="s">
        <v>121</v>
      </c>
      <c r="L90" s="2" t="s">
        <v>144</v>
      </c>
      <c r="N90" s="2" t="s">
        <v>265</v>
      </c>
      <c r="T90" s="2" t="s">
        <v>145</v>
      </c>
      <c r="U90" s="0" t="n">
        <f aca="false">15.9</f>
        <v>15.9</v>
      </c>
      <c r="W90" s="2" t="s">
        <v>316</v>
      </c>
      <c r="AA90" s="2" t="s">
        <v>241</v>
      </c>
      <c r="AB90" s="2" t="n">
        <v>0.01</v>
      </c>
      <c r="AD90" s="2" t="s">
        <v>126</v>
      </c>
      <c r="AE90" s="2" t="n">
        <v>1</v>
      </c>
      <c r="AH90" s="2" t="s">
        <v>256</v>
      </c>
      <c r="AJ90" s="2" t="s">
        <v>317</v>
      </c>
      <c r="AM90" s="2" t="n">
        <v>15</v>
      </c>
      <c r="AZ90" s="2" t="n">
        <v>27</v>
      </c>
      <c r="BA90" s="2" t="n">
        <v>144</v>
      </c>
      <c r="BE90" s="2" t="s">
        <v>319</v>
      </c>
      <c r="BF90" s="2" t="n">
        <v>1</v>
      </c>
      <c r="BG90" s="2" t="n">
        <v>2</v>
      </c>
      <c r="BH90" s="2" t="n">
        <v>50</v>
      </c>
      <c r="BI90" s="2" t="s">
        <v>320</v>
      </c>
      <c r="BJ90" s="2" t="n">
        <v>1</v>
      </c>
      <c r="BK90" s="2" t="n">
        <v>0.666666666667</v>
      </c>
      <c r="BL90" s="2" t="n">
        <v>50</v>
      </c>
      <c r="BM90" s="2" t="s">
        <v>317</v>
      </c>
      <c r="BN90" s="2" t="n">
        <v>1</v>
      </c>
      <c r="BO90" s="2" t="n">
        <v>0.125</v>
      </c>
      <c r="BP90" s="2" t="n">
        <v>50</v>
      </c>
      <c r="BY90" s="2" t="s">
        <v>321</v>
      </c>
      <c r="BZ90" s="2" t="s">
        <v>152</v>
      </c>
      <c r="CB90" s="2" t="n">
        <v>60</v>
      </c>
      <c r="CC90" s="2" t="s">
        <v>127</v>
      </c>
      <c r="CD90" s="2" t="n">
        <v>4</v>
      </c>
      <c r="CE90" s="2" t="s">
        <v>152</v>
      </c>
      <c r="CF90" s="2" t="n">
        <v>150</v>
      </c>
      <c r="CG90" s="2" t="s">
        <v>127</v>
      </c>
      <c r="CH90" s="2" t="n">
        <v>2</v>
      </c>
      <c r="DF90" s="2" t="n">
        <v>0.275</v>
      </c>
      <c r="DG90" s="2" t="n">
        <v>0.96</v>
      </c>
      <c r="DH90" s="2" t="n">
        <v>0.0401</v>
      </c>
    </row>
    <row r="91" customFormat="false" ht="176.1" hidden="false" customHeight="false" outlineLevel="0" collapsed="false">
      <c r="A91" s="2" t="s">
        <v>337</v>
      </c>
      <c r="B91" s="2" t="s">
        <v>311</v>
      </c>
      <c r="C91" s="2" t="s">
        <v>312</v>
      </c>
      <c r="D91" s="2" t="s">
        <v>313</v>
      </c>
      <c r="E91" s="2" t="s">
        <v>314</v>
      </c>
      <c r="F91" s="4" t="s">
        <v>315</v>
      </c>
      <c r="G91" s="2" t="n">
        <v>2020</v>
      </c>
      <c r="H91" s="2" t="n">
        <v>31</v>
      </c>
      <c r="I91" s="2" t="n">
        <v>0</v>
      </c>
      <c r="J91" s="2" t="s">
        <v>121</v>
      </c>
      <c r="L91" s="2" t="s">
        <v>144</v>
      </c>
      <c r="N91" s="2" t="s">
        <v>265</v>
      </c>
      <c r="T91" s="2" t="s">
        <v>145</v>
      </c>
      <c r="U91" s="0" t="n">
        <f aca="false">15.9</f>
        <v>15.9</v>
      </c>
      <c r="W91" s="2" t="s">
        <v>316</v>
      </c>
      <c r="AA91" s="2" t="s">
        <v>241</v>
      </c>
      <c r="AB91" s="2" t="n">
        <v>0.01</v>
      </c>
      <c r="AD91" s="2" t="s">
        <v>126</v>
      </c>
      <c r="AE91" s="2" t="n">
        <v>1</v>
      </c>
      <c r="AH91" s="2" t="s">
        <v>256</v>
      </c>
      <c r="AJ91" s="2" t="s">
        <v>317</v>
      </c>
      <c r="AM91" s="2" t="n">
        <v>15</v>
      </c>
      <c r="AZ91" s="2" t="n">
        <v>27</v>
      </c>
      <c r="BA91" s="2" t="n">
        <v>144</v>
      </c>
      <c r="BE91" s="2" t="s">
        <v>319</v>
      </c>
      <c r="BF91" s="2" t="n">
        <v>1</v>
      </c>
      <c r="BG91" s="2" t="n">
        <v>2</v>
      </c>
      <c r="BH91" s="2" t="n">
        <v>50</v>
      </c>
      <c r="BI91" s="2" t="s">
        <v>320</v>
      </c>
      <c r="BJ91" s="2" t="n">
        <v>1</v>
      </c>
      <c r="BK91" s="2" t="n">
        <v>0.666666666667</v>
      </c>
      <c r="BL91" s="2" t="n">
        <v>50</v>
      </c>
      <c r="BM91" s="2" t="s">
        <v>317</v>
      </c>
      <c r="BN91" s="2" t="n">
        <v>1</v>
      </c>
      <c r="BO91" s="2" t="n">
        <v>0.125</v>
      </c>
      <c r="BP91" s="2" t="n">
        <v>50</v>
      </c>
      <c r="BY91" s="2" t="s">
        <v>321</v>
      </c>
      <c r="BZ91" s="2" t="s">
        <v>152</v>
      </c>
      <c r="CB91" s="2" t="n">
        <v>60</v>
      </c>
      <c r="CC91" s="2" t="s">
        <v>127</v>
      </c>
      <c r="CD91" s="2" t="n">
        <v>4</v>
      </c>
      <c r="CE91" s="2" t="s">
        <v>152</v>
      </c>
      <c r="CF91" s="2" t="n">
        <v>150</v>
      </c>
      <c r="CG91" s="2" t="s">
        <v>127</v>
      </c>
      <c r="CH91" s="2" t="n">
        <v>2</v>
      </c>
      <c r="DB91" s="2" t="n">
        <v>84.5</v>
      </c>
      <c r="DD91" s="2" t="n">
        <v>30</v>
      </c>
      <c r="DE91" s="2" t="n">
        <v>488.6</v>
      </c>
      <c r="DF91" s="2" t="n">
        <v>0.229</v>
      </c>
      <c r="DG91" s="2" t="n">
        <v>1.68</v>
      </c>
      <c r="DH91" s="2" t="n">
        <v>0.0351</v>
      </c>
    </row>
    <row r="92" customFormat="false" ht="176.1" hidden="false" customHeight="false" outlineLevel="0" collapsed="false">
      <c r="A92" s="2" t="s">
        <v>338</v>
      </c>
      <c r="B92" s="2" t="s">
        <v>311</v>
      </c>
      <c r="C92" s="2" t="s">
        <v>312</v>
      </c>
      <c r="D92" s="2" t="s">
        <v>313</v>
      </c>
      <c r="E92" s="2" t="s">
        <v>314</v>
      </c>
      <c r="F92" s="4" t="s">
        <v>315</v>
      </c>
      <c r="G92" s="2" t="n">
        <v>2020</v>
      </c>
      <c r="H92" s="2" t="n">
        <v>31</v>
      </c>
      <c r="I92" s="2" t="n">
        <v>0</v>
      </c>
      <c r="J92" s="2" t="s">
        <v>121</v>
      </c>
      <c r="L92" s="2" t="s">
        <v>144</v>
      </c>
      <c r="N92" s="2" t="s">
        <v>265</v>
      </c>
      <c r="T92" s="2" t="s">
        <v>145</v>
      </c>
      <c r="U92" s="0" t="n">
        <f aca="false">15.9</f>
        <v>15.9</v>
      </c>
      <c r="W92" s="2" t="s">
        <v>316</v>
      </c>
      <c r="AA92" s="2" t="s">
        <v>241</v>
      </c>
      <c r="AB92" s="2" t="n">
        <v>0.01</v>
      </c>
      <c r="AD92" s="2" t="s">
        <v>126</v>
      </c>
      <c r="AE92" s="2" t="n">
        <v>1</v>
      </c>
      <c r="AH92" s="2" t="s">
        <v>256</v>
      </c>
      <c r="AJ92" s="2" t="s">
        <v>317</v>
      </c>
      <c r="AM92" s="2" t="n">
        <v>15</v>
      </c>
      <c r="AZ92" s="2" t="n">
        <v>27</v>
      </c>
      <c r="BA92" s="2" t="n">
        <v>144</v>
      </c>
      <c r="BE92" s="2" t="s">
        <v>319</v>
      </c>
      <c r="BF92" s="2" t="n">
        <v>1</v>
      </c>
      <c r="BG92" s="2" t="n">
        <v>2</v>
      </c>
      <c r="BH92" s="2" t="n">
        <v>50</v>
      </c>
      <c r="BI92" s="2" t="s">
        <v>320</v>
      </c>
      <c r="BJ92" s="2" t="n">
        <v>1</v>
      </c>
      <c r="BK92" s="2" t="n">
        <v>0.666666666667</v>
      </c>
      <c r="BL92" s="2" t="n">
        <v>50</v>
      </c>
      <c r="BM92" s="2" t="s">
        <v>317</v>
      </c>
      <c r="BN92" s="2" t="n">
        <v>1</v>
      </c>
      <c r="BO92" s="2" t="n">
        <v>0.125</v>
      </c>
      <c r="BP92" s="2" t="n">
        <v>50</v>
      </c>
      <c r="BY92" s="2" t="s">
        <v>321</v>
      </c>
      <c r="BZ92" s="2" t="s">
        <v>152</v>
      </c>
      <c r="CB92" s="2" t="n">
        <v>60</v>
      </c>
      <c r="CC92" s="2" t="s">
        <v>127</v>
      </c>
      <c r="CD92" s="2" t="n">
        <v>4</v>
      </c>
      <c r="CE92" s="2" t="s">
        <v>152</v>
      </c>
      <c r="CF92" s="2" t="n">
        <v>150</v>
      </c>
      <c r="CG92" s="2" t="s">
        <v>127</v>
      </c>
      <c r="CH92" s="2" t="n">
        <v>2</v>
      </c>
      <c r="DF92" s="2" t="n">
        <v>0.382</v>
      </c>
      <c r="DG92" s="2" t="n">
        <v>2.99</v>
      </c>
      <c r="DH92" s="2" t="n">
        <v>0.0705</v>
      </c>
    </row>
    <row r="93" customFormat="false" ht="176.1" hidden="false" customHeight="false" outlineLevel="0" collapsed="false">
      <c r="A93" s="2" t="s">
        <v>339</v>
      </c>
      <c r="B93" s="2" t="s">
        <v>311</v>
      </c>
      <c r="C93" s="2" t="s">
        <v>312</v>
      </c>
      <c r="D93" s="2" t="s">
        <v>313</v>
      </c>
      <c r="E93" s="2" t="s">
        <v>314</v>
      </c>
      <c r="F93" s="4" t="s">
        <v>315</v>
      </c>
      <c r="G93" s="2" t="n">
        <v>2020</v>
      </c>
      <c r="H93" s="2" t="n">
        <v>31</v>
      </c>
      <c r="I93" s="2" t="n">
        <v>0</v>
      </c>
      <c r="J93" s="2" t="s">
        <v>121</v>
      </c>
      <c r="L93" s="2" t="s">
        <v>144</v>
      </c>
      <c r="N93" s="2" t="s">
        <v>265</v>
      </c>
      <c r="T93" s="2" t="s">
        <v>145</v>
      </c>
      <c r="U93" s="0" t="n">
        <f aca="false">15.9</f>
        <v>15.9</v>
      </c>
      <c r="W93" s="2" t="s">
        <v>316</v>
      </c>
      <c r="AA93" s="2" t="s">
        <v>241</v>
      </c>
      <c r="AB93" s="2" t="n">
        <v>0.01</v>
      </c>
      <c r="AD93" s="2" t="s">
        <v>126</v>
      </c>
      <c r="AE93" s="2" t="n">
        <v>1</v>
      </c>
      <c r="AH93" s="2" t="s">
        <v>256</v>
      </c>
      <c r="AJ93" s="2" t="s">
        <v>317</v>
      </c>
      <c r="AM93" s="2" t="n">
        <v>15</v>
      </c>
      <c r="AZ93" s="2" t="n">
        <v>27</v>
      </c>
      <c r="BA93" s="2" t="n">
        <v>144</v>
      </c>
      <c r="BE93" s="2" t="s">
        <v>319</v>
      </c>
      <c r="BF93" s="2" t="n">
        <v>1</v>
      </c>
      <c r="BG93" s="2" t="n">
        <v>2</v>
      </c>
      <c r="BH93" s="2" t="n">
        <v>50</v>
      </c>
      <c r="BI93" s="2" t="s">
        <v>320</v>
      </c>
      <c r="BJ93" s="2" t="n">
        <v>1</v>
      </c>
      <c r="BK93" s="2" t="n">
        <v>0.666666666667</v>
      </c>
      <c r="BL93" s="2" t="n">
        <v>50</v>
      </c>
      <c r="BM93" s="2" t="s">
        <v>317</v>
      </c>
      <c r="BN93" s="2" t="n">
        <v>1</v>
      </c>
      <c r="BO93" s="2" t="n">
        <v>0.125</v>
      </c>
      <c r="BP93" s="2" t="n">
        <v>50</v>
      </c>
      <c r="BY93" s="2" t="s">
        <v>321</v>
      </c>
      <c r="BZ93" s="2" t="s">
        <v>152</v>
      </c>
      <c r="CB93" s="2" t="n">
        <v>60</v>
      </c>
      <c r="CC93" s="2" t="s">
        <v>127</v>
      </c>
      <c r="CD93" s="2" t="n">
        <v>4</v>
      </c>
      <c r="CE93" s="2" t="s">
        <v>152</v>
      </c>
      <c r="CF93" s="2" t="n">
        <v>150</v>
      </c>
      <c r="CG93" s="2" t="s">
        <v>127</v>
      </c>
      <c r="CH93" s="2" t="n">
        <v>2</v>
      </c>
      <c r="DF93" s="2" t="n">
        <v>0.375</v>
      </c>
      <c r="DG93" s="2" t="n">
        <v>2.47</v>
      </c>
      <c r="DH93" s="2" t="n">
        <v>0.0789</v>
      </c>
    </row>
    <row r="94" customFormat="false" ht="176.1" hidden="false" customHeight="false" outlineLevel="0" collapsed="false">
      <c r="A94" s="2" t="s">
        <v>340</v>
      </c>
      <c r="B94" s="2" t="s">
        <v>311</v>
      </c>
      <c r="C94" s="2" t="s">
        <v>312</v>
      </c>
      <c r="D94" s="2" t="s">
        <v>313</v>
      </c>
      <c r="E94" s="2" t="s">
        <v>314</v>
      </c>
      <c r="F94" s="4" t="s">
        <v>315</v>
      </c>
      <c r="G94" s="2" t="n">
        <v>2020</v>
      </c>
      <c r="H94" s="2" t="n">
        <v>31</v>
      </c>
      <c r="I94" s="2" t="n">
        <v>0</v>
      </c>
      <c r="J94" s="2" t="s">
        <v>121</v>
      </c>
      <c r="L94" s="2" t="s">
        <v>144</v>
      </c>
      <c r="N94" s="2" t="s">
        <v>265</v>
      </c>
      <c r="T94" s="2" t="s">
        <v>145</v>
      </c>
      <c r="U94" s="0" t="n">
        <f aca="false">15.9</f>
        <v>15.9</v>
      </c>
      <c r="W94" s="2" t="s">
        <v>316</v>
      </c>
      <c r="AA94" s="2" t="s">
        <v>241</v>
      </c>
      <c r="AB94" s="2" t="n">
        <v>0.01</v>
      </c>
      <c r="AD94" s="2" t="s">
        <v>126</v>
      </c>
      <c r="AE94" s="2" t="n">
        <v>1</v>
      </c>
      <c r="AH94" s="2" t="s">
        <v>256</v>
      </c>
      <c r="AJ94" s="2" t="s">
        <v>317</v>
      </c>
      <c r="AM94" s="2" t="n">
        <v>15</v>
      </c>
      <c r="AZ94" s="2" t="n">
        <v>27</v>
      </c>
      <c r="BA94" s="2" t="n">
        <v>144</v>
      </c>
      <c r="BE94" s="2" t="s">
        <v>319</v>
      </c>
      <c r="BF94" s="2" t="n">
        <v>1</v>
      </c>
      <c r="BG94" s="2" t="n">
        <v>2</v>
      </c>
      <c r="BH94" s="2" t="n">
        <v>50</v>
      </c>
      <c r="BI94" s="2" t="s">
        <v>320</v>
      </c>
      <c r="BJ94" s="2" t="n">
        <v>1</v>
      </c>
      <c r="BK94" s="2" t="n">
        <v>0.666666666667</v>
      </c>
      <c r="BL94" s="2" t="n">
        <v>50</v>
      </c>
      <c r="BM94" s="2" t="s">
        <v>317</v>
      </c>
      <c r="BN94" s="2" t="n">
        <v>1</v>
      </c>
      <c r="BO94" s="2" t="n">
        <v>0.125</v>
      </c>
      <c r="BP94" s="2" t="n">
        <v>50</v>
      </c>
      <c r="BY94" s="2" t="s">
        <v>321</v>
      </c>
      <c r="BZ94" s="2" t="s">
        <v>152</v>
      </c>
      <c r="CB94" s="2" t="n">
        <v>60</v>
      </c>
      <c r="CC94" s="2" t="s">
        <v>127</v>
      </c>
      <c r="CD94" s="2" t="n">
        <v>4</v>
      </c>
      <c r="CE94" s="2" t="s">
        <v>152</v>
      </c>
      <c r="CF94" s="2" t="n">
        <v>150</v>
      </c>
      <c r="CG94" s="2" t="s">
        <v>127</v>
      </c>
      <c r="CH94" s="2" t="n">
        <v>2</v>
      </c>
      <c r="DB94" s="2" t="n">
        <v>67.4</v>
      </c>
      <c r="DD94" s="2" t="n">
        <v>10.8</v>
      </c>
      <c r="DE94" s="2" t="n">
        <v>610.7</v>
      </c>
      <c r="DF94" s="2" t="n">
        <v>0.409</v>
      </c>
      <c r="DG94" s="2" t="n">
        <v>2.83</v>
      </c>
      <c r="DH94" s="2" t="n">
        <v>0.0854</v>
      </c>
    </row>
    <row r="95" customFormat="false" ht="13.8" hidden="false" customHeight="false" outlineLevel="0" collapsed="false">
      <c r="A95" s="2" t="s">
        <v>341</v>
      </c>
      <c r="B95" s="2" t="s">
        <v>342</v>
      </c>
      <c r="C95" s="2" t="s">
        <v>343</v>
      </c>
      <c r="D95" s="2" t="s">
        <v>344</v>
      </c>
      <c r="E95" s="2" t="s">
        <v>345</v>
      </c>
      <c r="F95" s="2" t="s">
        <v>346</v>
      </c>
      <c r="G95" s="2" t="n">
        <v>2020</v>
      </c>
      <c r="H95" s="2" t="n">
        <v>53</v>
      </c>
      <c r="I95" s="2" t="n">
        <v>0</v>
      </c>
      <c r="J95" s="2" t="s">
        <v>121</v>
      </c>
      <c r="L95" s="2" t="s">
        <v>163</v>
      </c>
      <c r="N95" s="2" t="s">
        <v>144</v>
      </c>
      <c r="T95" s="2" t="s">
        <v>124</v>
      </c>
      <c r="U95" s="0" t="n">
        <f aca="false">15.3</f>
        <v>15.3</v>
      </c>
      <c r="V95" s="2" t="n">
        <v>20.428</v>
      </c>
      <c r="AA95" s="2" t="s">
        <v>241</v>
      </c>
      <c r="AB95" s="2" t="n">
        <v>1</v>
      </c>
      <c r="AC95" s="2" t="n">
        <v>2.423</v>
      </c>
      <c r="AD95" s="2" t="s">
        <v>126</v>
      </c>
      <c r="AE95" s="2" t="n">
        <v>1</v>
      </c>
      <c r="AF95" s="2" t="n">
        <v>6.226</v>
      </c>
      <c r="AV95" s="2" t="n">
        <v>27</v>
      </c>
      <c r="AX95" s="2" t="n">
        <v>120</v>
      </c>
      <c r="BA95" s="2" t="n">
        <v>144</v>
      </c>
      <c r="BE95" s="2" t="s">
        <v>145</v>
      </c>
      <c r="BY95" s="2" t="s">
        <v>347</v>
      </c>
      <c r="BZ95" s="2" t="s">
        <v>348</v>
      </c>
      <c r="CB95" s="2" t="n">
        <v>60</v>
      </c>
      <c r="CD95" s="2" t="n">
        <v>72</v>
      </c>
      <c r="DB95" s="2" t="n">
        <v>24</v>
      </c>
      <c r="DC95" s="2" t="n">
        <v>0.22</v>
      </c>
      <c r="DD95" s="2" t="n">
        <v>1</v>
      </c>
      <c r="DE95" s="2" t="n">
        <v>761</v>
      </c>
      <c r="DF95" s="2" t="n">
        <v>1.07</v>
      </c>
    </row>
    <row r="96" customFormat="false" ht="13.8" hidden="false" customHeight="false" outlineLevel="0" collapsed="false">
      <c r="A96" s="2" t="s">
        <v>349</v>
      </c>
      <c r="B96" s="2" t="s">
        <v>342</v>
      </c>
      <c r="C96" s="2" t="s">
        <v>343</v>
      </c>
      <c r="D96" s="2" t="s">
        <v>344</v>
      </c>
      <c r="E96" s="2" t="s">
        <v>345</v>
      </c>
      <c r="F96" s="2" t="s">
        <v>346</v>
      </c>
      <c r="G96" s="2" t="n">
        <v>2020</v>
      </c>
      <c r="H96" s="2" t="n">
        <v>53</v>
      </c>
      <c r="I96" s="2" t="n">
        <v>0</v>
      </c>
      <c r="J96" s="2" t="s">
        <v>121</v>
      </c>
      <c r="L96" s="2" t="s">
        <v>163</v>
      </c>
      <c r="N96" s="2" t="s">
        <v>144</v>
      </c>
      <c r="T96" s="2" t="s">
        <v>124</v>
      </c>
      <c r="U96" s="0" t="n">
        <f aca="false">15.3</f>
        <v>15.3</v>
      </c>
      <c r="V96" s="2" t="n">
        <v>2.642</v>
      </c>
      <c r="AA96" s="2" t="s">
        <v>241</v>
      </c>
      <c r="AB96" s="2" t="n">
        <v>1</v>
      </c>
      <c r="AC96" s="2" t="n">
        <v>0.313</v>
      </c>
      <c r="AD96" s="2" t="s">
        <v>126</v>
      </c>
      <c r="AE96" s="2" t="n">
        <v>1</v>
      </c>
      <c r="AF96" s="2" t="n">
        <v>0.805</v>
      </c>
      <c r="AV96" s="2" t="n">
        <v>27</v>
      </c>
      <c r="AX96" s="2" t="n">
        <v>120</v>
      </c>
      <c r="BA96" s="2" t="n">
        <v>144</v>
      </c>
      <c r="BE96" s="2" t="s">
        <v>145</v>
      </c>
      <c r="BZ96" s="2" t="s">
        <v>129</v>
      </c>
      <c r="CA96" s="2" t="s">
        <v>130</v>
      </c>
      <c r="DB96" s="2" t="n">
        <v>90</v>
      </c>
      <c r="DC96" s="2" t="n">
        <v>6.38</v>
      </c>
      <c r="DD96" s="2" t="n">
        <v>25</v>
      </c>
      <c r="DE96" s="2" t="n">
        <v>1006</v>
      </c>
      <c r="DF96" s="2" t="n">
        <v>0.141</v>
      </c>
    </row>
    <row r="97" customFormat="false" ht="13.8" hidden="false" customHeight="false" outlineLevel="0" collapsed="false">
      <c r="A97" s="2" t="s">
        <v>350</v>
      </c>
      <c r="B97" s="2" t="s">
        <v>342</v>
      </c>
      <c r="C97" s="2" t="s">
        <v>343</v>
      </c>
      <c r="D97" s="2" t="s">
        <v>344</v>
      </c>
      <c r="E97" s="2" t="s">
        <v>345</v>
      </c>
      <c r="F97" s="2" t="s">
        <v>346</v>
      </c>
      <c r="G97" s="2" t="n">
        <v>2020</v>
      </c>
      <c r="H97" s="2" t="n">
        <v>53</v>
      </c>
      <c r="I97" s="2" t="n">
        <v>0</v>
      </c>
      <c r="J97" s="2" t="s">
        <v>121</v>
      </c>
      <c r="L97" s="2" t="s">
        <v>163</v>
      </c>
      <c r="N97" s="2" t="s">
        <v>351</v>
      </c>
      <c r="T97" s="2" t="s">
        <v>124</v>
      </c>
      <c r="U97" s="0" t="n">
        <f aca="false">15.3</f>
        <v>15.3</v>
      </c>
      <c r="V97" s="2" t="n">
        <v>28.088</v>
      </c>
      <c r="AA97" s="2" t="s">
        <v>241</v>
      </c>
      <c r="AB97" s="2" t="n">
        <v>1</v>
      </c>
      <c r="AC97" s="2" t="n">
        <v>3.332</v>
      </c>
      <c r="AD97" s="2" t="s">
        <v>126</v>
      </c>
      <c r="AE97" s="2" t="n">
        <v>1</v>
      </c>
      <c r="AF97" s="2" t="n">
        <v>8.56</v>
      </c>
      <c r="AV97" s="2" t="n">
        <v>27</v>
      </c>
      <c r="AX97" s="2" t="n">
        <v>10</v>
      </c>
      <c r="BA97" s="2" t="n">
        <v>144</v>
      </c>
      <c r="BE97" s="2" t="s">
        <v>145</v>
      </c>
      <c r="BZ97" s="2" t="s">
        <v>348</v>
      </c>
      <c r="CB97" s="2" t="n">
        <v>60</v>
      </c>
      <c r="CD97" s="2" t="n">
        <v>72</v>
      </c>
      <c r="DB97" s="2" t="n">
        <v>3</v>
      </c>
      <c r="DC97" s="2" t="n">
        <v>0.02</v>
      </c>
      <c r="DD97" s="2" t="n">
        <v>4</v>
      </c>
      <c r="DE97" s="2" t="n">
        <v>28</v>
      </c>
      <c r="DF97" s="2" t="n">
        <v>1.41</v>
      </c>
    </row>
    <row r="98" customFormat="false" ht="13.8" hidden="false" customHeight="false" outlineLevel="0" collapsed="false">
      <c r="A98" s="2" t="s">
        <v>352</v>
      </c>
      <c r="B98" s="2" t="s">
        <v>342</v>
      </c>
      <c r="C98" s="2" t="s">
        <v>343</v>
      </c>
      <c r="D98" s="2" t="s">
        <v>344</v>
      </c>
      <c r="E98" s="2" t="s">
        <v>345</v>
      </c>
      <c r="F98" s="2" t="s">
        <v>346</v>
      </c>
      <c r="G98" s="2" t="n">
        <v>2020</v>
      </c>
      <c r="H98" s="2" t="n">
        <v>53</v>
      </c>
      <c r="I98" s="2" t="n">
        <v>0</v>
      </c>
      <c r="J98" s="2" t="s">
        <v>121</v>
      </c>
      <c r="L98" s="2" t="s">
        <v>163</v>
      </c>
      <c r="N98" s="2" t="s">
        <v>351</v>
      </c>
      <c r="T98" s="2" t="s">
        <v>124</v>
      </c>
      <c r="U98" s="0" t="n">
        <f aca="false">15.3</f>
        <v>15.3</v>
      </c>
      <c r="V98" s="2" t="n">
        <v>2.514</v>
      </c>
      <c r="AA98" s="2" t="s">
        <v>241</v>
      </c>
      <c r="AB98" s="2" t="n">
        <v>1</v>
      </c>
      <c r="AC98" s="2" t="n">
        <v>0.298</v>
      </c>
      <c r="AD98" s="2" t="s">
        <v>126</v>
      </c>
      <c r="AE98" s="2" t="n">
        <v>1</v>
      </c>
      <c r="AF98" s="2" t="n">
        <v>0.766</v>
      </c>
      <c r="AV98" s="2" t="n">
        <v>27</v>
      </c>
      <c r="AX98" s="2" t="n">
        <v>10</v>
      </c>
      <c r="BA98" s="2" t="n">
        <v>144</v>
      </c>
      <c r="BE98" s="2" t="s">
        <v>145</v>
      </c>
      <c r="BZ98" s="2" t="s">
        <v>129</v>
      </c>
      <c r="CA98" s="2" t="s">
        <v>130</v>
      </c>
      <c r="DB98" s="2" t="n">
        <v>87</v>
      </c>
      <c r="DC98" s="2" t="n">
        <v>6.48</v>
      </c>
      <c r="DD98" s="2" t="n">
        <v>45</v>
      </c>
      <c r="DE98" s="2" t="n">
        <v>573</v>
      </c>
      <c r="DF98" s="2" t="n">
        <v>0.134</v>
      </c>
    </row>
    <row r="99" customFormat="false" ht="13.8" hidden="false" customHeight="false" outlineLevel="0" collapsed="false">
      <c r="A99" s="2" t="s">
        <v>353</v>
      </c>
      <c r="B99" s="2" t="s">
        <v>342</v>
      </c>
      <c r="C99" s="2" t="s">
        <v>343</v>
      </c>
      <c r="D99" s="2" t="s">
        <v>344</v>
      </c>
      <c r="E99" s="2" t="s">
        <v>345</v>
      </c>
      <c r="F99" s="2" t="s">
        <v>346</v>
      </c>
      <c r="G99" s="2" t="n">
        <v>2020</v>
      </c>
      <c r="H99" s="2" t="n">
        <v>53</v>
      </c>
      <c r="I99" s="2" t="n">
        <v>0</v>
      </c>
      <c r="J99" s="2" t="s">
        <v>121</v>
      </c>
      <c r="L99" s="2" t="s">
        <v>163</v>
      </c>
      <c r="N99" s="2" t="s">
        <v>354</v>
      </c>
      <c r="T99" s="2" t="s">
        <v>124</v>
      </c>
      <c r="U99" s="0" t="n">
        <f aca="false">15.3</f>
        <v>15.3</v>
      </c>
      <c r="V99" s="2" t="n">
        <v>26.216</v>
      </c>
      <c r="AA99" s="2" t="s">
        <v>241</v>
      </c>
      <c r="AB99" s="2" t="n">
        <v>1</v>
      </c>
      <c r="AC99" s="2" t="n">
        <v>3.11</v>
      </c>
      <c r="AD99" s="2" t="s">
        <v>126</v>
      </c>
      <c r="AE99" s="2" t="n">
        <v>1</v>
      </c>
      <c r="AF99" s="2" t="n">
        <v>7.989</v>
      </c>
      <c r="AV99" s="2" t="n">
        <v>60</v>
      </c>
      <c r="AX99" s="2" t="n">
        <v>30</v>
      </c>
      <c r="BA99" s="2" t="n">
        <v>24</v>
      </c>
      <c r="BE99" s="2" t="s">
        <v>145</v>
      </c>
      <c r="BZ99" s="2" t="s">
        <v>348</v>
      </c>
      <c r="CB99" s="2" t="n">
        <v>60</v>
      </c>
      <c r="CD99" s="2" t="n">
        <v>72</v>
      </c>
      <c r="DB99" s="2" t="n">
        <v>7</v>
      </c>
      <c r="DC99" s="2" t="n">
        <v>0.05</v>
      </c>
      <c r="DF99" s="2" t="n">
        <v>1.3</v>
      </c>
    </row>
    <row r="100" customFormat="false" ht="13.8" hidden="false" customHeight="false" outlineLevel="0" collapsed="false">
      <c r="A100" s="2" t="s">
        <v>355</v>
      </c>
      <c r="B100" s="2" t="s">
        <v>342</v>
      </c>
      <c r="C100" s="2" t="s">
        <v>343</v>
      </c>
      <c r="D100" s="2" t="s">
        <v>344</v>
      </c>
      <c r="E100" s="2" t="s">
        <v>345</v>
      </c>
      <c r="F100" s="2" t="s">
        <v>346</v>
      </c>
      <c r="G100" s="2" t="n">
        <v>2020</v>
      </c>
      <c r="H100" s="2" t="n">
        <v>53</v>
      </c>
      <c r="I100" s="2" t="n">
        <v>0</v>
      </c>
      <c r="J100" s="2" t="s">
        <v>121</v>
      </c>
      <c r="L100" s="2" t="s">
        <v>163</v>
      </c>
      <c r="N100" s="2" t="s">
        <v>354</v>
      </c>
      <c r="T100" s="2" t="s">
        <v>124</v>
      </c>
      <c r="U100" s="0" t="n">
        <f aca="false">15.3</f>
        <v>15.3</v>
      </c>
      <c r="V100" s="2" t="n">
        <v>14.044</v>
      </c>
      <c r="AA100" s="2" t="s">
        <v>241</v>
      </c>
      <c r="AB100" s="2" t="n">
        <v>1</v>
      </c>
      <c r="AC100" s="2" t="n">
        <v>1.6666</v>
      </c>
      <c r="AD100" s="2" t="s">
        <v>126</v>
      </c>
      <c r="AE100" s="2" t="n">
        <v>1</v>
      </c>
      <c r="AF100" s="2" t="n">
        <v>4.28</v>
      </c>
      <c r="AV100" s="2" t="n">
        <v>60</v>
      </c>
      <c r="AX100" s="2" t="n">
        <v>30</v>
      </c>
      <c r="BA100" s="2" t="n">
        <v>24</v>
      </c>
      <c r="BE100" s="2" t="s">
        <v>145</v>
      </c>
      <c r="BZ100" s="2" t="s">
        <v>129</v>
      </c>
      <c r="CA100" s="2" t="s">
        <v>130</v>
      </c>
      <c r="DB100" s="2" t="n">
        <v>48</v>
      </c>
      <c r="DC100" s="2" t="n">
        <v>0.64</v>
      </c>
      <c r="DD100" s="2" t="n">
        <v>182</v>
      </c>
      <c r="DE100" s="2" t="n">
        <v>14</v>
      </c>
      <c r="DF100" s="2" t="n">
        <v>0.737</v>
      </c>
    </row>
    <row r="101" customFormat="false" ht="13.8" hidden="false" customHeight="false" outlineLevel="0" collapsed="false">
      <c r="A101" s="2" t="s">
        <v>356</v>
      </c>
      <c r="B101" s="2" t="s">
        <v>342</v>
      </c>
      <c r="C101" s="2" t="s">
        <v>343</v>
      </c>
      <c r="D101" s="2" t="s">
        <v>344</v>
      </c>
      <c r="E101" s="2" t="s">
        <v>345</v>
      </c>
      <c r="F101" s="2" t="s">
        <v>346</v>
      </c>
      <c r="G101" s="2" t="n">
        <v>2020</v>
      </c>
      <c r="H101" s="2" t="n">
        <v>53</v>
      </c>
      <c r="I101" s="2" t="n">
        <v>0</v>
      </c>
      <c r="J101" s="2" t="s">
        <v>121</v>
      </c>
      <c r="L101" s="2" t="s">
        <v>163</v>
      </c>
      <c r="N101" s="2" t="s">
        <v>357</v>
      </c>
      <c r="T101" s="2" t="s">
        <v>124</v>
      </c>
      <c r="U101" s="0" t="n">
        <f aca="false">15.3</f>
        <v>15.3</v>
      </c>
      <c r="V101" s="2" t="n">
        <v>20.509</v>
      </c>
      <c r="AA101" s="2" t="s">
        <v>241</v>
      </c>
      <c r="AB101" s="2" t="n">
        <v>1</v>
      </c>
      <c r="AC101" s="2" t="n">
        <v>2.433</v>
      </c>
      <c r="AD101" s="2" t="s">
        <v>126</v>
      </c>
      <c r="AE101" s="2" t="n">
        <v>1</v>
      </c>
      <c r="AF101" s="2" t="n">
        <v>6.25</v>
      </c>
      <c r="AV101" s="2" t="n">
        <v>27</v>
      </c>
      <c r="AX101" s="2" t="n">
        <v>30</v>
      </c>
      <c r="BA101" s="2" t="n">
        <v>144</v>
      </c>
      <c r="BE101" s="2" t="s">
        <v>145</v>
      </c>
      <c r="BZ101" s="2" t="s">
        <v>348</v>
      </c>
      <c r="CB101" s="2" t="n">
        <v>60</v>
      </c>
      <c r="CD101" s="2" t="n">
        <v>72</v>
      </c>
      <c r="DB101" s="2" t="n">
        <v>23</v>
      </c>
      <c r="DC101" s="2" t="n">
        <v>0.21</v>
      </c>
      <c r="DD101" s="2" t="n">
        <v>268</v>
      </c>
      <c r="DE101" s="2" t="n">
        <v>3</v>
      </c>
      <c r="DF101" s="2" t="n">
        <v>1.12</v>
      </c>
    </row>
    <row r="102" customFormat="false" ht="13.8" hidden="false" customHeight="false" outlineLevel="0" collapsed="false">
      <c r="A102" s="2" t="s">
        <v>358</v>
      </c>
      <c r="B102" s="2" t="s">
        <v>342</v>
      </c>
      <c r="C102" s="2" t="s">
        <v>343</v>
      </c>
      <c r="D102" s="2" t="s">
        <v>344</v>
      </c>
      <c r="E102" s="2" t="s">
        <v>345</v>
      </c>
      <c r="F102" s="2" t="s">
        <v>346</v>
      </c>
      <c r="G102" s="2" t="n">
        <v>2020</v>
      </c>
      <c r="H102" s="2" t="n">
        <v>53</v>
      </c>
      <c r="I102" s="2" t="n">
        <v>0</v>
      </c>
      <c r="J102" s="2" t="s">
        <v>121</v>
      </c>
      <c r="L102" s="2" t="s">
        <v>163</v>
      </c>
      <c r="N102" s="2" t="s">
        <v>357</v>
      </c>
      <c r="T102" s="2" t="s">
        <v>124</v>
      </c>
      <c r="U102" s="0" t="n">
        <f aca="false">15.3</f>
        <v>15.3</v>
      </c>
      <c r="V102" s="2" t="n">
        <v>3.587</v>
      </c>
      <c r="AA102" s="2" t="s">
        <v>241</v>
      </c>
      <c r="AB102" s="2" t="n">
        <v>1</v>
      </c>
      <c r="AC102" s="2" t="n">
        <v>0.425</v>
      </c>
      <c r="AD102" s="2" t="s">
        <v>126</v>
      </c>
      <c r="AE102" s="2" t="n">
        <v>1</v>
      </c>
      <c r="AF102" s="2" t="n">
        <v>1.093</v>
      </c>
      <c r="AV102" s="2" t="n">
        <v>27</v>
      </c>
      <c r="AX102" s="2" t="n">
        <v>30</v>
      </c>
      <c r="BA102" s="2" t="n">
        <v>144</v>
      </c>
      <c r="BE102" s="2" t="s">
        <v>145</v>
      </c>
      <c r="BZ102" s="2" t="s">
        <v>129</v>
      </c>
      <c r="CA102" s="2" t="s">
        <v>130</v>
      </c>
      <c r="DB102" s="2" t="n">
        <v>86</v>
      </c>
      <c r="DC102" s="2" t="n">
        <v>4.49</v>
      </c>
      <c r="DD102" s="2" t="n">
        <v>70</v>
      </c>
      <c r="DE102" s="2" t="n">
        <v>256</v>
      </c>
      <c r="DF102" s="2" t="n">
        <v>0.191</v>
      </c>
    </row>
    <row r="103" customFormat="false" ht="13.8" hidden="false" customHeight="false" outlineLevel="0" collapsed="false">
      <c r="A103" s="2" t="s">
        <v>359</v>
      </c>
      <c r="B103" s="2" t="s">
        <v>342</v>
      </c>
      <c r="C103" s="2" t="s">
        <v>343</v>
      </c>
      <c r="D103" s="2" t="s">
        <v>344</v>
      </c>
      <c r="E103" s="2" t="s">
        <v>345</v>
      </c>
      <c r="F103" s="2" t="s">
        <v>346</v>
      </c>
      <c r="G103" s="2" t="n">
        <v>2020</v>
      </c>
      <c r="H103" s="2" t="n">
        <v>53</v>
      </c>
      <c r="I103" s="2" t="n">
        <v>0</v>
      </c>
      <c r="J103" s="2" t="s">
        <v>121</v>
      </c>
      <c r="L103" s="2" t="s">
        <v>163</v>
      </c>
      <c r="N103" s="2" t="s">
        <v>360</v>
      </c>
      <c r="T103" s="2" t="s">
        <v>124</v>
      </c>
      <c r="U103" s="0" t="n">
        <f aca="false">15.3</f>
        <v>15.3</v>
      </c>
      <c r="V103" s="2" t="n">
        <v>21.4</v>
      </c>
      <c r="AA103" s="2" t="s">
        <v>241</v>
      </c>
      <c r="AB103" s="2" t="n">
        <v>1</v>
      </c>
      <c r="AC103" s="2" t="n">
        <v>2.539</v>
      </c>
      <c r="AD103" s="2" t="s">
        <v>126</v>
      </c>
      <c r="AE103" s="2" t="n">
        <v>10</v>
      </c>
      <c r="AF103" s="2" t="n">
        <v>6.522</v>
      </c>
      <c r="AV103" s="2" t="n">
        <v>60</v>
      </c>
      <c r="AX103" s="2" t="n">
        <v>20</v>
      </c>
      <c r="BA103" s="2" t="n">
        <v>144</v>
      </c>
      <c r="BE103" s="2" t="s">
        <v>145</v>
      </c>
      <c r="BZ103" s="2" t="s">
        <v>348</v>
      </c>
      <c r="CB103" s="2" t="n">
        <v>60</v>
      </c>
      <c r="CD103" s="2" t="n">
        <v>72</v>
      </c>
      <c r="DB103" s="2" t="n">
        <v>16</v>
      </c>
      <c r="DC103" s="2" t="n">
        <v>0.14</v>
      </c>
      <c r="DD103" s="2" t="n">
        <v>1</v>
      </c>
      <c r="DE103" s="2" t="n">
        <v>634</v>
      </c>
      <c r="DF103" s="2" t="n">
        <v>1.14</v>
      </c>
    </row>
    <row r="104" customFormat="false" ht="13.8" hidden="false" customHeight="false" outlineLevel="0" collapsed="false">
      <c r="A104" s="2" t="s">
        <v>361</v>
      </c>
      <c r="B104" s="2" t="s">
        <v>342</v>
      </c>
      <c r="C104" s="2" t="s">
        <v>343</v>
      </c>
      <c r="D104" s="2" t="s">
        <v>344</v>
      </c>
      <c r="E104" s="2" t="s">
        <v>345</v>
      </c>
      <c r="F104" s="2" t="s">
        <v>346</v>
      </c>
      <c r="G104" s="2" t="n">
        <v>2020</v>
      </c>
      <c r="H104" s="2" t="n">
        <v>53</v>
      </c>
      <c r="I104" s="2" t="n">
        <v>0</v>
      </c>
      <c r="J104" s="2" t="s">
        <v>121</v>
      </c>
      <c r="L104" s="2" t="s">
        <v>163</v>
      </c>
      <c r="N104" s="2" t="s">
        <v>360</v>
      </c>
      <c r="T104" s="2" t="s">
        <v>124</v>
      </c>
      <c r="U104" s="0" t="n">
        <f aca="false">15.3</f>
        <v>15.3</v>
      </c>
      <c r="V104" s="2" t="n">
        <v>2.471</v>
      </c>
      <c r="AA104" s="2" t="s">
        <v>241</v>
      </c>
      <c r="AB104" s="2" t="n">
        <v>1</v>
      </c>
      <c r="AC104" s="2" t="n">
        <v>0.293</v>
      </c>
      <c r="AD104" s="2" t="s">
        <v>126</v>
      </c>
      <c r="AE104" s="2" t="n">
        <v>10</v>
      </c>
      <c r="AF104" s="2" t="n">
        <v>0.753</v>
      </c>
      <c r="AV104" s="2" t="n">
        <v>60</v>
      </c>
      <c r="AX104" s="2" t="n">
        <v>20</v>
      </c>
      <c r="BA104" s="2" t="n">
        <v>144</v>
      </c>
      <c r="BE104" s="2" t="s">
        <v>145</v>
      </c>
      <c r="BZ104" s="2" t="s">
        <v>129</v>
      </c>
      <c r="CA104" s="2" t="s">
        <v>130</v>
      </c>
      <c r="DB104" s="2" t="n">
        <v>88</v>
      </c>
      <c r="DC104" s="2" t="n">
        <v>6.67</v>
      </c>
      <c r="DD104" s="2" t="n">
        <v>59</v>
      </c>
      <c r="DE104" s="2" t="n">
        <v>451</v>
      </c>
      <c r="DF104" s="2" t="n">
        <v>0.132</v>
      </c>
    </row>
    <row r="105" customFormat="false" ht="13.8" hidden="false" customHeight="false" outlineLevel="0" collapsed="false">
      <c r="A105" s="2" t="s">
        <v>362</v>
      </c>
      <c r="B105" s="2" t="s">
        <v>342</v>
      </c>
      <c r="C105" s="2" t="s">
        <v>343</v>
      </c>
      <c r="D105" s="2" t="s">
        <v>344</v>
      </c>
      <c r="E105" s="2" t="s">
        <v>345</v>
      </c>
      <c r="F105" s="2" t="s">
        <v>346</v>
      </c>
      <c r="G105" s="2" t="n">
        <v>2020</v>
      </c>
      <c r="H105" s="2" t="n">
        <v>53</v>
      </c>
      <c r="I105" s="2" t="n">
        <v>0</v>
      </c>
      <c r="J105" s="2" t="s">
        <v>121</v>
      </c>
      <c r="L105" s="2" t="s">
        <v>163</v>
      </c>
      <c r="N105" s="2" t="s">
        <v>363</v>
      </c>
      <c r="T105" s="2" t="s">
        <v>124</v>
      </c>
      <c r="U105" s="0" t="n">
        <f aca="false">15.3</f>
        <v>15.3</v>
      </c>
      <c r="AA105" s="2" t="s">
        <v>241</v>
      </c>
      <c r="AB105" s="2" t="n">
        <v>1</v>
      </c>
      <c r="AD105" s="2" t="s">
        <v>126</v>
      </c>
      <c r="AE105" s="2" t="n">
        <v>10</v>
      </c>
      <c r="AV105" s="2" t="n">
        <v>27</v>
      </c>
      <c r="AX105" s="2" t="n">
        <v>120</v>
      </c>
      <c r="BA105" s="2" t="n">
        <v>144</v>
      </c>
      <c r="BE105" s="2" t="s">
        <v>145</v>
      </c>
      <c r="BZ105" s="2" t="s">
        <v>348</v>
      </c>
      <c r="CB105" s="2" t="n">
        <v>60</v>
      </c>
      <c r="CD105" s="2" t="n">
        <v>72</v>
      </c>
      <c r="DF105" s="2" t="n">
        <v>1.42</v>
      </c>
    </row>
    <row r="106" customFormat="false" ht="13.8" hidden="false" customHeight="false" outlineLevel="0" collapsed="false">
      <c r="A106" s="2" t="s">
        <v>364</v>
      </c>
      <c r="B106" s="2" t="s">
        <v>342</v>
      </c>
      <c r="C106" s="2" t="s">
        <v>343</v>
      </c>
      <c r="D106" s="2" t="s">
        <v>344</v>
      </c>
      <c r="E106" s="2" t="s">
        <v>345</v>
      </c>
      <c r="F106" s="2" t="s">
        <v>346</v>
      </c>
      <c r="G106" s="2" t="n">
        <v>2020</v>
      </c>
      <c r="H106" s="2" t="n">
        <v>53</v>
      </c>
      <c r="I106" s="2" t="n">
        <v>0</v>
      </c>
      <c r="J106" s="2" t="s">
        <v>121</v>
      </c>
      <c r="L106" s="2" t="s">
        <v>163</v>
      </c>
      <c r="N106" s="2" t="s">
        <v>363</v>
      </c>
      <c r="T106" s="2" t="s">
        <v>124</v>
      </c>
      <c r="U106" s="0" t="n">
        <f aca="false">15.3</f>
        <v>15.3</v>
      </c>
      <c r="V106" s="2" t="n">
        <v>8.042</v>
      </c>
      <c r="AA106" s="2" t="s">
        <v>241</v>
      </c>
      <c r="AB106" s="2" t="n">
        <v>1</v>
      </c>
      <c r="AC106" s="2" t="n">
        <v>0.954</v>
      </c>
      <c r="AD106" s="2" t="s">
        <v>126</v>
      </c>
      <c r="AE106" s="2" t="n">
        <v>10</v>
      </c>
      <c r="AF106" s="2" t="n">
        <v>2.451</v>
      </c>
      <c r="AV106" s="2" t="n">
        <v>27</v>
      </c>
      <c r="AX106" s="2" t="n">
        <v>120</v>
      </c>
      <c r="BA106" s="2" t="n">
        <v>144</v>
      </c>
      <c r="BE106" s="2" t="s">
        <v>145</v>
      </c>
      <c r="BZ106" s="2" t="s">
        <v>129</v>
      </c>
      <c r="CA106" s="2" t="s">
        <v>130</v>
      </c>
      <c r="DB106" s="2" t="n">
        <v>67</v>
      </c>
      <c r="DC106" s="2" t="n">
        <v>1.56</v>
      </c>
      <c r="DD106" s="2" t="n">
        <v>16</v>
      </c>
      <c r="DE106" s="2" t="n">
        <v>398</v>
      </c>
      <c r="DF106" s="2" t="n">
        <v>0.43</v>
      </c>
    </row>
    <row r="107" customFormat="false" ht="13.8" hidden="false" customHeight="false" outlineLevel="0" collapsed="false">
      <c r="A107" s="2" t="s">
        <v>365</v>
      </c>
      <c r="B107" s="2" t="s">
        <v>366</v>
      </c>
      <c r="D107" s="2" t="s">
        <v>367</v>
      </c>
      <c r="E107" s="2" t="s">
        <v>368</v>
      </c>
      <c r="F107" s="2" t="s">
        <v>369</v>
      </c>
      <c r="G107" s="2" t="n">
        <v>2020</v>
      </c>
      <c r="H107" s="2" t="n">
        <v>60</v>
      </c>
      <c r="I107" s="2" t="n">
        <v>1</v>
      </c>
      <c r="J107" s="2" t="s">
        <v>121</v>
      </c>
      <c r="L107" s="2" t="s">
        <v>144</v>
      </c>
      <c r="T107" s="2" t="s">
        <v>145</v>
      </c>
      <c r="U107" s="0" t="n">
        <f aca="false">15.9</f>
        <v>15.9</v>
      </c>
      <c r="W107" s="2" t="s">
        <v>125</v>
      </c>
      <c r="AA107" s="2" t="s">
        <v>146</v>
      </c>
      <c r="AD107" s="2" t="s">
        <v>126</v>
      </c>
      <c r="AZ107" s="2" t="n">
        <v>40</v>
      </c>
      <c r="BA107" s="2" t="n">
        <v>48</v>
      </c>
      <c r="BZ107" s="2" t="s">
        <v>129</v>
      </c>
      <c r="CA107" s="2" t="s">
        <v>145</v>
      </c>
      <c r="CB107" s="2" t="n">
        <v>265</v>
      </c>
      <c r="CC107" s="2" t="n">
        <v>7</v>
      </c>
      <c r="CE107" s="2" t="s">
        <v>129</v>
      </c>
      <c r="CF107" s="2" t="n">
        <v>500</v>
      </c>
      <c r="CH107" s="2" t="n">
        <v>2</v>
      </c>
      <c r="DE107" s="2" t="n">
        <v>690.69</v>
      </c>
    </row>
    <row r="108" customFormat="false" ht="13.8" hidden="false" customHeight="false" outlineLevel="0" collapsed="false">
      <c r="A108" s="2" t="s">
        <v>370</v>
      </c>
      <c r="B108" s="2" t="s">
        <v>366</v>
      </c>
      <c r="D108" s="2" t="s">
        <v>367</v>
      </c>
      <c r="E108" s="2" t="s">
        <v>368</v>
      </c>
      <c r="F108" s="2" t="s">
        <v>369</v>
      </c>
      <c r="G108" s="2" t="n">
        <v>2020</v>
      </c>
      <c r="H108" s="2" t="n">
        <v>60</v>
      </c>
      <c r="I108" s="2" t="n">
        <v>1</v>
      </c>
      <c r="J108" s="2" t="s">
        <v>121</v>
      </c>
      <c r="L108" s="2" t="s">
        <v>144</v>
      </c>
      <c r="T108" s="2" t="s">
        <v>145</v>
      </c>
      <c r="U108" s="0" t="n">
        <f aca="false">15.9</f>
        <v>15.9</v>
      </c>
      <c r="W108" s="2" t="s">
        <v>125</v>
      </c>
      <c r="AA108" s="2" t="s">
        <v>146</v>
      </c>
      <c r="AD108" s="2" t="s">
        <v>126</v>
      </c>
      <c r="AZ108" s="2" t="n">
        <v>40</v>
      </c>
      <c r="BA108" s="2" t="n">
        <v>48</v>
      </c>
      <c r="BZ108" s="2" t="s">
        <v>129</v>
      </c>
      <c r="CA108" s="2" t="s">
        <v>145</v>
      </c>
      <c r="CB108" s="2" t="n">
        <v>265</v>
      </c>
      <c r="CC108" s="2" t="n">
        <v>7</v>
      </c>
      <c r="CE108" s="2" t="s">
        <v>129</v>
      </c>
      <c r="CF108" s="2" t="n">
        <v>500</v>
      </c>
      <c r="CH108" s="2" t="n">
        <v>2</v>
      </c>
      <c r="CV108" s="2" t="n">
        <v>600</v>
      </c>
      <c r="CW108" s="2" t="n">
        <v>240</v>
      </c>
      <c r="DE108" s="2" t="n">
        <v>714.06</v>
      </c>
    </row>
    <row r="109" customFormat="false" ht="13.8" hidden="false" customHeight="false" outlineLevel="0" collapsed="false">
      <c r="A109" s="2" t="s">
        <v>371</v>
      </c>
      <c r="B109" s="2" t="s">
        <v>366</v>
      </c>
      <c r="D109" s="2" t="s">
        <v>367</v>
      </c>
      <c r="E109" s="2" t="s">
        <v>368</v>
      </c>
      <c r="F109" s="2" t="s">
        <v>369</v>
      </c>
      <c r="G109" s="2" t="n">
        <v>2020</v>
      </c>
      <c r="H109" s="2" t="n">
        <v>60</v>
      </c>
      <c r="I109" s="2" t="n">
        <v>1</v>
      </c>
      <c r="J109" s="2" t="s">
        <v>121</v>
      </c>
      <c r="L109" s="2" t="s">
        <v>144</v>
      </c>
      <c r="T109" s="2" t="s">
        <v>145</v>
      </c>
      <c r="U109" s="0" t="n">
        <f aca="false">15.9</f>
        <v>15.9</v>
      </c>
      <c r="W109" s="2" t="s">
        <v>125</v>
      </c>
      <c r="AA109" s="2" t="s">
        <v>146</v>
      </c>
      <c r="AD109" s="2" t="s">
        <v>126</v>
      </c>
      <c r="AZ109" s="2" t="n">
        <v>40</v>
      </c>
      <c r="BA109" s="2" t="n">
        <v>48</v>
      </c>
      <c r="BZ109" s="2" t="s">
        <v>129</v>
      </c>
      <c r="CA109" s="2" t="s">
        <v>145</v>
      </c>
      <c r="CB109" s="2" t="n">
        <v>265</v>
      </c>
      <c r="CC109" s="2" t="n">
        <v>7</v>
      </c>
      <c r="CE109" s="2" t="s">
        <v>129</v>
      </c>
      <c r="CF109" s="2" t="n">
        <v>500</v>
      </c>
      <c r="CH109" s="2" t="n">
        <v>2</v>
      </c>
      <c r="CV109" s="2" t="n">
        <v>700</v>
      </c>
      <c r="CW109" s="2" t="n">
        <v>240</v>
      </c>
      <c r="DE109" s="2" t="n">
        <v>658.01</v>
      </c>
    </row>
    <row r="110" customFormat="false" ht="13.8" hidden="false" customHeight="false" outlineLevel="0" collapsed="false">
      <c r="A110" s="2" t="s">
        <v>372</v>
      </c>
      <c r="B110" s="2" t="s">
        <v>366</v>
      </c>
      <c r="D110" s="2" t="s">
        <v>367</v>
      </c>
      <c r="E110" s="2" t="s">
        <v>368</v>
      </c>
      <c r="F110" s="2" t="s">
        <v>369</v>
      </c>
      <c r="G110" s="2" t="n">
        <v>2020</v>
      </c>
      <c r="H110" s="2" t="n">
        <v>60</v>
      </c>
      <c r="I110" s="2" t="n">
        <v>1</v>
      </c>
      <c r="J110" s="2" t="s">
        <v>121</v>
      </c>
      <c r="L110" s="2" t="s">
        <v>144</v>
      </c>
      <c r="T110" s="2" t="s">
        <v>145</v>
      </c>
      <c r="U110" s="0" t="n">
        <f aca="false">15.9</f>
        <v>15.9</v>
      </c>
      <c r="W110" s="2" t="s">
        <v>125</v>
      </c>
      <c r="AA110" s="2" t="s">
        <v>146</v>
      </c>
      <c r="AD110" s="2" t="s">
        <v>126</v>
      </c>
      <c r="AZ110" s="2" t="n">
        <v>40</v>
      </c>
      <c r="BA110" s="2" t="n">
        <v>48</v>
      </c>
      <c r="BZ110" s="2" t="s">
        <v>129</v>
      </c>
      <c r="CA110" s="2" t="s">
        <v>145</v>
      </c>
      <c r="CB110" s="2" t="n">
        <v>265</v>
      </c>
      <c r="CC110" s="2" t="n">
        <v>7</v>
      </c>
      <c r="CE110" s="2" t="s">
        <v>129</v>
      </c>
      <c r="CF110" s="2" t="n">
        <v>500</v>
      </c>
      <c r="CH110" s="2" t="n">
        <v>2</v>
      </c>
      <c r="CV110" s="2" t="n">
        <v>800</v>
      </c>
      <c r="CW110" s="2" t="n">
        <v>240</v>
      </c>
      <c r="DE110" s="2" t="n">
        <v>609.61</v>
      </c>
    </row>
    <row r="111" customFormat="false" ht="13.8" hidden="false" customHeight="false" outlineLevel="0" collapsed="false">
      <c r="A111" s="2" t="s">
        <v>373</v>
      </c>
      <c r="B111" s="2" t="s">
        <v>366</v>
      </c>
      <c r="D111" s="2" t="s">
        <v>367</v>
      </c>
      <c r="E111" s="2" t="s">
        <v>368</v>
      </c>
      <c r="F111" s="2" t="s">
        <v>369</v>
      </c>
      <c r="G111" s="2" t="n">
        <v>2020</v>
      </c>
      <c r="H111" s="2" t="n">
        <v>60</v>
      </c>
      <c r="I111" s="2" t="n">
        <v>1</v>
      </c>
      <c r="J111" s="2" t="s">
        <v>121</v>
      </c>
      <c r="L111" s="2" t="s">
        <v>144</v>
      </c>
      <c r="T111" s="2" t="s">
        <v>145</v>
      </c>
      <c r="U111" s="0" t="n">
        <f aca="false">15.9</f>
        <v>15.9</v>
      </c>
      <c r="W111" s="2" t="s">
        <v>125</v>
      </c>
      <c r="AA111" s="2" t="s">
        <v>146</v>
      </c>
      <c r="AD111" s="2" t="s">
        <v>126</v>
      </c>
      <c r="AZ111" s="2" t="n">
        <v>40</v>
      </c>
      <c r="BA111" s="2" t="n">
        <v>48</v>
      </c>
      <c r="BZ111" s="2" t="s">
        <v>129</v>
      </c>
      <c r="CA111" s="2" t="s">
        <v>145</v>
      </c>
      <c r="CB111" s="2" t="n">
        <v>265</v>
      </c>
      <c r="CC111" s="2" t="n">
        <v>7</v>
      </c>
      <c r="CE111" s="2" t="s">
        <v>129</v>
      </c>
      <c r="CF111" s="2" t="n">
        <v>500</v>
      </c>
      <c r="CH111" s="2" t="n">
        <v>2</v>
      </c>
      <c r="CV111" s="2" t="n">
        <v>900</v>
      </c>
      <c r="CW111" s="2" t="n">
        <v>240</v>
      </c>
      <c r="DE111" s="2" t="n">
        <v>514.74</v>
      </c>
    </row>
    <row r="112" customFormat="false" ht="13.8" hidden="false" customHeight="false" outlineLevel="0" collapsed="false">
      <c r="A112" s="2" t="s">
        <v>374</v>
      </c>
      <c r="B112" s="2" t="s">
        <v>366</v>
      </c>
      <c r="D112" s="2" t="s">
        <v>367</v>
      </c>
      <c r="E112" s="2" t="s">
        <v>368</v>
      </c>
      <c r="F112" s="2" t="s">
        <v>369</v>
      </c>
      <c r="G112" s="2" t="n">
        <v>2020</v>
      </c>
      <c r="H112" s="2" t="n">
        <v>60</v>
      </c>
      <c r="I112" s="2" t="n">
        <v>1</v>
      </c>
      <c r="J112" s="2" t="s">
        <v>121</v>
      </c>
      <c r="L112" s="2" t="s">
        <v>144</v>
      </c>
      <c r="T112" s="2" t="s">
        <v>145</v>
      </c>
      <c r="U112" s="0" t="n">
        <f aca="false">15.9</f>
        <v>15.9</v>
      </c>
      <c r="W112" s="2" t="s">
        <v>125</v>
      </c>
      <c r="AA112" s="2" t="s">
        <v>146</v>
      </c>
      <c r="AD112" s="2" t="s">
        <v>126</v>
      </c>
      <c r="AZ112" s="2" t="n">
        <v>40</v>
      </c>
      <c r="BA112" s="2" t="n">
        <v>48</v>
      </c>
      <c r="BZ112" s="2" t="s">
        <v>129</v>
      </c>
      <c r="CA112" s="2" t="s">
        <v>145</v>
      </c>
      <c r="CB112" s="2" t="n">
        <v>265</v>
      </c>
      <c r="CC112" s="2" t="n">
        <v>7</v>
      </c>
      <c r="CE112" s="2" t="s">
        <v>129</v>
      </c>
      <c r="CF112" s="2" t="n">
        <v>500</v>
      </c>
      <c r="CH112" s="2" t="n">
        <v>2</v>
      </c>
      <c r="CV112" s="2" t="n">
        <v>1000</v>
      </c>
      <c r="CW112" s="2" t="n">
        <v>240</v>
      </c>
      <c r="DE112" s="2" t="n">
        <v>400.41</v>
      </c>
    </row>
    <row r="113" customFormat="false" ht="13.8" hidden="false" customHeight="false" outlineLevel="0" collapsed="false">
      <c r="A113" s="2" t="s">
        <v>375</v>
      </c>
      <c r="B113" s="2" t="s">
        <v>366</v>
      </c>
      <c r="D113" s="2" t="s">
        <v>367</v>
      </c>
      <c r="E113" s="2" t="s">
        <v>368</v>
      </c>
      <c r="F113" s="2" t="s">
        <v>369</v>
      </c>
      <c r="G113" s="2" t="n">
        <v>2020</v>
      </c>
      <c r="H113" s="2" t="n">
        <v>60</v>
      </c>
      <c r="I113" s="2" t="n">
        <v>1</v>
      </c>
      <c r="J113" s="2" t="s">
        <v>121</v>
      </c>
      <c r="L113" s="2" t="s">
        <v>144</v>
      </c>
      <c r="T113" s="2" t="s">
        <v>145</v>
      </c>
      <c r="U113" s="0" t="n">
        <f aca="false">15.9</f>
        <v>15.9</v>
      </c>
      <c r="W113" s="2" t="s">
        <v>125</v>
      </c>
      <c r="AA113" s="2" t="s">
        <v>146</v>
      </c>
      <c r="AD113" s="2" t="s">
        <v>126</v>
      </c>
      <c r="AZ113" s="2" t="n">
        <v>40</v>
      </c>
      <c r="BA113" s="2" t="n">
        <v>48</v>
      </c>
      <c r="BZ113" s="2" t="s">
        <v>129</v>
      </c>
      <c r="CA113" s="2" t="s">
        <v>145</v>
      </c>
      <c r="CB113" s="2" t="n">
        <v>265</v>
      </c>
      <c r="CC113" s="2" t="n">
        <v>7</v>
      </c>
      <c r="CE113" s="2" t="s">
        <v>129</v>
      </c>
      <c r="CF113" s="2" t="n">
        <v>500</v>
      </c>
      <c r="CH113" s="2" t="n">
        <v>2</v>
      </c>
      <c r="CV113" s="2" t="n">
        <v>1100</v>
      </c>
      <c r="CW113" s="2" t="n">
        <v>240</v>
      </c>
      <c r="DE113" s="2" t="n">
        <v>99.46</v>
      </c>
    </row>
    <row r="114" customFormat="false" ht="13.8" hidden="false" customHeight="false" outlineLevel="0" collapsed="false">
      <c r="A114" s="2" t="s">
        <v>376</v>
      </c>
      <c r="B114" s="2" t="s">
        <v>366</v>
      </c>
      <c r="D114" s="2" t="s">
        <v>367</v>
      </c>
      <c r="E114" s="2" t="s">
        <v>368</v>
      </c>
      <c r="F114" s="2" t="s">
        <v>369</v>
      </c>
      <c r="G114" s="2" t="n">
        <v>2020</v>
      </c>
      <c r="H114" s="2" t="n">
        <v>60</v>
      </c>
      <c r="I114" s="2" t="n">
        <v>1</v>
      </c>
      <c r="J114" s="2" t="s">
        <v>121</v>
      </c>
      <c r="L114" s="2" t="s">
        <v>144</v>
      </c>
      <c r="T114" s="2" t="s">
        <v>145</v>
      </c>
      <c r="U114" s="0" t="n">
        <f aca="false">15.9</f>
        <v>15.9</v>
      </c>
      <c r="W114" s="2" t="s">
        <v>125</v>
      </c>
      <c r="AA114" s="2" t="s">
        <v>146</v>
      </c>
      <c r="AD114" s="2" t="s">
        <v>126</v>
      </c>
      <c r="AZ114" s="2" t="n">
        <v>40</v>
      </c>
      <c r="BA114" s="2" t="n">
        <v>48</v>
      </c>
      <c r="BZ114" s="2" t="s">
        <v>129</v>
      </c>
      <c r="CA114" s="2" t="s">
        <v>145</v>
      </c>
      <c r="CB114" s="2" t="n">
        <v>265</v>
      </c>
      <c r="CC114" s="2" t="n">
        <v>7</v>
      </c>
      <c r="CE114" s="2" t="s">
        <v>129</v>
      </c>
      <c r="CF114" s="2" t="n">
        <v>500</v>
      </c>
      <c r="CH114" s="2" t="n">
        <v>2</v>
      </c>
      <c r="CV114" s="2" t="n">
        <v>1200</v>
      </c>
      <c r="CW114" s="2" t="n">
        <v>30</v>
      </c>
      <c r="DE114" s="2" t="n">
        <v>1.51</v>
      </c>
    </row>
    <row r="115" customFormat="false" ht="13.8" hidden="false" customHeight="false" outlineLevel="0" collapsed="false">
      <c r="A115" s="2" t="s">
        <v>377</v>
      </c>
      <c r="B115" s="2" t="s">
        <v>366</v>
      </c>
      <c r="D115" s="2" t="s">
        <v>367</v>
      </c>
      <c r="E115" s="2" t="s">
        <v>368</v>
      </c>
      <c r="F115" s="2" t="s">
        <v>369</v>
      </c>
      <c r="G115" s="2" t="n">
        <v>2020</v>
      </c>
      <c r="H115" s="2" t="n">
        <v>60</v>
      </c>
      <c r="I115" s="2" t="n">
        <v>1</v>
      </c>
      <c r="J115" s="2" t="s">
        <v>121</v>
      </c>
      <c r="L115" s="2" t="s">
        <v>144</v>
      </c>
      <c r="T115" s="2" t="s">
        <v>145</v>
      </c>
      <c r="U115" s="0" t="n">
        <f aca="false">15.9</f>
        <v>15.9</v>
      </c>
      <c r="W115" s="2" t="s">
        <v>125</v>
      </c>
      <c r="AA115" s="2" t="s">
        <v>146</v>
      </c>
      <c r="AD115" s="2" t="s">
        <v>126</v>
      </c>
      <c r="AZ115" s="2" t="n">
        <v>40</v>
      </c>
      <c r="BA115" s="2" t="n">
        <v>48</v>
      </c>
      <c r="BZ115" s="2" t="s">
        <v>129</v>
      </c>
      <c r="CA115" s="2" t="s">
        <v>145</v>
      </c>
      <c r="CB115" s="2" t="n">
        <v>265</v>
      </c>
      <c r="CC115" s="2" t="n">
        <v>7</v>
      </c>
      <c r="CE115" s="2" t="s">
        <v>129</v>
      </c>
      <c r="CF115" s="2" t="n">
        <v>500</v>
      </c>
      <c r="CH115" s="2" t="n">
        <v>2</v>
      </c>
      <c r="CV115" s="2" t="n">
        <v>1300</v>
      </c>
      <c r="CW115" s="2" t="n">
        <v>30</v>
      </c>
      <c r="DE115" s="2" t="n">
        <v>0.0018</v>
      </c>
    </row>
    <row r="116" customFormat="false" ht="13.8" hidden="false" customHeight="false" outlineLevel="0" collapsed="false">
      <c r="A116" s="2" t="s">
        <v>378</v>
      </c>
      <c r="B116" s="2" t="s">
        <v>366</v>
      </c>
      <c r="D116" s="2" t="s">
        <v>367</v>
      </c>
      <c r="E116" s="2" t="s">
        <v>368</v>
      </c>
      <c r="F116" s="2" t="s">
        <v>369</v>
      </c>
      <c r="G116" s="2" t="n">
        <v>2020</v>
      </c>
      <c r="H116" s="2" t="n">
        <v>60</v>
      </c>
      <c r="I116" s="2" t="n">
        <v>1</v>
      </c>
      <c r="J116" s="2" t="s">
        <v>121</v>
      </c>
      <c r="L116" s="2" t="s">
        <v>144</v>
      </c>
      <c r="T116" s="2" t="s">
        <v>145</v>
      </c>
      <c r="U116" s="0" t="n">
        <f aca="false">15.9</f>
        <v>15.9</v>
      </c>
      <c r="W116" s="2" t="s">
        <v>125</v>
      </c>
      <c r="AA116" s="2" t="s">
        <v>146</v>
      </c>
      <c r="AD116" s="2" t="s">
        <v>126</v>
      </c>
      <c r="AZ116" s="2" t="n">
        <v>40</v>
      </c>
      <c r="BA116" s="2" t="n">
        <v>48</v>
      </c>
      <c r="BZ116" s="2" t="s">
        <v>129</v>
      </c>
      <c r="CA116" s="2" t="s">
        <v>145</v>
      </c>
      <c r="CB116" s="2" t="n">
        <v>265</v>
      </c>
      <c r="CC116" s="2" t="n">
        <v>7</v>
      </c>
      <c r="CE116" s="2" t="s">
        <v>129</v>
      </c>
      <c r="CF116" s="2" t="n">
        <v>500</v>
      </c>
      <c r="CH116" s="2" t="n">
        <v>2</v>
      </c>
      <c r="CV116" s="2" t="n">
        <v>1000</v>
      </c>
      <c r="CW116" s="2" t="n">
        <v>15</v>
      </c>
      <c r="DE116" s="2" t="n">
        <v>594.18</v>
      </c>
    </row>
    <row r="117" customFormat="false" ht="13.8" hidden="false" customHeight="false" outlineLevel="0" collapsed="false">
      <c r="A117" s="2" t="s">
        <v>379</v>
      </c>
      <c r="B117" s="2" t="s">
        <v>366</v>
      </c>
      <c r="D117" s="2" t="s">
        <v>367</v>
      </c>
      <c r="E117" s="2" t="s">
        <v>368</v>
      </c>
      <c r="F117" s="2" t="s">
        <v>369</v>
      </c>
      <c r="G117" s="2" t="n">
        <v>2020</v>
      </c>
      <c r="H117" s="2" t="n">
        <v>60</v>
      </c>
      <c r="I117" s="2" t="n">
        <v>1</v>
      </c>
      <c r="J117" s="2" t="s">
        <v>121</v>
      </c>
      <c r="L117" s="2" t="s">
        <v>144</v>
      </c>
      <c r="T117" s="2" t="s">
        <v>145</v>
      </c>
      <c r="U117" s="0" t="n">
        <f aca="false">15.9</f>
        <v>15.9</v>
      </c>
      <c r="W117" s="2" t="s">
        <v>125</v>
      </c>
      <c r="AA117" s="2" t="s">
        <v>146</v>
      </c>
      <c r="AD117" s="2" t="s">
        <v>126</v>
      </c>
      <c r="AZ117" s="2" t="n">
        <v>40</v>
      </c>
      <c r="BA117" s="2" t="n">
        <v>48</v>
      </c>
      <c r="BZ117" s="2" t="s">
        <v>129</v>
      </c>
      <c r="CA117" s="2" t="s">
        <v>145</v>
      </c>
      <c r="CB117" s="2" t="n">
        <v>265</v>
      </c>
      <c r="CC117" s="2" t="n">
        <v>7</v>
      </c>
      <c r="CE117" s="2" t="s">
        <v>129</v>
      </c>
      <c r="CF117" s="2" t="n">
        <v>500</v>
      </c>
      <c r="CH117" s="2" t="n">
        <v>2</v>
      </c>
      <c r="CV117" s="2" t="n">
        <v>1000</v>
      </c>
      <c r="CW117" s="2" t="n">
        <v>30</v>
      </c>
      <c r="DE117" s="2" t="n">
        <v>574.7</v>
      </c>
    </row>
    <row r="118" customFormat="false" ht="13.8" hidden="false" customHeight="false" outlineLevel="0" collapsed="false">
      <c r="A118" s="2" t="s">
        <v>380</v>
      </c>
      <c r="B118" s="2" t="s">
        <v>366</v>
      </c>
      <c r="D118" s="2" t="s">
        <v>367</v>
      </c>
      <c r="E118" s="2" t="s">
        <v>368</v>
      </c>
      <c r="F118" s="2" t="s">
        <v>369</v>
      </c>
      <c r="G118" s="2" t="n">
        <v>2020</v>
      </c>
      <c r="H118" s="2" t="n">
        <v>60</v>
      </c>
      <c r="I118" s="2" t="n">
        <v>1</v>
      </c>
      <c r="J118" s="2" t="s">
        <v>121</v>
      </c>
      <c r="L118" s="2" t="s">
        <v>144</v>
      </c>
      <c r="T118" s="2" t="s">
        <v>145</v>
      </c>
      <c r="U118" s="0" t="n">
        <f aca="false">15.9</f>
        <v>15.9</v>
      </c>
      <c r="W118" s="2" t="s">
        <v>125</v>
      </c>
      <c r="AA118" s="2" t="s">
        <v>146</v>
      </c>
      <c r="AD118" s="2" t="s">
        <v>126</v>
      </c>
      <c r="AZ118" s="2" t="n">
        <v>40</v>
      </c>
      <c r="BA118" s="2" t="n">
        <v>48</v>
      </c>
      <c r="BZ118" s="2" t="s">
        <v>129</v>
      </c>
      <c r="CA118" s="2" t="s">
        <v>145</v>
      </c>
      <c r="CB118" s="2" t="n">
        <v>265</v>
      </c>
      <c r="CC118" s="2" t="n">
        <v>7</v>
      </c>
      <c r="CE118" s="2" t="s">
        <v>129</v>
      </c>
      <c r="CF118" s="2" t="n">
        <v>500</v>
      </c>
      <c r="CH118" s="2" t="n">
        <v>2</v>
      </c>
      <c r="CV118" s="2" t="n">
        <v>1000</v>
      </c>
      <c r="CW118" s="2" t="n">
        <v>60</v>
      </c>
      <c r="DE118" s="2" t="n">
        <v>507.71</v>
      </c>
    </row>
    <row r="119" customFormat="false" ht="13.8" hidden="false" customHeight="false" outlineLevel="0" collapsed="false">
      <c r="A119" s="2" t="s">
        <v>381</v>
      </c>
      <c r="B119" s="2" t="s">
        <v>366</v>
      </c>
      <c r="D119" s="2" t="s">
        <v>367</v>
      </c>
      <c r="E119" s="2" t="s">
        <v>368</v>
      </c>
      <c r="F119" s="2" t="s">
        <v>369</v>
      </c>
      <c r="G119" s="2" t="n">
        <v>2020</v>
      </c>
      <c r="H119" s="2" t="n">
        <v>60</v>
      </c>
      <c r="I119" s="2" t="n">
        <v>1</v>
      </c>
      <c r="J119" s="2" t="s">
        <v>121</v>
      </c>
      <c r="L119" s="2" t="s">
        <v>144</v>
      </c>
      <c r="T119" s="2" t="s">
        <v>145</v>
      </c>
      <c r="U119" s="0" t="n">
        <f aca="false">15.9</f>
        <v>15.9</v>
      </c>
      <c r="W119" s="2" t="s">
        <v>125</v>
      </c>
      <c r="AA119" s="2" t="s">
        <v>146</v>
      </c>
      <c r="AD119" s="2" t="s">
        <v>126</v>
      </c>
      <c r="AZ119" s="2" t="n">
        <v>40</v>
      </c>
      <c r="BA119" s="2" t="n">
        <v>48</v>
      </c>
      <c r="BZ119" s="2" t="s">
        <v>129</v>
      </c>
      <c r="CA119" s="2" t="s">
        <v>145</v>
      </c>
      <c r="CB119" s="2" t="n">
        <v>265</v>
      </c>
      <c r="CC119" s="2" t="n">
        <v>7</v>
      </c>
      <c r="CE119" s="2" t="s">
        <v>129</v>
      </c>
      <c r="CF119" s="2" t="n">
        <v>500</v>
      </c>
      <c r="CH119" s="2" t="n">
        <v>2</v>
      </c>
      <c r="CV119" s="2" t="n">
        <v>1000</v>
      </c>
      <c r="CW119" s="2" t="n">
        <v>120</v>
      </c>
      <c r="DE119" s="2" t="n">
        <v>437.79</v>
      </c>
    </row>
    <row r="120" customFormat="false" ht="13.8" hidden="false" customHeight="false" outlineLevel="0" collapsed="false">
      <c r="A120" s="2" t="s">
        <v>382</v>
      </c>
      <c r="B120" s="2" t="s">
        <v>366</v>
      </c>
      <c r="D120" s="2" t="s">
        <v>367</v>
      </c>
      <c r="E120" s="2" t="s">
        <v>368</v>
      </c>
      <c r="F120" s="2" t="s">
        <v>369</v>
      </c>
      <c r="G120" s="2" t="n">
        <v>2020</v>
      </c>
      <c r="H120" s="2" t="n">
        <v>60</v>
      </c>
      <c r="I120" s="2" t="n">
        <v>1</v>
      </c>
      <c r="J120" s="2" t="s">
        <v>121</v>
      </c>
      <c r="L120" s="2" t="s">
        <v>144</v>
      </c>
      <c r="T120" s="2" t="s">
        <v>145</v>
      </c>
      <c r="U120" s="0" t="n">
        <f aca="false">15.9</f>
        <v>15.9</v>
      </c>
      <c r="W120" s="2" t="s">
        <v>125</v>
      </c>
      <c r="AA120" s="2" t="s">
        <v>146</v>
      </c>
      <c r="AD120" s="2" t="s">
        <v>126</v>
      </c>
      <c r="AZ120" s="2" t="n">
        <v>40</v>
      </c>
      <c r="BA120" s="2" t="n">
        <v>48</v>
      </c>
      <c r="BZ120" s="2" t="s">
        <v>129</v>
      </c>
      <c r="CA120" s="2" t="s">
        <v>145</v>
      </c>
      <c r="CB120" s="2" t="n">
        <v>265</v>
      </c>
      <c r="CC120" s="2" t="n">
        <v>7</v>
      </c>
      <c r="CE120" s="2" t="s">
        <v>129</v>
      </c>
      <c r="CF120" s="2" t="n">
        <v>500</v>
      </c>
      <c r="CH120" s="2" t="n">
        <v>2</v>
      </c>
      <c r="CV120" s="2" t="n">
        <v>1000</v>
      </c>
      <c r="CW120" s="2" t="n">
        <v>180</v>
      </c>
      <c r="DE120" s="2" t="n">
        <v>410.03</v>
      </c>
    </row>
    <row r="121" customFormat="false" ht="13.8" hidden="false" customHeight="false" outlineLevel="0" collapsed="false">
      <c r="A121" s="2" t="s">
        <v>383</v>
      </c>
      <c r="B121" s="2" t="s">
        <v>366</v>
      </c>
      <c r="D121" s="2" t="s">
        <v>367</v>
      </c>
      <c r="E121" s="2" t="s">
        <v>368</v>
      </c>
      <c r="F121" s="2" t="s">
        <v>369</v>
      </c>
      <c r="G121" s="2" t="n">
        <v>2020</v>
      </c>
      <c r="H121" s="2" t="n">
        <v>60</v>
      </c>
      <c r="I121" s="2" t="n">
        <v>1</v>
      </c>
      <c r="J121" s="2" t="s">
        <v>121</v>
      </c>
      <c r="L121" s="2" t="s">
        <v>144</v>
      </c>
      <c r="T121" s="2" t="s">
        <v>145</v>
      </c>
      <c r="U121" s="0" t="n">
        <f aca="false">15.9</f>
        <v>15.9</v>
      </c>
      <c r="W121" s="2" t="s">
        <v>125</v>
      </c>
      <c r="AA121" s="2" t="s">
        <v>146</v>
      </c>
      <c r="AD121" s="2" t="s">
        <v>126</v>
      </c>
      <c r="AZ121" s="2" t="n">
        <v>40</v>
      </c>
      <c r="BA121" s="2" t="n">
        <v>48</v>
      </c>
      <c r="BZ121" s="2" t="s">
        <v>129</v>
      </c>
      <c r="CA121" s="2" t="s">
        <v>145</v>
      </c>
      <c r="CB121" s="2" t="n">
        <v>265</v>
      </c>
      <c r="CC121" s="2" t="n">
        <v>7</v>
      </c>
      <c r="CE121" s="2" t="s">
        <v>129</v>
      </c>
      <c r="CF121" s="2" t="n">
        <v>500</v>
      </c>
      <c r="CH121" s="2" t="n">
        <v>2</v>
      </c>
      <c r="CV121" s="2" t="n">
        <v>1000</v>
      </c>
      <c r="CW121" s="2" t="n">
        <v>240</v>
      </c>
      <c r="DE121" s="2" t="n">
        <v>400.41</v>
      </c>
    </row>
    <row r="122" customFormat="false" ht="13.8" hidden="false" customHeight="false" outlineLevel="0" collapsed="false">
      <c r="A122" s="2" t="s">
        <v>384</v>
      </c>
      <c r="B122" s="2" t="s">
        <v>366</v>
      </c>
      <c r="D122" s="2" t="s">
        <v>367</v>
      </c>
      <c r="E122" s="2" t="s">
        <v>368</v>
      </c>
      <c r="F122" s="2" t="s">
        <v>369</v>
      </c>
      <c r="G122" s="2" t="n">
        <v>2020</v>
      </c>
      <c r="H122" s="2" t="n">
        <v>60</v>
      </c>
      <c r="I122" s="2" t="n">
        <v>1</v>
      </c>
      <c r="J122" s="2" t="s">
        <v>121</v>
      </c>
      <c r="L122" s="2" t="s">
        <v>144</v>
      </c>
      <c r="T122" s="2" t="s">
        <v>145</v>
      </c>
      <c r="U122" s="0" t="n">
        <f aca="false">15.9</f>
        <v>15.9</v>
      </c>
      <c r="W122" s="2" t="s">
        <v>125</v>
      </c>
      <c r="AA122" s="2" t="s">
        <v>146</v>
      </c>
      <c r="AD122" s="2" t="s">
        <v>126</v>
      </c>
      <c r="AZ122" s="2" t="n">
        <v>40</v>
      </c>
      <c r="BA122" s="2" t="n">
        <v>48</v>
      </c>
      <c r="BZ122" s="2" t="s">
        <v>129</v>
      </c>
      <c r="CA122" s="2" t="s">
        <v>145</v>
      </c>
      <c r="CB122" s="2" t="n">
        <v>265</v>
      </c>
      <c r="CC122" s="2" t="n">
        <v>7</v>
      </c>
      <c r="CE122" s="2" t="s">
        <v>129</v>
      </c>
      <c r="CF122" s="2" t="n">
        <v>500</v>
      </c>
      <c r="CH122" s="2" t="n">
        <v>2</v>
      </c>
      <c r="CV122" s="2" t="n">
        <v>1100</v>
      </c>
      <c r="CW122" s="2" t="n">
        <v>15</v>
      </c>
      <c r="DE122" s="2" t="n">
        <v>416.98</v>
      </c>
    </row>
    <row r="123" customFormat="false" ht="13.8" hidden="false" customHeight="false" outlineLevel="0" collapsed="false">
      <c r="A123" s="2" t="s">
        <v>385</v>
      </c>
      <c r="B123" s="2" t="s">
        <v>366</v>
      </c>
      <c r="D123" s="2" t="s">
        <v>367</v>
      </c>
      <c r="E123" s="2" t="s">
        <v>368</v>
      </c>
      <c r="F123" s="2" t="s">
        <v>369</v>
      </c>
      <c r="G123" s="2" t="n">
        <v>2020</v>
      </c>
      <c r="H123" s="2" t="n">
        <v>60</v>
      </c>
      <c r="I123" s="2" t="n">
        <v>1</v>
      </c>
      <c r="J123" s="2" t="s">
        <v>121</v>
      </c>
      <c r="L123" s="2" t="s">
        <v>144</v>
      </c>
      <c r="T123" s="2" t="s">
        <v>145</v>
      </c>
      <c r="U123" s="0" t="n">
        <f aca="false">15.9</f>
        <v>15.9</v>
      </c>
      <c r="W123" s="2" t="s">
        <v>125</v>
      </c>
      <c r="AA123" s="2" t="s">
        <v>146</v>
      </c>
      <c r="AD123" s="2" t="s">
        <v>126</v>
      </c>
      <c r="AZ123" s="2" t="n">
        <v>40</v>
      </c>
      <c r="BA123" s="2" t="n">
        <v>48</v>
      </c>
      <c r="BZ123" s="2" t="s">
        <v>129</v>
      </c>
      <c r="CA123" s="2" t="s">
        <v>145</v>
      </c>
      <c r="CB123" s="2" t="n">
        <v>265</v>
      </c>
      <c r="CC123" s="2" t="n">
        <v>7</v>
      </c>
      <c r="CE123" s="2" t="s">
        <v>129</v>
      </c>
      <c r="CF123" s="2" t="n">
        <v>500</v>
      </c>
      <c r="CH123" s="2" t="n">
        <v>2</v>
      </c>
      <c r="CV123" s="2" t="n">
        <v>1100</v>
      </c>
      <c r="CW123" s="2" t="n">
        <v>30</v>
      </c>
      <c r="DE123" s="2" t="n">
        <v>339.81</v>
      </c>
    </row>
    <row r="124" customFormat="false" ht="13.8" hidden="false" customHeight="false" outlineLevel="0" collapsed="false">
      <c r="A124" s="2" t="s">
        <v>386</v>
      </c>
      <c r="B124" s="2" t="s">
        <v>366</v>
      </c>
      <c r="D124" s="2" t="s">
        <v>367</v>
      </c>
      <c r="E124" s="2" t="s">
        <v>368</v>
      </c>
      <c r="F124" s="2" t="s">
        <v>369</v>
      </c>
      <c r="G124" s="2" t="n">
        <v>2020</v>
      </c>
      <c r="H124" s="2" t="n">
        <v>60</v>
      </c>
      <c r="I124" s="2" t="n">
        <v>1</v>
      </c>
      <c r="J124" s="2" t="s">
        <v>121</v>
      </c>
      <c r="L124" s="2" t="s">
        <v>144</v>
      </c>
      <c r="T124" s="2" t="s">
        <v>145</v>
      </c>
      <c r="U124" s="0" t="n">
        <f aca="false">15.9</f>
        <v>15.9</v>
      </c>
      <c r="W124" s="2" t="s">
        <v>125</v>
      </c>
      <c r="AA124" s="2" t="s">
        <v>146</v>
      </c>
      <c r="AD124" s="2" t="s">
        <v>126</v>
      </c>
      <c r="AZ124" s="2" t="n">
        <v>40</v>
      </c>
      <c r="BA124" s="2" t="n">
        <v>48</v>
      </c>
      <c r="BZ124" s="2" t="s">
        <v>129</v>
      </c>
      <c r="CA124" s="2" t="s">
        <v>145</v>
      </c>
      <c r="CB124" s="2" t="n">
        <v>265</v>
      </c>
      <c r="CC124" s="2" t="n">
        <v>7</v>
      </c>
      <c r="CE124" s="2" t="s">
        <v>129</v>
      </c>
      <c r="CF124" s="2" t="n">
        <v>500</v>
      </c>
      <c r="CH124" s="2" t="n">
        <v>2</v>
      </c>
      <c r="CV124" s="2" t="n">
        <v>1100</v>
      </c>
      <c r="CW124" s="2" t="n">
        <v>60</v>
      </c>
      <c r="DE124" s="2" t="n">
        <v>263.94</v>
      </c>
    </row>
    <row r="125" customFormat="false" ht="13.8" hidden="false" customHeight="false" outlineLevel="0" collapsed="false">
      <c r="A125" s="2" t="s">
        <v>387</v>
      </c>
      <c r="B125" s="2" t="s">
        <v>366</v>
      </c>
      <c r="D125" s="2" t="s">
        <v>367</v>
      </c>
      <c r="E125" s="2" t="s">
        <v>368</v>
      </c>
      <c r="F125" s="2" t="s">
        <v>369</v>
      </c>
      <c r="G125" s="2" t="n">
        <v>2020</v>
      </c>
      <c r="H125" s="2" t="n">
        <v>60</v>
      </c>
      <c r="I125" s="2" t="n">
        <v>1</v>
      </c>
      <c r="J125" s="2" t="s">
        <v>121</v>
      </c>
      <c r="L125" s="2" t="s">
        <v>144</v>
      </c>
      <c r="T125" s="2" t="s">
        <v>145</v>
      </c>
      <c r="U125" s="0" t="n">
        <f aca="false">15.9</f>
        <v>15.9</v>
      </c>
      <c r="W125" s="2" t="s">
        <v>125</v>
      </c>
      <c r="AA125" s="2" t="s">
        <v>146</v>
      </c>
      <c r="AD125" s="2" t="s">
        <v>126</v>
      </c>
      <c r="AZ125" s="2" t="n">
        <v>40</v>
      </c>
      <c r="BA125" s="2" t="n">
        <v>48</v>
      </c>
      <c r="BZ125" s="2" t="s">
        <v>129</v>
      </c>
      <c r="CA125" s="2" t="s">
        <v>145</v>
      </c>
      <c r="CB125" s="2" t="n">
        <v>265</v>
      </c>
      <c r="CC125" s="2" t="n">
        <v>7</v>
      </c>
      <c r="CE125" s="2" t="s">
        <v>129</v>
      </c>
      <c r="CF125" s="2" t="n">
        <v>500</v>
      </c>
      <c r="CH125" s="2" t="n">
        <v>2</v>
      </c>
      <c r="CV125" s="2" t="n">
        <v>1100</v>
      </c>
      <c r="CW125" s="2" t="n">
        <v>120</v>
      </c>
      <c r="DE125" s="2" t="n">
        <v>178.65</v>
      </c>
    </row>
    <row r="126" customFormat="false" ht="13.8" hidden="false" customHeight="false" outlineLevel="0" collapsed="false">
      <c r="A126" s="2" t="s">
        <v>388</v>
      </c>
      <c r="B126" s="2" t="s">
        <v>366</v>
      </c>
      <c r="D126" s="2" t="s">
        <v>367</v>
      </c>
      <c r="E126" s="2" t="s">
        <v>368</v>
      </c>
      <c r="F126" s="2" t="s">
        <v>369</v>
      </c>
      <c r="G126" s="2" t="n">
        <v>2020</v>
      </c>
      <c r="H126" s="2" t="n">
        <v>60</v>
      </c>
      <c r="I126" s="2" t="n">
        <v>1</v>
      </c>
      <c r="J126" s="2" t="s">
        <v>121</v>
      </c>
      <c r="L126" s="2" t="s">
        <v>144</v>
      </c>
      <c r="T126" s="2" t="s">
        <v>145</v>
      </c>
      <c r="U126" s="0" t="n">
        <f aca="false">15.9</f>
        <v>15.9</v>
      </c>
      <c r="W126" s="2" t="s">
        <v>125</v>
      </c>
      <c r="AA126" s="2" t="s">
        <v>146</v>
      </c>
      <c r="AD126" s="2" t="s">
        <v>126</v>
      </c>
      <c r="AZ126" s="2" t="n">
        <v>40</v>
      </c>
      <c r="BA126" s="2" t="n">
        <v>48</v>
      </c>
      <c r="BZ126" s="2" t="s">
        <v>129</v>
      </c>
      <c r="CA126" s="2" t="s">
        <v>145</v>
      </c>
      <c r="CB126" s="2" t="n">
        <v>265</v>
      </c>
      <c r="CC126" s="2" t="n">
        <v>7</v>
      </c>
      <c r="CE126" s="2" t="s">
        <v>129</v>
      </c>
      <c r="CF126" s="2" t="n">
        <v>500</v>
      </c>
      <c r="CH126" s="2" t="n">
        <v>2</v>
      </c>
      <c r="CV126" s="2" t="n">
        <v>1100</v>
      </c>
      <c r="CW126" s="2" t="n">
        <v>180</v>
      </c>
      <c r="DE126" s="2" t="n">
        <v>127.2</v>
      </c>
    </row>
    <row r="127" customFormat="false" ht="13.8" hidden="false" customHeight="false" outlineLevel="0" collapsed="false">
      <c r="A127" s="2" t="s">
        <v>389</v>
      </c>
      <c r="B127" s="2" t="s">
        <v>390</v>
      </c>
      <c r="D127" s="2" t="s">
        <v>391</v>
      </c>
      <c r="E127" s="2" t="s">
        <v>392</v>
      </c>
      <c r="F127" s="2" t="s">
        <v>393</v>
      </c>
      <c r="G127" s="2" t="n">
        <v>2020</v>
      </c>
      <c r="H127" s="2" t="n">
        <v>39</v>
      </c>
      <c r="I127" s="2" t="n">
        <v>1</v>
      </c>
      <c r="J127" s="2" t="s">
        <v>121</v>
      </c>
      <c r="L127" s="2" t="s">
        <v>144</v>
      </c>
      <c r="M127" s="2" t="n">
        <v>2.13</v>
      </c>
      <c r="T127" s="2" t="s">
        <v>145</v>
      </c>
      <c r="U127" s="0" t="n">
        <f aca="false">15.9</f>
        <v>15.9</v>
      </c>
      <c r="V127" s="2" t="n">
        <v>6.37</v>
      </c>
      <c r="W127" s="2" t="s">
        <v>125</v>
      </c>
      <c r="X127" s="2" t="n">
        <v>8.5</v>
      </c>
      <c r="AA127" s="2" t="s">
        <v>394</v>
      </c>
      <c r="AB127" s="2" t="n">
        <v>0.087</v>
      </c>
      <c r="AZ127" s="2" t="s">
        <v>127</v>
      </c>
      <c r="BA127" s="2" t="n">
        <v>24</v>
      </c>
      <c r="BE127" s="2" t="s">
        <v>145</v>
      </c>
      <c r="BF127" s="2" t="n">
        <v>5</v>
      </c>
      <c r="BG127" s="2" t="n">
        <v>5</v>
      </c>
      <c r="BH127" s="2" t="s">
        <v>127</v>
      </c>
      <c r="BZ127" s="2" t="s">
        <v>129</v>
      </c>
      <c r="CA127" s="2" t="s">
        <v>207</v>
      </c>
      <c r="CB127" s="2" t="n">
        <v>85</v>
      </c>
      <c r="CD127" s="2" t="n">
        <f aca="false">1.75</f>
        <v>1.75</v>
      </c>
      <c r="CU127" s="2" t="s">
        <v>395</v>
      </c>
      <c r="DA127" s="2" t="s">
        <v>132</v>
      </c>
      <c r="DD127" s="2" t="n">
        <v>5.48</v>
      </c>
      <c r="DE127" s="2" t="n">
        <v>1115</v>
      </c>
      <c r="DF127" s="2" t="n">
        <v>0.62</v>
      </c>
    </row>
    <row r="128" customFormat="false" ht="13.8" hidden="false" customHeight="false" outlineLevel="0" collapsed="false">
      <c r="A128" s="2" t="s">
        <v>396</v>
      </c>
      <c r="B128" s="2" t="s">
        <v>390</v>
      </c>
      <c r="D128" s="2" t="s">
        <v>391</v>
      </c>
      <c r="E128" s="2" t="s">
        <v>392</v>
      </c>
      <c r="F128" s="2" t="s">
        <v>393</v>
      </c>
      <c r="G128" s="2" t="n">
        <v>2020</v>
      </c>
      <c r="H128" s="2" t="n">
        <v>39</v>
      </c>
      <c r="I128" s="2" t="n">
        <v>1</v>
      </c>
      <c r="J128" s="2" t="s">
        <v>121</v>
      </c>
      <c r="L128" s="2" t="s">
        <v>144</v>
      </c>
      <c r="M128" s="2" t="n">
        <v>2.13</v>
      </c>
      <c r="T128" s="2" t="s">
        <v>145</v>
      </c>
      <c r="U128" s="0" t="n">
        <f aca="false">15.9</f>
        <v>15.9</v>
      </c>
      <c r="V128" s="2" t="n">
        <v>6.37</v>
      </c>
      <c r="W128" s="2" t="s">
        <v>125</v>
      </c>
      <c r="X128" s="2" t="n">
        <v>8.5</v>
      </c>
      <c r="AA128" s="2" t="s">
        <v>394</v>
      </c>
      <c r="AB128" s="2" t="n">
        <v>0.087</v>
      </c>
      <c r="AZ128" s="2" t="s">
        <v>127</v>
      </c>
      <c r="BA128" s="2" t="n">
        <v>24</v>
      </c>
      <c r="BE128" s="2" t="s">
        <v>145</v>
      </c>
      <c r="BF128" s="2" t="n">
        <v>5</v>
      </c>
      <c r="BG128" s="2" t="n">
        <v>5</v>
      </c>
      <c r="BH128" s="2" t="s">
        <v>127</v>
      </c>
      <c r="BZ128" s="2" t="s">
        <v>129</v>
      </c>
      <c r="CA128" s="2" t="s">
        <v>207</v>
      </c>
      <c r="CB128" s="2" t="n">
        <v>145</v>
      </c>
      <c r="CD128" s="2" t="n">
        <f aca="false">1.75</f>
        <v>1.75</v>
      </c>
      <c r="CU128" s="2" t="s">
        <v>395</v>
      </c>
      <c r="DA128" s="2" t="s">
        <v>132</v>
      </c>
      <c r="DD128" s="2" t="n">
        <v>6.79</v>
      </c>
      <c r="DE128" s="2" t="n">
        <v>1060</v>
      </c>
      <c r="DF128" s="2" t="n">
        <v>0.41</v>
      </c>
    </row>
    <row r="129" customFormat="false" ht="13.8" hidden="false" customHeight="false" outlineLevel="0" collapsed="false">
      <c r="A129" s="2" t="s">
        <v>397</v>
      </c>
      <c r="B129" s="2" t="s">
        <v>390</v>
      </c>
      <c r="D129" s="2" t="s">
        <v>391</v>
      </c>
      <c r="E129" s="2" t="s">
        <v>392</v>
      </c>
      <c r="F129" s="2" t="s">
        <v>393</v>
      </c>
      <c r="G129" s="2" t="n">
        <v>2020</v>
      </c>
      <c r="H129" s="2" t="n">
        <v>39</v>
      </c>
      <c r="I129" s="2" t="n">
        <v>1</v>
      </c>
      <c r="J129" s="2" t="s">
        <v>121</v>
      </c>
      <c r="L129" s="2" t="s">
        <v>144</v>
      </c>
      <c r="M129" s="2" t="n">
        <v>2.13</v>
      </c>
      <c r="T129" s="2" t="s">
        <v>145</v>
      </c>
      <c r="U129" s="0" t="n">
        <f aca="false">15.9</f>
        <v>15.9</v>
      </c>
      <c r="V129" s="2" t="n">
        <v>6.37</v>
      </c>
      <c r="W129" s="2" t="s">
        <v>125</v>
      </c>
      <c r="X129" s="2" t="n">
        <v>8.5</v>
      </c>
      <c r="AA129" s="2" t="s">
        <v>394</v>
      </c>
      <c r="AB129" s="2" t="n">
        <v>0.087</v>
      </c>
      <c r="AZ129" s="2" t="s">
        <v>127</v>
      </c>
      <c r="BA129" s="2" t="n">
        <v>24</v>
      </c>
      <c r="BE129" s="2" t="s">
        <v>145</v>
      </c>
      <c r="BF129" s="2" t="n">
        <v>5</v>
      </c>
      <c r="BG129" s="2" t="n">
        <v>5</v>
      </c>
      <c r="BH129" s="2" t="s">
        <v>127</v>
      </c>
      <c r="BZ129" s="2" t="s">
        <v>129</v>
      </c>
      <c r="CA129" s="2" t="s">
        <v>207</v>
      </c>
      <c r="CB129" s="2" t="n">
        <v>175</v>
      </c>
      <c r="CD129" s="2" t="n">
        <f aca="false">1.75</f>
        <v>1.75</v>
      </c>
      <c r="CU129" s="2" t="s">
        <v>395</v>
      </c>
      <c r="DA129" s="2" t="s">
        <v>132</v>
      </c>
      <c r="DD129" s="2" t="n">
        <v>7.31</v>
      </c>
      <c r="DE129" s="2" t="n">
        <v>1018</v>
      </c>
      <c r="DF129" s="2" t="n">
        <v>0.34</v>
      </c>
    </row>
    <row r="130" customFormat="false" ht="13.8" hidden="false" customHeight="false" outlineLevel="0" collapsed="false">
      <c r="A130" s="2" t="s">
        <v>398</v>
      </c>
      <c r="B130" s="2" t="s">
        <v>390</v>
      </c>
      <c r="D130" s="2" t="s">
        <v>391</v>
      </c>
      <c r="E130" s="2" t="s">
        <v>392</v>
      </c>
      <c r="F130" s="2" t="s">
        <v>393</v>
      </c>
      <c r="G130" s="2" t="n">
        <v>2020</v>
      </c>
      <c r="H130" s="2" t="n">
        <v>39</v>
      </c>
      <c r="I130" s="2" t="n">
        <v>1</v>
      </c>
      <c r="J130" s="2" t="s">
        <v>121</v>
      </c>
      <c r="L130" s="2" t="s">
        <v>144</v>
      </c>
      <c r="M130" s="2" t="n">
        <v>2.13</v>
      </c>
      <c r="T130" s="2" t="s">
        <v>145</v>
      </c>
      <c r="U130" s="0" t="n">
        <f aca="false">15.9</f>
        <v>15.9</v>
      </c>
      <c r="V130" s="2" t="n">
        <v>6.37</v>
      </c>
      <c r="W130" s="2" t="s">
        <v>125</v>
      </c>
      <c r="X130" s="2" t="n">
        <v>8.5</v>
      </c>
      <c r="AA130" s="2" t="s">
        <v>394</v>
      </c>
      <c r="AB130" s="2" t="n">
        <v>0.087</v>
      </c>
      <c r="AZ130" s="2" t="s">
        <v>127</v>
      </c>
      <c r="BA130" s="2" t="n">
        <v>24</v>
      </c>
      <c r="BE130" s="2" t="s">
        <v>145</v>
      </c>
      <c r="BF130" s="2" t="n">
        <v>5</v>
      </c>
      <c r="BG130" s="2" t="n">
        <v>5</v>
      </c>
      <c r="BH130" s="2" t="s">
        <v>127</v>
      </c>
      <c r="BZ130" s="2" t="s">
        <v>129</v>
      </c>
      <c r="CA130" s="2" t="s">
        <v>207</v>
      </c>
      <c r="CB130" s="2" t="n">
        <v>205</v>
      </c>
      <c r="CD130" s="2" t="n">
        <f aca="false">1.75</f>
        <v>1.75</v>
      </c>
      <c r="CU130" s="2" t="s">
        <v>395</v>
      </c>
      <c r="DA130" s="2" t="s">
        <v>132</v>
      </c>
      <c r="DD130" s="2" t="n">
        <v>7.87</v>
      </c>
      <c r="DE130" s="2" t="n">
        <v>949</v>
      </c>
      <c r="DF130" s="2" t="n">
        <v>0.28</v>
      </c>
    </row>
    <row r="131" customFormat="false" ht="13.8" hidden="false" customHeight="false" outlineLevel="0" collapsed="false">
      <c r="A131" s="2" t="s">
        <v>399</v>
      </c>
      <c r="B131" s="2" t="s">
        <v>390</v>
      </c>
      <c r="D131" s="2" t="s">
        <v>391</v>
      </c>
      <c r="E131" s="2" t="s">
        <v>392</v>
      </c>
      <c r="F131" s="2" t="s">
        <v>393</v>
      </c>
      <c r="G131" s="2" t="n">
        <v>2020</v>
      </c>
      <c r="H131" s="2" t="n">
        <v>39</v>
      </c>
      <c r="I131" s="2" t="n">
        <v>1</v>
      </c>
      <c r="J131" s="2" t="s">
        <v>121</v>
      </c>
      <c r="L131" s="2" t="s">
        <v>144</v>
      </c>
      <c r="M131" s="2" t="n">
        <v>2.13</v>
      </c>
      <c r="T131" s="2" t="s">
        <v>145</v>
      </c>
      <c r="U131" s="0" t="n">
        <f aca="false">15.9</f>
        <v>15.9</v>
      </c>
      <c r="V131" s="2" t="n">
        <v>6.37</v>
      </c>
      <c r="W131" s="2" t="s">
        <v>125</v>
      </c>
      <c r="X131" s="2" t="n">
        <v>8.5</v>
      </c>
      <c r="AA131" s="2" t="s">
        <v>394</v>
      </c>
      <c r="AB131" s="2" t="n">
        <v>0.087</v>
      </c>
      <c r="AZ131" s="2" t="s">
        <v>127</v>
      </c>
      <c r="BA131" s="2" t="n">
        <v>24</v>
      </c>
      <c r="BE131" s="2" t="s">
        <v>145</v>
      </c>
      <c r="BF131" s="2" t="n">
        <v>5</v>
      </c>
      <c r="BG131" s="2" t="n">
        <v>5</v>
      </c>
      <c r="BH131" s="2" t="s">
        <v>127</v>
      </c>
      <c r="BZ131" s="2" t="s">
        <v>129</v>
      </c>
      <c r="CA131" s="2" t="s">
        <v>207</v>
      </c>
      <c r="CB131" s="2" t="n">
        <v>235</v>
      </c>
      <c r="CD131" s="2" t="n">
        <f aca="false">1.75</f>
        <v>1.75</v>
      </c>
      <c r="CU131" s="2" t="s">
        <v>395</v>
      </c>
      <c r="DA131" s="2" t="s">
        <v>132</v>
      </c>
      <c r="DD131" s="2" t="n">
        <v>8.46</v>
      </c>
      <c r="DE131" s="2" t="n">
        <v>954</v>
      </c>
      <c r="DF131" s="2" t="n">
        <v>0.15</v>
      </c>
    </row>
    <row r="132" customFormat="false" ht="13.8" hidden="false" customHeight="false" outlineLevel="0" collapsed="false">
      <c r="A132" s="2" t="s">
        <v>400</v>
      </c>
      <c r="B132" s="2" t="s">
        <v>390</v>
      </c>
      <c r="D132" s="2" t="s">
        <v>391</v>
      </c>
      <c r="E132" s="2" t="s">
        <v>392</v>
      </c>
      <c r="F132" s="2" t="s">
        <v>393</v>
      </c>
      <c r="G132" s="2" t="n">
        <v>2020</v>
      </c>
      <c r="H132" s="2" t="n">
        <v>39</v>
      </c>
      <c r="I132" s="2" t="n">
        <v>1</v>
      </c>
      <c r="J132" s="2" t="s">
        <v>121</v>
      </c>
      <c r="L132" s="2" t="s">
        <v>144</v>
      </c>
      <c r="M132" s="2" t="n">
        <v>2.13</v>
      </c>
      <c r="T132" s="2" t="s">
        <v>145</v>
      </c>
      <c r="U132" s="0" t="n">
        <f aca="false">15.9</f>
        <v>15.9</v>
      </c>
      <c r="V132" s="2" t="n">
        <v>6.37</v>
      </c>
      <c r="W132" s="2" t="s">
        <v>125</v>
      </c>
      <c r="X132" s="2" t="n">
        <v>8.5</v>
      </c>
      <c r="AA132" s="2" t="s">
        <v>394</v>
      </c>
      <c r="AB132" s="2" t="n">
        <v>0.087</v>
      </c>
      <c r="AZ132" s="2" t="s">
        <v>127</v>
      </c>
      <c r="BA132" s="2" t="n">
        <v>24</v>
      </c>
      <c r="BE132" s="2" t="s">
        <v>145</v>
      </c>
      <c r="BF132" s="2" t="n">
        <v>5</v>
      </c>
      <c r="BG132" s="2" t="n">
        <v>5</v>
      </c>
      <c r="BH132" s="2" t="s">
        <v>127</v>
      </c>
      <c r="BZ132" s="2" t="s">
        <v>129</v>
      </c>
      <c r="CA132" s="2" t="s">
        <v>207</v>
      </c>
      <c r="CB132" s="2" t="n">
        <v>265</v>
      </c>
      <c r="CD132" s="2" t="n">
        <f aca="false">1.75</f>
        <v>1.75</v>
      </c>
      <c r="CU132" s="2" t="s">
        <v>395</v>
      </c>
      <c r="DA132" s="2" t="s">
        <v>132</v>
      </c>
      <c r="DD132" s="2" t="n">
        <v>8.15</v>
      </c>
      <c r="DE132" s="2" t="n">
        <v>932</v>
      </c>
      <c r="DF132" s="2" t="n">
        <v>0.14</v>
      </c>
    </row>
    <row r="133" customFormat="false" ht="14.9" hidden="false" customHeight="false" outlineLevel="0" collapsed="false">
      <c r="A133" s="2" t="s">
        <v>401</v>
      </c>
      <c r="B133" s="2" t="s">
        <v>402</v>
      </c>
      <c r="D133" s="2" t="s">
        <v>200</v>
      </c>
      <c r="E133" s="2" t="s">
        <v>201</v>
      </c>
      <c r="F133" s="2" t="s">
        <v>403</v>
      </c>
      <c r="G133" s="2" t="n">
        <v>2020</v>
      </c>
      <c r="H133" s="2" t="n">
        <v>53</v>
      </c>
      <c r="I133" s="2" t="n">
        <v>17</v>
      </c>
      <c r="J133" s="2" t="s">
        <v>121</v>
      </c>
      <c r="L133" s="2" t="s">
        <v>158</v>
      </c>
      <c r="N133" s="2" t="s">
        <v>404</v>
      </c>
      <c r="P133" s="2" t="s">
        <v>405</v>
      </c>
      <c r="T133" s="2" t="s">
        <v>124</v>
      </c>
      <c r="U133" s="3" t="n">
        <f aca="false">15.3</f>
        <v>15.3</v>
      </c>
      <c r="AA133" s="2" t="s">
        <v>241</v>
      </c>
      <c r="AB133" s="2" t="n">
        <v>0.01</v>
      </c>
      <c r="AX133" s="2" t="n">
        <f aca="false">30</f>
        <v>30</v>
      </c>
      <c r="AY133" s="2" t="s">
        <v>124</v>
      </c>
      <c r="AZ133" s="2" t="n">
        <v>50</v>
      </c>
      <c r="BA133" s="2" t="n">
        <v>48</v>
      </c>
      <c r="BY133" s="2" t="s">
        <v>406</v>
      </c>
      <c r="BZ133" s="2" t="s">
        <v>129</v>
      </c>
      <c r="CA133" s="2" t="s">
        <v>407</v>
      </c>
      <c r="CB133" s="2" t="n">
        <v>265</v>
      </c>
      <c r="CC133" s="2" t="n">
        <v>12.159</v>
      </c>
      <c r="DA133" s="2" t="s">
        <v>132</v>
      </c>
      <c r="DC133" s="2" t="n">
        <v>1.85</v>
      </c>
      <c r="DD133" s="2" t="n">
        <v>56.66</v>
      </c>
      <c r="DE133" s="2" t="n">
        <v>131</v>
      </c>
    </row>
    <row r="134" customFormat="false" ht="14.9" hidden="false" customHeight="false" outlineLevel="0" collapsed="false">
      <c r="A134" s="2" t="s">
        <v>408</v>
      </c>
      <c r="B134" s="2" t="s">
        <v>402</v>
      </c>
      <c r="D134" s="2" t="s">
        <v>200</v>
      </c>
      <c r="E134" s="2" t="s">
        <v>201</v>
      </c>
      <c r="F134" s="2" t="s">
        <v>403</v>
      </c>
      <c r="G134" s="2" t="n">
        <v>2020</v>
      </c>
      <c r="H134" s="2" t="n">
        <v>53</v>
      </c>
      <c r="I134" s="2" t="n">
        <v>17</v>
      </c>
      <c r="J134" s="2" t="s">
        <v>121</v>
      </c>
      <c r="L134" s="2" t="s">
        <v>158</v>
      </c>
      <c r="N134" s="2" t="s">
        <v>404</v>
      </c>
      <c r="P134" s="2" t="s">
        <v>405</v>
      </c>
      <c r="T134" s="2" t="s">
        <v>124</v>
      </c>
      <c r="U134" s="3" t="n">
        <f aca="false">15.3</f>
        <v>15.3</v>
      </c>
      <c r="AA134" s="2" t="s">
        <v>241</v>
      </c>
      <c r="AB134" s="2" t="n">
        <v>0.01</v>
      </c>
      <c r="AX134" s="2" t="n">
        <f aca="false">30</f>
        <v>30</v>
      </c>
      <c r="AY134" s="2" t="s">
        <v>124</v>
      </c>
      <c r="AZ134" s="2" t="n">
        <v>50</v>
      </c>
      <c r="BA134" s="2" t="n">
        <v>48</v>
      </c>
      <c r="BY134" s="2" t="s">
        <v>406</v>
      </c>
      <c r="BZ134" s="2" t="s">
        <v>129</v>
      </c>
      <c r="CA134" s="2" t="s">
        <v>407</v>
      </c>
      <c r="CB134" s="2" t="n">
        <v>265</v>
      </c>
      <c r="CC134" s="2" t="n">
        <v>12.159</v>
      </c>
      <c r="DA134" s="2" t="s">
        <v>132</v>
      </c>
      <c r="DC134" s="2" t="n">
        <v>2.27</v>
      </c>
      <c r="DD134" s="2" t="n">
        <v>44.15</v>
      </c>
      <c r="DE134" s="2" t="n">
        <v>206</v>
      </c>
    </row>
    <row r="135" customFormat="false" ht="14.9" hidden="false" customHeight="false" outlineLevel="0" collapsed="false">
      <c r="A135" s="2" t="s">
        <v>409</v>
      </c>
      <c r="B135" s="2" t="s">
        <v>402</v>
      </c>
      <c r="D135" s="2" t="s">
        <v>200</v>
      </c>
      <c r="E135" s="2" t="s">
        <v>201</v>
      </c>
      <c r="F135" s="2" t="s">
        <v>403</v>
      </c>
      <c r="G135" s="2" t="n">
        <v>2020</v>
      </c>
      <c r="H135" s="2" t="n">
        <v>53</v>
      </c>
      <c r="I135" s="2" t="n">
        <v>17</v>
      </c>
      <c r="J135" s="2" t="s">
        <v>121</v>
      </c>
      <c r="L135" s="2" t="s">
        <v>158</v>
      </c>
      <c r="N135" s="2" t="s">
        <v>404</v>
      </c>
      <c r="P135" s="2" t="s">
        <v>405</v>
      </c>
      <c r="T135" s="2" t="s">
        <v>124</v>
      </c>
      <c r="U135" s="3" t="n">
        <f aca="false">15.3</f>
        <v>15.3</v>
      </c>
      <c r="AA135" s="2" t="s">
        <v>241</v>
      </c>
      <c r="AB135" s="2" t="n">
        <v>0.01</v>
      </c>
      <c r="AX135" s="2" t="n">
        <f aca="false">30</f>
        <v>30</v>
      </c>
      <c r="AY135" s="2" t="s">
        <v>124</v>
      </c>
      <c r="AZ135" s="2" t="n">
        <v>50</v>
      </c>
      <c r="BA135" s="2" t="n">
        <v>48</v>
      </c>
      <c r="BY135" s="2" t="s">
        <v>406</v>
      </c>
      <c r="BZ135" s="2" t="s">
        <v>129</v>
      </c>
      <c r="CA135" s="2" t="s">
        <v>407</v>
      </c>
      <c r="CB135" s="2" t="n">
        <v>265</v>
      </c>
      <c r="CC135" s="2" t="n">
        <v>12.159</v>
      </c>
      <c r="DA135" s="2" t="s">
        <v>132</v>
      </c>
      <c r="DC135" s="2" t="n">
        <v>0.98</v>
      </c>
      <c r="DD135" s="2" t="n">
        <v>17.4</v>
      </c>
      <c r="DE135" s="2" t="n">
        <v>227</v>
      </c>
    </row>
    <row r="136" customFormat="false" ht="14.9" hidden="false" customHeight="false" outlineLevel="0" collapsed="false">
      <c r="A136" s="2" t="s">
        <v>410</v>
      </c>
      <c r="B136" s="2" t="s">
        <v>402</v>
      </c>
      <c r="D136" s="2" t="s">
        <v>200</v>
      </c>
      <c r="E136" s="2" t="s">
        <v>201</v>
      </c>
      <c r="F136" s="2" t="s">
        <v>403</v>
      </c>
      <c r="G136" s="2" t="n">
        <v>2020</v>
      </c>
      <c r="H136" s="2" t="n">
        <v>53</v>
      </c>
      <c r="I136" s="2" t="n">
        <v>17</v>
      </c>
      <c r="J136" s="2" t="s">
        <v>121</v>
      </c>
      <c r="L136" s="2" t="s">
        <v>158</v>
      </c>
      <c r="N136" s="2" t="s">
        <v>404</v>
      </c>
      <c r="P136" s="2" t="s">
        <v>405</v>
      </c>
      <c r="T136" s="2" t="s">
        <v>124</v>
      </c>
      <c r="U136" s="3" t="n">
        <f aca="false">15.3</f>
        <v>15.3</v>
      </c>
      <c r="AA136" s="2" t="s">
        <v>241</v>
      </c>
      <c r="AB136" s="2" t="n">
        <v>0.01</v>
      </c>
      <c r="AX136" s="2" t="n">
        <f aca="false">30</f>
        <v>30</v>
      </c>
      <c r="AY136" s="2" t="s">
        <v>124</v>
      </c>
      <c r="AZ136" s="2" t="n">
        <v>50</v>
      </c>
      <c r="BA136" s="2" t="n">
        <v>48</v>
      </c>
      <c r="BY136" s="2" t="s">
        <v>406</v>
      </c>
      <c r="BZ136" s="2" t="s">
        <v>129</v>
      </c>
      <c r="CA136" s="2" t="s">
        <v>407</v>
      </c>
      <c r="CB136" s="2" t="n">
        <v>265</v>
      </c>
      <c r="CC136" s="2" t="n">
        <v>12.159</v>
      </c>
      <c r="DA136" s="2" t="s">
        <v>132</v>
      </c>
      <c r="DC136" s="2" t="n">
        <v>1.01</v>
      </c>
      <c r="DD136" s="2" t="n">
        <v>16.85</v>
      </c>
      <c r="DE136" s="2" t="n">
        <v>252</v>
      </c>
    </row>
    <row r="137" customFormat="false" ht="14.9" hidden="false" customHeight="false" outlineLevel="0" collapsed="false">
      <c r="A137" s="2" t="s">
        <v>411</v>
      </c>
      <c r="B137" s="2" t="s">
        <v>402</v>
      </c>
      <c r="D137" s="2" t="s">
        <v>200</v>
      </c>
      <c r="E137" s="2" t="s">
        <v>201</v>
      </c>
      <c r="F137" s="2" t="s">
        <v>403</v>
      </c>
      <c r="G137" s="2" t="n">
        <v>2020</v>
      </c>
      <c r="H137" s="2" t="n">
        <v>53</v>
      </c>
      <c r="I137" s="2" t="n">
        <v>17</v>
      </c>
      <c r="J137" s="2" t="s">
        <v>121</v>
      </c>
      <c r="L137" s="2" t="s">
        <v>158</v>
      </c>
      <c r="N137" s="2" t="s">
        <v>404</v>
      </c>
      <c r="P137" s="2" t="s">
        <v>405</v>
      </c>
      <c r="T137" s="2" t="s">
        <v>124</v>
      </c>
      <c r="U137" s="3" t="n">
        <f aca="false">15.3</f>
        <v>15.3</v>
      </c>
      <c r="AA137" s="2" t="s">
        <v>241</v>
      </c>
      <c r="AB137" s="2" t="n">
        <v>0.01</v>
      </c>
      <c r="AX137" s="2" t="n">
        <f aca="false">30</f>
        <v>30</v>
      </c>
      <c r="AY137" s="2" t="s">
        <v>124</v>
      </c>
      <c r="AZ137" s="2" t="n">
        <v>50</v>
      </c>
      <c r="BA137" s="2" t="n">
        <v>48</v>
      </c>
      <c r="BY137" s="2" t="s">
        <v>406</v>
      </c>
      <c r="BZ137" s="2" t="s">
        <v>129</v>
      </c>
      <c r="CA137" s="2" t="s">
        <v>407</v>
      </c>
      <c r="CB137" s="2" t="n">
        <v>265</v>
      </c>
      <c r="CC137" s="2" t="n">
        <v>12.159</v>
      </c>
      <c r="DA137" s="2" t="s">
        <v>132</v>
      </c>
      <c r="DC137" s="2" t="n">
        <v>0.66</v>
      </c>
      <c r="DD137" s="2" t="n">
        <v>14.1</v>
      </c>
      <c r="DE137" s="2" t="n">
        <v>188</v>
      </c>
    </row>
    <row r="138" customFormat="false" ht="13.8" hidden="false" customHeight="false" outlineLevel="0" collapsed="false">
      <c r="A138" s="2" t="s">
        <v>412</v>
      </c>
      <c r="B138" s="2" t="s">
        <v>413</v>
      </c>
      <c r="D138" s="2" t="s">
        <v>414</v>
      </c>
      <c r="E138" s="2" t="s">
        <v>415</v>
      </c>
      <c r="F138" s="2" t="s">
        <v>416</v>
      </c>
      <c r="G138" s="2" t="n">
        <v>2020</v>
      </c>
      <c r="H138" s="2" t="n">
        <v>33</v>
      </c>
      <c r="I138" s="2" t="n">
        <v>1</v>
      </c>
      <c r="J138" s="2" t="s">
        <v>121</v>
      </c>
      <c r="L138" s="2" t="s">
        <v>144</v>
      </c>
      <c r="N138" s="2" t="s">
        <v>417</v>
      </c>
      <c r="P138" s="2" t="s">
        <v>418</v>
      </c>
      <c r="T138" s="2" t="s">
        <v>145</v>
      </c>
      <c r="U138" s="0" t="n">
        <f aca="false">15.9</f>
        <v>15.9</v>
      </c>
      <c r="W138" s="2" t="s">
        <v>125</v>
      </c>
      <c r="Y138" s="2" t="s">
        <v>294</v>
      </c>
      <c r="AA138" s="2" t="s">
        <v>146</v>
      </c>
      <c r="AD138" s="2" t="s">
        <v>126</v>
      </c>
      <c r="AR138" s="2" t="s">
        <v>419</v>
      </c>
      <c r="AX138" s="2" t="n">
        <f aca="false">720</f>
        <v>720</v>
      </c>
      <c r="AY138" s="2" t="s">
        <v>420</v>
      </c>
      <c r="AZ138" s="2" t="n">
        <v>50</v>
      </c>
      <c r="BA138" s="2" t="n">
        <v>24</v>
      </c>
      <c r="BE138" s="2" t="s">
        <v>190</v>
      </c>
      <c r="BF138" s="2" t="n">
        <v>1</v>
      </c>
      <c r="BG138" s="2" t="n">
        <v>1</v>
      </c>
      <c r="BH138" s="2" t="n">
        <v>60</v>
      </c>
      <c r="BI138" s="2" t="s">
        <v>150</v>
      </c>
      <c r="BJ138" s="2" t="n">
        <v>1</v>
      </c>
      <c r="BK138" s="2" t="n">
        <v>1</v>
      </c>
      <c r="BL138" s="2" t="n">
        <v>60</v>
      </c>
      <c r="BM138" s="2" t="s">
        <v>148</v>
      </c>
      <c r="BN138" s="2" t="n">
        <v>1</v>
      </c>
      <c r="BO138" s="2" t="n">
        <v>3</v>
      </c>
      <c r="BP138" s="2" t="n">
        <v>60</v>
      </c>
      <c r="BZ138" s="2" t="s">
        <v>129</v>
      </c>
      <c r="CA138" s="2" t="s">
        <v>407</v>
      </c>
      <c r="CB138" s="2" t="n">
        <v>900</v>
      </c>
      <c r="CD138" s="2" t="n">
        <v>2</v>
      </c>
      <c r="DA138" s="2" t="s">
        <v>132</v>
      </c>
      <c r="DC138" s="2" t="n">
        <v>1.12</v>
      </c>
      <c r="DD138" s="2" t="n">
        <v>10.5</v>
      </c>
      <c r="DE138" s="2" t="n">
        <v>566</v>
      </c>
      <c r="DF138" s="2" t="n">
        <v>0.36</v>
      </c>
      <c r="DH138" s="2" t="n">
        <v>0.04</v>
      </c>
    </row>
    <row r="139" customFormat="false" ht="13.8" hidden="false" customHeight="false" outlineLevel="0" collapsed="false">
      <c r="A139" s="2" t="s">
        <v>421</v>
      </c>
      <c r="B139" s="2" t="s">
        <v>413</v>
      </c>
      <c r="D139" s="2" t="s">
        <v>414</v>
      </c>
      <c r="E139" s="2" t="s">
        <v>415</v>
      </c>
      <c r="F139" s="2" t="s">
        <v>416</v>
      </c>
      <c r="G139" s="2" t="n">
        <v>2020</v>
      </c>
      <c r="H139" s="2" t="n">
        <v>33</v>
      </c>
      <c r="I139" s="2" t="n">
        <v>1</v>
      </c>
      <c r="J139" s="2" t="s">
        <v>121</v>
      </c>
      <c r="L139" s="2" t="s">
        <v>144</v>
      </c>
      <c r="N139" s="2" t="s">
        <v>417</v>
      </c>
      <c r="P139" s="2" t="s">
        <v>418</v>
      </c>
      <c r="T139" s="2" t="s">
        <v>145</v>
      </c>
      <c r="U139" s="0" t="n">
        <f aca="false">15.9</f>
        <v>15.9</v>
      </c>
      <c r="W139" s="2" t="s">
        <v>125</v>
      </c>
      <c r="Y139" s="2" t="s">
        <v>294</v>
      </c>
      <c r="AA139" s="2" t="s">
        <v>146</v>
      </c>
      <c r="AD139" s="2" t="s">
        <v>126</v>
      </c>
      <c r="AR139" s="2" t="s">
        <v>419</v>
      </c>
      <c r="AX139" s="2" t="n">
        <f aca="false">720</f>
        <v>720</v>
      </c>
      <c r="AY139" s="2" t="s">
        <v>420</v>
      </c>
      <c r="AZ139" s="2" t="n">
        <v>50</v>
      </c>
      <c r="BA139" s="2" t="n">
        <v>24</v>
      </c>
      <c r="BE139" s="2" t="s">
        <v>190</v>
      </c>
      <c r="BF139" s="2" t="n">
        <v>1</v>
      </c>
      <c r="BG139" s="2" t="n">
        <v>1</v>
      </c>
      <c r="BH139" s="2" t="n">
        <v>60</v>
      </c>
      <c r="BI139" s="2" t="s">
        <v>150</v>
      </c>
      <c r="BJ139" s="2" t="n">
        <v>1</v>
      </c>
      <c r="BK139" s="2" t="n">
        <v>1</v>
      </c>
      <c r="BL139" s="2" t="n">
        <v>60</v>
      </c>
      <c r="BM139" s="2" t="s">
        <v>148</v>
      </c>
      <c r="BN139" s="2" t="n">
        <v>1</v>
      </c>
      <c r="BO139" s="2" t="n">
        <v>3</v>
      </c>
      <c r="BP139" s="2" t="n">
        <v>60</v>
      </c>
      <c r="BZ139" s="2" t="s">
        <v>129</v>
      </c>
      <c r="CA139" s="2" t="s">
        <v>407</v>
      </c>
      <c r="CB139" s="2" t="n">
        <v>900</v>
      </c>
      <c r="CD139" s="2" t="n">
        <v>2</v>
      </c>
      <c r="DA139" s="2" t="s">
        <v>132</v>
      </c>
      <c r="DC139" s="2" t="n">
        <v>0.97</v>
      </c>
      <c r="DD139" s="2" t="n">
        <v>16.2</v>
      </c>
      <c r="DE139" s="2" t="n">
        <v>511</v>
      </c>
      <c r="DF139" s="2" t="n">
        <v>0.52</v>
      </c>
      <c r="DH139" s="2" t="n">
        <v>0.06</v>
      </c>
    </row>
    <row r="140" customFormat="false" ht="13.8" hidden="false" customHeight="false" outlineLevel="0" collapsed="false">
      <c r="A140" s="2" t="s">
        <v>422</v>
      </c>
      <c r="B140" s="2" t="s">
        <v>413</v>
      </c>
      <c r="D140" s="2" t="s">
        <v>414</v>
      </c>
      <c r="E140" s="2" t="s">
        <v>415</v>
      </c>
      <c r="F140" s="2" t="s">
        <v>416</v>
      </c>
      <c r="G140" s="2" t="n">
        <v>2020</v>
      </c>
      <c r="H140" s="2" t="n">
        <v>33</v>
      </c>
      <c r="I140" s="2" t="n">
        <v>1</v>
      </c>
      <c r="J140" s="2" t="s">
        <v>121</v>
      </c>
      <c r="L140" s="2" t="s">
        <v>144</v>
      </c>
      <c r="N140" s="2" t="s">
        <v>417</v>
      </c>
      <c r="P140" s="2" t="s">
        <v>418</v>
      </c>
      <c r="T140" s="2" t="s">
        <v>145</v>
      </c>
      <c r="U140" s="0" t="n">
        <f aca="false">15.9</f>
        <v>15.9</v>
      </c>
      <c r="W140" s="2" t="s">
        <v>125</v>
      </c>
      <c r="Y140" s="2" t="s">
        <v>294</v>
      </c>
      <c r="AA140" s="2" t="s">
        <v>146</v>
      </c>
      <c r="AD140" s="2" t="s">
        <v>126</v>
      </c>
      <c r="AX140" s="2" t="n">
        <f aca="false">720</f>
        <v>720</v>
      </c>
      <c r="AY140" s="2" t="s">
        <v>420</v>
      </c>
      <c r="AZ140" s="2" t="n">
        <v>50</v>
      </c>
      <c r="BA140" s="2" t="n">
        <v>24</v>
      </c>
      <c r="BE140" s="2" t="s">
        <v>190</v>
      </c>
      <c r="BF140" s="2" t="n">
        <v>1</v>
      </c>
      <c r="BG140" s="2" t="n">
        <v>1</v>
      </c>
      <c r="BH140" s="2" t="n">
        <v>60</v>
      </c>
      <c r="BI140" s="2" t="s">
        <v>150</v>
      </c>
      <c r="BJ140" s="2" t="n">
        <v>1</v>
      </c>
      <c r="BK140" s="2" t="n">
        <v>1</v>
      </c>
      <c r="BL140" s="2" t="n">
        <v>60</v>
      </c>
      <c r="BM140" s="2" t="s">
        <v>148</v>
      </c>
      <c r="BN140" s="2" t="n">
        <v>1</v>
      </c>
      <c r="BO140" s="2" t="n">
        <v>3</v>
      </c>
      <c r="BP140" s="2" t="n">
        <v>60</v>
      </c>
      <c r="BZ140" s="2" t="s">
        <v>129</v>
      </c>
      <c r="CA140" s="2" t="s">
        <v>407</v>
      </c>
      <c r="CB140" s="2" t="n">
        <v>900</v>
      </c>
      <c r="CD140" s="2" t="n">
        <v>2</v>
      </c>
      <c r="DA140" s="2" t="s">
        <v>132</v>
      </c>
      <c r="DC140" s="2" t="n">
        <v>0.72</v>
      </c>
      <c r="DD140" s="2" t="n">
        <v>18.3</v>
      </c>
      <c r="DE140" s="2" t="n">
        <v>326</v>
      </c>
      <c r="DF140" s="2" t="n">
        <v>0.63</v>
      </c>
    </row>
    <row r="141" customFormat="false" ht="13.8" hidden="false" customHeight="false" outlineLevel="0" collapsed="false">
      <c r="A141" s="2" t="s">
        <v>423</v>
      </c>
      <c r="B141" s="2" t="s">
        <v>413</v>
      </c>
      <c r="D141" s="2" t="s">
        <v>414</v>
      </c>
      <c r="E141" s="2" t="s">
        <v>415</v>
      </c>
      <c r="F141" s="2" t="s">
        <v>416</v>
      </c>
      <c r="G141" s="2" t="n">
        <v>2020</v>
      </c>
      <c r="H141" s="2" t="n">
        <v>33</v>
      </c>
      <c r="I141" s="2" t="n">
        <v>1</v>
      </c>
      <c r="J141" s="2" t="s">
        <v>121</v>
      </c>
      <c r="L141" s="2" t="s">
        <v>144</v>
      </c>
      <c r="N141" s="2" t="s">
        <v>417</v>
      </c>
      <c r="P141" s="2" t="s">
        <v>418</v>
      </c>
      <c r="T141" s="2" t="s">
        <v>145</v>
      </c>
      <c r="U141" s="0" t="n">
        <f aca="false">15.9</f>
        <v>15.9</v>
      </c>
      <c r="W141" s="2" t="s">
        <v>125</v>
      </c>
      <c r="Y141" s="2" t="s">
        <v>294</v>
      </c>
      <c r="AA141" s="2" t="s">
        <v>146</v>
      </c>
      <c r="AD141" s="2" t="s">
        <v>126</v>
      </c>
      <c r="AX141" s="2" t="n">
        <f aca="false">720</f>
        <v>720</v>
      </c>
      <c r="AY141" s="2" t="s">
        <v>420</v>
      </c>
      <c r="AZ141" s="2" t="n">
        <v>50</v>
      </c>
      <c r="BA141" s="2" t="n">
        <v>24</v>
      </c>
      <c r="BE141" s="2" t="s">
        <v>190</v>
      </c>
      <c r="BF141" s="2" t="n">
        <v>1</v>
      </c>
      <c r="BG141" s="2" t="n">
        <v>1</v>
      </c>
      <c r="BH141" s="2" t="n">
        <v>60</v>
      </c>
      <c r="BI141" s="2" t="s">
        <v>150</v>
      </c>
      <c r="BJ141" s="2" t="n">
        <v>1</v>
      </c>
      <c r="BK141" s="2" t="n">
        <v>1</v>
      </c>
      <c r="BL141" s="2" t="n">
        <v>60</v>
      </c>
      <c r="BM141" s="2" t="s">
        <v>148</v>
      </c>
      <c r="BN141" s="2" t="n">
        <v>1</v>
      </c>
      <c r="BO141" s="2" t="n">
        <v>3</v>
      </c>
      <c r="BP141" s="2" t="n">
        <v>60</v>
      </c>
      <c r="BZ141" s="2" t="s">
        <v>129</v>
      </c>
      <c r="CA141" s="2" t="s">
        <v>407</v>
      </c>
      <c r="CB141" s="2" t="n">
        <v>900</v>
      </c>
      <c r="CD141" s="2" t="n">
        <v>2</v>
      </c>
      <c r="DA141" s="2" t="s">
        <v>132</v>
      </c>
      <c r="DC141" s="2" t="n">
        <v>0.65</v>
      </c>
      <c r="DD141" s="2" t="n">
        <v>16.6</v>
      </c>
      <c r="DE141" s="2" t="n">
        <v>244</v>
      </c>
      <c r="DF141" s="2" t="n">
        <v>0.76</v>
      </c>
    </row>
    <row r="142" customFormat="false" ht="13.8" hidden="false" customHeight="false" outlineLevel="0" collapsed="false">
      <c r="A142" s="2" t="s">
        <v>424</v>
      </c>
      <c r="B142" s="2" t="s">
        <v>413</v>
      </c>
      <c r="D142" s="2" t="s">
        <v>414</v>
      </c>
      <c r="E142" s="2" t="s">
        <v>415</v>
      </c>
      <c r="F142" s="2" t="s">
        <v>416</v>
      </c>
      <c r="G142" s="2" t="n">
        <v>2020</v>
      </c>
      <c r="H142" s="2" t="n">
        <v>33</v>
      </c>
      <c r="I142" s="2" t="n">
        <v>1</v>
      </c>
      <c r="J142" s="2" t="s">
        <v>121</v>
      </c>
      <c r="L142" s="2" t="s">
        <v>144</v>
      </c>
      <c r="N142" s="2" t="s">
        <v>417</v>
      </c>
      <c r="P142" s="2" t="s">
        <v>418</v>
      </c>
      <c r="T142" s="2" t="s">
        <v>145</v>
      </c>
      <c r="U142" s="0" t="n">
        <f aca="false">15.9</f>
        <v>15.9</v>
      </c>
      <c r="W142" s="2" t="s">
        <v>125</v>
      </c>
      <c r="Y142" s="2" t="s">
        <v>294</v>
      </c>
      <c r="AA142" s="2" t="s">
        <v>146</v>
      </c>
      <c r="AD142" s="2" t="s">
        <v>126</v>
      </c>
      <c r="AX142" s="2" t="n">
        <f aca="false">720</f>
        <v>720</v>
      </c>
      <c r="AY142" s="2" t="s">
        <v>420</v>
      </c>
      <c r="AZ142" s="2" t="n">
        <v>50</v>
      </c>
      <c r="BA142" s="2" t="n">
        <v>24</v>
      </c>
      <c r="BE142" s="2" t="s">
        <v>190</v>
      </c>
      <c r="BF142" s="2" t="n">
        <v>1</v>
      </c>
      <c r="BG142" s="2" t="n">
        <v>1</v>
      </c>
      <c r="BH142" s="2" t="n">
        <v>60</v>
      </c>
      <c r="BI142" s="2" t="s">
        <v>150</v>
      </c>
      <c r="BJ142" s="2" t="n">
        <v>1</v>
      </c>
      <c r="BK142" s="2" t="n">
        <v>1</v>
      </c>
      <c r="BL142" s="2" t="n">
        <v>60</v>
      </c>
      <c r="BM142" s="2" t="s">
        <v>148</v>
      </c>
      <c r="BN142" s="2" t="n">
        <v>1</v>
      </c>
      <c r="BO142" s="2" t="n">
        <v>3</v>
      </c>
      <c r="BP142" s="2" t="n">
        <v>60</v>
      </c>
      <c r="BZ142" s="2" t="s">
        <v>129</v>
      </c>
      <c r="CA142" s="2" t="s">
        <v>407</v>
      </c>
      <c r="CB142" s="2" t="n">
        <v>900</v>
      </c>
      <c r="CD142" s="2" t="n">
        <v>2</v>
      </c>
      <c r="DA142" s="2" t="s">
        <v>132</v>
      </c>
      <c r="DC142" s="2" t="n">
        <v>0.53</v>
      </c>
      <c r="DE142" s="2" t="n">
        <v>142</v>
      </c>
      <c r="DF142" s="2" t="n">
        <v>0.89</v>
      </c>
      <c r="DH142" s="2" t="n">
        <v>0.2</v>
      </c>
    </row>
    <row r="143" customFormat="false" ht="13.8" hidden="false" customHeight="false" outlineLevel="0" collapsed="false">
      <c r="A143" s="2" t="s">
        <v>425</v>
      </c>
      <c r="B143" s="2" t="s">
        <v>413</v>
      </c>
      <c r="D143" s="2" t="s">
        <v>414</v>
      </c>
      <c r="E143" s="2" t="s">
        <v>415</v>
      </c>
      <c r="F143" s="2" t="s">
        <v>416</v>
      </c>
      <c r="G143" s="2" t="n">
        <v>2020</v>
      </c>
      <c r="H143" s="2" t="n">
        <v>33</v>
      </c>
      <c r="I143" s="2" t="n">
        <v>1</v>
      </c>
      <c r="J143" s="2" t="s">
        <v>121</v>
      </c>
      <c r="L143" s="2" t="s">
        <v>144</v>
      </c>
      <c r="N143" s="2" t="s">
        <v>417</v>
      </c>
      <c r="P143" s="2" t="s">
        <v>418</v>
      </c>
      <c r="T143" s="2" t="s">
        <v>145</v>
      </c>
      <c r="U143" s="0" t="n">
        <f aca="false">15.9</f>
        <v>15.9</v>
      </c>
      <c r="W143" s="2" t="s">
        <v>125</v>
      </c>
      <c r="Y143" s="2" t="s">
        <v>294</v>
      </c>
      <c r="AA143" s="2" t="s">
        <v>146</v>
      </c>
      <c r="AD143" s="2" t="s">
        <v>126</v>
      </c>
      <c r="AX143" s="2" t="n">
        <f aca="false">720</f>
        <v>720</v>
      </c>
      <c r="AY143" s="2" t="s">
        <v>420</v>
      </c>
      <c r="AZ143" s="2" t="n">
        <v>50</v>
      </c>
      <c r="BA143" s="2" t="n">
        <v>24</v>
      </c>
      <c r="BE143" s="2" t="s">
        <v>190</v>
      </c>
      <c r="BF143" s="2" t="n">
        <v>1</v>
      </c>
      <c r="BG143" s="2" t="n">
        <v>1</v>
      </c>
      <c r="BH143" s="2" t="n">
        <v>60</v>
      </c>
      <c r="BI143" s="2" t="s">
        <v>150</v>
      </c>
      <c r="BJ143" s="2" t="n">
        <v>1</v>
      </c>
      <c r="BK143" s="2" t="n">
        <v>1</v>
      </c>
      <c r="BL143" s="2" t="n">
        <v>60</v>
      </c>
      <c r="BM143" s="2" t="s">
        <v>148</v>
      </c>
      <c r="BN143" s="2" t="n">
        <v>1</v>
      </c>
      <c r="BO143" s="2" t="n">
        <v>3</v>
      </c>
      <c r="BP143" s="2" t="n">
        <v>60</v>
      </c>
      <c r="BZ143" s="2" t="s">
        <v>129</v>
      </c>
      <c r="CA143" s="2" t="s">
        <v>407</v>
      </c>
      <c r="CB143" s="2" t="n">
        <v>1000</v>
      </c>
      <c r="CD143" s="2" t="n">
        <v>2</v>
      </c>
      <c r="DA143" s="2" t="s">
        <v>132</v>
      </c>
      <c r="DC143" s="2" t="n">
        <v>0.52</v>
      </c>
      <c r="DD143" s="2" t="n">
        <v>17.8</v>
      </c>
      <c r="DE143" s="2" t="n">
        <v>117</v>
      </c>
    </row>
    <row r="144" customFormat="false" ht="13.8" hidden="false" customHeight="false" outlineLevel="0" collapsed="false">
      <c r="A144" s="2" t="s">
        <v>426</v>
      </c>
      <c r="B144" s="2" t="s">
        <v>413</v>
      </c>
      <c r="D144" s="2" t="s">
        <v>414</v>
      </c>
      <c r="E144" s="2" t="s">
        <v>415</v>
      </c>
      <c r="F144" s="2" t="s">
        <v>416</v>
      </c>
      <c r="G144" s="2" t="n">
        <v>2020</v>
      </c>
      <c r="H144" s="2" t="n">
        <v>33</v>
      </c>
      <c r="I144" s="2" t="n">
        <v>1</v>
      </c>
      <c r="J144" s="2" t="s">
        <v>121</v>
      </c>
      <c r="L144" s="2" t="s">
        <v>144</v>
      </c>
      <c r="N144" s="2" t="s">
        <v>417</v>
      </c>
      <c r="P144" s="2" t="s">
        <v>418</v>
      </c>
      <c r="T144" s="2" t="s">
        <v>145</v>
      </c>
      <c r="U144" s="0" t="n">
        <f aca="false">15.9</f>
        <v>15.9</v>
      </c>
      <c r="W144" s="2" t="s">
        <v>125</v>
      </c>
      <c r="Y144" s="2" t="s">
        <v>294</v>
      </c>
      <c r="AA144" s="2" t="s">
        <v>146</v>
      </c>
      <c r="AD144" s="2" t="s">
        <v>126</v>
      </c>
      <c r="AX144" s="2" t="n">
        <f aca="false">720</f>
        <v>720</v>
      </c>
      <c r="AY144" s="2" t="s">
        <v>420</v>
      </c>
      <c r="AZ144" s="2" t="n">
        <v>50</v>
      </c>
      <c r="BA144" s="2" t="n">
        <v>24</v>
      </c>
      <c r="BE144" s="2" t="s">
        <v>190</v>
      </c>
      <c r="BF144" s="2" t="n">
        <v>1</v>
      </c>
      <c r="BG144" s="2" t="n">
        <v>1</v>
      </c>
      <c r="BH144" s="2" t="n">
        <v>60</v>
      </c>
      <c r="BI144" s="2" t="s">
        <v>150</v>
      </c>
      <c r="BJ144" s="2" t="n">
        <v>1</v>
      </c>
      <c r="BK144" s="2" t="n">
        <v>1</v>
      </c>
      <c r="BL144" s="2" t="n">
        <v>60</v>
      </c>
      <c r="BM144" s="2" t="s">
        <v>148</v>
      </c>
      <c r="BN144" s="2" t="n">
        <v>1</v>
      </c>
      <c r="BO144" s="2" t="n">
        <v>3</v>
      </c>
      <c r="BP144" s="2" t="n">
        <v>60</v>
      </c>
      <c r="BZ144" s="2" t="s">
        <v>129</v>
      </c>
      <c r="CA144" s="2" t="s">
        <v>407</v>
      </c>
      <c r="CB144" s="2" t="n">
        <v>1100</v>
      </c>
      <c r="CD144" s="2" t="n">
        <v>2</v>
      </c>
      <c r="DA144" s="2" t="s">
        <v>132</v>
      </c>
      <c r="DC144" s="2" t="n">
        <v>0.36</v>
      </c>
      <c r="DD144" s="2" t="n">
        <v>18.5</v>
      </c>
      <c r="DE144" s="2" t="n">
        <v>75</v>
      </c>
    </row>
    <row r="145" customFormat="false" ht="13.8" hidden="false" customHeight="false" outlineLevel="0" collapsed="false">
      <c r="A145" s="2" t="s">
        <v>427</v>
      </c>
      <c r="B145" s="2" t="s">
        <v>413</v>
      </c>
      <c r="D145" s="2" t="s">
        <v>414</v>
      </c>
      <c r="E145" s="2" t="s">
        <v>415</v>
      </c>
      <c r="F145" s="2" t="s">
        <v>416</v>
      </c>
      <c r="G145" s="2" t="n">
        <v>2020</v>
      </c>
      <c r="H145" s="2" t="n">
        <v>33</v>
      </c>
      <c r="I145" s="2" t="n">
        <v>1</v>
      </c>
      <c r="J145" s="2" t="s">
        <v>121</v>
      </c>
      <c r="L145" s="2" t="s">
        <v>144</v>
      </c>
      <c r="N145" s="2" t="s">
        <v>417</v>
      </c>
      <c r="P145" s="2" t="s">
        <v>418</v>
      </c>
      <c r="T145" s="2" t="s">
        <v>145</v>
      </c>
      <c r="U145" s="0" t="n">
        <f aca="false">15.9</f>
        <v>15.9</v>
      </c>
      <c r="W145" s="2" t="s">
        <v>125</v>
      </c>
      <c r="Y145" s="2" t="s">
        <v>294</v>
      </c>
      <c r="AA145" s="2" t="s">
        <v>146</v>
      </c>
      <c r="AD145" s="2" t="s">
        <v>126</v>
      </c>
      <c r="AX145" s="2" t="n">
        <f aca="false">720</f>
        <v>720</v>
      </c>
      <c r="AY145" s="2" t="s">
        <v>420</v>
      </c>
      <c r="AZ145" s="2" t="n">
        <v>50</v>
      </c>
      <c r="BA145" s="2" t="n">
        <v>24</v>
      </c>
      <c r="BE145" s="2" t="s">
        <v>190</v>
      </c>
      <c r="BF145" s="2" t="n">
        <v>1</v>
      </c>
      <c r="BG145" s="2" t="n">
        <v>1</v>
      </c>
      <c r="BH145" s="2" t="n">
        <v>60</v>
      </c>
      <c r="BI145" s="2" t="s">
        <v>150</v>
      </c>
      <c r="BJ145" s="2" t="n">
        <v>1</v>
      </c>
      <c r="BK145" s="2" t="n">
        <v>1</v>
      </c>
      <c r="BL145" s="2" t="n">
        <v>60</v>
      </c>
      <c r="BM145" s="2" t="s">
        <v>148</v>
      </c>
      <c r="BN145" s="2" t="n">
        <v>1</v>
      </c>
      <c r="BO145" s="2" t="n">
        <v>3</v>
      </c>
      <c r="BP145" s="2" t="n">
        <v>60</v>
      </c>
      <c r="BZ145" s="2" t="s">
        <v>129</v>
      </c>
      <c r="CA145" s="2" t="s">
        <v>407</v>
      </c>
      <c r="CB145" s="2" t="n">
        <v>1200</v>
      </c>
      <c r="CD145" s="2" t="n">
        <v>2</v>
      </c>
      <c r="DA145" s="2" t="s">
        <v>132</v>
      </c>
      <c r="DC145" s="2" t="n">
        <v>0.3</v>
      </c>
      <c r="DD145" s="2" t="n">
        <v>18.6</v>
      </c>
      <c r="DE145" s="2" t="n">
        <v>42</v>
      </c>
    </row>
    <row r="146" customFormat="false" ht="13.8" hidden="false" customHeight="false" outlineLevel="0" collapsed="false">
      <c r="A146" s="2" t="s">
        <v>428</v>
      </c>
      <c r="B146" s="2" t="s">
        <v>413</v>
      </c>
      <c r="D146" s="2" t="s">
        <v>414</v>
      </c>
      <c r="E146" s="2" t="s">
        <v>415</v>
      </c>
      <c r="F146" s="2" t="s">
        <v>416</v>
      </c>
      <c r="G146" s="2" t="n">
        <v>2020</v>
      </c>
      <c r="H146" s="2" t="n">
        <v>33</v>
      </c>
      <c r="I146" s="2" t="n">
        <v>1</v>
      </c>
      <c r="J146" s="2" t="s">
        <v>121</v>
      </c>
      <c r="L146" s="2" t="s">
        <v>144</v>
      </c>
      <c r="N146" s="2" t="s">
        <v>417</v>
      </c>
      <c r="P146" s="2" t="s">
        <v>418</v>
      </c>
      <c r="T146" s="2" t="s">
        <v>145</v>
      </c>
      <c r="U146" s="0" t="n">
        <f aca="false">15.9</f>
        <v>15.9</v>
      </c>
      <c r="W146" s="2" t="s">
        <v>125</v>
      </c>
      <c r="Y146" s="2" t="s">
        <v>294</v>
      </c>
      <c r="AA146" s="2" t="s">
        <v>146</v>
      </c>
      <c r="AD146" s="2" t="s">
        <v>126</v>
      </c>
      <c r="AX146" s="2" t="n">
        <f aca="false">720</f>
        <v>720</v>
      </c>
      <c r="AY146" s="2" t="s">
        <v>420</v>
      </c>
      <c r="AZ146" s="2" t="n">
        <v>50</v>
      </c>
      <c r="BA146" s="2" t="n">
        <v>24</v>
      </c>
      <c r="BE146" s="2" t="s">
        <v>190</v>
      </c>
      <c r="BF146" s="2" t="n">
        <v>1</v>
      </c>
      <c r="BG146" s="2" t="n">
        <v>1</v>
      </c>
      <c r="BH146" s="2" t="n">
        <v>60</v>
      </c>
      <c r="BI146" s="2" t="s">
        <v>150</v>
      </c>
      <c r="BJ146" s="2" t="n">
        <v>1</v>
      </c>
      <c r="BK146" s="2" t="n">
        <v>1</v>
      </c>
      <c r="BL146" s="2" t="n">
        <v>60</v>
      </c>
      <c r="BM146" s="2" t="s">
        <v>148</v>
      </c>
      <c r="BN146" s="2" t="n">
        <v>1</v>
      </c>
      <c r="BO146" s="2" t="n">
        <v>3</v>
      </c>
      <c r="BP146" s="2" t="n">
        <v>60</v>
      </c>
      <c r="BZ146" s="2" t="s">
        <v>129</v>
      </c>
      <c r="CA146" s="2" t="s">
        <v>407</v>
      </c>
      <c r="CB146" s="2" t="n">
        <v>1300</v>
      </c>
      <c r="CD146" s="2" t="n">
        <v>2</v>
      </c>
      <c r="DA146" s="2" t="s">
        <v>132</v>
      </c>
      <c r="DC146" s="2" t="n">
        <v>0.26</v>
      </c>
      <c r="DD146" s="2" t="n">
        <v>19.3</v>
      </c>
      <c r="DE146" s="2" t="n">
        <v>27</v>
      </c>
    </row>
    <row r="147" customFormat="false" ht="13.8" hidden="false" customHeight="false" outlineLevel="0" collapsed="false">
      <c r="A147" s="2" t="s">
        <v>429</v>
      </c>
      <c r="B147" s="2" t="s">
        <v>430</v>
      </c>
      <c r="C147" s="2" t="s">
        <v>431</v>
      </c>
      <c r="D147" s="2" t="s">
        <v>432</v>
      </c>
      <c r="E147" s="2" t="s">
        <v>433</v>
      </c>
      <c r="F147" s="2" t="s">
        <v>434</v>
      </c>
      <c r="G147" s="2" t="n">
        <v>2020</v>
      </c>
      <c r="H147" s="2" t="n">
        <v>57</v>
      </c>
      <c r="I147" s="2" t="n">
        <v>2</v>
      </c>
      <c r="J147" s="2" t="s">
        <v>435</v>
      </c>
      <c r="L147" s="2" t="s">
        <v>178</v>
      </c>
      <c r="T147" s="2" t="s">
        <v>317</v>
      </c>
      <c r="U147" s="0" t="n">
        <f aca="false">14</f>
        <v>14</v>
      </c>
      <c r="W147" s="2" t="s">
        <v>256</v>
      </c>
      <c r="AR147" s="2" t="s">
        <v>436</v>
      </c>
      <c r="AS147" s="2" t="s">
        <v>437</v>
      </c>
      <c r="BY147" s="2" t="s">
        <v>438</v>
      </c>
      <c r="BZ147" s="2" t="s">
        <v>152</v>
      </c>
      <c r="CB147" s="2" t="n">
        <v>150</v>
      </c>
      <c r="CC147" s="2" t="s">
        <v>127</v>
      </c>
      <c r="CD147" s="2" t="n">
        <v>1</v>
      </c>
      <c r="DA147" s="2" t="s">
        <v>132</v>
      </c>
      <c r="DC147" s="2" t="n">
        <v>1.7</v>
      </c>
      <c r="DD147" s="2" t="n">
        <v>11.7</v>
      </c>
      <c r="DE147" s="2" t="n">
        <v>483</v>
      </c>
      <c r="DF147" s="2" t="n">
        <v>0.174</v>
      </c>
      <c r="DI147" s="2" t="s">
        <v>439</v>
      </c>
    </row>
    <row r="148" customFormat="false" ht="13.8" hidden="false" customHeight="false" outlineLevel="0" collapsed="false">
      <c r="A148" s="2" t="s">
        <v>440</v>
      </c>
      <c r="B148" s="2" t="s">
        <v>430</v>
      </c>
      <c r="C148" s="2" t="s">
        <v>431</v>
      </c>
      <c r="D148" s="2" t="s">
        <v>432</v>
      </c>
      <c r="E148" s="2" t="s">
        <v>433</v>
      </c>
      <c r="F148" s="2" t="s">
        <v>434</v>
      </c>
      <c r="G148" s="2" t="n">
        <v>2020</v>
      </c>
      <c r="H148" s="2" t="n">
        <v>57</v>
      </c>
      <c r="I148" s="2" t="n">
        <v>2</v>
      </c>
      <c r="J148" s="2" t="s">
        <v>435</v>
      </c>
      <c r="L148" s="2" t="s">
        <v>178</v>
      </c>
      <c r="T148" s="2" t="s">
        <v>317</v>
      </c>
      <c r="U148" s="0" t="n">
        <f aca="false">14</f>
        <v>14</v>
      </c>
      <c r="W148" s="2" t="s">
        <v>256</v>
      </c>
      <c r="AH148" s="2" t="s">
        <v>207</v>
      </c>
      <c r="AS148" s="2" t="s">
        <v>437</v>
      </c>
      <c r="BY148" s="2" t="s">
        <v>438</v>
      </c>
      <c r="BZ148" s="2" t="s">
        <v>152</v>
      </c>
      <c r="CB148" s="2" t="n">
        <v>150</v>
      </c>
      <c r="CC148" s="2" t="s">
        <v>127</v>
      </c>
      <c r="CD148" s="2" t="n">
        <v>1</v>
      </c>
      <c r="DA148" s="2" t="s">
        <v>132</v>
      </c>
      <c r="DC148" s="2" t="n">
        <v>2.9</v>
      </c>
      <c r="DD148" s="2" t="n">
        <v>14.9</v>
      </c>
      <c r="DE148" s="2" t="n">
        <v>633</v>
      </c>
      <c r="DF148" s="2" t="n">
        <v>0.133</v>
      </c>
      <c r="DI148" s="2" t="s">
        <v>439</v>
      </c>
    </row>
    <row r="149" customFormat="false" ht="13.8" hidden="false" customHeight="false" outlineLevel="0" collapsed="false">
      <c r="A149" s="2" t="s">
        <v>441</v>
      </c>
      <c r="B149" s="2" t="s">
        <v>430</v>
      </c>
      <c r="C149" s="2" t="s">
        <v>431</v>
      </c>
      <c r="D149" s="2" t="s">
        <v>432</v>
      </c>
      <c r="E149" s="2" t="s">
        <v>433</v>
      </c>
      <c r="F149" s="2" t="s">
        <v>434</v>
      </c>
      <c r="G149" s="2" t="n">
        <v>2020</v>
      </c>
      <c r="H149" s="2" t="n">
        <v>57</v>
      </c>
      <c r="I149" s="2" t="n">
        <v>2</v>
      </c>
      <c r="J149" s="2" t="s">
        <v>435</v>
      </c>
      <c r="L149" s="2" t="s">
        <v>178</v>
      </c>
      <c r="T149" s="2" t="s">
        <v>317</v>
      </c>
      <c r="U149" s="0" t="n">
        <f aca="false">14</f>
        <v>14</v>
      </c>
      <c r="W149" s="2" t="s">
        <v>256</v>
      </c>
      <c r="AH149" s="2" t="s">
        <v>207</v>
      </c>
      <c r="AS149" s="2" t="s">
        <v>437</v>
      </c>
      <c r="BY149" s="2" t="s">
        <v>438</v>
      </c>
      <c r="BZ149" s="2" t="s">
        <v>152</v>
      </c>
      <c r="CB149" s="2" t="n">
        <v>150</v>
      </c>
      <c r="CC149" s="2" t="s">
        <v>127</v>
      </c>
      <c r="CD149" s="2" t="n">
        <v>1</v>
      </c>
      <c r="DA149" s="2" t="s">
        <v>132</v>
      </c>
      <c r="DC149" s="2" t="n">
        <v>3.1</v>
      </c>
      <c r="DD149" s="2" t="n">
        <v>15</v>
      </c>
      <c r="DE149" s="2" t="n">
        <v>671</v>
      </c>
      <c r="DF149" s="2" t="n">
        <v>0.108</v>
      </c>
      <c r="DI149" s="2" t="s">
        <v>439</v>
      </c>
    </row>
    <row r="150" customFormat="false" ht="13.8" hidden="false" customHeight="false" outlineLevel="0" collapsed="false">
      <c r="A150" s="2" t="s">
        <v>442</v>
      </c>
      <c r="B150" s="2" t="s">
        <v>430</v>
      </c>
      <c r="C150" s="2" t="s">
        <v>431</v>
      </c>
      <c r="D150" s="2" t="s">
        <v>432</v>
      </c>
      <c r="E150" s="2" t="s">
        <v>433</v>
      </c>
      <c r="F150" s="2" t="s">
        <v>434</v>
      </c>
      <c r="G150" s="2" t="n">
        <v>2020</v>
      </c>
      <c r="H150" s="2" t="n">
        <v>57</v>
      </c>
      <c r="I150" s="2" t="n">
        <v>2</v>
      </c>
      <c r="J150" s="2" t="s">
        <v>435</v>
      </c>
      <c r="L150" s="2" t="s">
        <v>178</v>
      </c>
      <c r="T150" s="2" t="s">
        <v>317</v>
      </c>
      <c r="U150" s="0" t="n">
        <f aca="false">14</f>
        <v>14</v>
      </c>
      <c r="W150" s="2" t="s">
        <v>256</v>
      </c>
      <c r="AH150" s="2" t="s">
        <v>207</v>
      </c>
      <c r="AS150" s="2" t="s">
        <v>437</v>
      </c>
      <c r="BY150" s="2" t="s">
        <v>438</v>
      </c>
      <c r="BZ150" s="2" t="s">
        <v>152</v>
      </c>
      <c r="CB150" s="2" t="n">
        <v>150</v>
      </c>
      <c r="CC150" s="2" t="s">
        <v>127</v>
      </c>
      <c r="CD150" s="2" t="n">
        <v>1</v>
      </c>
      <c r="DA150" s="2" t="s">
        <v>132</v>
      </c>
      <c r="DC150" s="2" t="n">
        <v>3.1</v>
      </c>
      <c r="DD150" s="2" t="n">
        <v>15.7</v>
      </c>
      <c r="DE150" s="2" t="n">
        <v>690</v>
      </c>
      <c r="DF150" s="2" t="n">
        <v>0.111</v>
      </c>
      <c r="DI150" s="2" t="s">
        <v>439</v>
      </c>
    </row>
    <row r="151" customFormat="false" ht="13.8" hidden="false" customHeight="false" outlineLevel="0" collapsed="false">
      <c r="A151" s="2" t="s">
        <v>443</v>
      </c>
      <c r="B151" s="2" t="s">
        <v>430</v>
      </c>
      <c r="C151" s="2" t="s">
        <v>431</v>
      </c>
      <c r="D151" s="2" t="s">
        <v>432</v>
      </c>
      <c r="E151" s="2" t="s">
        <v>433</v>
      </c>
      <c r="F151" s="2" t="s">
        <v>434</v>
      </c>
      <c r="G151" s="2" t="n">
        <v>2020</v>
      </c>
      <c r="H151" s="2" t="n">
        <v>57</v>
      </c>
      <c r="I151" s="2" t="n">
        <v>2</v>
      </c>
      <c r="J151" s="2" t="s">
        <v>435</v>
      </c>
      <c r="L151" s="2" t="s">
        <v>178</v>
      </c>
      <c r="T151" s="2" t="s">
        <v>317</v>
      </c>
      <c r="U151" s="0" t="n">
        <f aca="false">14</f>
        <v>14</v>
      </c>
      <c r="W151" s="2" t="s">
        <v>256</v>
      </c>
      <c r="AH151" s="2" t="s">
        <v>207</v>
      </c>
      <c r="AS151" s="2" t="s">
        <v>437</v>
      </c>
      <c r="BY151" s="2" t="s">
        <v>438</v>
      </c>
      <c r="BZ151" s="2" t="s">
        <v>152</v>
      </c>
      <c r="CB151" s="2" t="n">
        <v>150</v>
      </c>
      <c r="CC151" s="2" t="s">
        <v>127</v>
      </c>
      <c r="CD151" s="2" t="n">
        <v>1</v>
      </c>
      <c r="DA151" s="2" t="s">
        <v>132</v>
      </c>
      <c r="DC151" s="2" t="n">
        <v>2.7</v>
      </c>
      <c r="DD151" s="2" t="n">
        <v>12.9</v>
      </c>
      <c r="DE151" s="2" t="n">
        <v>724</v>
      </c>
      <c r="DF151" s="2" t="n">
        <v>0.142</v>
      </c>
      <c r="DH151" s="2" t="n">
        <v>19.4</v>
      </c>
      <c r="DI151" s="2" t="s">
        <v>439</v>
      </c>
    </row>
    <row r="152" customFormat="false" ht="13.8" hidden="false" customHeight="false" outlineLevel="0" collapsed="false">
      <c r="A152" s="2" t="s">
        <v>444</v>
      </c>
      <c r="B152" s="2" t="s">
        <v>430</v>
      </c>
      <c r="C152" s="2" t="s">
        <v>431</v>
      </c>
      <c r="D152" s="2" t="s">
        <v>432</v>
      </c>
      <c r="E152" s="2" t="s">
        <v>433</v>
      </c>
      <c r="F152" s="2" t="s">
        <v>434</v>
      </c>
      <c r="G152" s="2" t="n">
        <v>2020</v>
      </c>
      <c r="H152" s="2" t="n">
        <v>57</v>
      </c>
      <c r="I152" s="2" t="n">
        <v>2</v>
      </c>
      <c r="J152" s="2" t="s">
        <v>435</v>
      </c>
      <c r="L152" s="2" t="s">
        <v>178</v>
      </c>
      <c r="T152" s="2" t="s">
        <v>317</v>
      </c>
      <c r="U152" s="0" t="n">
        <f aca="false">14</f>
        <v>14</v>
      </c>
      <c r="W152" s="2" t="s">
        <v>256</v>
      </c>
      <c r="AH152" s="2" t="s">
        <v>207</v>
      </c>
      <c r="AS152" s="2" t="s">
        <v>437</v>
      </c>
      <c r="BY152" s="2" t="s">
        <v>438</v>
      </c>
      <c r="BZ152" s="2" t="s">
        <v>152</v>
      </c>
      <c r="CB152" s="2" t="n">
        <v>150</v>
      </c>
      <c r="CC152" s="2" t="s">
        <v>127</v>
      </c>
      <c r="CD152" s="2" t="n">
        <v>1</v>
      </c>
      <c r="DA152" s="2" t="s">
        <v>132</v>
      </c>
      <c r="DC152" s="2" t="n">
        <v>2.9</v>
      </c>
      <c r="DD152" s="2" t="n">
        <v>12.8</v>
      </c>
      <c r="DE152" s="2" t="n">
        <v>748</v>
      </c>
      <c r="DF152" s="2" t="n">
        <v>0.144</v>
      </c>
      <c r="DI152" s="2" t="s">
        <v>439</v>
      </c>
    </row>
    <row r="153" customFormat="false" ht="13.8" hidden="false" customHeight="false" outlineLevel="0" collapsed="false">
      <c r="A153" s="2" t="s">
        <v>445</v>
      </c>
      <c r="B153" s="2" t="s">
        <v>430</v>
      </c>
      <c r="C153" s="2" t="s">
        <v>431</v>
      </c>
      <c r="D153" s="2" t="s">
        <v>432</v>
      </c>
      <c r="E153" s="2" t="s">
        <v>433</v>
      </c>
      <c r="F153" s="2" t="s">
        <v>434</v>
      </c>
      <c r="G153" s="2" t="n">
        <v>2020</v>
      </c>
      <c r="H153" s="2" t="n">
        <v>57</v>
      </c>
      <c r="I153" s="2" t="n">
        <v>2</v>
      </c>
      <c r="J153" s="2" t="s">
        <v>435</v>
      </c>
      <c r="L153" s="2" t="s">
        <v>178</v>
      </c>
      <c r="T153" s="2" t="s">
        <v>317</v>
      </c>
      <c r="U153" s="0" t="n">
        <f aca="false">14</f>
        <v>14</v>
      </c>
      <c r="W153" s="2" t="s">
        <v>256</v>
      </c>
      <c r="AH153" s="2" t="s">
        <v>207</v>
      </c>
      <c r="AS153" s="2" t="s">
        <v>437</v>
      </c>
      <c r="BY153" s="2" t="s">
        <v>438</v>
      </c>
      <c r="BZ153" s="2" t="s">
        <v>152</v>
      </c>
      <c r="CB153" s="2" t="n">
        <v>150</v>
      </c>
      <c r="CC153" s="2" t="s">
        <v>127</v>
      </c>
      <c r="CD153" s="2" t="n">
        <v>1</v>
      </c>
      <c r="DA153" s="2" t="s">
        <v>132</v>
      </c>
      <c r="DC153" s="2" t="n">
        <v>2</v>
      </c>
      <c r="DD153" s="2" t="n">
        <v>7.9</v>
      </c>
      <c r="DE153" s="2" t="n">
        <v>866</v>
      </c>
      <c r="DF153" s="2" t="n">
        <v>0.2</v>
      </c>
      <c r="DI153" s="2" t="s">
        <v>439</v>
      </c>
    </row>
    <row r="154" customFormat="false" ht="13.8" hidden="false" customHeight="false" outlineLevel="0" collapsed="false">
      <c r="A154" s="2" t="s">
        <v>446</v>
      </c>
      <c r="B154" s="2" t="s">
        <v>430</v>
      </c>
      <c r="C154" s="2" t="s">
        <v>431</v>
      </c>
      <c r="D154" s="2" t="s">
        <v>432</v>
      </c>
      <c r="E154" s="2" t="s">
        <v>433</v>
      </c>
      <c r="F154" s="2" t="s">
        <v>434</v>
      </c>
      <c r="G154" s="2" t="n">
        <v>2020</v>
      </c>
      <c r="H154" s="2" t="n">
        <v>57</v>
      </c>
      <c r="I154" s="2" t="n">
        <v>2</v>
      </c>
      <c r="J154" s="2" t="s">
        <v>435</v>
      </c>
      <c r="L154" s="2" t="s">
        <v>178</v>
      </c>
      <c r="T154" s="2" t="s">
        <v>317</v>
      </c>
      <c r="U154" s="0" t="n">
        <f aca="false">14</f>
        <v>14</v>
      </c>
      <c r="W154" s="2" t="s">
        <v>256</v>
      </c>
      <c r="AH154" s="2" t="s">
        <v>145</v>
      </c>
      <c r="AS154" s="2" t="s">
        <v>437</v>
      </c>
      <c r="BY154" s="2" t="s">
        <v>447</v>
      </c>
      <c r="BZ154" s="2" t="s">
        <v>152</v>
      </c>
      <c r="CB154" s="2" t="n">
        <v>150</v>
      </c>
      <c r="CC154" s="2" t="s">
        <v>127</v>
      </c>
      <c r="CD154" s="2" t="n">
        <v>1</v>
      </c>
      <c r="DA154" s="2" t="s">
        <v>132</v>
      </c>
      <c r="DC154" s="2" t="n">
        <v>2.8</v>
      </c>
      <c r="DD154" s="2" t="n">
        <v>14.9</v>
      </c>
      <c r="DE154" s="2" t="n">
        <v>620</v>
      </c>
      <c r="DF154" s="2" t="n">
        <v>0.118</v>
      </c>
      <c r="DI154" s="2" t="s">
        <v>439</v>
      </c>
    </row>
    <row r="155" customFormat="false" ht="13.8" hidden="false" customHeight="false" outlineLevel="0" collapsed="false">
      <c r="A155" s="2" t="s">
        <v>448</v>
      </c>
      <c r="B155" s="2" t="s">
        <v>430</v>
      </c>
      <c r="C155" s="2" t="s">
        <v>431</v>
      </c>
      <c r="D155" s="2" t="s">
        <v>432</v>
      </c>
      <c r="E155" s="2" t="s">
        <v>433</v>
      </c>
      <c r="F155" s="2" t="s">
        <v>434</v>
      </c>
      <c r="G155" s="2" t="n">
        <v>2020</v>
      </c>
      <c r="H155" s="2" t="n">
        <v>57</v>
      </c>
      <c r="I155" s="2" t="n">
        <v>2</v>
      </c>
      <c r="J155" s="2" t="s">
        <v>435</v>
      </c>
      <c r="L155" s="2" t="s">
        <v>178</v>
      </c>
      <c r="T155" s="2" t="s">
        <v>317</v>
      </c>
      <c r="U155" s="0" t="n">
        <f aca="false">14</f>
        <v>14</v>
      </c>
      <c r="W155" s="2" t="s">
        <v>256</v>
      </c>
      <c r="AH155" s="2" t="s">
        <v>145</v>
      </c>
      <c r="AS155" s="2" t="s">
        <v>437</v>
      </c>
      <c r="BY155" s="2" t="s">
        <v>447</v>
      </c>
      <c r="BZ155" s="2" t="s">
        <v>152</v>
      </c>
      <c r="CB155" s="2" t="n">
        <v>150</v>
      </c>
      <c r="CC155" s="2" t="s">
        <v>127</v>
      </c>
      <c r="CD155" s="2" t="n">
        <v>1</v>
      </c>
      <c r="DA155" s="2" t="s">
        <v>132</v>
      </c>
      <c r="DC155" s="2" t="n">
        <v>3.6</v>
      </c>
      <c r="DD155" s="2" t="n">
        <v>15.2</v>
      </c>
      <c r="DE155" s="2" t="n">
        <v>828</v>
      </c>
      <c r="DF155" s="2" t="n">
        <v>0.083</v>
      </c>
      <c r="DI155" s="2" t="s">
        <v>439</v>
      </c>
    </row>
    <row r="156" customFormat="false" ht="13.8" hidden="false" customHeight="false" outlineLevel="0" collapsed="false">
      <c r="A156" s="2" t="s">
        <v>449</v>
      </c>
      <c r="B156" s="2" t="s">
        <v>430</v>
      </c>
      <c r="C156" s="2" t="s">
        <v>431</v>
      </c>
      <c r="D156" s="2" t="s">
        <v>432</v>
      </c>
      <c r="E156" s="2" t="s">
        <v>433</v>
      </c>
      <c r="F156" s="2" t="s">
        <v>434</v>
      </c>
      <c r="G156" s="2" t="n">
        <v>2020</v>
      </c>
      <c r="H156" s="2" t="n">
        <v>57</v>
      </c>
      <c r="I156" s="2" t="n">
        <v>2</v>
      </c>
      <c r="J156" s="2" t="s">
        <v>435</v>
      </c>
      <c r="L156" s="2" t="s">
        <v>178</v>
      </c>
      <c r="T156" s="2" t="s">
        <v>317</v>
      </c>
      <c r="U156" s="0" t="n">
        <f aca="false">14</f>
        <v>14</v>
      </c>
      <c r="W156" s="2" t="s">
        <v>256</v>
      </c>
      <c r="AH156" s="2" t="s">
        <v>145</v>
      </c>
      <c r="AS156" s="2" t="s">
        <v>437</v>
      </c>
      <c r="BY156" s="2" t="s">
        <v>447</v>
      </c>
      <c r="BZ156" s="2" t="s">
        <v>152</v>
      </c>
      <c r="CB156" s="2" t="n">
        <v>150</v>
      </c>
      <c r="CC156" s="2" t="s">
        <v>127</v>
      </c>
      <c r="CD156" s="2" t="n">
        <v>1</v>
      </c>
      <c r="DA156" s="2" t="s">
        <v>132</v>
      </c>
      <c r="DC156" s="2" t="n">
        <v>3.4</v>
      </c>
      <c r="DD156" s="2" t="n">
        <v>16.1</v>
      </c>
      <c r="DE156" s="2" t="n">
        <v>691</v>
      </c>
      <c r="DF156" s="2" t="n">
        <v>0.114</v>
      </c>
      <c r="DI156" s="2" t="s">
        <v>439</v>
      </c>
    </row>
    <row r="157" customFormat="false" ht="13.8" hidden="false" customHeight="false" outlineLevel="0" collapsed="false">
      <c r="A157" s="2" t="s">
        <v>450</v>
      </c>
      <c r="B157" s="2" t="s">
        <v>430</v>
      </c>
      <c r="C157" s="2" t="s">
        <v>431</v>
      </c>
      <c r="D157" s="2" t="s">
        <v>432</v>
      </c>
      <c r="E157" s="2" t="s">
        <v>433</v>
      </c>
      <c r="F157" s="2" t="s">
        <v>434</v>
      </c>
      <c r="G157" s="2" t="n">
        <v>2020</v>
      </c>
      <c r="H157" s="2" t="n">
        <v>57</v>
      </c>
      <c r="I157" s="2" t="n">
        <v>2</v>
      </c>
      <c r="J157" s="2" t="s">
        <v>435</v>
      </c>
      <c r="L157" s="2" t="s">
        <v>178</v>
      </c>
      <c r="T157" s="2" t="s">
        <v>317</v>
      </c>
      <c r="U157" s="0" t="n">
        <f aca="false">14</f>
        <v>14</v>
      </c>
      <c r="W157" s="2" t="s">
        <v>256</v>
      </c>
      <c r="AH157" s="2" t="s">
        <v>145</v>
      </c>
      <c r="AS157" s="2" t="s">
        <v>437</v>
      </c>
      <c r="BY157" s="2" t="s">
        <v>447</v>
      </c>
      <c r="BZ157" s="2" t="s">
        <v>152</v>
      </c>
      <c r="CB157" s="2" t="n">
        <v>150</v>
      </c>
      <c r="CC157" s="2" t="s">
        <v>127</v>
      </c>
      <c r="CD157" s="2" t="n">
        <v>1</v>
      </c>
      <c r="DA157" s="2" t="s">
        <v>132</v>
      </c>
      <c r="DC157" s="2" t="n">
        <v>2.6</v>
      </c>
      <c r="DD157" s="2" t="n">
        <v>10.9</v>
      </c>
      <c r="DE157" s="2" t="n">
        <v>794</v>
      </c>
      <c r="DF157" s="2" t="n">
        <v>0.15</v>
      </c>
      <c r="DI157" s="2" t="s">
        <v>439</v>
      </c>
    </row>
    <row r="158" customFormat="false" ht="13.8" hidden="false" customHeight="false" outlineLevel="0" collapsed="false">
      <c r="A158" s="2" t="s">
        <v>451</v>
      </c>
      <c r="B158" s="2" t="s">
        <v>452</v>
      </c>
      <c r="C158" s="2" t="s">
        <v>453</v>
      </c>
      <c r="D158" s="2" t="s">
        <v>454</v>
      </c>
      <c r="E158" s="2" t="s">
        <v>455</v>
      </c>
      <c r="F158" s="2" t="s">
        <v>456</v>
      </c>
      <c r="G158" s="2" t="n">
        <v>2020</v>
      </c>
      <c r="H158" s="2" t="n">
        <v>38</v>
      </c>
      <c r="I158" s="2" t="n">
        <v>0</v>
      </c>
      <c r="J158" s="2" t="s">
        <v>121</v>
      </c>
      <c r="L158" s="2" t="s">
        <v>178</v>
      </c>
      <c r="T158" s="2" t="s">
        <v>125</v>
      </c>
      <c r="U158" s="0" t="n">
        <f aca="false">14</f>
        <v>14</v>
      </c>
      <c r="AA158" s="2" t="s">
        <v>146</v>
      </c>
      <c r="AS158" s="2" t="s">
        <v>146</v>
      </c>
      <c r="AV158" s="2" t="s">
        <v>127</v>
      </c>
      <c r="AW158" s="2" t="s">
        <v>127</v>
      </c>
      <c r="AX158" s="2" t="n">
        <f aca="false">60</f>
        <v>60</v>
      </c>
      <c r="AZ158" s="2" t="s">
        <v>127</v>
      </c>
      <c r="BA158" s="2" t="n">
        <v>48</v>
      </c>
      <c r="BE158" s="2" t="s">
        <v>190</v>
      </c>
      <c r="BI158" s="2" t="s">
        <v>148</v>
      </c>
      <c r="BJ158" s="2" t="n">
        <v>3</v>
      </c>
      <c r="BZ158" s="2" t="s">
        <v>152</v>
      </c>
      <c r="CB158" s="2" t="s">
        <v>127</v>
      </c>
      <c r="CC158" s="2" t="s">
        <v>127</v>
      </c>
      <c r="CD158" s="2" t="n">
        <v>12</v>
      </c>
      <c r="DC158" s="2" t="n">
        <v>0.08</v>
      </c>
      <c r="DD158" s="2" t="n">
        <v>3.23</v>
      </c>
      <c r="DE158" s="2" t="n">
        <v>98</v>
      </c>
    </row>
    <row r="159" customFormat="false" ht="13.8" hidden="false" customHeight="false" outlineLevel="0" collapsed="false">
      <c r="A159" s="2" t="s">
        <v>457</v>
      </c>
      <c r="B159" s="2" t="s">
        <v>452</v>
      </c>
      <c r="C159" s="2" t="s">
        <v>453</v>
      </c>
      <c r="D159" s="2" t="s">
        <v>454</v>
      </c>
      <c r="E159" s="2" t="s">
        <v>455</v>
      </c>
      <c r="F159" s="2" t="s">
        <v>456</v>
      </c>
      <c r="G159" s="2" t="n">
        <v>2020</v>
      </c>
      <c r="H159" s="2" t="n">
        <v>38</v>
      </c>
      <c r="I159" s="2" t="n">
        <v>0</v>
      </c>
      <c r="J159" s="2" t="s">
        <v>121</v>
      </c>
      <c r="L159" s="2" t="s">
        <v>178</v>
      </c>
      <c r="T159" s="2" t="s">
        <v>125</v>
      </c>
      <c r="U159" s="0" t="n">
        <f aca="false">14</f>
        <v>14</v>
      </c>
      <c r="AA159" s="2" t="s">
        <v>146</v>
      </c>
      <c r="AH159" s="2" t="s">
        <v>147</v>
      </c>
      <c r="AM159" s="2" t="n">
        <v>6.25</v>
      </c>
      <c r="AS159" s="2" t="s">
        <v>146</v>
      </c>
      <c r="AV159" s="2" t="s">
        <v>127</v>
      </c>
      <c r="AW159" s="2" t="s">
        <v>127</v>
      </c>
      <c r="AX159" s="2" t="n">
        <f aca="false">60</f>
        <v>60</v>
      </c>
      <c r="AZ159" s="2" t="s">
        <v>127</v>
      </c>
      <c r="BA159" s="2" t="n">
        <v>48</v>
      </c>
      <c r="BE159" s="2" t="s">
        <v>190</v>
      </c>
      <c r="BI159" s="2" t="s">
        <v>150</v>
      </c>
      <c r="BJ159" s="2" t="n">
        <v>1</v>
      </c>
      <c r="BK159" s="2" t="n">
        <v>1</v>
      </c>
      <c r="BM159" s="2" t="s">
        <v>148</v>
      </c>
      <c r="BN159" s="2" t="n">
        <v>3</v>
      </c>
      <c r="BZ159" s="2" t="s">
        <v>152</v>
      </c>
      <c r="CB159" s="2" t="s">
        <v>127</v>
      </c>
      <c r="CC159" s="2" t="s">
        <v>127</v>
      </c>
      <c r="CD159" s="2" t="n">
        <v>12</v>
      </c>
      <c r="DA159" s="2" t="s">
        <v>132</v>
      </c>
      <c r="DC159" s="2" t="n">
        <v>4.15</v>
      </c>
      <c r="DD159" s="2" t="n">
        <v>35.11</v>
      </c>
      <c r="DE159" s="2" t="n">
        <v>473</v>
      </c>
    </row>
    <row r="160" customFormat="false" ht="13.8" hidden="false" customHeight="false" outlineLevel="0" collapsed="false">
      <c r="A160" s="2" t="s">
        <v>458</v>
      </c>
      <c r="B160" s="2" t="s">
        <v>452</v>
      </c>
      <c r="C160" s="2" t="s">
        <v>453</v>
      </c>
      <c r="D160" s="2" t="s">
        <v>454</v>
      </c>
      <c r="E160" s="2" t="s">
        <v>455</v>
      </c>
      <c r="F160" s="2" t="s">
        <v>456</v>
      </c>
      <c r="G160" s="2" t="n">
        <v>2020</v>
      </c>
      <c r="H160" s="2" t="n">
        <v>38</v>
      </c>
      <c r="I160" s="2" t="n">
        <v>0</v>
      </c>
      <c r="J160" s="2" t="s">
        <v>121</v>
      </c>
      <c r="L160" s="2" t="s">
        <v>178</v>
      </c>
      <c r="T160" s="2" t="s">
        <v>125</v>
      </c>
      <c r="U160" s="0" t="n">
        <f aca="false">14</f>
        <v>14</v>
      </c>
      <c r="AA160" s="2" t="s">
        <v>146</v>
      </c>
      <c r="AH160" s="2" t="s">
        <v>459</v>
      </c>
      <c r="AS160" s="2" t="s">
        <v>146</v>
      </c>
      <c r="AV160" s="2" t="s">
        <v>127</v>
      </c>
      <c r="AW160" s="2" t="s">
        <v>127</v>
      </c>
      <c r="AX160" s="2" t="n">
        <f aca="false">60</f>
        <v>60</v>
      </c>
      <c r="AZ160" s="2" t="s">
        <v>127</v>
      </c>
      <c r="BA160" s="2" t="n">
        <v>48</v>
      </c>
      <c r="BE160" s="2" t="s">
        <v>460</v>
      </c>
      <c r="BI160" s="2" t="s">
        <v>459</v>
      </c>
      <c r="BJ160" s="2" t="n">
        <v>1</v>
      </c>
      <c r="BK160" s="2" t="n">
        <v>1</v>
      </c>
      <c r="BM160" s="2" t="s">
        <v>461</v>
      </c>
      <c r="BN160" s="2" t="n">
        <v>5</v>
      </c>
      <c r="BY160" s="2" t="s">
        <v>462</v>
      </c>
      <c r="BZ160" s="2" t="s">
        <v>152</v>
      </c>
      <c r="CB160" s="2" t="s">
        <v>127</v>
      </c>
      <c r="CC160" s="2" t="s">
        <v>127</v>
      </c>
      <c r="CD160" s="2" t="n">
        <v>12</v>
      </c>
      <c r="CE160" s="2" t="s">
        <v>152</v>
      </c>
      <c r="CF160" s="2" t="n">
        <v>60</v>
      </c>
      <c r="CG160" s="2" t="s">
        <v>127</v>
      </c>
      <c r="CH160" s="2" t="n">
        <v>2</v>
      </c>
      <c r="DA160" s="2" t="s">
        <v>132</v>
      </c>
      <c r="DC160" s="2" t="n">
        <v>1.77</v>
      </c>
      <c r="DD160" s="2" t="n">
        <v>22.9</v>
      </c>
      <c r="DE160" s="2" t="n">
        <v>308</v>
      </c>
    </row>
    <row r="161" customFormat="false" ht="13.8" hidden="false" customHeight="false" outlineLevel="0" collapsed="false">
      <c r="A161" s="2" t="s">
        <v>463</v>
      </c>
      <c r="B161" s="2" t="s">
        <v>452</v>
      </c>
      <c r="C161" s="2" t="s">
        <v>453</v>
      </c>
      <c r="D161" s="2" t="s">
        <v>454</v>
      </c>
      <c r="E161" s="2" t="s">
        <v>455</v>
      </c>
      <c r="F161" s="2" t="s">
        <v>456</v>
      </c>
      <c r="G161" s="2" t="n">
        <v>2020</v>
      </c>
      <c r="H161" s="2" t="n">
        <v>38</v>
      </c>
      <c r="I161" s="2" t="n">
        <v>0</v>
      </c>
      <c r="J161" s="2" t="s">
        <v>121</v>
      </c>
      <c r="L161" s="2" t="s">
        <v>178</v>
      </c>
      <c r="T161" s="2" t="s">
        <v>125</v>
      </c>
      <c r="U161" s="0" t="n">
        <f aca="false">14</f>
        <v>14</v>
      </c>
      <c r="AA161" s="2" t="s">
        <v>146</v>
      </c>
      <c r="AH161" s="2" t="s">
        <v>464</v>
      </c>
      <c r="AL161" s="2" t="s">
        <v>465</v>
      </c>
      <c r="AS161" s="2" t="s">
        <v>146</v>
      </c>
      <c r="AV161" s="2" t="s">
        <v>127</v>
      </c>
      <c r="AW161" s="2" t="s">
        <v>127</v>
      </c>
      <c r="AX161" s="2" t="n">
        <f aca="false">60</f>
        <v>60</v>
      </c>
      <c r="AZ161" s="2" t="s">
        <v>127</v>
      </c>
      <c r="BA161" s="2" t="n">
        <v>48</v>
      </c>
      <c r="BE161" s="2" t="s">
        <v>460</v>
      </c>
      <c r="BI161" s="2" t="s">
        <v>464</v>
      </c>
      <c r="BJ161" s="2" t="n">
        <v>1</v>
      </c>
      <c r="BK161" s="2" t="n">
        <v>1</v>
      </c>
      <c r="BM161" s="2" t="s">
        <v>461</v>
      </c>
      <c r="BN161" s="2" t="n">
        <v>5</v>
      </c>
      <c r="BY161" s="2" t="s">
        <v>462</v>
      </c>
      <c r="BZ161" s="2" t="s">
        <v>152</v>
      </c>
      <c r="CB161" s="2" t="s">
        <v>127</v>
      </c>
      <c r="CC161" s="2" t="s">
        <v>127</v>
      </c>
      <c r="CD161" s="2" t="n">
        <v>12</v>
      </c>
      <c r="CE161" s="2" t="s">
        <v>152</v>
      </c>
      <c r="CF161" s="2" t="n">
        <v>60</v>
      </c>
      <c r="CG161" s="2" t="s">
        <v>127</v>
      </c>
      <c r="CH161" s="2" t="n">
        <v>2</v>
      </c>
      <c r="DA161" s="2" t="s">
        <v>132</v>
      </c>
      <c r="DC161" s="2" t="n">
        <v>2.13</v>
      </c>
      <c r="DD161" s="2" t="n">
        <v>25.02</v>
      </c>
      <c r="DE161" s="2" t="n">
        <v>340</v>
      </c>
    </row>
    <row r="162" customFormat="false" ht="13.8" hidden="false" customHeight="false" outlineLevel="0" collapsed="false">
      <c r="A162" s="2" t="s">
        <v>466</v>
      </c>
      <c r="B162" s="2" t="s">
        <v>452</v>
      </c>
      <c r="C162" s="2" t="s">
        <v>453</v>
      </c>
      <c r="D162" s="2" t="s">
        <v>454</v>
      </c>
      <c r="E162" s="2" t="s">
        <v>455</v>
      </c>
      <c r="F162" s="2" t="s">
        <v>456</v>
      </c>
      <c r="G162" s="2" t="n">
        <v>2020</v>
      </c>
      <c r="H162" s="2" t="n">
        <v>38</v>
      </c>
      <c r="I162" s="2" t="n">
        <v>0</v>
      </c>
      <c r="J162" s="2" t="s">
        <v>121</v>
      </c>
      <c r="L162" s="2" t="s">
        <v>178</v>
      </c>
      <c r="T162" s="2" t="s">
        <v>125</v>
      </c>
      <c r="U162" s="0" t="n">
        <f aca="false">14</f>
        <v>14</v>
      </c>
      <c r="AA162" s="2" t="s">
        <v>146</v>
      </c>
      <c r="AH162" s="2" t="s">
        <v>467</v>
      </c>
      <c r="AS162" s="2" t="s">
        <v>146</v>
      </c>
      <c r="AV162" s="2" t="s">
        <v>127</v>
      </c>
      <c r="AW162" s="2" t="s">
        <v>127</v>
      </c>
      <c r="AX162" s="2" t="n">
        <f aca="false">60</f>
        <v>60</v>
      </c>
      <c r="AZ162" s="2" t="s">
        <v>127</v>
      </c>
      <c r="BA162" s="2" t="n">
        <v>48</v>
      </c>
      <c r="BE162" s="2" t="s">
        <v>460</v>
      </c>
      <c r="BI162" s="2" t="s">
        <v>467</v>
      </c>
      <c r="BJ162" s="2" t="n">
        <v>1</v>
      </c>
      <c r="BK162" s="2" t="n">
        <v>1</v>
      </c>
      <c r="BM162" s="2" t="s">
        <v>461</v>
      </c>
      <c r="BN162" s="2" t="n">
        <v>5</v>
      </c>
      <c r="BY162" s="2" t="s">
        <v>462</v>
      </c>
      <c r="BZ162" s="2" t="s">
        <v>152</v>
      </c>
      <c r="CB162" s="2" t="s">
        <v>127</v>
      </c>
      <c r="CC162" s="2" t="s">
        <v>127</v>
      </c>
      <c r="CD162" s="2" t="n">
        <v>12</v>
      </c>
      <c r="CE162" s="2" t="s">
        <v>152</v>
      </c>
      <c r="CF162" s="2" t="n">
        <v>60</v>
      </c>
      <c r="CG162" s="2" t="s">
        <v>127</v>
      </c>
      <c r="CH162" s="2" t="n">
        <v>2</v>
      </c>
      <c r="DA162" s="2" t="s">
        <v>132</v>
      </c>
      <c r="DC162" s="2" t="n">
        <v>2.14</v>
      </c>
      <c r="DD162" s="2" t="n">
        <v>22.82</v>
      </c>
      <c r="DE162" s="2" t="n">
        <v>375</v>
      </c>
    </row>
    <row r="163" customFormat="false" ht="13.8" hidden="false" customHeight="false" outlineLevel="0" collapsed="false">
      <c r="A163" s="2" t="s">
        <v>468</v>
      </c>
      <c r="B163" s="2" t="s">
        <v>452</v>
      </c>
      <c r="C163" s="2" t="s">
        <v>453</v>
      </c>
      <c r="D163" s="2" t="s">
        <v>454</v>
      </c>
      <c r="E163" s="2" t="s">
        <v>455</v>
      </c>
      <c r="F163" s="2" t="s">
        <v>456</v>
      </c>
      <c r="G163" s="2" t="n">
        <v>2020</v>
      </c>
      <c r="H163" s="2" t="n">
        <v>38</v>
      </c>
      <c r="I163" s="2" t="n">
        <v>0</v>
      </c>
      <c r="J163" s="2" t="s">
        <v>121</v>
      </c>
      <c r="L163" s="2" t="s">
        <v>178</v>
      </c>
      <c r="T163" s="2" t="s">
        <v>125</v>
      </c>
      <c r="U163" s="0" t="n">
        <f aca="false">14</f>
        <v>14</v>
      </c>
      <c r="AA163" s="2" t="s">
        <v>146</v>
      </c>
      <c r="AH163" s="2" t="s">
        <v>469</v>
      </c>
      <c r="AS163" s="2" t="s">
        <v>146</v>
      </c>
      <c r="AV163" s="2" t="s">
        <v>127</v>
      </c>
      <c r="AW163" s="2" t="s">
        <v>127</v>
      </c>
      <c r="AX163" s="2" t="n">
        <f aca="false">60</f>
        <v>60</v>
      </c>
      <c r="AZ163" s="2" t="s">
        <v>127</v>
      </c>
      <c r="BA163" s="2" t="n">
        <v>48</v>
      </c>
      <c r="BE163" s="2" t="s">
        <v>460</v>
      </c>
      <c r="BI163" s="2" t="s">
        <v>469</v>
      </c>
      <c r="BJ163" s="2" t="n">
        <v>1</v>
      </c>
      <c r="BK163" s="2" t="n">
        <v>1</v>
      </c>
      <c r="BM163" s="2" t="s">
        <v>461</v>
      </c>
      <c r="BN163" s="2" t="n">
        <v>5</v>
      </c>
      <c r="BY163" s="2" t="s">
        <v>462</v>
      </c>
      <c r="BZ163" s="2" t="s">
        <v>152</v>
      </c>
      <c r="CB163" s="2" t="s">
        <v>127</v>
      </c>
      <c r="CC163" s="2" t="s">
        <v>127</v>
      </c>
      <c r="CD163" s="2" t="n">
        <v>12</v>
      </c>
      <c r="CE163" s="2" t="s">
        <v>152</v>
      </c>
      <c r="CF163" s="2" t="n">
        <v>60</v>
      </c>
      <c r="CG163" s="2" t="s">
        <v>127</v>
      </c>
      <c r="CH163" s="2" t="n">
        <v>2</v>
      </c>
      <c r="DA163" s="2" t="s">
        <v>132</v>
      </c>
      <c r="DC163" s="2" t="n">
        <v>1.93</v>
      </c>
      <c r="DD163" s="2" t="n">
        <v>20.52</v>
      </c>
      <c r="DE163" s="2" t="n">
        <v>377</v>
      </c>
    </row>
    <row r="164" customFormat="false" ht="13.8" hidden="false" customHeight="false" outlineLevel="0" collapsed="false">
      <c r="A164" s="2" t="s">
        <v>470</v>
      </c>
      <c r="B164" s="2" t="s">
        <v>471</v>
      </c>
      <c r="D164" s="2" t="s">
        <v>200</v>
      </c>
      <c r="E164" s="2" t="s">
        <v>201</v>
      </c>
      <c r="F164" s="2" t="s">
        <v>472</v>
      </c>
      <c r="G164" s="2" t="n">
        <v>2020</v>
      </c>
      <c r="H164" s="2" t="n">
        <v>56</v>
      </c>
      <c r="I164" s="2" t="n">
        <v>6</v>
      </c>
      <c r="J164" s="2" t="s">
        <v>121</v>
      </c>
      <c r="L164" s="2" t="s">
        <v>144</v>
      </c>
      <c r="T164" s="2" t="s">
        <v>207</v>
      </c>
      <c r="U164" s="0" t="n">
        <f aca="false">17.1</f>
        <v>17.1</v>
      </c>
      <c r="W164" s="2" t="s">
        <v>125</v>
      </c>
      <c r="AA164" s="2" t="s">
        <v>146</v>
      </c>
      <c r="AB164" s="2" t="n">
        <v>0.01</v>
      </c>
      <c r="AD164" s="2" t="s">
        <v>126</v>
      </c>
      <c r="AE164" s="2" t="n">
        <v>10</v>
      </c>
      <c r="AY164" s="2" t="s">
        <v>124</v>
      </c>
      <c r="BE164" s="2" t="s">
        <v>207</v>
      </c>
      <c r="BH164" s="2" t="n">
        <v>50</v>
      </c>
      <c r="BZ164" s="2" t="s">
        <v>129</v>
      </c>
      <c r="CA164" s="2" t="s">
        <v>130</v>
      </c>
      <c r="CB164" s="2" t="n">
        <v>60</v>
      </c>
      <c r="CC164" s="2" t="n">
        <v>9</v>
      </c>
      <c r="DA164" s="2" t="s">
        <v>132</v>
      </c>
      <c r="DC164" s="2" t="n">
        <v>8.45</v>
      </c>
      <c r="DD164" s="2" t="n">
        <v>2.06</v>
      </c>
      <c r="DE164" s="2" t="n">
        <v>975.7</v>
      </c>
      <c r="DF164" s="2" t="n">
        <v>0.024</v>
      </c>
    </row>
    <row r="165" customFormat="false" ht="13.8" hidden="false" customHeight="false" outlineLevel="0" collapsed="false">
      <c r="A165" s="2" t="s">
        <v>473</v>
      </c>
      <c r="B165" s="2" t="s">
        <v>471</v>
      </c>
      <c r="D165" s="2" t="s">
        <v>200</v>
      </c>
      <c r="E165" s="2" t="s">
        <v>201</v>
      </c>
      <c r="F165" s="2" t="s">
        <v>472</v>
      </c>
      <c r="G165" s="2" t="n">
        <v>2020</v>
      </c>
      <c r="H165" s="2" t="n">
        <v>56</v>
      </c>
      <c r="I165" s="2" t="n">
        <v>6</v>
      </c>
      <c r="J165" s="2" t="s">
        <v>121</v>
      </c>
      <c r="L165" s="2" t="s">
        <v>144</v>
      </c>
      <c r="P165" s="2" t="s">
        <v>474</v>
      </c>
      <c r="T165" s="2" t="s">
        <v>207</v>
      </c>
      <c r="U165" s="0" t="n">
        <f aca="false">17.1</f>
        <v>17.1</v>
      </c>
      <c r="W165" s="2" t="s">
        <v>125</v>
      </c>
      <c r="AA165" s="2" t="s">
        <v>146</v>
      </c>
      <c r="AB165" s="2" t="n">
        <v>0.01</v>
      </c>
      <c r="AD165" s="2" t="s">
        <v>126</v>
      </c>
      <c r="AE165" s="2" t="n">
        <v>10</v>
      </c>
      <c r="AY165" s="2" t="s">
        <v>124</v>
      </c>
      <c r="BE165" s="2" t="s">
        <v>207</v>
      </c>
      <c r="BH165" s="2" t="n">
        <v>50</v>
      </c>
      <c r="BZ165" s="2" t="s">
        <v>129</v>
      </c>
      <c r="CA165" s="2" t="s">
        <v>130</v>
      </c>
      <c r="CB165" s="2" t="n">
        <v>60</v>
      </c>
      <c r="CC165" s="2" t="n">
        <v>9</v>
      </c>
      <c r="DA165" s="2" t="s">
        <v>132</v>
      </c>
      <c r="DC165" s="2" t="n">
        <v>16.56</v>
      </c>
      <c r="DD165" s="2" t="n">
        <v>3.757</v>
      </c>
      <c r="DE165" s="2" t="n">
        <v>907.2</v>
      </c>
      <c r="DF165" s="2" t="n">
        <v>0.035</v>
      </c>
    </row>
    <row r="166" customFormat="false" ht="13.8" hidden="false" customHeight="false" outlineLevel="0" collapsed="false">
      <c r="A166" s="2" t="s">
        <v>475</v>
      </c>
      <c r="B166" s="2" t="s">
        <v>471</v>
      </c>
      <c r="D166" s="2" t="s">
        <v>200</v>
      </c>
      <c r="E166" s="2" t="s">
        <v>201</v>
      </c>
      <c r="F166" s="2" t="s">
        <v>472</v>
      </c>
      <c r="G166" s="2" t="n">
        <v>2020</v>
      </c>
      <c r="H166" s="2" t="n">
        <v>56</v>
      </c>
      <c r="I166" s="2" t="n">
        <v>6</v>
      </c>
      <c r="J166" s="2" t="s">
        <v>121</v>
      </c>
      <c r="L166" s="2" t="s">
        <v>144</v>
      </c>
      <c r="P166" s="2" t="s">
        <v>474</v>
      </c>
      <c r="T166" s="2" t="s">
        <v>207</v>
      </c>
      <c r="U166" s="0" t="n">
        <f aca="false">17.1</f>
        <v>17.1</v>
      </c>
      <c r="W166" s="2" t="s">
        <v>125</v>
      </c>
      <c r="AA166" s="2" t="s">
        <v>146</v>
      </c>
      <c r="AB166" s="2" t="n">
        <v>0.01</v>
      </c>
      <c r="AD166" s="2" t="s">
        <v>126</v>
      </c>
      <c r="AE166" s="2" t="n">
        <v>10</v>
      </c>
      <c r="AY166" s="2" t="s">
        <v>124</v>
      </c>
      <c r="BE166" s="2" t="s">
        <v>207</v>
      </c>
      <c r="BH166" s="2" t="n">
        <v>50</v>
      </c>
      <c r="BZ166" s="2" t="s">
        <v>129</v>
      </c>
      <c r="CA166" s="2" t="s">
        <v>130</v>
      </c>
      <c r="CB166" s="2" t="n">
        <v>60</v>
      </c>
      <c r="CC166" s="2" t="n">
        <v>9</v>
      </c>
      <c r="DA166" s="2" t="s">
        <v>132</v>
      </c>
      <c r="DC166" s="2" t="n">
        <v>20.99</v>
      </c>
      <c r="DD166" s="2" t="n">
        <v>3.988</v>
      </c>
      <c r="DE166" s="2" t="n">
        <v>760.1</v>
      </c>
      <c r="DF166" s="2" t="n">
        <v>0.044</v>
      </c>
    </row>
    <row r="167" customFormat="false" ht="13.8" hidden="false" customHeight="false" outlineLevel="0" collapsed="false">
      <c r="A167" s="2" t="s">
        <v>476</v>
      </c>
      <c r="B167" s="2" t="s">
        <v>471</v>
      </c>
      <c r="D167" s="2" t="s">
        <v>200</v>
      </c>
      <c r="E167" s="2" t="s">
        <v>201</v>
      </c>
      <c r="F167" s="2" t="s">
        <v>472</v>
      </c>
      <c r="G167" s="2" t="n">
        <v>2020</v>
      </c>
      <c r="H167" s="2" t="n">
        <v>56</v>
      </c>
      <c r="I167" s="2" t="n">
        <v>6</v>
      </c>
      <c r="J167" s="2" t="s">
        <v>121</v>
      </c>
      <c r="L167" s="2" t="s">
        <v>144</v>
      </c>
      <c r="P167" s="2" t="s">
        <v>474</v>
      </c>
      <c r="T167" s="2" t="s">
        <v>207</v>
      </c>
      <c r="U167" s="0" t="n">
        <f aca="false">17.1</f>
        <v>17.1</v>
      </c>
      <c r="W167" s="2" t="s">
        <v>125</v>
      </c>
      <c r="AA167" s="2" t="s">
        <v>146</v>
      </c>
      <c r="AB167" s="2" t="n">
        <v>0.01</v>
      </c>
      <c r="AD167" s="2" t="s">
        <v>126</v>
      </c>
      <c r="AE167" s="2" t="n">
        <v>10</v>
      </c>
      <c r="AY167" s="2" t="s">
        <v>124</v>
      </c>
      <c r="BE167" s="2" t="s">
        <v>207</v>
      </c>
      <c r="BH167" s="2" t="n">
        <v>50</v>
      </c>
      <c r="BZ167" s="2" t="s">
        <v>129</v>
      </c>
      <c r="CA167" s="2" t="s">
        <v>130</v>
      </c>
      <c r="CB167" s="2" t="n">
        <v>60</v>
      </c>
      <c r="CC167" s="2" t="n">
        <v>9</v>
      </c>
      <c r="DA167" s="2" t="s">
        <v>132</v>
      </c>
      <c r="DC167" s="2" t="n">
        <v>34.92</v>
      </c>
      <c r="DD167" s="2" t="n">
        <v>5.56</v>
      </c>
      <c r="DE167" s="2" t="n">
        <v>636.8</v>
      </c>
      <c r="DF167" s="2" t="n">
        <v>0.048</v>
      </c>
    </row>
    <row r="168" customFormat="false" ht="13.8" hidden="false" customHeight="false" outlineLevel="0" collapsed="false">
      <c r="A168" s="2" t="s">
        <v>477</v>
      </c>
      <c r="B168" s="2" t="s">
        <v>471</v>
      </c>
      <c r="D168" s="2" t="s">
        <v>200</v>
      </c>
      <c r="E168" s="2" t="s">
        <v>201</v>
      </c>
      <c r="F168" s="2" t="s">
        <v>472</v>
      </c>
      <c r="G168" s="2" t="n">
        <v>2020</v>
      </c>
      <c r="H168" s="2" t="n">
        <v>56</v>
      </c>
      <c r="I168" s="2" t="n">
        <v>6</v>
      </c>
      <c r="J168" s="2" t="s">
        <v>121</v>
      </c>
      <c r="L168" s="2" t="s">
        <v>144</v>
      </c>
      <c r="P168" s="2" t="s">
        <v>474</v>
      </c>
      <c r="T168" s="2" t="s">
        <v>207</v>
      </c>
      <c r="U168" s="0" t="n">
        <f aca="false">17.1</f>
        <v>17.1</v>
      </c>
      <c r="W168" s="2" t="s">
        <v>125</v>
      </c>
      <c r="AA168" s="2" t="s">
        <v>146</v>
      </c>
      <c r="AB168" s="2" t="n">
        <v>0.01</v>
      </c>
      <c r="AD168" s="2" t="s">
        <v>126</v>
      </c>
      <c r="AE168" s="2" t="n">
        <v>10</v>
      </c>
      <c r="AY168" s="2" t="s">
        <v>124</v>
      </c>
      <c r="BE168" s="2" t="s">
        <v>207</v>
      </c>
      <c r="BH168" s="2" t="n">
        <v>50</v>
      </c>
      <c r="BZ168" s="2" t="s">
        <v>129</v>
      </c>
      <c r="CA168" s="2" t="s">
        <v>130</v>
      </c>
      <c r="CB168" s="2" t="n">
        <v>60</v>
      </c>
      <c r="CC168" s="2" t="n">
        <v>9</v>
      </c>
      <c r="DA168" s="2" t="s">
        <v>132</v>
      </c>
      <c r="DC168" s="2" t="n">
        <v>20.55</v>
      </c>
      <c r="DD168" s="2" t="n">
        <v>2.161</v>
      </c>
      <c r="DE168" s="2" t="n">
        <v>521.8</v>
      </c>
      <c r="DF168" s="2" t="n">
        <v>0.084</v>
      </c>
    </row>
    <row r="169" customFormat="false" ht="13.8" hidden="false" customHeight="false" outlineLevel="0" collapsed="false">
      <c r="A169" s="2" t="s">
        <v>478</v>
      </c>
      <c r="B169" s="2" t="s">
        <v>471</v>
      </c>
      <c r="D169" s="2" t="s">
        <v>200</v>
      </c>
      <c r="E169" s="2" t="s">
        <v>201</v>
      </c>
      <c r="F169" s="2" t="s">
        <v>472</v>
      </c>
      <c r="G169" s="2" t="n">
        <v>2020</v>
      </c>
      <c r="H169" s="2" t="n">
        <v>56</v>
      </c>
      <c r="I169" s="2" t="n">
        <v>6</v>
      </c>
      <c r="J169" s="2" t="s">
        <v>121</v>
      </c>
      <c r="L169" s="2" t="s">
        <v>144</v>
      </c>
      <c r="P169" s="2" t="s">
        <v>474</v>
      </c>
      <c r="T169" s="2" t="s">
        <v>207</v>
      </c>
      <c r="U169" s="0" t="n">
        <f aca="false">17.1</f>
        <v>17.1</v>
      </c>
      <c r="W169" s="2" t="s">
        <v>125</v>
      </c>
      <c r="AA169" s="2" t="s">
        <v>146</v>
      </c>
      <c r="AB169" s="2" t="n">
        <v>0.01</v>
      </c>
      <c r="AD169" s="2" t="s">
        <v>126</v>
      </c>
      <c r="AE169" s="2" t="n">
        <v>10</v>
      </c>
      <c r="AY169" s="2" t="s">
        <v>124</v>
      </c>
      <c r="BE169" s="2" t="s">
        <v>207</v>
      </c>
      <c r="BH169" s="2" t="n">
        <v>50</v>
      </c>
      <c r="BZ169" s="2" t="s">
        <v>129</v>
      </c>
      <c r="CA169" s="2" t="s">
        <v>130</v>
      </c>
      <c r="CB169" s="2" t="n">
        <v>60</v>
      </c>
      <c r="CC169" s="2" t="n">
        <v>9</v>
      </c>
      <c r="DA169" s="2" t="s">
        <v>132</v>
      </c>
      <c r="DC169" s="2" t="n">
        <v>13.88</v>
      </c>
      <c r="DD169" s="2" t="n">
        <v>1.81</v>
      </c>
      <c r="DE169" s="2" t="n">
        <v>420.5</v>
      </c>
      <c r="DF169" s="2" t="n">
        <v>0.096</v>
      </c>
    </row>
    <row r="170" customFormat="false" ht="13.8" hidden="false" customHeight="false" outlineLevel="0" collapsed="false">
      <c r="A170" s="2" t="s">
        <v>479</v>
      </c>
      <c r="B170" s="2" t="s">
        <v>480</v>
      </c>
      <c r="D170" s="2" t="s">
        <v>481</v>
      </c>
      <c r="E170" s="2" t="s">
        <v>482</v>
      </c>
      <c r="F170" s="2" t="s">
        <v>483</v>
      </c>
      <c r="G170" s="2" t="n">
        <v>2020</v>
      </c>
      <c r="H170" s="2" t="n">
        <v>40</v>
      </c>
      <c r="I170" s="2" t="n">
        <v>4</v>
      </c>
      <c r="J170" s="2" t="s">
        <v>121</v>
      </c>
      <c r="L170" s="2" t="s">
        <v>484</v>
      </c>
      <c r="M170" s="2" t="n">
        <v>3.988</v>
      </c>
      <c r="P170" s="2" t="s">
        <v>485</v>
      </c>
      <c r="T170" s="2" t="s">
        <v>145</v>
      </c>
      <c r="U170" s="0" t="n">
        <f aca="false">15.9</f>
        <v>15.9</v>
      </c>
      <c r="W170" s="2" t="s">
        <v>125</v>
      </c>
      <c r="AD170" s="2" t="s">
        <v>285</v>
      </c>
      <c r="AF170" s="2" t="n">
        <v>0.305</v>
      </c>
      <c r="AH170" s="2" t="s">
        <v>147</v>
      </c>
      <c r="AV170" s="2" t="n">
        <v>40</v>
      </c>
      <c r="AZ170" s="2" t="n">
        <v>50</v>
      </c>
      <c r="BA170" s="2" t="n">
        <v>48</v>
      </c>
      <c r="BE170" s="2" t="s">
        <v>148</v>
      </c>
      <c r="BF170" s="2" t="n">
        <v>3</v>
      </c>
      <c r="BM170" s="2" t="s">
        <v>147</v>
      </c>
      <c r="BZ170" s="2" t="s">
        <v>152</v>
      </c>
      <c r="CB170" s="2" t="s">
        <v>127</v>
      </c>
      <c r="CC170" s="2" t="s">
        <v>127</v>
      </c>
      <c r="CD170" s="2" t="n">
        <v>4</v>
      </c>
      <c r="DA170" s="2" t="s">
        <v>132</v>
      </c>
      <c r="DB170" s="2" t="n">
        <v>90</v>
      </c>
      <c r="DC170" s="2" t="n">
        <v>2.21</v>
      </c>
      <c r="DD170" s="2" t="n">
        <v>16</v>
      </c>
      <c r="DE170" s="2" t="n">
        <v>476.3</v>
      </c>
      <c r="DF170" s="2" t="n">
        <v>0.221</v>
      </c>
      <c r="DG170" s="2" t="n">
        <v>3.65</v>
      </c>
    </row>
    <row r="171" customFormat="false" ht="13.8" hidden="false" customHeight="false" outlineLevel="0" collapsed="false">
      <c r="A171" s="2" t="s">
        <v>486</v>
      </c>
      <c r="B171" s="2" t="s">
        <v>480</v>
      </c>
      <c r="D171" s="2" t="s">
        <v>481</v>
      </c>
      <c r="E171" s="2" t="s">
        <v>482</v>
      </c>
      <c r="F171" s="2" t="s">
        <v>483</v>
      </c>
      <c r="G171" s="2" t="n">
        <v>2020</v>
      </c>
      <c r="H171" s="2" t="n">
        <v>40</v>
      </c>
      <c r="I171" s="2" t="n">
        <v>4</v>
      </c>
      <c r="J171" s="2" t="s">
        <v>121</v>
      </c>
      <c r="L171" s="2" t="s">
        <v>484</v>
      </c>
      <c r="M171" s="2" t="n">
        <v>1.532</v>
      </c>
      <c r="P171" s="2" t="s">
        <v>485</v>
      </c>
      <c r="T171" s="2" t="s">
        <v>145</v>
      </c>
      <c r="U171" s="0" t="n">
        <f aca="false">15.9</f>
        <v>15.9</v>
      </c>
      <c r="W171" s="2" t="s">
        <v>125</v>
      </c>
      <c r="AD171" s="2" t="s">
        <v>285</v>
      </c>
      <c r="AF171" s="2" t="n">
        <v>0.196</v>
      </c>
      <c r="AH171" s="2" t="s">
        <v>147</v>
      </c>
      <c r="AV171" s="2" t="n">
        <v>40</v>
      </c>
      <c r="AZ171" s="2" t="n">
        <v>50</v>
      </c>
      <c r="BA171" s="2" t="n">
        <v>48</v>
      </c>
      <c r="BE171" s="2" t="s">
        <v>148</v>
      </c>
      <c r="BF171" s="2" t="n">
        <v>3</v>
      </c>
      <c r="BM171" s="2" t="s">
        <v>147</v>
      </c>
      <c r="BZ171" s="2" t="s">
        <v>152</v>
      </c>
      <c r="CB171" s="2" t="s">
        <v>127</v>
      </c>
      <c r="CC171" s="2" t="s">
        <v>127</v>
      </c>
      <c r="CD171" s="2" t="n">
        <v>4</v>
      </c>
      <c r="DA171" s="2" t="s">
        <v>132</v>
      </c>
      <c r="DB171" s="2" t="n">
        <v>89.7</v>
      </c>
      <c r="DC171" s="2" t="n">
        <v>3.44</v>
      </c>
      <c r="DD171" s="2" t="n">
        <v>23</v>
      </c>
      <c r="DE171" s="2" t="n">
        <v>542.3</v>
      </c>
      <c r="DF171" s="2" t="n">
        <v>0.227</v>
      </c>
      <c r="DG171" s="2" t="n">
        <v>3.48</v>
      </c>
    </row>
    <row r="172" customFormat="false" ht="13.8" hidden="false" customHeight="false" outlineLevel="0" collapsed="false">
      <c r="A172" s="2" t="s">
        <v>487</v>
      </c>
      <c r="B172" s="2" t="s">
        <v>480</v>
      </c>
      <c r="D172" s="2" t="s">
        <v>481</v>
      </c>
      <c r="E172" s="2" t="s">
        <v>482</v>
      </c>
      <c r="F172" s="2" t="s">
        <v>483</v>
      </c>
      <c r="G172" s="2" t="n">
        <v>2020</v>
      </c>
      <c r="H172" s="2" t="n">
        <v>40</v>
      </c>
      <c r="I172" s="2" t="n">
        <v>4</v>
      </c>
      <c r="J172" s="2" t="s">
        <v>121</v>
      </c>
      <c r="L172" s="2" t="s">
        <v>484</v>
      </c>
      <c r="M172" s="2" t="n">
        <v>0.495</v>
      </c>
      <c r="P172" s="2" t="s">
        <v>485</v>
      </c>
      <c r="T172" s="2" t="s">
        <v>145</v>
      </c>
      <c r="U172" s="0" t="n">
        <f aca="false">15.9</f>
        <v>15.9</v>
      </c>
      <c r="W172" s="2" t="s">
        <v>125</v>
      </c>
      <c r="AD172" s="2" t="s">
        <v>285</v>
      </c>
      <c r="AF172" s="2" t="n">
        <v>0.19</v>
      </c>
      <c r="AH172" s="2" t="s">
        <v>147</v>
      </c>
      <c r="AV172" s="2" t="n">
        <v>40</v>
      </c>
      <c r="AZ172" s="2" t="n">
        <v>50</v>
      </c>
      <c r="BA172" s="2" t="n">
        <v>48</v>
      </c>
      <c r="BE172" s="2" t="s">
        <v>148</v>
      </c>
      <c r="BF172" s="2" t="n">
        <v>3</v>
      </c>
      <c r="BM172" s="2" t="s">
        <v>147</v>
      </c>
      <c r="BZ172" s="2" t="s">
        <v>152</v>
      </c>
      <c r="CB172" s="2" t="s">
        <v>127</v>
      </c>
      <c r="CC172" s="2" t="s">
        <v>127</v>
      </c>
      <c r="CD172" s="2" t="n">
        <v>4</v>
      </c>
      <c r="DA172" s="2" t="s">
        <v>132</v>
      </c>
      <c r="DB172" s="2" t="n">
        <v>89.8</v>
      </c>
      <c r="DC172" s="2" t="n">
        <v>3.55</v>
      </c>
      <c r="DD172" s="2" t="n">
        <v>24</v>
      </c>
      <c r="DE172" s="2" t="n">
        <v>582.7</v>
      </c>
      <c r="DF172" s="2" t="n">
        <v>0.225</v>
      </c>
      <c r="DG172" s="2" t="n">
        <v>1.34</v>
      </c>
    </row>
    <row r="173" customFormat="false" ht="13.8" hidden="false" customHeight="false" outlineLevel="0" collapsed="false">
      <c r="A173" s="2" t="s">
        <v>488</v>
      </c>
      <c r="B173" s="2" t="s">
        <v>480</v>
      </c>
      <c r="D173" s="2" t="s">
        <v>481</v>
      </c>
      <c r="E173" s="2" t="s">
        <v>482</v>
      </c>
      <c r="F173" s="2" t="s">
        <v>483</v>
      </c>
      <c r="G173" s="2" t="n">
        <v>2020</v>
      </c>
      <c r="H173" s="2" t="n">
        <v>40</v>
      </c>
      <c r="I173" s="2" t="n">
        <v>4</v>
      </c>
      <c r="J173" s="2" t="s">
        <v>121</v>
      </c>
      <c r="L173" s="2" t="s">
        <v>484</v>
      </c>
      <c r="M173" s="2" t="n">
        <v>3.961</v>
      </c>
      <c r="P173" s="2" t="s">
        <v>485</v>
      </c>
      <c r="T173" s="2" t="s">
        <v>145</v>
      </c>
      <c r="U173" s="0" t="n">
        <f aca="false">15.9</f>
        <v>15.9</v>
      </c>
      <c r="W173" s="2" t="s">
        <v>125</v>
      </c>
      <c r="AD173" s="2" t="s">
        <v>285</v>
      </c>
      <c r="AF173" s="2" t="n">
        <v>0.303</v>
      </c>
      <c r="AH173" s="2" t="s">
        <v>147</v>
      </c>
      <c r="AV173" s="2" t="n">
        <v>40</v>
      </c>
      <c r="AZ173" s="2" t="n">
        <v>50</v>
      </c>
      <c r="BA173" s="2" t="n">
        <v>48</v>
      </c>
      <c r="BE173" s="2" t="s">
        <v>148</v>
      </c>
      <c r="BF173" s="2" t="n">
        <v>3</v>
      </c>
      <c r="BM173" s="2" t="s">
        <v>147</v>
      </c>
      <c r="BZ173" s="2" t="s">
        <v>152</v>
      </c>
      <c r="CB173" s="2" t="s">
        <v>127</v>
      </c>
      <c r="CC173" s="2" t="s">
        <v>127</v>
      </c>
      <c r="CD173" s="2" t="n">
        <v>4</v>
      </c>
      <c r="DA173" s="2" t="s">
        <v>132</v>
      </c>
      <c r="DB173" s="2" t="n">
        <v>90.6</v>
      </c>
      <c r="DC173" s="2" t="n">
        <v>2.24</v>
      </c>
      <c r="DD173" s="2" t="n">
        <v>18</v>
      </c>
      <c r="DE173" s="2" t="n">
        <v>479.4</v>
      </c>
      <c r="DF173" s="2" t="n">
        <v>0.206</v>
      </c>
      <c r="DG173" s="2" t="n">
        <v>7.26</v>
      </c>
    </row>
    <row r="174" customFormat="false" ht="13.8" hidden="false" customHeight="false" outlineLevel="0" collapsed="false">
      <c r="A174" s="2" t="s">
        <v>489</v>
      </c>
      <c r="B174" s="2" t="s">
        <v>480</v>
      </c>
      <c r="D174" s="2" t="s">
        <v>481</v>
      </c>
      <c r="E174" s="2" t="s">
        <v>482</v>
      </c>
      <c r="F174" s="2" t="s">
        <v>483</v>
      </c>
      <c r="G174" s="2" t="n">
        <v>2020</v>
      </c>
      <c r="H174" s="2" t="n">
        <v>40</v>
      </c>
      <c r="I174" s="2" t="n">
        <v>4</v>
      </c>
      <c r="J174" s="2" t="s">
        <v>121</v>
      </c>
      <c r="L174" s="2" t="s">
        <v>484</v>
      </c>
      <c r="M174" s="2" t="n">
        <v>1.489</v>
      </c>
      <c r="P174" s="2" t="s">
        <v>485</v>
      </c>
      <c r="T174" s="2" t="s">
        <v>145</v>
      </c>
      <c r="U174" s="0" t="n">
        <f aca="false">15.9</f>
        <v>15.9</v>
      </c>
      <c r="W174" s="2" t="s">
        <v>125</v>
      </c>
      <c r="AD174" s="2" t="s">
        <v>285</v>
      </c>
      <c r="AF174" s="2" t="n">
        <v>0.19</v>
      </c>
      <c r="AH174" s="2" t="s">
        <v>147</v>
      </c>
      <c r="AV174" s="2" t="n">
        <v>40</v>
      </c>
      <c r="AZ174" s="2" t="n">
        <v>50</v>
      </c>
      <c r="BA174" s="2" t="n">
        <v>48</v>
      </c>
      <c r="BE174" s="2" t="s">
        <v>148</v>
      </c>
      <c r="BF174" s="2" t="n">
        <v>3</v>
      </c>
      <c r="BM174" s="2" t="s">
        <v>147</v>
      </c>
      <c r="BZ174" s="2" t="s">
        <v>152</v>
      </c>
      <c r="CB174" s="2" t="s">
        <v>127</v>
      </c>
      <c r="CC174" s="2" t="s">
        <v>127</v>
      </c>
      <c r="CD174" s="2" t="n">
        <v>4</v>
      </c>
      <c r="DA174" s="2" t="s">
        <v>132</v>
      </c>
      <c r="DB174" s="2" t="n">
        <v>90.7</v>
      </c>
      <c r="DC174" s="2" t="n">
        <v>3.58</v>
      </c>
      <c r="DD174" s="2" t="n">
        <v>26</v>
      </c>
      <c r="DE174" s="2" t="n">
        <v>551.6</v>
      </c>
      <c r="DF174" s="2" t="n">
        <v>0.204</v>
      </c>
      <c r="DG174" s="2" t="n">
        <v>4.15</v>
      </c>
    </row>
    <row r="175" customFormat="false" ht="13.8" hidden="false" customHeight="false" outlineLevel="0" collapsed="false">
      <c r="A175" s="2" t="s">
        <v>490</v>
      </c>
      <c r="B175" s="2" t="s">
        <v>480</v>
      </c>
      <c r="D175" s="2" t="s">
        <v>481</v>
      </c>
      <c r="E175" s="2" t="s">
        <v>482</v>
      </c>
      <c r="F175" s="2" t="s">
        <v>483</v>
      </c>
      <c r="G175" s="2" t="n">
        <v>2020</v>
      </c>
      <c r="H175" s="2" t="n">
        <v>40</v>
      </c>
      <c r="I175" s="2" t="n">
        <v>4</v>
      </c>
      <c r="J175" s="2" t="s">
        <v>121</v>
      </c>
      <c r="L175" s="2" t="s">
        <v>484</v>
      </c>
      <c r="M175" s="2" t="n">
        <v>0.502</v>
      </c>
      <c r="P175" s="2" t="s">
        <v>485</v>
      </c>
      <c r="T175" s="2" t="s">
        <v>145</v>
      </c>
      <c r="U175" s="0" t="n">
        <f aca="false">15.9</f>
        <v>15.9</v>
      </c>
      <c r="W175" s="2" t="s">
        <v>125</v>
      </c>
      <c r="AD175" s="2" t="s">
        <v>285</v>
      </c>
      <c r="AF175" s="2" t="n">
        <v>0.192</v>
      </c>
      <c r="AH175" s="2" t="s">
        <v>147</v>
      </c>
      <c r="AV175" s="2" t="n">
        <v>40</v>
      </c>
      <c r="AZ175" s="2" t="n">
        <v>50</v>
      </c>
      <c r="BA175" s="2" t="n">
        <v>48</v>
      </c>
      <c r="BE175" s="2" t="s">
        <v>148</v>
      </c>
      <c r="BF175" s="2" t="n">
        <v>3</v>
      </c>
      <c r="BM175" s="2" t="s">
        <v>147</v>
      </c>
      <c r="BZ175" s="2" t="s">
        <v>152</v>
      </c>
      <c r="CB175" s="2" t="s">
        <v>127</v>
      </c>
      <c r="CC175" s="2" t="s">
        <v>127</v>
      </c>
      <c r="CD175" s="2" t="n">
        <v>4</v>
      </c>
      <c r="DA175" s="2" t="s">
        <v>132</v>
      </c>
      <c r="DB175" s="2" t="n">
        <v>90.5</v>
      </c>
      <c r="DC175" s="2" t="n">
        <v>3.53</v>
      </c>
      <c r="DD175" s="2" t="n">
        <v>26</v>
      </c>
      <c r="DE175" s="2" t="n">
        <v>629.3</v>
      </c>
      <c r="DF175" s="2" t="n">
        <v>0.21</v>
      </c>
      <c r="DG175" s="2" t="n">
        <v>1.17</v>
      </c>
    </row>
    <row r="176" customFormat="false" ht="13.8" hidden="false" customHeight="false" outlineLevel="0" collapsed="false">
      <c r="A176" s="2" t="s">
        <v>491</v>
      </c>
      <c r="B176" s="2" t="s">
        <v>480</v>
      </c>
      <c r="D176" s="2" t="s">
        <v>481</v>
      </c>
      <c r="E176" s="2" t="s">
        <v>482</v>
      </c>
      <c r="F176" s="2" t="s">
        <v>483</v>
      </c>
      <c r="G176" s="2" t="n">
        <v>2020</v>
      </c>
      <c r="H176" s="2" t="n">
        <v>40</v>
      </c>
      <c r="I176" s="2" t="n">
        <v>4</v>
      </c>
      <c r="J176" s="2" t="s">
        <v>121</v>
      </c>
      <c r="L176" s="2" t="s">
        <v>484</v>
      </c>
      <c r="M176" s="2" t="n">
        <v>3.93</v>
      </c>
      <c r="P176" s="2" t="s">
        <v>485</v>
      </c>
      <c r="T176" s="2" t="s">
        <v>145</v>
      </c>
      <c r="U176" s="0" t="n">
        <f aca="false">15.9</f>
        <v>15.9</v>
      </c>
      <c r="W176" s="2" t="s">
        <v>125</v>
      </c>
      <c r="AD176" s="2" t="s">
        <v>285</v>
      </c>
      <c r="AF176" s="2" t="n">
        <v>0.301</v>
      </c>
      <c r="AH176" s="2" t="s">
        <v>147</v>
      </c>
      <c r="AV176" s="2" t="n">
        <v>40</v>
      </c>
      <c r="AZ176" s="2" t="n">
        <v>50</v>
      </c>
      <c r="BA176" s="2" t="n">
        <v>48</v>
      </c>
      <c r="BE176" s="2" t="s">
        <v>148</v>
      </c>
      <c r="BF176" s="2" t="n">
        <v>3</v>
      </c>
      <c r="BM176" s="2" t="s">
        <v>147</v>
      </c>
      <c r="BZ176" s="2" t="s">
        <v>152</v>
      </c>
      <c r="CB176" s="2" t="s">
        <v>127</v>
      </c>
      <c r="CC176" s="2" t="s">
        <v>127</v>
      </c>
      <c r="CD176" s="2" t="n">
        <v>4</v>
      </c>
      <c r="DA176" s="2" t="s">
        <v>132</v>
      </c>
      <c r="DB176" s="2" t="n">
        <v>91.5</v>
      </c>
      <c r="DC176" s="2" t="n">
        <v>2.28</v>
      </c>
      <c r="DD176" s="2" t="n">
        <v>19</v>
      </c>
      <c r="DE176" s="2" t="n">
        <v>546.5</v>
      </c>
      <c r="DF176" s="2" t="n">
        <v>0.188</v>
      </c>
      <c r="DG176" s="2" t="n">
        <v>8.2</v>
      </c>
    </row>
    <row r="177" customFormat="false" ht="13.8" hidden="false" customHeight="false" outlineLevel="0" collapsed="false">
      <c r="A177" s="2" t="s">
        <v>492</v>
      </c>
      <c r="B177" s="2" t="s">
        <v>480</v>
      </c>
      <c r="D177" s="2" t="s">
        <v>481</v>
      </c>
      <c r="E177" s="2" t="s">
        <v>482</v>
      </c>
      <c r="F177" s="2" t="s">
        <v>483</v>
      </c>
      <c r="G177" s="2" t="n">
        <v>2020</v>
      </c>
      <c r="H177" s="2" t="n">
        <v>40</v>
      </c>
      <c r="I177" s="2" t="n">
        <v>4</v>
      </c>
      <c r="J177" s="2" t="s">
        <v>121</v>
      </c>
      <c r="L177" s="2" t="s">
        <v>484</v>
      </c>
      <c r="M177" s="2" t="n">
        <v>1.477</v>
      </c>
      <c r="P177" s="2" t="s">
        <v>485</v>
      </c>
      <c r="T177" s="2" t="s">
        <v>145</v>
      </c>
      <c r="U177" s="0" t="n">
        <f aca="false">15.9</f>
        <v>15.9</v>
      </c>
      <c r="W177" s="2" t="s">
        <v>125</v>
      </c>
      <c r="AD177" s="2" t="s">
        <v>285</v>
      </c>
      <c r="AF177" s="2" t="n">
        <v>0.189</v>
      </c>
      <c r="AH177" s="2" t="s">
        <v>147</v>
      </c>
      <c r="AV177" s="2" t="n">
        <v>40</v>
      </c>
      <c r="AZ177" s="2" t="n">
        <v>50</v>
      </c>
      <c r="BA177" s="2" t="n">
        <v>48</v>
      </c>
      <c r="BE177" s="2" t="s">
        <v>148</v>
      </c>
      <c r="BF177" s="2" t="n">
        <v>3</v>
      </c>
      <c r="BM177" s="2" t="s">
        <v>147</v>
      </c>
      <c r="BZ177" s="2" t="s">
        <v>152</v>
      </c>
      <c r="CB177" s="2" t="s">
        <v>127</v>
      </c>
      <c r="CC177" s="2" t="s">
        <v>127</v>
      </c>
      <c r="CD177" s="2" t="n">
        <v>4</v>
      </c>
      <c r="DA177" s="2" t="s">
        <v>132</v>
      </c>
      <c r="DB177" s="2" t="n">
        <v>90.5</v>
      </c>
      <c r="DC177" s="2" t="n">
        <v>3.6</v>
      </c>
      <c r="DD177" s="2" t="n">
        <v>26</v>
      </c>
      <c r="DE177" s="2" t="n">
        <v>557.5</v>
      </c>
      <c r="DF177" s="2" t="n">
        <v>0.208</v>
      </c>
      <c r="DG177" s="2" t="n">
        <v>4.55</v>
      </c>
    </row>
    <row r="178" customFormat="false" ht="13.8" hidden="false" customHeight="false" outlineLevel="0" collapsed="false">
      <c r="A178" s="2" t="s">
        <v>493</v>
      </c>
      <c r="B178" s="2" t="s">
        <v>480</v>
      </c>
      <c r="D178" s="2" t="s">
        <v>481</v>
      </c>
      <c r="E178" s="2" t="s">
        <v>482</v>
      </c>
      <c r="F178" s="2" t="s">
        <v>483</v>
      </c>
      <c r="G178" s="2" t="n">
        <v>2020</v>
      </c>
      <c r="H178" s="2" t="n">
        <v>40</v>
      </c>
      <c r="I178" s="2" t="n">
        <v>4</v>
      </c>
      <c r="J178" s="2" t="s">
        <v>121</v>
      </c>
      <c r="L178" s="2" t="s">
        <v>484</v>
      </c>
      <c r="M178" s="2" t="n">
        <v>0.49</v>
      </c>
      <c r="P178" s="2" t="s">
        <v>485</v>
      </c>
      <c r="T178" s="2" t="s">
        <v>145</v>
      </c>
      <c r="U178" s="0" t="n">
        <f aca="false">15.9</f>
        <v>15.9</v>
      </c>
      <c r="W178" s="2" t="s">
        <v>125</v>
      </c>
      <c r="AD178" s="2" t="s">
        <v>285</v>
      </c>
      <c r="AF178" s="2" t="n">
        <v>0.188</v>
      </c>
      <c r="AH178" s="2" t="s">
        <v>147</v>
      </c>
      <c r="AV178" s="2" t="n">
        <v>40</v>
      </c>
      <c r="AZ178" s="2" t="n">
        <v>50</v>
      </c>
      <c r="BA178" s="2" t="n">
        <v>48</v>
      </c>
      <c r="BE178" s="2" t="s">
        <v>148</v>
      </c>
      <c r="BF178" s="2" t="n">
        <v>3</v>
      </c>
      <c r="BM178" s="2" t="s">
        <v>147</v>
      </c>
      <c r="BZ178" s="2" t="s">
        <v>152</v>
      </c>
      <c r="CB178" s="2" t="s">
        <v>127</v>
      </c>
      <c r="CC178" s="2" t="s">
        <v>127</v>
      </c>
      <c r="CD178" s="2" t="n">
        <v>4</v>
      </c>
      <c r="DA178" s="2" t="s">
        <v>132</v>
      </c>
      <c r="DB178" s="2" t="n">
        <v>90.9</v>
      </c>
      <c r="DC178" s="2" t="n">
        <v>3.63</v>
      </c>
      <c r="DD178" s="2" t="n">
        <v>27</v>
      </c>
      <c r="DE178" s="2" t="n">
        <v>632.9</v>
      </c>
      <c r="DF178" s="2" t="n">
        <v>0.201</v>
      </c>
      <c r="DG178" s="2" t="n">
        <v>2.35</v>
      </c>
    </row>
    <row r="179" customFormat="false" ht="13.8" hidden="false" customHeight="false" outlineLevel="0" collapsed="false">
      <c r="A179" s="2" t="s">
        <v>494</v>
      </c>
      <c r="B179" s="2" t="s">
        <v>495</v>
      </c>
      <c r="D179" s="2" t="s">
        <v>496</v>
      </c>
      <c r="E179" s="2" t="s">
        <v>497</v>
      </c>
      <c r="F179" s="2" t="s">
        <v>498</v>
      </c>
      <c r="G179" s="2" t="n">
        <v>2019</v>
      </c>
      <c r="H179" s="2" t="n">
        <v>45</v>
      </c>
      <c r="I179" s="2" t="n">
        <v>1</v>
      </c>
      <c r="J179" s="2" t="s">
        <v>499</v>
      </c>
      <c r="L179" s="2" t="s">
        <v>178</v>
      </c>
      <c r="P179" s="2" t="s">
        <v>500</v>
      </c>
      <c r="T179" s="2" t="s">
        <v>125</v>
      </c>
      <c r="U179" s="0" t="n">
        <f aca="false">14</f>
        <v>14</v>
      </c>
      <c r="W179" s="2" t="s">
        <v>287</v>
      </c>
      <c r="AD179" s="2" t="s">
        <v>126</v>
      </c>
      <c r="AE179" s="2" t="n">
        <v>2</v>
      </c>
      <c r="AH179" s="2" t="s">
        <v>147</v>
      </c>
      <c r="AJ179" s="2" t="s">
        <v>148</v>
      </c>
      <c r="AO179" s="2" t="s">
        <v>501</v>
      </c>
      <c r="AR179" s="2" t="s">
        <v>502</v>
      </c>
      <c r="AU179" s="2" t="n">
        <f aca="false">6.5</f>
        <v>6.5</v>
      </c>
      <c r="BA179" s="2" t="n">
        <v>0.3333</v>
      </c>
      <c r="BC179" s="2" t="s">
        <v>127</v>
      </c>
      <c r="BD179" s="2" t="n">
        <v>2</v>
      </c>
      <c r="BE179" s="2" t="s">
        <v>150</v>
      </c>
      <c r="BF179" s="2" t="n">
        <v>1</v>
      </c>
      <c r="BG179" s="2" t="n">
        <v>1.3</v>
      </c>
      <c r="BZ179" s="2" t="s">
        <v>152</v>
      </c>
      <c r="CB179" s="2" t="n">
        <v>80</v>
      </c>
      <c r="CC179" s="2" t="s">
        <v>127</v>
      </c>
      <c r="CD179" s="2" t="n">
        <v>2</v>
      </c>
      <c r="CE179" s="2" t="s">
        <v>152</v>
      </c>
      <c r="CF179" s="2" t="n">
        <v>100</v>
      </c>
      <c r="CG179" s="2" t="s">
        <v>127</v>
      </c>
      <c r="CH179" s="2" t="n">
        <v>2</v>
      </c>
      <c r="CJ179" s="2" t="s">
        <v>152</v>
      </c>
      <c r="CK179" s="2" t="n">
        <v>150</v>
      </c>
      <c r="CL179" s="2" t="n">
        <v>2</v>
      </c>
      <c r="CN179" s="2" t="s">
        <v>127</v>
      </c>
      <c r="CV179" s="2" t="n">
        <v>500</v>
      </c>
      <c r="CW179" s="2" t="n">
        <v>120</v>
      </c>
      <c r="DA179" s="2" t="s">
        <v>132</v>
      </c>
      <c r="DC179" s="2" t="n">
        <v>0.2</v>
      </c>
      <c r="DE179" s="2" t="n">
        <v>222</v>
      </c>
    </row>
    <row r="180" customFormat="false" ht="13.8" hidden="false" customHeight="false" outlineLevel="0" collapsed="false">
      <c r="A180" s="2" t="s">
        <v>503</v>
      </c>
      <c r="B180" s="2" t="s">
        <v>495</v>
      </c>
      <c r="D180" s="2" t="s">
        <v>496</v>
      </c>
      <c r="E180" s="2" t="s">
        <v>497</v>
      </c>
      <c r="F180" s="2" t="s">
        <v>498</v>
      </c>
      <c r="G180" s="2" t="n">
        <v>2019</v>
      </c>
      <c r="H180" s="2" t="n">
        <v>45</v>
      </c>
      <c r="I180" s="2" t="n">
        <v>1</v>
      </c>
      <c r="J180" s="2" t="s">
        <v>499</v>
      </c>
      <c r="L180" s="2" t="s">
        <v>178</v>
      </c>
      <c r="P180" s="2" t="s">
        <v>500</v>
      </c>
      <c r="T180" s="2" t="s">
        <v>125</v>
      </c>
      <c r="U180" s="0" t="n">
        <f aca="false">14</f>
        <v>14</v>
      </c>
      <c r="W180" s="2" t="s">
        <v>287</v>
      </c>
      <c r="AD180" s="2" t="s">
        <v>126</v>
      </c>
      <c r="AE180" s="2" t="n">
        <v>2</v>
      </c>
      <c r="AH180" s="2" t="s">
        <v>147</v>
      </c>
      <c r="AJ180" s="2" t="s">
        <v>148</v>
      </c>
      <c r="AO180" s="2" t="s">
        <v>501</v>
      </c>
      <c r="AR180" s="2" t="s">
        <v>502</v>
      </c>
      <c r="AU180" s="2" t="n">
        <f aca="false">6.5</f>
        <v>6.5</v>
      </c>
      <c r="BA180" s="2" t="n">
        <v>0.3333</v>
      </c>
      <c r="BC180" s="2" t="s">
        <v>127</v>
      </c>
      <c r="BD180" s="2" t="n">
        <v>2</v>
      </c>
      <c r="BE180" s="2" t="s">
        <v>504</v>
      </c>
      <c r="BF180" s="2" t="n">
        <v>1</v>
      </c>
      <c r="BG180" s="2" t="n">
        <v>1</v>
      </c>
      <c r="BI180" s="2" t="s">
        <v>145</v>
      </c>
      <c r="BJ180" s="2" t="n">
        <v>1</v>
      </c>
      <c r="BK180" s="2" t="n">
        <v>0.125</v>
      </c>
      <c r="BL180" s="2" t="n">
        <v>120</v>
      </c>
      <c r="BM180" s="2" t="s">
        <v>150</v>
      </c>
      <c r="BN180" s="2" t="n">
        <v>1</v>
      </c>
      <c r="BO180" s="2" t="n">
        <f aca="false">1.3</f>
        <v>1.3</v>
      </c>
      <c r="BY180" s="2" t="s">
        <v>505</v>
      </c>
      <c r="BZ180" s="2" t="s">
        <v>152</v>
      </c>
      <c r="CB180" s="2" t="n">
        <v>80</v>
      </c>
      <c r="CC180" s="2" t="s">
        <v>127</v>
      </c>
      <c r="CD180" s="2" t="n">
        <v>2</v>
      </c>
      <c r="CE180" s="2" t="s">
        <v>152</v>
      </c>
      <c r="CF180" s="2" t="n">
        <v>100</v>
      </c>
      <c r="CG180" s="2" t="s">
        <v>127</v>
      </c>
      <c r="CH180" s="2" t="n">
        <v>2</v>
      </c>
      <c r="CJ180" s="2" t="s">
        <v>152</v>
      </c>
      <c r="CK180" s="2" t="n">
        <v>150</v>
      </c>
      <c r="CL180" s="2" t="n">
        <v>2</v>
      </c>
      <c r="CN180" s="2" t="s">
        <v>127</v>
      </c>
      <c r="CV180" s="2" t="n">
        <v>500</v>
      </c>
      <c r="CW180" s="2" t="n">
        <v>120</v>
      </c>
      <c r="DA180" s="2" t="s">
        <v>132</v>
      </c>
    </row>
    <row r="181" customFormat="false" ht="13.8" hidden="false" customHeight="false" outlineLevel="0" collapsed="false">
      <c r="A181" s="2" t="s">
        <v>506</v>
      </c>
      <c r="B181" s="2" t="s">
        <v>495</v>
      </c>
      <c r="D181" s="2" t="s">
        <v>496</v>
      </c>
      <c r="E181" s="2" t="s">
        <v>497</v>
      </c>
      <c r="F181" s="2" t="s">
        <v>498</v>
      </c>
      <c r="G181" s="2" t="n">
        <v>2019</v>
      </c>
      <c r="H181" s="2" t="n">
        <v>45</v>
      </c>
      <c r="I181" s="2" t="n">
        <v>1</v>
      </c>
      <c r="J181" s="2" t="s">
        <v>499</v>
      </c>
      <c r="L181" s="2" t="s">
        <v>178</v>
      </c>
      <c r="P181" s="2" t="s">
        <v>500</v>
      </c>
      <c r="T181" s="2" t="s">
        <v>125</v>
      </c>
      <c r="U181" s="0" t="n">
        <f aca="false">14</f>
        <v>14</v>
      </c>
      <c r="W181" s="2" t="s">
        <v>287</v>
      </c>
      <c r="AD181" s="2" t="s">
        <v>126</v>
      </c>
      <c r="AE181" s="2" t="n">
        <v>2</v>
      </c>
      <c r="AH181" s="2" t="s">
        <v>147</v>
      </c>
      <c r="AJ181" s="2" t="s">
        <v>148</v>
      </c>
      <c r="AO181" s="2" t="s">
        <v>501</v>
      </c>
      <c r="AR181" s="2" t="s">
        <v>502</v>
      </c>
      <c r="AU181" s="2" t="n">
        <f aca="false">6.5</f>
        <v>6.5</v>
      </c>
      <c r="BA181" s="2" t="n">
        <v>0.3333</v>
      </c>
      <c r="BC181" s="2" t="s">
        <v>127</v>
      </c>
      <c r="BD181" s="2" t="n">
        <v>2</v>
      </c>
      <c r="BE181" s="2" t="s">
        <v>504</v>
      </c>
      <c r="BF181" s="2" t="n">
        <v>1</v>
      </c>
      <c r="BG181" s="2" t="n">
        <v>1</v>
      </c>
      <c r="BI181" s="2" t="s">
        <v>145</v>
      </c>
      <c r="BJ181" s="2" t="n">
        <v>1</v>
      </c>
      <c r="BK181" s="2" t="n">
        <v>0.125</v>
      </c>
      <c r="BL181" s="2" t="n">
        <v>150</v>
      </c>
      <c r="BM181" s="2" t="s">
        <v>150</v>
      </c>
      <c r="BN181" s="2" t="n">
        <v>1</v>
      </c>
      <c r="BO181" s="2" t="n">
        <f aca="false">1.3</f>
        <v>1.3</v>
      </c>
      <c r="BY181" s="2" t="s">
        <v>505</v>
      </c>
      <c r="BZ181" s="2" t="s">
        <v>152</v>
      </c>
      <c r="CB181" s="2" t="n">
        <v>80</v>
      </c>
      <c r="CC181" s="2" t="s">
        <v>127</v>
      </c>
      <c r="CD181" s="2" t="n">
        <v>2</v>
      </c>
      <c r="CE181" s="2" t="s">
        <v>152</v>
      </c>
      <c r="CF181" s="2" t="n">
        <v>100</v>
      </c>
      <c r="CG181" s="2" t="s">
        <v>127</v>
      </c>
      <c r="CH181" s="2" t="n">
        <v>2</v>
      </c>
      <c r="CJ181" s="2" t="s">
        <v>152</v>
      </c>
      <c r="CK181" s="2" t="n">
        <v>150</v>
      </c>
      <c r="CL181" s="2" t="n">
        <v>2</v>
      </c>
      <c r="CN181" s="2" t="s">
        <v>127</v>
      </c>
      <c r="CV181" s="2" t="n">
        <v>500</v>
      </c>
      <c r="CW181" s="2" t="n">
        <v>120</v>
      </c>
      <c r="DA181" s="2" t="s">
        <v>132</v>
      </c>
    </row>
    <row r="182" customFormat="false" ht="13.8" hidden="false" customHeight="false" outlineLevel="0" collapsed="false">
      <c r="A182" s="2" t="s">
        <v>507</v>
      </c>
      <c r="B182" s="2" t="s">
        <v>495</v>
      </c>
      <c r="D182" s="2" t="s">
        <v>496</v>
      </c>
      <c r="E182" s="2" t="s">
        <v>497</v>
      </c>
      <c r="F182" s="2" t="s">
        <v>498</v>
      </c>
      <c r="G182" s="2" t="n">
        <v>2019</v>
      </c>
      <c r="H182" s="2" t="n">
        <v>45</v>
      </c>
      <c r="I182" s="2" t="n">
        <v>1</v>
      </c>
      <c r="J182" s="2" t="s">
        <v>499</v>
      </c>
      <c r="L182" s="2" t="s">
        <v>178</v>
      </c>
      <c r="P182" s="2" t="s">
        <v>500</v>
      </c>
      <c r="T182" s="2" t="s">
        <v>125</v>
      </c>
      <c r="U182" s="0" t="n">
        <f aca="false">14</f>
        <v>14</v>
      </c>
      <c r="W182" s="2" t="s">
        <v>287</v>
      </c>
      <c r="AD182" s="2" t="s">
        <v>126</v>
      </c>
      <c r="AE182" s="2" t="n">
        <v>2</v>
      </c>
      <c r="AH182" s="2" t="s">
        <v>147</v>
      </c>
      <c r="AJ182" s="2" t="s">
        <v>148</v>
      </c>
      <c r="AO182" s="2" t="s">
        <v>501</v>
      </c>
      <c r="AR182" s="2" t="s">
        <v>502</v>
      </c>
      <c r="AU182" s="2" t="n">
        <f aca="false">6.5</f>
        <v>6.5</v>
      </c>
      <c r="BA182" s="2" t="n">
        <v>0.3333</v>
      </c>
      <c r="BC182" s="2" t="s">
        <v>127</v>
      </c>
      <c r="BD182" s="2" t="n">
        <v>2</v>
      </c>
      <c r="BE182" s="2" t="s">
        <v>504</v>
      </c>
      <c r="BF182" s="2" t="n">
        <v>1</v>
      </c>
      <c r="BG182" s="2" t="n">
        <v>1</v>
      </c>
      <c r="BI182" s="2" t="s">
        <v>145</v>
      </c>
      <c r="BJ182" s="2" t="n">
        <v>1</v>
      </c>
      <c r="BK182" s="2" t="n">
        <v>0.0208333333333333</v>
      </c>
      <c r="BL182" s="2" t="n">
        <v>180</v>
      </c>
      <c r="BM182" s="2" t="s">
        <v>150</v>
      </c>
      <c r="BN182" s="2" t="n">
        <v>1</v>
      </c>
      <c r="BO182" s="2" t="n">
        <f aca="false">1.3</f>
        <v>1.3</v>
      </c>
      <c r="BY182" s="2" t="s">
        <v>505</v>
      </c>
      <c r="BZ182" s="2" t="s">
        <v>152</v>
      </c>
      <c r="CB182" s="2" t="n">
        <v>80</v>
      </c>
      <c r="CC182" s="2" t="s">
        <v>127</v>
      </c>
      <c r="CD182" s="2" t="n">
        <v>2</v>
      </c>
      <c r="CE182" s="2" t="s">
        <v>152</v>
      </c>
      <c r="CF182" s="2" t="n">
        <v>100</v>
      </c>
      <c r="CG182" s="2" t="s">
        <v>127</v>
      </c>
      <c r="CH182" s="2" t="n">
        <v>2</v>
      </c>
      <c r="CJ182" s="2" t="s">
        <v>152</v>
      </c>
      <c r="CK182" s="2" t="n">
        <v>150</v>
      </c>
      <c r="CL182" s="2" t="n">
        <v>2</v>
      </c>
      <c r="CN182" s="2" t="s">
        <v>127</v>
      </c>
      <c r="CV182" s="2" t="n">
        <v>500</v>
      </c>
      <c r="CW182" s="2" t="n">
        <v>120</v>
      </c>
      <c r="DA182" s="2" t="s">
        <v>132</v>
      </c>
    </row>
    <row r="183" customFormat="false" ht="13.8" hidden="false" customHeight="false" outlineLevel="0" collapsed="false">
      <c r="A183" s="2" t="s">
        <v>508</v>
      </c>
      <c r="B183" s="2" t="s">
        <v>495</v>
      </c>
      <c r="D183" s="2" t="s">
        <v>496</v>
      </c>
      <c r="E183" s="2" t="s">
        <v>497</v>
      </c>
      <c r="F183" s="2" t="s">
        <v>498</v>
      </c>
      <c r="G183" s="2" t="n">
        <v>2019</v>
      </c>
      <c r="H183" s="2" t="n">
        <v>45</v>
      </c>
      <c r="I183" s="2" t="n">
        <v>1</v>
      </c>
      <c r="J183" s="2" t="s">
        <v>499</v>
      </c>
      <c r="L183" s="2" t="s">
        <v>178</v>
      </c>
      <c r="P183" s="2" t="s">
        <v>500</v>
      </c>
      <c r="T183" s="2" t="s">
        <v>125</v>
      </c>
      <c r="U183" s="0" t="n">
        <f aca="false">14</f>
        <v>14</v>
      </c>
      <c r="W183" s="2" t="s">
        <v>287</v>
      </c>
      <c r="AD183" s="2" t="s">
        <v>126</v>
      </c>
      <c r="AE183" s="2" t="n">
        <v>2</v>
      </c>
      <c r="AH183" s="2" t="s">
        <v>147</v>
      </c>
      <c r="AJ183" s="2" t="s">
        <v>148</v>
      </c>
      <c r="AO183" s="2" t="s">
        <v>501</v>
      </c>
      <c r="AR183" s="2" t="s">
        <v>502</v>
      </c>
      <c r="AU183" s="2" t="n">
        <f aca="false">6.5</f>
        <v>6.5</v>
      </c>
      <c r="BA183" s="2" t="n">
        <v>0.3333</v>
      </c>
      <c r="BC183" s="2" t="s">
        <v>127</v>
      </c>
      <c r="BD183" s="2" t="n">
        <v>2</v>
      </c>
      <c r="BE183" s="2" t="s">
        <v>504</v>
      </c>
      <c r="BF183" s="2" t="n">
        <v>1</v>
      </c>
      <c r="BG183" s="2" t="n">
        <v>1</v>
      </c>
      <c r="BI183" s="2" t="s">
        <v>145</v>
      </c>
      <c r="BJ183" s="2" t="n">
        <v>1</v>
      </c>
      <c r="BK183" s="2" t="n">
        <v>0.125</v>
      </c>
      <c r="BL183" s="2" t="n">
        <v>180</v>
      </c>
      <c r="BM183" s="2" t="s">
        <v>150</v>
      </c>
      <c r="BN183" s="2" t="n">
        <v>1</v>
      </c>
      <c r="BO183" s="2" t="n">
        <f aca="false">1.3</f>
        <v>1.3</v>
      </c>
      <c r="BY183" s="2" t="s">
        <v>505</v>
      </c>
      <c r="BZ183" s="2" t="s">
        <v>152</v>
      </c>
      <c r="CB183" s="2" t="n">
        <v>80</v>
      </c>
      <c r="CC183" s="2" t="s">
        <v>127</v>
      </c>
      <c r="CD183" s="2" t="n">
        <v>2</v>
      </c>
      <c r="CE183" s="2" t="s">
        <v>152</v>
      </c>
      <c r="CF183" s="2" t="n">
        <v>100</v>
      </c>
      <c r="CG183" s="2" t="s">
        <v>127</v>
      </c>
      <c r="CH183" s="2" t="n">
        <v>2</v>
      </c>
      <c r="CJ183" s="2" t="s">
        <v>152</v>
      </c>
      <c r="CK183" s="2" t="n">
        <v>150</v>
      </c>
      <c r="CL183" s="2" t="n">
        <v>2</v>
      </c>
      <c r="CN183" s="2" t="s">
        <v>127</v>
      </c>
      <c r="CV183" s="2" t="n">
        <v>500</v>
      </c>
      <c r="CW183" s="2" t="n">
        <v>120</v>
      </c>
      <c r="DA183" s="2" t="s">
        <v>132</v>
      </c>
      <c r="DC183" s="2" t="n">
        <v>2.7</v>
      </c>
      <c r="DE183" s="2" t="n">
        <v>729</v>
      </c>
    </row>
    <row r="184" customFormat="false" ht="13.8" hidden="false" customHeight="false" outlineLevel="0" collapsed="false">
      <c r="A184" s="2" t="s">
        <v>509</v>
      </c>
      <c r="B184" s="2" t="s">
        <v>495</v>
      </c>
      <c r="D184" s="2" t="s">
        <v>496</v>
      </c>
      <c r="E184" s="2" t="s">
        <v>497</v>
      </c>
      <c r="F184" s="2" t="s">
        <v>498</v>
      </c>
      <c r="G184" s="2" t="n">
        <v>2019</v>
      </c>
      <c r="H184" s="2" t="n">
        <v>45</v>
      </c>
      <c r="I184" s="2" t="n">
        <v>1</v>
      </c>
      <c r="J184" s="2" t="s">
        <v>499</v>
      </c>
      <c r="L184" s="2" t="s">
        <v>178</v>
      </c>
      <c r="P184" s="2" t="s">
        <v>500</v>
      </c>
      <c r="T184" s="2" t="s">
        <v>125</v>
      </c>
      <c r="U184" s="0" t="n">
        <f aca="false">14</f>
        <v>14</v>
      </c>
      <c r="W184" s="2" t="s">
        <v>287</v>
      </c>
      <c r="AD184" s="2" t="s">
        <v>126</v>
      </c>
      <c r="AE184" s="2" t="n">
        <v>2</v>
      </c>
      <c r="AH184" s="2" t="s">
        <v>147</v>
      </c>
      <c r="AJ184" s="2" t="s">
        <v>148</v>
      </c>
      <c r="AO184" s="2" t="s">
        <v>501</v>
      </c>
      <c r="AR184" s="2" t="s">
        <v>502</v>
      </c>
      <c r="AU184" s="2" t="n">
        <f aca="false">6.5</f>
        <v>6.5</v>
      </c>
      <c r="BA184" s="2" t="n">
        <v>0.3333</v>
      </c>
      <c r="BC184" s="2" t="s">
        <v>127</v>
      </c>
      <c r="BD184" s="2" t="n">
        <v>2</v>
      </c>
      <c r="BE184" s="2" t="s">
        <v>504</v>
      </c>
      <c r="BF184" s="2" t="n">
        <v>1</v>
      </c>
      <c r="BG184" s="2" t="n">
        <v>1</v>
      </c>
      <c r="BI184" s="2" t="s">
        <v>145</v>
      </c>
      <c r="BJ184" s="2" t="n">
        <v>1</v>
      </c>
      <c r="BK184" s="2" t="n">
        <v>0.5</v>
      </c>
      <c r="BL184" s="2" t="n">
        <v>180</v>
      </c>
      <c r="BM184" s="2" t="s">
        <v>150</v>
      </c>
      <c r="BN184" s="2" t="n">
        <v>1</v>
      </c>
      <c r="BO184" s="2" t="n">
        <f aca="false">1.3</f>
        <v>1.3</v>
      </c>
      <c r="BY184" s="2" t="s">
        <v>505</v>
      </c>
      <c r="BZ184" s="2" t="s">
        <v>152</v>
      </c>
      <c r="CB184" s="2" t="n">
        <v>80</v>
      </c>
      <c r="CC184" s="2" t="s">
        <v>127</v>
      </c>
      <c r="CD184" s="2" t="n">
        <v>2</v>
      </c>
      <c r="CE184" s="2" t="s">
        <v>152</v>
      </c>
      <c r="CF184" s="2" t="n">
        <v>100</v>
      </c>
      <c r="CG184" s="2" t="s">
        <v>127</v>
      </c>
      <c r="CH184" s="2" t="n">
        <v>2</v>
      </c>
      <c r="CJ184" s="2" t="s">
        <v>152</v>
      </c>
      <c r="CK184" s="2" t="n">
        <v>150</v>
      </c>
      <c r="CL184" s="2" t="n">
        <v>2</v>
      </c>
      <c r="CN184" s="2" t="s">
        <v>127</v>
      </c>
      <c r="CV184" s="2" t="n">
        <v>500</v>
      </c>
      <c r="CW184" s="2" t="n">
        <v>120</v>
      </c>
      <c r="DA184" s="2" t="s">
        <v>132</v>
      </c>
    </row>
    <row r="185" customFormat="false" ht="13.8" hidden="false" customHeight="false" outlineLevel="0" collapsed="false">
      <c r="A185" s="2" t="s">
        <v>510</v>
      </c>
      <c r="B185" s="2" t="s">
        <v>495</v>
      </c>
      <c r="D185" s="2" t="s">
        <v>496</v>
      </c>
      <c r="E185" s="2" t="s">
        <v>497</v>
      </c>
      <c r="F185" s="2" t="s">
        <v>498</v>
      </c>
      <c r="G185" s="2" t="n">
        <v>2019</v>
      </c>
      <c r="H185" s="2" t="n">
        <v>45</v>
      </c>
      <c r="I185" s="2" t="n">
        <v>1</v>
      </c>
      <c r="J185" s="2" t="s">
        <v>499</v>
      </c>
      <c r="L185" s="2" t="s">
        <v>178</v>
      </c>
      <c r="T185" s="2" t="s">
        <v>125</v>
      </c>
      <c r="U185" s="0" t="n">
        <f aca="false">14</f>
        <v>14</v>
      </c>
      <c r="AD185" s="2" t="s">
        <v>126</v>
      </c>
      <c r="AE185" s="2" t="n">
        <v>2</v>
      </c>
      <c r="AH185" s="2" t="s">
        <v>147</v>
      </c>
      <c r="AJ185" s="2" t="s">
        <v>148</v>
      </c>
      <c r="AO185" s="2" t="s">
        <v>501</v>
      </c>
      <c r="AR185" s="2" t="s">
        <v>502</v>
      </c>
      <c r="AU185" s="2" t="n">
        <f aca="false">6.5</f>
        <v>6.5</v>
      </c>
      <c r="BA185" s="2" t="n">
        <v>0.3333</v>
      </c>
      <c r="BC185" s="2" t="s">
        <v>127</v>
      </c>
      <c r="BD185" s="2" t="n">
        <v>2</v>
      </c>
      <c r="BE185" s="2" t="s">
        <v>150</v>
      </c>
      <c r="BF185" s="2" t="n">
        <v>1</v>
      </c>
      <c r="BG185" s="2" t="n">
        <v>1.3</v>
      </c>
      <c r="BZ185" s="2" t="s">
        <v>152</v>
      </c>
      <c r="CB185" s="2" t="n">
        <v>80</v>
      </c>
      <c r="CC185" s="2" t="s">
        <v>127</v>
      </c>
      <c r="CD185" s="2" t="n">
        <v>2</v>
      </c>
      <c r="CE185" s="2" t="s">
        <v>152</v>
      </c>
      <c r="CF185" s="2" t="n">
        <v>100</v>
      </c>
      <c r="CG185" s="2" t="s">
        <v>127</v>
      </c>
      <c r="CH185" s="2" t="n">
        <v>2</v>
      </c>
      <c r="CJ185" s="2" t="s">
        <v>152</v>
      </c>
      <c r="CK185" s="2" t="n">
        <v>150</v>
      </c>
      <c r="CL185" s="2" t="n">
        <v>2</v>
      </c>
      <c r="CN185" s="2" t="s">
        <v>127</v>
      </c>
      <c r="CV185" s="2" t="n">
        <v>500</v>
      </c>
      <c r="CW185" s="2" t="n">
        <v>120</v>
      </c>
      <c r="DA185" s="2" t="s">
        <v>132</v>
      </c>
      <c r="DC185" s="2" t="n">
        <v>0.69</v>
      </c>
      <c r="DE185" s="2" t="n">
        <v>312</v>
      </c>
    </row>
    <row r="186" customFormat="false" ht="13.8" hidden="false" customHeight="false" outlineLevel="0" collapsed="false">
      <c r="A186" s="2" t="s">
        <v>511</v>
      </c>
      <c r="B186" s="2" t="s">
        <v>495</v>
      </c>
      <c r="D186" s="2" t="s">
        <v>496</v>
      </c>
      <c r="E186" s="2" t="s">
        <v>497</v>
      </c>
      <c r="F186" s="2" t="s">
        <v>498</v>
      </c>
      <c r="G186" s="2" t="n">
        <v>2019</v>
      </c>
      <c r="H186" s="2" t="n">
        <v>45</v>
      </c>
      <c r="I186" s="2" t="n">
        <v>1</v>
      </c>
      <c r="J186" s="2" t="s">
        <v>499</v>
      </c>
      <c r="L186" s="2" t="s">
        <v>178</v>
      </c>
      <c r="T186" s="2" t="s">
        <v>125</v>
      </c>
      <c r="U186" s="0" t="n">
        <f aca="false">14</f>
        <v>14</v>
      </c>
      <c r="AD186" s="2" t="s">
        <v>126</v>
      </c>
      <c r="AE186" s="2" t="n">
        <v>2</v>
      </c>
      <c r="AH186" s="2" t="s">
        <v>147</v>
      </c>
      <c r="AJ186" s="2" t="s">
        <v>148</v>
      </c>
      <c r="AO186" s="2" t="s">
        <v>501</v>
      </c>
      <c r="AR186" s="2" t="s">
        <v>502</v>
      </c>
      <c r="AU186" s="2" t="n">
        <f aca="false">6.5</f>
        <v>6.5</v>
      </c>
      <c r="BA186" s="2" t="n">
        <v>0.3333</v>
      </c>
      <c r="BC186" s="2" t="s">
        <v>127</v>
      </c>
      <c r="BD186" s="2" t="n">
        <v>2</v>
      </c>
      <c r="BE186" s="2" t="s">
        <v>504</v>
      </c>
      <c r="BF186" s="2" t="n">
        <v>1</v>
      </c>
      <c r="BG186" s="2" t="n">
        <v>1</v>
      </c>
      <c r="BI186" s="2" t="s">
        <v>145</v>
      </c>
      <c r="BJ186" s="2" t="n">
        <v>1</v>
      </c>
      <c r="BK186" s="2" t="n">
        <v>0.0208333333333333</v>
      </c>
      <c r="BL186" s="2" t="n">
        <v>150</v>
      </c>
      <c r="BM186" s="2" t="s">
        <v>150</v>
      </c>
      <c r="BN186" s="2" t="n">
        <v>1</v>
      </c>
      <c r="BO186" s="2" t="n">
        <f aca="false">1.3</f>
        <v>1.3</v>
      </c>
      <c r="BY186" s="2" t="s">
        <v>505</v>
      </c>
      <c r="BZ186" s="2" t="s">
        <v>152</v>
      </c>
      <c r="CB186" s="2" t="n">
        <v>80</v>
      </c>
      <c r="CC186" s="2" t="s">
        <v>127</v>
      </c>
      <c r="CD186" s="2" t="n">
        <v>2</v>
      </c>
      <c r="CE186" s="2" t="s">
        <v>152</v>
      </c>
      <c r="CF186" s="2" t="n">
        <v>100</v>
      </c>
      <c r="CG186" s="2" t="s">
        <v>127</v>
      </c>
      <c r="CH186" s="2" t="n">
        <v>2</v>
      </c>
      <c r="CJ186" s="2" t="s">
        <v>152</v>
      </c>
      <c r="CK186" s="2" t="n">
        <v>150</v>
      </c>
      <c r="CL186" s="2" t="n">
        <v>2</v>
      </c>
      <c r="CN186" s="2" t="s">
        <v>127</v>
      </c>
      <c r="CV186" s="2" t="n">
        <v>500</v>
      </c>
      <c r="CW186" s="2" t="n">
        <v>120</v>
      </c>
      <c r="DA186" s="2" t="s">
        <v>132</v>
      </c>
      <c r="DC186" s="2" t="n">
        <v>1.05</v>
      </c>
      <c r="DE186" s="2" t="n">
        <v>267</v>
      </c>
    </row>
    <row r="187" customFormat="false" ht="13.8" hidden="false" customHeight="false" outlineLevel="0" collapsed="false">
      <c r="A187" s="2" t="s">
        <v>512</v>
      </c>
      <c r="B187" s="2" t="s">
        <v>495</v>
      </c>
      <c r="D187" s="2" t="s">
        <v>496</v>
      </c>
      <c r="E187" s="2" t="s">
        <v>497</v>
      </c>
      <c r="F187" s="2" t="s">
        <v>498</v>
      </c>
      <c r="G187" s="2" t="n">
        <v>2019</v>
      </c>
      <c r="H187" s="2" t="n">
        <v>45</v>
      </c>
      <c r="I187" s="2" t="n">
        <v>1</v>
      </c>
      <c r="J187" s="2" t="s">
        <v>499</v>
      </c>
      <c r="L187" s="2" t="s">
        <v>178</v>
      </c>
      <c r="P187" s="2" t="s">
        <v>500</v>
      </c>
      <c r="T187" s="2" t="s">
        <v>125</v>
      </c>
      <c r="U187" s="0" t="n">
        <f aca="false">14</f>
        <v>14</v>
      </c>
      <c r="W187" s="2" t="s">
        <v>287</v>
      </c>
      <c r="AD187" s="2" t="s">
        <v>126</v>
      </c>
      <c r="AE187" s="2" t="n">
        <v>2</v>
      </c>
      <c r="AH187" s="2" t="s">
        <v>147</v>
      </c>
      <c r="AJ187" s="2" t="s">
        <v>148</v>
      </c>
      <c r="AO187" s="2" t="s">
        <v>501</v>
      </c>
      <c r="AR187" s="2" t="s">
        <v>502</v>
      </c>
      <c r="AU187" s="2" t="n">
        <f aca="false">6.5</f>
        <v>6.5</v>
      </c>
      <c r="BA187" s="2" t="n">
        <v>0.3333</v>
      </c>
      <c r="BC187" s="2" t="s">
        <v>127</v>
      </c>
      <c r="BD187" s="2" t="n">
        <v>2</v>
      </c>
      <c r="BE187" s="2" t="s">
        <v>504</v>
      </c>
      <c r="BF187" s="2" t="n">
        <v>1</v>
      </c>
      <c r="BG187" s="2" t="n">
        <v>1</v>
      </c>
      <c r="BI187" s="2" t="s">
        <v>145</v>
      </c>
      <c r="BJ187" s="2" t="n">
        <v>1</v>
      </c>
      <c r="BK187" s="2" t="n">
        <v>0.0208333333333333</v>
      </c>
      <c r="BL187" s="2" t="n">
        <v>150</v>
      </c>
      <c r="BM187" s="2" t="s">
        <v>150</v>
      </c>
      <c r="BN187" s="2" t="n">
        <v>1</v>
      </c>
      <c r="BO187" s="2" t="n">
        <f aca="false">1.3</f>
        <v>1.3</v>
      </c>
      <c r="BY187" s="2" t="s">
        <v>505</v>
      </c>
      <c r="BZ187" s="2" t="s">
        <v>152</v>
      </c>
      <c r="CB187" s="2" t="n">
        <v>80</v>
      </c>
      <c r="CC187" s="2" t="s">
        <v>127</v>
      </c>
      <c r="CD187" s="2" t="n">
        <v>2</v>
      </c>
      <c r="CE187" s="2" t="s">
        <v>152</v>
      </c>
      <c r="CF187" s="2" t="n">
        <v>100</v>
      </c>
      <c r="CG187" s="2" t="s">
        <v>127</v>
      </c>
      <c r="CH187" s="2" t="n">
        <v>2</v>
      </c>
      <c r="CJ187" s="2" t="s">
        <v>152</v>
      </c>
      <c r="CK187" s="2" t="n">
        <v>150</v>
      </c>
      <c r="CL187" s="2" t="n">
        <v>2</v>
      </c>
      <c r="CN187" s="2" t="s">
        <v>127</v>
      </c>
      <c r="CV187" s="2" t="n">
        <v>500</v>
      </c>
      <c r="CW187" s="2" t="n">
        <v>120</v>
      </c>
      <c r="DA187" s="2" t="s">
        <v>132</v>
      </c>
      <c r="DC187" s="2" t="n">
        <v>0.78</v>
      </c>
      <c r="DE187" s="2" t="n">
        <v>364</v>
      </c>
    </row>
    <row r="188" customFormat="false" ht="13.8" hidden="false" customHeight="false" outlineLevel="0" collapsed="false">
      <c r="A188" s="2" t="s">
        <v>513</v>
      </c>
      <c r="B188" s="2" t="s">
        <v>495</v>
      </c>
      <c r="D188" s="2" t="s">
        <v>496</v>
      </c>
      <c r="E188" s="2" t="s">
        <v>497</v>
      </c>
      <c r="F188" s="2" t="s">
        <v>498</v>
      </c>
      <c r="G188" s="2" t="n">
        <v>2019</v>
      </c>
      <c r="H188" s="2" t="n">
        <v>45</v>
      </c>
      <c r="I188" s="2" t="n">
        <v>1</v>
      </c>
      <c r="J188" s="2" t="s">
        <v>499</v>
      </c>
      <c r="L188" s="2" t="s">
        <v>178</v>
      </c>
      <c r="P188" s="2" t="s">
        <v>500</v>
      </c>
      <c r="T188" s="2" t="s">
        <v>125</v>
      </c>
      <c r="U188" s="0" t="n">
        <f aca="false">14</f>
        <v>14</v>
      </c>
      <c r="W188" s="2" t="s">
        <v>287</v>
      </c>
      <c r="AD188" s="2" t="s">
        <v>126</v>
      </c>
      <c r="AE188" s="2" t="n">
        <v>2</v>
      </c>
      <c r="AH188" s="2" t="s">
        <v>147</v>
      </c>
      <c r="AJ188" s="2" t="s">
        <v>148</v>
      </c>
      <c r="AO188" s="2" t="s">
        <v>501</v>
      </c>
      <c r="AR188" s="2" t="s">
        <v>502</v>
      </c>
      <c r="AU188" s="2" t="n">
        <f aca="false">6.5</f>
        <v>6.5</v>
      </c>
      <c r="BA188" s="2" t="n">
        <v>0.3333</v>
      </c>
      <c r="BC188" s="2" t="s">
        <v>127</v>
      </c>
      <c r="BD188" s="2" t="n">
        <v>2</v>
      </c>
      <c r="BE188" s="2" t="s">
        <v>504</v>
      </c>
      <c r="BF188" s="2" t="n">
        <v>1</v>
      </c>
      <c r="BG188" s="2" t="n">
        <v>1</v>
      </c>
      <c r="BI188" s="2" t="s">
        <v>145</v>
      </c>
      <c r="BJ188" s="2" t="n">
        <v>1</v>
      </c>
      <c r="BK188" s="2" t="n">
        <v>0.0416666666666667</v>
      </c>
      <c r="BL188" s="2" t="n">
        <v>120</v>
      </c>
      <c r="BM188" s="2" t="s">
        <v>150</v>
      </c>
      <c r="BN188" s="2" t="n">
        <v>1</v>
      </c>
      <c r="BO188" s="2" t="n">
        <f aca="false">1.3</f>
        <v>1.3</v>
      </c>
      <c r="BY188" s="2" t="s">
        <v>505</v>
      </c>
      <c r="BZ188" s="2" t="s">
        <v>152</v>
      </c>
      <c r="CB188" s="2" t="n">
        <v>80</v>
      </c>
      <c r="CC188" s="2" t="s">
        <v>127</v>
      </c>
      <c r="CD188" s="2" t="n">
        <v>2</v>
      </c>
      <c r="CE188" s="2" t="s">
        <v>152</v>
      </c>
      <c r="CF188" s="2" t="n">
        <v>100</v>
      </c>
      <c r="CG188" s="2" t="s">
        <v>127</v>
      </c>
      <c r="CH188" s="2" t="n">
        <v>2</v>
      </c>
      <c r="CJ188" s="2" t="s">
        <v>152</v>
      </c>
      <c r="CK188" s="2" t="n">
        <v>150</v>
      </c>
      <c r="CL188" s="2" t="n">
        <v>2</v>
      </c>
      <c r="CN188" s="2" t="s">
        <v>127</v>
      </c>
      <c r="CV188" s="2" t="n">
        <v>500</v>
      </c>
      <c r="CW188" s="2" t="n">
        <v>120</v>
      </c>
      <c r="DA188" s="2" t="s">
        <v>132</v>
      </c>
      <c r="DC188" s="2" t="n">
        <v>1.46</v>
      </c>
      <c r="DE188" s="2" t="n">
        <v>480</v>
      </c>
    </row>
    <row r="189" customFormat="false" ht="13.8" hidden="false" customHeight="false" outlineLevel="0" collapsed="false">
      <c r="A189" s="2" t="s">
        <v>514</v>
      </c>
      <c r="B189" s="2" t="s">
        <v>495</v>
      </c>
      <c r="D189" s="2" t="s">
        <v>496</v>
      </c>
      <c r="E189" s="2" t="s">
        <v>497</v>
      </c>
      <c r="F189" s="2" t="s">
        <v>498</v>
      </c>
      <c r="G189" s="2" t="n">
        <v>2019</v>
      </c>
      <c r="H189" s="2" t="n">
        <v>45</v>
      </c>
      <c r="I189" s="2" t="n">
        <v>1</v>
      </c>
      <c r="J189" s="2" t="s">
        <v>499</v>
      </c>
      <c r="L189" s="2" t="s">
        <v>178</v>
      </c>
      <c r="P189" s="2" t="s">
        <v>500</v>
      </c>
      <c r="T189" s="2" t="s">
        <v>125</v>
      </c>
      <c r="U189" s="0" t="n">
        <f aca="false">14</f>
        <v>14</v>
      </c>
      <c r="W189" s="2" t="s">
        <v>287</v>
      </c>
      <c r="AD189" s="2" t="s">
        <v>126</v>
      </c>
      <c r="AE189" s="2" t="n">
        <v>2</v>
      </c>
      <c r="AH189" s="2" t="s">
        <v>147</v>
      </c>
      <c r="AJ189" s="2" t="s">
        <v>148</v>
      </c>
      <c r="AO189" s="2" t="s">
        <v>501</v>
      </c>
      <c r="AR189" s="2" t="s">
        <v>502</v>
      </c>
      <c r="AU189" s="2" t="n">
        <f aca="false">6.5</f>
        <v>6.5</v>
      </c>
      <c r="BA189" s="2" t="n">
        <v>0.3333</v>
      </c>
      <c r="BC189" s="2" t="s">
        <v>127</v>
      </c>
      <c r="BD189" s="2" t="n">
        <v>2</v>
      </c>
      <c r="BE189" s="2" t="s">
        <v>504</v>
      </c>
      <c r="BF189" s="2" t="n">
        <v>1</v>
      </c>
      <c r="BG189" s="2" t="n">
        <v>1</v>
      </c>
      <c r="BI189" s="2" t="s">
        <v>145</v>
      </c>
      <c r="BJ189" s="2" t="n">
        <v>1</v>
      </c>
      <c r="BK189" s="2" t="n">
        <v>0.0416666666666667</v>
      </c>
      <c r="BL189" s="2" t="n">
        <v>180</v>
      </c>
      <c r="BM189" s="2" t="s">
        <v>150</v>
      </c>
      <c r="BN189" s="2" t="n">
        <v>1</v>
      </c>
      <c r="BO189" s="2" t="n">
        <f aca="false">1.3</f>
        <v>1.3</v>
      </c>
      <c r="BY189" s="2" t="s">
        <v>505</v>
      </c>
      <c r="BZ189" s="2" t="s">
        <v>152</v>
      </c>
      <c r="CB189" s="2" t="n">
        <v>80</v>
      </c>
      <c r="CC189" s="2" t="s">
        <v>127</v>
      </c>
      <c r="CD189" s="2" t="n">
        <v>2</v>
      </c>
      <c r="CE189" s="2" t="s">
        <v>152</v>
      </c>
      <c r="CF189" s="2" t="n">
        <v>100</v>
      </c>
      <c r="CG189" s="2" t="s">
        <v>127</v>
      </c>
      <c r="CH189" s="2" t="n">
        <v>2</v>
      </c>
      <c r="CJ189" s="2" t="s">
        <v>152</v>
      </c>
      <c r="CK189" s="2" t="n">
        <v>150</v>
      </c>
      <c r="CL189" s="2" t="n">
        <v>2</v>
      </c>
      <c r="CN189" s="2" t="s">
        <v>127</v>
      </c>
      <c r="CV189" s="2" t="n">
        <v>500</v>
      </c>
      <c r="CW189" s="2" t="n">
        <v>120</v>
      </c>
      <c r="DA189" s="2" t="s">
        <v>132</v>
      </c>
      <c r="DC189" s="2" t="n">
        <v>1.65</v>
      </c>
      <c r="DE189" s="2" t="n">
        <v>461</v>
      </c>
    </row>
    <row r="190" customFormat="false" ht="13.8" hidden="false" customHeight="false" outlineLevel="0" collapsed="false">
      <c r="A190" s="2" t="s">
        <v>515</v>
      </c>
      <c r="B190" s="2" t="s">
        <v>516</v>
      </c>
      <c r="D190" s="2" t="s">
        <v>517</v>
      </c>
      <c r="E190" s="2" t="s">
        <v>518</v>
      </c>
      <c r="F190" s="2" t="s">
        <v>519</v>
      </c>
      <c r="G190" s="2" t="n">
        <v>2019</v>
      </c>
      <c r="H190" s="2" t="n">
        <v>43</v>
      </c>
      <c r="I190" s="2" t="n">
        <v>6</v>
      </c>
      <c r="J190" s="2" t="s">
        <v>121</v>
      </c>
      <c r="L190" s="2" t="s">
        <v>178</v>
      </c>
      <c r="T190" s="2" t="s">
        <v>125</v>
      </c>
      <c r="U190" s="0" t="n">
        <f aca="false">14</f>
        <v>14</v>
      </c>
      <c r="W190" s="2" t="s">
        <v>146</v>
      </c>
      <c r="Y190" s="2" t="s">
        <v>145</v>
      </c>
      <c r="AD190" s="2" t="s">
        <v>178</v>
      </c>
      <c r="AH190" s="2" t="s">
        <v>520</v>
      </c>
      <c r="AJ190" s="2" t="s">
        <v>146</v>
      </c>
      <c r="AU190" s="2" t="n">
        <v>6</v>
      </c>
      <c r="AX190" s="2" t="n">
        <v>10</v>
      </c>
      <c r="BE190" s="2" t="s">
        <v>521</v>
      </c>
      <c r="BF190" s="2" t="n">
        <v>1</v>
      </c>
      <c r="BG190" s="2" t="n">
        <v>0.166666666666667</v>
      </c>
      <c r="BY190" s="2" t="s">
        <v>522</v>
      </c>
      <c r="BZ190" s="2" t="s">
        <v>152</v>
      </c>
      <c r="CB190" s="2" t="n">
        <v>100</v>
      </c>
      <c r="CC190" s="2" t="s">
        <v>127</v>
      </c>
      <c r="CD190" s="2" t="n">
        <v>1</v>
      </c>
      <c r="DA190" s="2" t="s">
        <v>132</v>
      </c>
      <c r="DB190" s="2" t="n">
        <v>94.68</v>
      </c>
      <c r="DC190" s="2" t="n">
        <v>3.08</v>
      </c>
      <c r="DE190" s="2" t="n">
        <v>531.35</v>
      </c>
      <c r="DF190" s="2" t="n">
        <v>0.117</v>
      </c>
    </row>
    <row r="191" customFormat="false" ht="13.8" hidden="false" customHeight="false" outlineLevel="0" collapsed="false">
      <c r="A191" s="2" t="s">
        <v>523</v>
      </c>
      <c r="B191" s="2" t="s">
        <v>516</v>
      </c>
      <c r="D191" s="2" t="s">
        <v>517</v>
      </c>
      <c r="E191" s="2" t="s">
        <v>518</v>
      </c>
      <c r="F191" s="2" t="s">
        <v>519</v>
      </c>
      <c r="G191" s="2" t="n">
        <v>2019</v>
      </c>
      <c r="H191" s="2" t="n">
        <v>43</v>
      </c>
      <c r="I191" s="2" t="n">
        <v>6</v>
      </c>
      <c r="J191" s="2" t="s">
        <v>121</v>
      </c>
      <c r="L191" s="2" t="s">
        <v>178</v>
      </c>
      <c r="T191" s="2" t="s">
        <v>125</v>
      </c>
      <c r="U191" s="0" t="n">
        <f aca="false">14</f>
        <v>14</v>
      </c>
      <c r="W191" s="2" t="s">
        <v>146</v>
      </c>
      <c r="Y191" s="2" t="s">
        <v>145</v>
      </c>
      <c r="AD191" s="2" t="s">
        <v>178</v>
      </c>
      <c r="AH191" s="2" t="s">
        <v>520</v>
      </c>
      <c r="AJ191" s="2" t="s">
        <v>146</v>
      </c>
      <c r="AU191" s="2" t="n">
        <v>6</v>
      </c>
      <c r="AX191" s="2" t="n">
        <v>10</v>
      </c>
      <c r="BE191" s="2" t="s">
        <v>521</v>
      </c>
      <c r="BF191" s="2" t="n">
        <v>1</v>
      </c>
      <c r="BG191" s="2" t="n">
        <v>0.166666666666667</v>
      </c>
      <c r="BY191" s="2" t="s">
        <v>524</v>
      </c>
      <c r="BZ191" s="2" t="s">
        <v>152</v>
      </c>
      <c r="CB191" s="2" t="n">
        <v>100</v>
      </c>
      <c r="CC191" s="2" t="s">
        <v>127</v>
      </c>
      <c r="CD191" s="2" t="n">
        <v>1</v>
      </c>
      <c r="DA191" s="2" t="s">
        <v>132</v>
      </c>
      <c r="DB191" s="2" t="n">
        <v>95.41</v>
      </c>
      <c r="DC191" s="2" t="n">
        <v>3.21</v>
      </c>
      <c r="DE191" s="2" t="n">
        <v>603.86</v>
      </c>
      <c r="DF191" s="2" t="n">
        <v>0.101</v>
      </c>
    </row>
    <row r="192" customFormat="false" ht="13.8" hidden="false" customHeight="false" outlineLevel="0" collapsed="false">
      <c r="A192" s="2" t="s">
        <v>525</v>
      </c>
      <c r="B192" s="2" t="s">
        <v>516</v>
      </c>
      <c r="D192" s="2" t="s">
        <v>517</v>
      </c>
      <c r="E192" s="2" t="s">
        <v>518</v>
      </c>
      <c r="F192" s="2" t="s">
        <v>519</v>
      </c>
      <c r="G192" s="2" t="n">
        <v>2019</v>
      </c>
      <c r="H192" s="2" t="n">
        <v>43</v>
      </c>
      <c r="I192" s="2" t="n">
        <v>6</v>
      </c>
      <c r="J192" s="2" t="s">
        <v>121</v>
      </c>
      <c r="L192" s="2" t="s">
        <v>178</v>
      </c>
      <c r="T192" s="2" t="s">
        <v>125</v>
      </c>
      <c r="U192" s="0" t="n">
        <f aca="false">14</f>
        <v>14</v>
      </c>
      <c r="W192" s="2" t="s">
        <v>146</v>
      </c>
      <c r="Y192" s="2" t="s">
        <v>145</v>
      </c>
      <c r="AD192" s="2" t="s">
        <v>178</v>
      </c>
      <c r="AH192" s="2" t="s">
        <v>520</v>
      </c>
      <c r="AJ192" s="2" t="s">
        <v>146</v>
      </c>
      <c r="AU192" s="2" t="n">
        <v>6</v>
      </c>
      <c r="AX192" s="2" t="n">
        <v>10</v>
      </c>
      <c r="BE192" s="2" t="s">
        <v>521</v>
      </c>
      <c r="BF192" s="2" t="n">
        <v>1</v>
      </c>
      <c r="BG192" s="2" t="n">
        <v>0.166666666666667</v>
      </c>
      <c r="BY192" s="2" t="s">
        <v>524</v>
      </c>
      <c r="BZ192" s="2" t="s">
        <v>152</v>
      </c>
      <c r="CB192" s="2" t="n">
        <v>100</v>
      </c>
      <c r="CC192" s="2" t="s">
        <v>127</v>
      </c>
      <c r="CD192" s="2" t="n">
        <v>1</v>
      </c>
      <c r="DA192" s="2" t="s">
        <v>132</v>
      </c>
      <c r="DB192" s="2" t="n">
        <v>95.82</v>
      </c>
      <c r="DC192" s="2" t="n">
        <v>4.26</v>
      </c>
      <c r="DE192" s="2" t="n">
        <v>872.36</v>
      </c>
      <c r="DF192" s="2" t="n">
        <v>0.092</v>
      </c>
    </row>
    <row r="193" customFormat="false" ht="13.8" hidden="false" customHeight="false" outlineLevel="0" collapsed="false">
      <c r="A193" s="2" t="s">
        <v>526</v>
      </c>
      <c r="B193" s="2" t="s">
        <v>516</v>
      </c>
      <c r="D193" s="2" t="s">
        <v>517</v>
      </c>
      <c r="E193" s="2" t="s">
        <v>518</v>
      </c>
      <c r="F193" s="2" t="s">
        <v>519</v>
      </c>
      <c r="G193" s="2" t="n">
        <v>2019</v>
      </c>
      <c r="H193" s="2" t="n">
        <v>43</v>
      </c>
      <c r="I193" s="2" t="n">
        <v>6</v>
      </c>
      <c r="J193" s="2" t="s">
        <v>121</v>
      </c>
      <c r="L193" s="2" t="s">
        <v>178</v>
      </c>
      <c r="T193" s="2" t="s">
        <v>125</v>
      </c>
      <c r="U193" s="0" t="n">
        <f aca="false">14</f>
        <v>14</v>
      </c>
      <c r="W193" s="2" t="s">
        <v>146</v>
      </c>
      <c r="Y193" s="2" t="s">
        <v>145</v>
      </c>
      <c r="AD193" s="2" t="s">
        <v>178</v>
      </c>
      <c r="AH193" s="2" t="s">
        <v>520</v>
      </c>
      <c r="AJ193" s="2" t="s">
        <v>146</v>
      </c>
      <c r="AU193" s="2" t="n">
        <v>6</v>
      </c>
      <c r="AX193" s="2" t="n">
        <v>10</v>
      </c>
      <c r="BE193" s="2" t="s">
        <v>521</v>
      </c>
      <c r="BF193" s="2" t="n">
        <v>1</v>
      </c>
      <c r="BG193" s="2" t="n">
        <v>0.166666666666667</v>
      </c>
      <c r="BY193" s="2" t="s">
        <v>524</v>
      </c>
      <c r="BZ193" s="2" t="s">
        <v>152</v>
      </c>
      <c r="CB193" s="2" t="n">
        <v>100</v>
      </c>
      <c r="CC193" s="2" t="s">
        <v>127</v>
      </c>
      <c r="CD193" s="2" t="n">
        <v>1</v>
      </c>
      <c r="DA193" s="2" t="s">
        <v>132</v>
      </c>
      <c r="DB193" s="2" t="n">
        <v>95.23</v>
      </c>
      <c r="DC193" s="2" t="n">
        <v>3.53</v>
      </c>
      <c r="DE193" s="2" t="n">
        <v>619.47</v>
      </c>
      <c r="DF193" s="2" t="n">
        <v>0.105</v>
      </c>
    </row>
    <row r="194" customFormat="false" ht="13.8" hidden="false" customHeight="false" outlineLevel="0" collapsed="false">
      <c r="A194" s="2" t="s">
        <v>527</v>
      </c>
      <c r="B194" s="2" t="s">
        <v>516</v>
      </c>
      <c r="D194" s="2" t="s">
        <v>517</v>
      </c>
      <c r="E194" s="2" t="s">
        <v>518</v>
      </c>
      <c r="F194" s="2" t="s">
        <v>519</v>
      </c>
      <c r="G194" s="2" t="n">
        <v>2019</v>
      </c>
      <c r="H194" s="2" t="n">
        <v>43</v>
      </c>
      <c r="I194" s="2" t="n">
        <v>6</v>
      </c>
      <c r="J194" s="2" t="s">
        <v>121</v>
      </c>
      <c r="L194" s="2" t="s">
        <v>178</v>
      </c>
      <c r="T194" s="2" t="s">
        <v>125</v>
      </c>
      <c r="U194" s="0" t="n">
        <f aca="false">14</f>
        <v>14</v>
      </c>
      <c r="W194" s="2" t="s">
        <v>146</v>
      </c>
      <c r="Y194" s="2" t="s">
        <v>145</v>
      </c>
      <c r="AD194" s="2" t="s">
        <v>178</v>
      </c>
      <c r="AH194" s="2" t="s">
        <v>520</v>
      </c>
      <c r="AJ194" s="2" t="s">
        <v>146</v>
      </c>
      <c r="AU194" s="2" t="n">
        <v>6</v>
      </c>
      <c r="AX194" s="2" t="n">
        <v>10</v>
      </c>
      <c r="BE194" s="2" t="s">
        <v>521</v>
      </c>
      <c r="BF194" s="2" t="n">
        <v>1</v>
      </c>
      <c r="BG194" s="2" t="n">
        <v>0.166666666666667</v>
      </c>
      <c r="BY194" s="2" t="s">
        <v>524</v>
      </c>
      <c r="BZ194" s="2" t="s">
        <v>152</v>
      </c>
      <c r="CB194" s="2" t="n">
        <v>100</v>
      </c>
      <c r="CC194" s="2" t="s">
        <v>127</v>
      </c>
      <c r="CD194" s="2" t="n">
        <v>1</v>
      </c>
      <c r="DA194" s="2" t="s">
        <v>132</v>
      </c>
      <c r="DB194" s="2" t="n">
        <v>94.5</v>
      </c>
      <c r="DC194" s="2" t="n">
        <v>2.48</v>
      </c>
      <c r="DE194" s="2" t="n">
        <v>569.38</v>
      </c>
      <c r="DF194" s="2" t="n">
        <v>0.121</v>
      </c>
    </row>
    <row r="195" customFormat="false" ht="13.8" hidden="false" customHeight="false" outlineLevel="0" collapsed="false">
      <c r="A195" s="2" t="s">
        <v>528</v>
      </c>
      <c r="B195" s="2" t="s">
        <v>516</v>
      </c>
      <c r="D195" s="2" t="s">
        <v>517</v>
      </c>
      <c r="E195" s="2" t="s">
        <v>518</v>
      </c>
      <c r="F195" s="2" t="s">
        <v>519</v>
      </c>
      <c r="G195" s="2" t="n">
        <v>2019</v>
      </c>
      <c r="H195" s="2" t="n">
        <v>43</v>
      </c>
      <c r="I195" s="2" t="n">
        <v>6</v>
      </c>
      <c r="J195" s="2" t="s">
        <v>121</v>
      </c>
      <c r="L195" s="2" t="s">
        <v>178</v>
      </c>
      <c r="T195" s="2" t="s">
        <v>125</v>
      </c>
      <c r="U195" s="0" t="n">
        <f aca="false">14</f>
        <v>14</v>
      </c>
      <c r="W195" s="2" t="s">
        <v>146</v>
      </c>
      <c r="Y195" s="2" t="s">
        <v>145</v>
      </c>
      <c r="AD195" s="2" t="s">
        <v>126</v>
      </c>
      <c r="AE195" s="2" t="n">
        <v>5</v>
      </c>
      <c r="AH195" s="2" t="s">
        <v>520</v>
      </c>
      <c r="AJ195" s="2" t="s">
        <v>146</v>
      </c>
      <c r="AU195" s="2" t="n">
        <v>6</v>
      </c>
      <c r="AX195" s="2" t="n">
        <f aca="false">5</f>
        <v>5</v>
      </c>
      <c r="BE195" s="2" t="s">
        <v>521</v>
      </c>
      <c r="BF195" s="2" t="n">
        <v>1</v>
      </c>
      <c r="BG195" s="2" t="n">
        <v>0.166666666666667</v>
      </c>
      <c r="BZ195" s="2" t="s">
        <v>152</v>
      </c>
      <c r="CB195" s="2" t="n">
        <v>100</v>
      </c>
      <c r="CC195" s="2" t="s">
        <v>127</v>
      </c>
      <c r="CD195" s="2" t="n">
        <v>1</v>
      </c>
      <c r="DE195" s="2" t="n">
        <v>872.36</v>
      </c>
      <c r="DF195" s="2" t="n">
        <v>0.092</v>
      </c>
    </row>
    <row r="196" customFormat="false" ht="13.8" hidden="false" customHeight="false" outlineLevel="0" collapsed="false">
      <c r="A196" s="2" t="s">
        <v>529</v>
      </c>
      <c r="B196" s="2" t="s">
        <v>516</v>
      </c>
      <c r="D196" s="2" t="s">
        <v>517</v>
      </c>
      <c r="E196" s="2" t="s">
        <v>518</v>
      </c>
      <c r="F196" s="2" t="s">
        <v>519</v>
      </c>
      <c r="G196" s="2" t="n">
        <v>2019</v>
      </c>
      <c r="H196" s="2" t="n">
        <v>43</v>
      </c>
      <c r="I196" s="2" t="n">
        <v>6</v>
      </c>
      <c r="J196" s="2" t="s">
        <v>121</v>
      </c>
      <c r="L196" s="2" t="s">
        <v>178</v>
      </c>
      <c r="T196" s="2" t="s">
        <v>125</v>
      </c>
      <c r="U196" s="0" t="n">
        <f aca="false">14</f>
        <v>14</v>
      </c>
      <c r="Y196" s="2" t="s">
        <v>145</v>
      </c>
      <c r="AD196" s="2" t="s">
        <v>126</v>
      </c>
      <c r="AE196" s="2" t="n">
        <v>5</v>
      </c>
      <c r="AH196" s="2" t="s">
        <v>520</v>
      </c>
      <c r="AJ196" s="2" t="s">
        <v>146</v>
      </c>
      <c r="AU196" s="2" t="n">
        <v>6</v>
      </c>
      <c r="AX196" s="2" t="n">
        <f aca="false">5</f>
        <v>5</v>
      </c>
      <c r="BE196" s="2" t="s">
        <v>521</v>
      </c>
      <c r="BF196" s="2" t="n">
        <v>1</v>
      </c>
      <c r="BG196" s="2" t="n">
        <v>0.166666666666667</v>
      </c>
      <c r="BZ196" s="2" t="s">
        <v>152</v>
      </c>
      <c r="CB196" s="2" t="n">
        <v>100</v>
      </c>
      <c r="CC196" s="2" t="s">
        <v>127</v>
      </c>
      <c r="CD196" s="2" t="n">
        <v>1</v>
      </c>
      <c r="DE196" s="2" t="n">
        <v>285.59</v>
      </c>
      <c r="DF196" s="2" t="n">
        <v>0.397</v>
      </c>
    </row>
    <row r="197" customFormat="false" ht="13.8" hidden="false" customHeight="false" outlineLevel="0" collapsed="false">
      <c r="A197" s="2" t="s">
        <v>530</v>
      </c>
      <c r="B197" s="2" t="s">
        <v>516</v>
      </c>
      <c r="D197" s="2" t="s">
        <v>517</v>
      </c>
      <c r="E197" s="2" t="s">
        <v>518</v>
      </c>
      <c r="F197" s="2" t="s">
        <v>519</v>
      </c>
      <c r="G197" s="2" t="n">
        <v>2019</v>
      </c>
      <c r="H197" s="2" t="n">
        <v>43</v>
      </c>
      <c r="I197" s="2" t="n">
        <v>6</v>
      </c>
      <c r="J197" s="2" t="s">
        <v>121</v>
      </c>
      <c r="L197" s="2" t="s">
        <v>178</v>
      </c>
      <c r="T197" s="2" t="s">
        <v>125</v>
      </c>
      <c r="U197" s="0" t="n">
        <f aca="false">14</f>
        <v>14</v>
      </c>
      <c r="AD197" s="2" t="s">
        <v>126</v>
      </c>
      <c r="AE197" s="2" t="n">
        <v>5</v>
      </c>
      <c r="AH197" s="2" t="s">
        <v>520</v>
      </c>
      <c r="AJ197" s="2" t="s">
        <v>146</v>
      </c>
      <c r="AU197" s="2" t="n">
        <v>6</v>
      </c>
      <c r="AX197" s="2" t="n">
        <f aca="false">5</f>
        <v>5</v>
      </c>
      <c r="BE197" s="2" t="s">
        <v>521</v>
      </c>
      <c r="BF197" s="2" t="n">
        <v>1</v>
      </c>
      <c r="BG197" s="2" t="n">
        <v>0.166666666666667</v>
      </c>
      <c r="BZ197" s="2" t="s">
        <v>152</v>
      </c>
      <c r="CB197" s="2" t="n">
        <v>100</v>
      </c>
      <c r="CC197" s="2" t="s">
        <v>127</v>
      </c>
      <c r="CD197" s="2" t="n">
        <v>1</v>
      </c>
      <c r="DE197" s="2" t="n">
        <v>279.35</v>
      </c>
      <c r="DF197" s="2" t="n">
        <v>0.369</v>
      </c>
    </row>
    <row r="198" customFormat="false" ht="13.8" hidden="false" customHeight="false" outlineLevel="0" collapsed="false">
      <c r="A198" s="2" t="s">
        <v>531</v>
      </c>
      <c r="B198" s="2" t="s">
        <v>516</v>
      </c>
      <c r="D198" s="2" t="s">
        <v>517</v>
      </c>
      <c r="E198" s="2" t="s">
        <v>518</v>
      </c>
      <c r="F198" s="2" t="s">
        <v>519</v>
      </c>
      <c r="G198" s="2" t="n">
        <v>2019</v>
      </c>
      <c r="H198" s="2" t="n">
        <v>43</v>
      </c>
      <c r="I198" s="2" t="n">
        <v>6</v>
      </c>
      <c r="J198" s="2" t="s">
        <v>121</v>
      </c>
      <c r="L198" s="2" t="s">
        <v>178</v>
      </c>
      <c r="T198" s="2" t="s">
        <v>125</v>
      </c>
      <c r="U198" s="0" t="n">
        <f aca="false">14</f>
        <v>14</v>
      </c>
      <c r="W198" s="2" t="s">
        <v>146</v>
      </c>
      <c r="AD198" s="2" t="s">
        <v>126</v>
      </c>
      <c r="AE198" s="2" t="n">
        <v>5</v>
      </c>
      <c r="AH198" s="2" t="s">
        <v>520</v>
      </c>
      <c r="AJ198" s="2" t="s">
        <v>146</v>
      </c>
      <c r="AU198" s="2" t="n">
        <v>6</v>
      </c>
      <c r="AX198" s="2" t="n">
        <f aca="false">5</f>
        <v>5</v>
      </c>
      <c r="BE198" s="2" t="s">
        <v>521</v>
      </c>
      <c r="BF198" s="2" t="n">
        <v>1</v>
      </c>
      <c r="BG198" s="2" t="n">
        <v>0.166666666666667</v>
      </c>
      <c r="BZ198" s="2" t="s">
        <v>152</v>
      </c>
      <c r="CB198" s="2" t="n">
        <v>100</v>
      </c>
      <c r="CC198" s="2" t="s">
        <v>127</v>
      </c>
      <c r="CD198" s="2" t="n">
        <v>1</v>
      </c>
      <c r="DE198" s="2" t="n">
        <v>773.91</v>
      </c>
      <c r="DF198" s="2" t="n">
        <v>0.098</v>
      </c>
    </row>
    <row r="199" customFormat="false" ht="13.8" hidden="false" customHeight="false" outlineLevel="0" collapsed="false">
      <c r="A199" s="2" t="s">
        <v>532</v>
      </c>
      <c r="B199" s="2" t="s">
        <v>516</v>
      </c>
      <c r="D199" s="2" t="s">
        <v>517</v>
      </c>
      <c r="E199" s="2" t="s">
        <v>518</v>
      </c>
      <c r="F199" s="2" t="s">
        <v>519</v>
      </c>
      <c r="G199" s="2" t="n">
        <v>2019</v>
      </c>
      <c r="H199" s="2" t="n">
        <v>43</v>
      </c>
      <c r="I199" s="2" t="n">
        <v>6</v>
      </c>
      <c r="J199" s="2" t="s">
        <v>121</v>
      </c>
      <c r="L199" s="2" t="s">
        <v>178</v>
      </c>
      <c r="T199" s="2" t="s">
        <v>125</v>
      </c>
      <c r="U199" s="0" t="n">
        <f aca="false">14</f>
        <v>14</v>
      </c>
      <c r="AD199" s="2" t="s">
        <v>126</v>
      </c>
      <c r="AE199" s="2" t="n">
        <v>5</v>
      </c>
      <c r="AH199" s="2" t="s">
        <v>520</v>
      </c>
      <c r="AJ199" s="2" t="s">
        <v>146</v>
      </c>
      <c r="AU199" s="2" t="n">
        <v>6</v>
      </c>
      <c r="AX199" s="2" t="n">
        <f aca="false">5</f>
        <v>5</v>
      </c>
      <c r="BE199" s="2" t="s">
        <v>521</v>
      </c>
      <c r="BF199" s="2" t="n">
        <v>1</v>
      </c>
      <c r="BG199" s="2" t="n">
        <v>0.166666666666667</v>
      </c>
      <c r="BZ199" s="2" t="s">
        <v>152</v>
      </c>
      <c r="CB199" s="2" t="n">
        <v>100</v>
      </c>
      <c r="CC199" s="2" t="s">
        <v>127</v>
      </c>
      <c r="CD199" s="2" t="n">
        <v>1</v>
      </c>
      <c r="DE199" s="2" t="n">
        <v>740.43</v>
      </c>
      <c r="DF199" s="2" t="n">
        <v>0.103</v>
      </c>
    </row>
    <row r="200" customFormat="false" ht="13.8" hidden="false" customHeight="false" outlineLevel="0" collapsed="false">
      <c r="A200" s="2" t="s">
        <v>533</v>
      </c>
      <c r="B200" s="2" t="s">
        <v>534</v>
      </c>
      <c r="D200" s="2" t="s">
        <v>535</v>
      </c>
      <c r="E200" s="2" t="s">
        <v>536</v>
      </c>
      <c r="F200" s="2" t="s">
        <v>537</v>
      </c>
      <c r="G200" s="2" t="n">
        <v>2019</v>
      </c>
      <c r="H200" s="2" t="n">
        <v>66</v>
      </c>
      <c r="I200" s="2" t="n">
        <v>8</v>
      </c>
      <c r="J200" s="2" t="s">
        <v>121</v>
      </c>
      <c r="L200" s="2" t="s">
        <v>158</v>
      </c>
      <c r="N200" s="2" t="s">
        <v>144</v>
      </c>
      <c r="T200" s="2" t="s">
        <v>207</v>
      </c>
      <c r="U200" s="0" t="n">
        <f aca="false">17.1</f>
        <v>17.1</v>
      </c>
      <c r="AA200" s="2" t="s">
        <v>146</v>
      </c>
      <c r="AB200" s="2" t="n">
        <v>3</v>
      </c>
      <c r="AD200" s="2" t="s">
        <v>126</v>
      </c>
      <c r="AR200" s="2" t="s">
        <v>538</v>
      </c>
      <c r="AZ200" s="2" t="n">
        <v>50</v>
      </c>
      <c r="BA200" s="2" t="n">
        <v>48</v>
      </c>
      <c r="BZ200" s="2" t="s">
        <v>152</v>
      </c>
      <c r="CB200" s="2" t="n">
        <v>50</v>
      </c>
      <c r="CC200" s="2" t="s">
        <v>127</v>
      </c>
      <c r="CD200" s="2" t="n">
        <v>12</v>
      </c>
      <c r="CE200" s="2" t="s">
        <v>152</v>
      </c>
      <c r="CF200" s="2" t="n">
        <v>80</v>
      </c>
      <c r="CG200" s="2" t="s">
        <v>127</v>
      </c>
      <c r="CH200" s="2" t="n">
        <v>12</v>
      </c>
      <c r="DA200" s="2" t="s">
        <v>132</v>
      </c>
      <c r="DE200" s="2" t="n">
        <v>937</v>
      </c>
      <c r="DF200" s="2" t="n">
        <v>0.28</v>
      </c>
    </row>
    <row r="201" customFormat="false" ht="13.8" hidden="false" customHeight="false" outlineLevel="0" collapsed="false">
      <c r="A201" s="2" t="s">
        <v>539</v>
      </c>
      <c r="B201" s="2" t="s">
        <v>534</v>
      </c>
      <c r="D201" s="2" t="s">
        <v>535</v>
      </c>
      <c r="E201" s="2" t="s">
        <v>536</v>
      </c>
      <c r="F201" s="2" t="s">
        <v>537</v>
      </c>
      <c r="G201" s="2" t="n">
        <v>2019</v>
      </c>
      <c r="H201" s="2" t="n">
        <v>66</v>
      </c>
      <c r="I201" s="2" t="n">
        <v>8</v>
      </c>
      <c r="J201" s="2" t="s">
        <v>121</v>
      </c>
      <c r="L201" s="2" t="s">
        <v>158</v>
      </c>
      <c r="N201" s="2" t="s">
        <v>540</v>
      </c>
      <c r="T201" s="2" t="s">
        <v>207</v>
      </c>
      <c r="U201" s="0" t="n">
        <f aca="false">17.1</f>
        <v>17.1</v>
      </c>
      <c r="AA201" s="2" t="s">
        <v>146</v>
      </c>
      <c r="AB201" s="2" t="n">
        <v>3</v>
      </c>
      <c r="AD201" s="2" t="s">
        <v>126</v>
      </c>
      <c r="AR201" s="2" t="s">
        <v>541</v>
      </c>
      <c r="AZ201" s="2" t="n">
        <v>50</v>
      </c>
      <c r="BA201" s="2" t="n">
        <v>48</v>
      </c>
      <c r="BZ201" s="2" t="s">
        <v>152</v>
      </c>
      <c r="CB201" s="2" t="n">
        <v>50</v>
      </c>
      <c r="CC201" s="2" t="s">
        <v>127</v>
      </c>
      <c r="CD201" s="2" t="n">
        <v>12</v>
      </c>
      <c r="CE201" s="2" t="s">
        <v>152</v>
      </c>
      <c r="CF201" s="2" t="n">
        <v>80</v>
      </c>
      <c r="CG201" s="2" t="s">
        <v>127</v>
      </c>
      <c r="CH201" s="2" t="n">
        <v>12</v>
      </c>
      <c r="DA201" s="2" t="s">
        <v>132</v>
      </c>
      <c r="DE201" s="2" t="n">
        <v>857</v>
      </c>
      <c r="DF201" s="2" t="n">
        <v>0.257</v>
      </c>
      <c r="DI201" s="2" t="s">
        <v>439</v>
      </c>
    </row>
    <row r="202" customFormat="false" ht="13.8" hidden="false" customHeight="false" outlineLevel="0" collapsed="false">
      <c r="A202" s="2" t="s">
        <v>542</v>
      </c>
      <c r="B202" s="2" t="s">
        <v>534</v>
      </c>
      <c r="D202" s="2" t="s">
        <v>535</v>
      </c>
      <c r="E202" s="2" t="s">
        <v>536</v>
      </c>
      <c r="F202" s="2" t="s">
        <v>537</v>
      </c>
      <c r="G202" s="2" t="n">
        <v>2019</v>
      </c>
      <c r="H202" s="2" t="n">
        <v>66</v>
      </c>
      <c r="I202" s="2" t="n">
        <v>8</v>
      </c>
      <c r="J202" s="2" t="s">
        <v>121</v>
      </c>
      <c r="L202" s="2" t="s">
        <v>158</v>
      </c>
      <c r="N202" s="2" t="s">
        <v>540</v>
      </c>
      <c r="T202" s="2" t="s">
        <v>207</v>
      </c>
      <c r="U202" s="0" t="n">
        <f aca="false">17.1</f>
        <v>17.1</v>
      </c>
      <c r="AA202" s="2" t="s">
        <v>146</v>
      </c>
      <c r="AB202" s="2" t="n">
        <v>3</v>
      </c>
      <c r="AD202" s="2" t="s">
        <v>126</v>
      </c>
      <c r="AR202" s="2" t="s">
        <v>541</v>
      </c>
      <c r="AZ202" s="2" t="n">
        <v>50</v>
      </c>
      <c r="BA202" s="2" t="n">
        <v>48</v>
      </c>
      <c r="BZ202" s="2" t="s">
        <v>152</v>
      </c>
      <c r="CB202" s="2" t="n">
        <v>50</v>
      </c>
      <c r="CC202" s="2" t="s">
        <v>127</v>
      </c>
      <c r="CD202" s="2" t="n">
        <v>12</v>
      </c>
      <c r="CE202" s="2" t="s">
        <v>152</v>
      </c>
      <c r="CF202" s="2" t="n">
        <v>80</v>
      </c>
      <c r="CG202" s="2" t="s">
        <v>127</v>
      </c>
      <c r="CH202" s="2" t="n">
        <v>12</v>
      </c>
      <c r="DA202" s="2" t="s">
        <v>132</v>
      </c>
      <c r="DE202" s="2" t="n">
        <v>766</v>
      </c>
      <c r="DF202" s="2" t="n">
        <v>0.216</v>
      </c>
    </row>
    <row r="203" customFormat="false" ht="13.8" hidden="false" customHeight="false" outlineLevel="0" collapsed="false">
      <c r="A203" s="2" t="s">
        <v>543</v>
      </c>
      <c r="B203" s="2" t="s">
        <v>534</v>
      </c>
      <c r="D203" s="2" t="s">
        <v>535</v>
      </c>
      <c r="E203" s="2" t="s">
        <v>536</v>
      </c>
      <c r="F203" s="2" t="s">
        <v>537</v>
      </c>
      <c r="G203" s="2" t="n">
        <v>2019</v>
      </c>
      <c r="H203" s="2" t="n">
        <v>66</v>
      </c>
      <c r="I203" s="2" t="n">
        <v>8</v>
      </c>
      <c r="J203" s="2" t="s">
        <v>121</v>
      </c>
      <c r="L203" s="2" t="s">
        <v>158</v>
      </c>
      <c r="N203" s="2" t="s">
        <v>540</v>
      </c>
      <c r="T203" s="2" t="s">
        <v>207</v>
      </c>
      <c r="U203" s="0" t="n">
        <f aca="false">17.1</f>
        <v>17.1</v>
      </c>
      <c r="AA203" s="2" t="s">
        <v>146</v>
      </c>
      <c r="AB203" s="2" t="n">
        <v>3</v>
      </c>
      <c r="AD203" s="2" t="s">
        <v>126</v>
      </c>
      <c r="AR203" s="2" t="s">
        <v>541</v>
      </c>
      <c r="AZ203" s="2" t="n">
        <v>50</v>
      </c>
      <c r="BA203" s="2" t="n">
        <v>48</v>
      </c>
      <c r="BZ203" s="2" t="s">
        <v>152</v>
      </c>
      <c r="CB203" s="2" t="n">
        <v>50</v>
      </c>
      <c r="CC203" s="2" t="s">
        <v>127</v>
      </c>
      <c r="CD203" s="2" t="n">
        <v>12</v>
      </c>
      <c r="CE203" s="2" t="s">
        <v>152</v>
      </c>
      <c r="CF203" s="2" t="n">
        <v>80</v>
      </c>
      <c r="CG203" s="2" t="s">
        <v>127</v>
      </c>
      <c r="CH203" s="2" t="n">
        <v>12</v>
      </c>
      <c r="DA203" s="2" t="s">
        <v>132</v>
      </c>
      <c r="DE203" s="2" t="n">
        <v>665</v>
      </c>
      <c r="DF203" s="2" t="n">
        <v>0.199</v>
      </c>
      <c r="DI203" s="2" t="s">
        <v>133</v>
      </c>
    </row>
    <row r="204" customFormat="false" ht="13.8" hidden="false" customHeight="false" outlineLevel="0" collapsed="false">
      <c r="A204" s="2" t="s">
        <v>544</v>
      </c>
      <c r="B204" s="2" t="s">
        <v>534</v>
      </c>
      <c r="D204" s="2" t="s">
        <v>535</v>
      </c>
      <c r="E204" s="2" t="s">
        <v>536</v>
      </c>
      <c r="F204" s="2" t="s">
        <v>537</v>
      </c>
      <c r="G204" s="2" t="n">
        <v>2019</v>
      </c>
      <c r="H204" s="2" t="n">
        <v>66</v>
      </c>
      <c r="I204" s="2" t="n">
        <v>8</v>
      </c>
      <c r="J204" s="2" t="s">
        <v>121</v>
      </c>
      <c r="L204" s="2" t="s">
        <v>158</v>
      </c>
      <c r="N204" s="2" t="s">
        <v>540</v>
      </c>
      <c r="T204" s="2" t="s">
        <v>207</v>
      </c>
      <c r="U204" s="0" t="n">
        <f aca="false">17.1</f>
        <v>17.1</v>
      </c>
      <c r="AA204" s="2" t="s">
        <v>146</v>
      </c>
      <c r="AB204" s="2" t="n">
        <v>3</v>
      </c>
      <c r="AD204" s="2" t="s">
        <v>126</v>
      </c>
      <c r="AR204" s="2" t="s">
        <v>541</v>
      </c>
      <c r="AZ204" s="2" t="n">
        <v>50</v>
      </c>
      <c r="BA204" s="2" t="n">
        <v>48</v>
      </c>
      <c r="BZ204" s="2" t="s">
        <v>152</v>
      </c>
      <c r="CB204" s="2" t="n">
        <v>50</v>
      </c>
      <c r="CC204" s="2" t="s">
        <v>127</v>
      </c>
      <c r="CD204" s="2" t="n">
        <v>12</v>
      </c>
      <c r="CE204" s="2" t="s">
        <v>152</v>
      </c>
      <c r="CF204" s="2" t="n">
        <v>80</v>
      </c>
      <c r="CG204" s="2" t="s">
        <v>127</v>
      </c>
      <c r="CH204" s="2" t="n">
        <v>12</v>
      </c>
      <c r="DA204" s="2" t="s">
        <v>132</v>
      </c>
      <c r="DE204" s="2" t="n">
        <v>551</v>
      </c>
      <c r="DF204" s="2" t="n">
        <v>0.12</v>
      </c>
    </row>
    <row r="205" customFormat="false" ht="13.8" hidden="false" customHeight="false" outlineLevel="0" collapsed="false">
      <c r="A205" s="2" t="s">
        <v>545</v>
      </c>
      <c r="B205" s="2" t="s">
        <v>534</v>
      </c>
      <c r="D205" s="2" t="s">
        <v>535</v>
      </c>
      <c r="E205" s="2" t="s">
        <v>536</v>
      </c>
      <c r="F205" s="2" t="s">
        <v>537</v>
      </c>
      <c r="G205" s="2" t="n">
        <v>2019</v>
      </c>
      <c r="H205" s="2" t="n">
        <v>66</v>
      </c>
      <c r="I205" s="2" t="n">
        <v>8</v>
      </c>
      <c r="J205" s="2" t="s">
        <v>121</v>
      </c>
      <c r="L205" s="2" t="s">
        <v>158</v>
      </c>
      <c r="N205" s="2" t="s">
        <v>540</v>
      </c>
      <c r="T205" s="2" t="s">
        <v>207</v>
      </c>
      <c r="U205" s="0" t="n">
        <f aca="false">17.1</f>
        <v>17.1</v>
      </c>
      <c r="AA205" s="2" t="s">
        <v>146</v>
      </c>
      <c r="AB205" s="2" t="n">
        <v>3</v>
      </c>
      <c r="AD205" s="2" t="s">
        <v>126</v>
      </c>
      <c r="AR205" s="2" t="s">
        <v>541</v>
      </c>
      <c r="AZ205" s="2" t="n">
        <v>50</v>
      </c>
      <c r="BA205" s="2" t="n">
        <v>48</v>
      </c>
      <c r="BZ205" s="2" t="s">
        <v>152</v>
      </c>
      <c r="CB205" s="2" t="n">
        <v>50</v>
      </c>
      <c r="CC205" s="2" t="s">
        <v>127</v>
      </c>
      <c r="CD205" s="2" t="n">
        <v>12</v>
      </c>
      <c r="CE205" s="2" t="s">
        <v>152</v>
      </c>
      <c r="CF205" s="2" t="n">
        <v>80</v>
      </c>
      <c r="CG205" s="2" t="s">
        <v>127</v>
      </c>
      <c r="CH205" s="2" t="n">
        <v>12</v>
      </c>
      <c r="DA205" s="2" t="s">
        <v>132</v>
      </c>
      <c r="DE205" s="2" t="n">
        <v>424</v>
      </c>
      <c r="DF205" s="2" t="n">
        <v>0.116</v>
      </c>
    </row>
    <row r="206" customFormat="false" ht="13.8" hidden="false" customHeight="false" outlineLevel="0" collapsed="false">
      <c r="A206" s="2" t="s">
        <v>546</v>
      </c>
      <c r="B206" s="2" t="s">
        <v>547</v>
      </c>
      <c r="D206" s="2" t="s">
        <v>548</v>
      </c>
      <c r="E206" s="2" t="s">
        <v>549</v>
      </c>
      <c r="F206" s="2" t="s">
        <v>550</v>
      </c>
      <c r="G206" s="2" t="n">
        <v>2019</v>
      </c>
      <c r="H206" s="2" t="n">
        <v>36</v>
      </c>
      <c r="I206" s="2" t="n">
        <v>1</v>
      </c>
      <c r="J206" s="2" t="s">
        <v>121</v>
      </c>
      <c r="L206" s="2" t="s">
        <v>158</v>
      </c>
      <c r="T206" s="2" t="s">
        <v>145</v>
      </c>
      <c r="U206" s="0" t="n">
        <f aca="false">15.9</f>
        <v>15.9</v>
      </c>
      <c r="W206" s="2" t="s">
        <v>125</v>
      </c>
      <c r="AA206" s="2" t="s">
        <v>551</v>
      </c>
      <c r="AB206" s="2" t="n">
        <v>0.1</v>
      </c>
      <c r="AD206" s="2" t="s">
        <v>126</v>
      </c>
      <c r="AV206" s="2" t="n">
        <v>25</v>
      </c>
      <c r="AX206" s="2" t="n">
        <v>5</v>
      </c>
      <c r="BE206" s="2" t="s">
        <v>145</v>
      </c>
      <c r="BF206" s="2" t="n">
        <v>1</v>
      </c>
      <c r="BG206" s="2" t="n">
        <v>0.25</v>
      </c>
      <c r="BZ206" s="2" t="s">
        <v>152</v>
      </c>
      <c r="CB206" s="2" t="n">
        <v>40</v>
      </c>
      <c r="CC206" s="2" t="s">
        <v>127</v>
      </c>
      <c r="CD206" s="2" t="n">
        <v>6</v>
      </c>
      <c r="DA206" s="2" t="s">
        <v>132</v>
      </c>
      <c r="DC206" s="2" t="n">
        <v>1.09</v>
      </c>
      <c r="DE206" s="2" t="n">
        <v>403</v>
      </c>
      <c r="DF206" s="2" t="n">
        <v>0.148</v>
      </c>
      <c r="DH206" s="2" t="n">
        <v>0.023</v>
      </c>
    </row>
    <row r="207" customFormat="false" ht="13.8" hidden="false" customHeight="false" outlineLevel="0" collapsed="false">
      <c r="A207" s="2" t="s">
        <v>552</v>
      </c>
      <c r="B207" s="2" t="s">
        <v>547</v>
      </c>
      <c r="D207" s="2" t="s">
        <v>548</v>
      </c>
      <c r="E207" s="2" t="s">
        <v>549</v>
      </c>
      <c r="F207" s="2" t="s">
        <v>550</v>
      </c>
      <c r="G207" s="2" t="n">
        <v>2019</v>
      </c>
      <c r="H207" s="2" t="n">
        <v>36</v>
      </c>
      <c r="I207" s="2" t="n">
        <v>1</v>
      </c>
      <c r="J207" s="2" t="s">
        <v>121</v>
      </c>
      <c r="L207" s="2" t="s">
        <v>158</v>
      </c>
      <c r="T207" s="2" t="s">
        <v>145</v>
      </c>
      <c r="U207" s="0" t="n">
        <f aca="false">15.9</f>
        <v>15.9</v>
      </c>
      <c r="W207" s="2" t="s">
        <v>125</v>
      </c>
      <c r="AA207" s="2" t="s">
        <v>551</v>
      </c>
      <c r="AB207" s="2" t="n">
        <v>0.1</v>
      </c>
      <c r="AD207" s="2" t="s">
        <v>126</v>
      </c>
      <c r="AV207" s="2" t="n">
        <v>25</v>
      </c>
      <c r="AX207" s="2" t="n">
        <v>23</v>
      </c>
      <c r="BE207" s="2" t="s">
        <v>145</v>
      </c>
      <c r="BF207" s="2" t="n">
        <v>1</v>
      </c>
      <c r="BG207" s="2" t="n">
        <v>0.25</v>
      </c>
      <c r="BZ207" s="2" t="s">
        <v>152</v>
      </c>
      <c r="CB207" s="2" t="n">
        <v>40</v>
      </c>
      <c r="CC207" s="2" t="s">
        <v>127</v>
      </c>
      <c r="CD207" s="2" t="n">
        <v>6</v>
      </c>
      <c r="DA207" s="2" t="s">
        <v>132</v>
      </c>
      <c r="DC207" s="2" t="n">
        <v>1.41</v>
      </c>
      <c r="DE207" s="2" t="n">
        <v>493</v>
      </c>
      <c r="DF207" s="2" t="n">
        <v>0.114</v>
      </c>
      <c r="DH207" s="2" t="n">
        <v>0.019</v>
      </c>
    </row>
    <row r="208" customFormat="false" ht="13.8" hidden="false" customHeight="false" outlineLevel="0" collapsed="false">
      <c r="A208" s="2" t="s">
        <v>553</v>
      </c>
      <c r="B208" s="2" t="s">
        <v>547</v>
      </c>
      <c r="D208" s="2" t="s">
        <v>548</v>
      </c>
      <c r="E208" s="2" t="s">
        <v>549</v>
      </c>
      <c r="F208" s="2" t="s">
        <v>550</v>
      </c>
      <c r="G208" s="2" t="n">
        <v>2019</v>
      </c>
      <c r="H208" s="2" t="n">
        <v>36</v>
      </c>
      <c r="I208" s="2" t="n">
        <v>1</v>
      </c>
      <c r="J208" s="2" t="s">
        <v>121</v>
      </c>
      <c r="L208" s="2" t="s">
        <v>158</v>
      </c>
      <c r="T208" s="2" t="s">
        <v>145</v>
      </c>
      <c r="U208" s="0" t="n">
        <f aca="false">15.9</f>
        <v>15.9</v>
      </c>
      <c r="W208" s="2" t="s">
        <v>125</v>
      </c>
      <c r="AA208" s="2" t="s">
        <v>551</v>
      </c>
      <c r="AB208" s="2" t="n">
        <v>0.1</v>
      </c>
      <c r="AD208" s="2" t="s">
        <v>126</v>
      </c>
      <c r="AV208" s="2" t="n">
        <v>25</v>
      </c>
      <c r="AX208" s="2" t="n">
        <v>74</v>
      </c>
      <c r="BE208" s="2" t="s">
        <v>145</v>
      </c>
      <c r="BF208" s="2" t="n">
        <v>1</v>
      </c>
      <c r="BG208" s="2" t="n">
        <v>0.25</v>
      </c>
      <c r="BZ208" s="2" t="s">
        <v>152</v>
      </c>
      <c r="CB208" s="2" t="n">
        <v>40</v>
      </c>
      <c r="CC208" s="2" t="s">
        <v>127</v>
      </c>
      <c r="CD208" s="2" t="n">
        <v>6</v>
      </c>
      <c r="DA208" s="2" t="s">
        <v>132</v>
      </c>
      <c r="DC208" s="2" t="n">
        <v>1.66</v>
      </c>
      <c r="DE208" s="2" t="n">
        <v>502</v>
      </c>
      <c r="DF208" s="2" t="n">
        <v>0.088</v>
      </c>
      <c r="DH208" s="2" t="n">
        <v>0.018</v>
      </c>
    </row>
    <row r="209" customFormat="false" ht="13.8" hidden="false" customHeight="false" outlineLevel="0" collapsed="false">
      <c r="A209" s="2" t="s">
        <v>554</v>
      </c>
      <c r="B209" s="2" t="s">
        <v>547</v>
      </c>
      <c r="D209" s="2" t="s">
        <v>548</v>
      </c>
      <c r="E209" s="2" t="s">
        <v>549</v>
      </c>
      <c r="F209" s="2" t="s">
        <v>550</v>
      </c>
      <c r="G209" s="2" t="n">
        <v>2019</v>
      </c>
      <c r="H209" s="2" t="n">
        <v>36</v>
      </c>
      <c r="I209" s="2" t="n">
        <v>1</v>
      </c>
      <c r="J209" s="2" t="s">
        <v>121</v>
      </c>
      <c r="L209" s="2" t="s">
        <v>158</v>
      </c>
      <c r="T209" s="2" t="s">
        <v>145</v>
      </c>
      <c r="U209" s="0" t="n">
        <f aca="false">15.9</f>
        <v>15.9</v>
      </c>
      <c r="W209" s="2" t="s">
        <v>125</v>
      </c>
      <c r="AA209" s="2" t="s">
        <v>551</v>
      </c>
      <c r="AB209" s="2" t="n">
        <v>0.1</v>
      </c>
      <c r="AD209" s="2" t="s">
        <v>126</v>
      </c>
      <c r="AV209" s="2" t="n">
        <v>25</v>
      </c>
      <c r="AX209" s="2" t="n">
        <v>140</v>
      </c>
      <c r="BE209" s="2" t="s">
        <v>145</v>
      </c>
      <c r="BF209" s="2" t="n">
        <v>1</v>
      </c>
      <c r="BG209" s="2" t="n">
        <v>0.25</v>
      </c>
      <c r="BZ209" s="2" t="s">
        <v>152</v>
      </c>
      <c r="CB209" s="2" t="n">
        <v>40</v>
      </c>
      <c r="CC209" s="2" t="s">
        <v>127</v>
      </c>
      <c r="CD209" s="2" t="n">
        <v>6</v>
      </c>
      <c r="DA209" s="2" t="s">
        <v>132</v>
      </c>
      <c r="DC209" s="2" t="n">
        <v>1.65</v>
      </c>
      <c r="DE209" s="2" t="n">
        <v>385</v>
      </c>
      <c r="DF209" s="2" t="n">
        <v>0.074</v>
      </c>
      <c r="DH209" s="2" t="n">
        <v>0.021</v>
      </c>
    </row>
    <row r="210" customFormat="false" ht="13.8" hidden="false" customHeight="false" outlineLevel="0" collapsed="false">
      <c r="A210" s="2" t="s">
        <v>555</v>
      </c>
      <c r="B210" s="2" t="s">
        <v>547</v>
      </c>
      <c r="D210" s="2" t="s">
        <v>548</v>
      </c>
      <c r="E210" s="2" t="s">
        <v>549</v>
      </c>
      <c r="F210" s="2" t="s">
        <v>550</v>
      </c>
      <c r="G210" s="2" t="n">
        <v>2019</v>
      </c>
      <c r="H210" s="2" t="n">
        <v>36</v>
      </c>
      <c r="I210" s="2" t="n">
        <v>1</v>
      </c>
      <c r="J210" s="2" t="s">
        <v>121</v>
      </c>
      <c r="L210" s="2" t="s">
        <v>158</v>
      </c>
      <c r="T210" s="2" t="s">
        <v>145</v>
      </c>
      <c r="U210" s="0" t="n">
        <f aca="false">15.9</f>
        <v>15.9</v>
      </c>
      <c r="W210" s="2" t="s">
        <v>125</v>
      </c>
      <c r="AA210" s="2" t="s">
        <v>551</v>
      </c>
      <c r="AB210" s="2" t="n">
        <v>0.1</v>
      </c>
      <c r="AD210" s="2" t="s">
        <v>126</v>
      </c>
      <c r="AV210" s="2" t="n">
        <v>25</v>
      </c>
      <c r="AX210" s="2" t="n">
        <v>236</v>
      </c>
      <c r="BE210" s="2" t="s">
        <v>145</v>
      </c>
      <c r="BF210" s="2" t="n">
        <v>1</v>
      </c>
      <c r="BG210" s="2" t="n">
        <v>0.25</v>
      </c>
      <c r="BZ210" s="2" t="s">
        <v>152</v>
      </c>
      <c r="CB210" s="2" t="n">
        <v>40</v>
      </c>
      <c r="CC210" s="2" t="s">
        <v>127</v>
      </c>
      <c r="CD210" s="2" t="n">
        <v>6</v>
      </c>
      <c r="DA210" s="2" t="s">
        <v>132</v>
      </c>
      <c r="DC210" s="2" t="n">
        <v>1.63</v>
      </c>
      <c r="DE210" s="2" t="n">
        <v>314</v>
      </c>
      <c r="DF210" s="2" t="n">
        <v>0.064</v>
      </c>
      <c r="DH210" s="2" t="n">
        <v>0.024</v>
      </c>
    </row>
    <row r="211" customFormat="false" ht="14.9" hidden="false" customHeight="false" outlineLevel="0" collapsed="false">
      <c r="A211" s="2" t="s">
        <v>556</v>
      </c>
      <c r="B211" s="2" t="s">
        <v>557</v>
      </c>
      <c r="D211" s="2" t="s">
        <v>558</v>
      </c>
      <c r="E211" s="2" t="s">
        <v>559</v>
      </c>
      <c r="F211" s="2" t="s">
        <v>560</v>
      </c>
      <c r="G211" s="2" t="n">
        <v>2019</v>
      </c>
      <c r="H211" s="2" t="n">
        <v>61</v>
      </c>
      <c r="I211" s="2" t="n">
        <v>5</v>
      </c>
      <c r="J211" s="2" t="s">
        <v>121</v>
      </c>
      <c r="L211" s="2" t="s">
        <v>122</v>
      </c>
      <c r="T211" s="2" t="s">
        <v>124</v>
      </c>
      <c r="U211" s="3" t="n">
        <f aca="false">15.3</f>
        <v>15.3</v>
      </c>
      <c r="W211" s="2" t="s">
        <v>125</v>
      </c>
      <c r="AD211" s="2" t="s">
        <v>126</v>
      </c>
      <c r="AR211" s="2" t="s">
        <v>561</v>
      </c>
      <c r="AV211" s="2" t="s">
        <v>127</v>
      </c>
      <c r="AX211" s="2" t="n">
        <v>10</v>
      </c>
      <c r="AZ211" s="2" t="s">
        <v>127</v>
      </c>
      <c r="BA211" s="2" t="n">
        <v>2</v>
      </c>
      <c r="BE211" s="2" t="s">
        <v>124</v>
      </c>
      <c r="BF211" s="2" t="n">
        <v>2</v>
      </c>
      <c r="BG211" s="2" t="n">
        <v>0.333333333333333</v>
      </c>
      <c r="BI211" s="2" t="s">
        <v>562</v>
      </c>
      <c r="BJ211" s="2" t="n">
        <v>4</v>
      </c>
      <c r="BK211" s="2" t="n">
        <v>1.33333333333333</v>
      </c>
      <c r="BZ211" s="2" t="s">
        <v>129</v>
      </c>
      <c r="CA211" s="2" t="s">
        <v>130</v>
      </c>
      <c r="CB211" s="2" t="n">
        <v>14</v>
      </c>
      <c r="CD211" s="2" t="n">
        <v>1.33333333333333</v>
      </c>
      <c r="CE211" s="2" t="s">
        <v>563</v>
      </c>
      <c r="CF211" s="2" t="n">
        <v>40</v>
      </c>
      <c r="CH211" s="2" t="n">
        <v>2</v>
      </c>
      <c r="CI211" s="2" t="s">
        <v>130</v>
      </c>
      <c r="CU211" s="2" t="s">
        <v>564</v>
      </c>
      <c r="DA211" s="2" t="s">
        <v>132</v>
      </c>
      <c r="DB211" s="2" t="n">
        <v>91.08</v>
      </c>
      <c r="DC211" s="2" t="n">
        <v>5.2</v>
      </c>
      <c r="DD211" s="2" t="n">
        <v>28.8</v>
      </c>
      <c r="DE211" s="2" t="n">
        <v>722.83</v>
      </c>
      <c r="DF211" s="2" t="n">
        <v>0.175</v>
      </c>
    </row>
    <row r="212" customFormat="false" ht="14.9" hidden="false" customHeight="false" outlineLevel="0" collapsed="false">
      <c r="A212" s="2" t="s">
        <v>565</v>
      </c>
      <c r="B212" s="2" t="s">
        <v>557</v>
      </c>
      <c r="D212" s="2" t="s">
        <v>558</v>
      </c>
      <c r="E212" s="2" t="s">
        <v>559</v>
      </c>
      <c r="F212" s="2" t="s">
        <v>560</v>
      </c>
      <c r="G212" s="2" t="n">
        <v>2019</v>
      </c>
      <c r="H212" s="2" t="n">
        <v>61</v>
      </c>
      <c r="I212" s="2" t="n">
        <v>5</v>
      </c>
      <c r="J212" s="2" t="s">
        <v>121</v>
      </c>
      <c r="L212" s="2" t="s">
        <v>122</v>
      </c>
      <c r="T212" s="2" t="s">
        <v>124</v>
      </c>
      <c r="U212" s="3" t="n">
        <f aca="false">15.3</f>
        <v>15.3</v>
      </c>
      <c r="W212" s="2" t="s">
        <v>125</v>
      </c>
      <c r="AD212" s="2" t="s">
        <v>126</v>
      </c>
      <c r="AR212" s="2" t="s">
        <v>561</v>
      </c>
      <c r="AV212" s="2" t="s">
        <v>127</v>
      </c>
      <c r="AX212" s="2" t="n">
        <v>10</v>
      </c>
      <c r="AZ212" s="2" t="s">
        <v>127</v>
      </c>
      <c r="BA212" s="2" t="n">
        <v>2</v>
      </c>
      <c r="BE212" s="2" t="s">
        <v>124</v>
      </c>
      <c r="BF212" s="2" t="n">
        <v>2</v>
      </c>
      <c r="BG212" s="2" t="n">
        <v>0.333333333333333</v>
      </c>
      <c r="BI212" s="2" t="s">
        <v>566</v>
      </c>
      <c r="BJ212" s="2" t="n">
        <v>1</v>
      </c>
      <c r="BK212" s="2" t="n">
        <v>0.333333333333333</v>
      </c>
      <c r="BM212" s="2" t="s">
        <v>567</v>
      </c>
      <c r="BN212" s="2" t="n">
        <v>4</v>
      </c>
      <c r="BO212" s="2" t="n">
        <v>1.33333333333333</v>
      </c>
      <c r="BQ212" s="2" t="s">
        <v>567</v>
      </c>
      <c r="BS212" s="2" t="n">
        <v>1</v>
      </c>
      <c r="BY212" s="2" t="s">
        <v>568</v>
      </c>
      <c r="BZ212" s="2" t="s">
        <v>129</v>
      </c>
      <c r="CA212" s="2" t="s">
        <v>130</v>
      </c>
      <c r="CB212" s="2" t="n">
        <v>14</v>
      </c>
      <c r="CD212" s="2" t="n">
        <v>1.33333333333333</v>
      </c>
      <c r="CE212" s="2" t="s">
        <v>563</v>
      </c>
      <c r="CF212" s="2" t="n">
        <v>40</v>
      </c>
      <c r="CH212" s="2" t="n">
        <v>2</v>
      </c>
      <c r="CI212" s="2" t="s">
        <v>130</v>
      </c>
      <c r="CU212" s="2" t="s">
        <v>564</v>
      </c>
      <c r="DA212" s="2" t="s">
        <v>132</v>
      </c>
      <c r="DB212" s="2" t="n">
        <v>90.57</v>
      </c>
      <c r="DC212" s="2" t="n">
        <v>4.95</v>
      </c>
      <c r="DD212" s="2" t="n">
        <v>22.99</v>
      </c>
      <c r="DE212" s="2" t="n">
        <v>860.96</v>
      </c>
      <c r="DF212" s="2" t="n">
        <v>0.183</v>
      </c>
    </row>
    <row r="213" customFormat="false" ht="14.9" hidden="false" customHeight="false" outlineLevel="0" collapsed="false">
      <c r="A213" s="2" t="s">
        <v>569</v>
      </c>
      <c r="B213" s="2" t="s">
        <v>557</v>
      </c>
      <c r="D213" s="2" t="s">
        <v>558</v>
      </c>
      <c r="E213" s="2" t="s">
        <v>559</v>
      </c>
      <c r="F213" s="2" t="s">
        <v>560</v>
      </c>
      <c r="G213" s="2" t="n">
        <v>2019</v>
      </c>
      <c r="H213" s="2" t="n">
        <v>61</v>
      </c>
      <c r="I213" s="2" t="n">
        <v>5</v>
      </c>
      <c r="J213" s="2" t="s">
        <v>121</v>
      </c>
      <c r="L213" s="2" t="s">
        <v>122</v>
      </c>
      <c r="T213" s="2" t="s">
        <v>124</v>
      </c>
      <c r="U213" s="3" t="n">
        <f aca="false">15.3</f>
        <v>15.3</v>
      </c>
      <c r="W213" s="2" t="s">
        <v>125</v>
      </c>
      <c r="AD213" s="2" t="s">
        <v>126</v>
      </c>
      <c r="AR213" s="2" t="s">
        <v>561</v>
      </c>
      <c r="AV213" s="2" t="s">
        <v>127</v>
      </c>
      <c r="AX213" s="2" t="n">
        <v>10</v>
      </c>
      <c r="AZ213" s="2" t="s">
        <v>127</v>
      </c>
      <c r="BA213" s="2" t="n">
        <v>2</v>
      </c>
      <c r="BE213" s="2" t="s">
        <v>124</v>
      </c>
      <c r="BF213" s="2" t="n">
        <v>2</v>
      </c>
      <c r="BG213" s="2" t="n">
        <v>0.333333333333333</v>
      </c>
      <c r="BI213" s="2" t="s">
        <v>570</v>
      </c>
      <c r="BJ213" s="2" t="n">
        <v>1</v>
      </c>
      <c r="BK213" s="2" t="n">
        <v>0.333333333333333</v>
      </c>
      <c r="BM213" s="2" t="s">
        <v>571</v>
      </c>
      <c r="BN213" s="2" t="n">
        <v>4</v>
      </c>
      <c r="BO213" s="2" t="n">
        <v>1.33333333333333</v>
      </c>
      <c r="BQ213" s="2" t="s">
        <v>571</v>
      </c>
      <c r="BS213" s="2" t="n">
        <v>1</v>
      </c>
      <c r="BY213" s="2" t="s">
        <v>568</v>
      </c>
      <c r="BZ213" s="2" t="s">
        <v>129</v>
      </c>
      <c r="CA213" s="2" t="s">
        <v>130</v>
      </c>
      <c r="CB213" s="2" t="n">
        <v>14</v>
      </c>
      <c r="CD213" s="2" t="n">
        <v>1.33333333333333</v>
      </c>
      <c r="CE213" s="2" t="s">
        <v>563</v>
      </c>
      <c r="CF213" s="2" t="n">
        <v>40</v>
      </c>
      <c r="CH213" s="2" t="n">
        <v>2</v>
      </c>
      <c r="CI213" s="2" t="s">
        <v>130</v>
      </c>
      <c r="CU213" s="2" t="s">
        <v>564</v>
      </c>
      <c r="DA213" s="2" t="s">
        <v>132</v>
      </c>
      <c r="DB213" s="2" t="n">
        <v>90.56</v>
      </c>
      <c r="DC213" s="2" t="n">
        <v>4.98</v>
      </c>
      <c r="DD213" s="2" t="n">
        <v>22.75</v>
      </c>
      <c r="DE213" s="2" t="n">
        <v>874.99</v>
      </c>
      <c r="DF213" s="2" t="n">
        <v>0.182</v>
      </c>
    </row>
    <row r="214" customFormat="false" ht="14.9" hidden="false" customHeight="false" outlineLevel="0" collapsed="false">
      <c r="A214" s="2" t="s">
        <v>572</v>
      </c>
      <c r="B214" s="2" t="s">
        <v>557</v>
      </c>
      <c r="D214" s="2" t="s">
        <v>558</v>
      </c>
      <c r="E214" s="2" t="s">
        <v>559</v>
      </c>
      <c r="F214" s="2" t="s">
        <v>560</v>
      </c>
      <c r="G214" s="2" t="n">
        <v>2019</v>
      </c>
      <c r="H214" s="2" t="n">
        <v>61</v>
      </c>
      <c r="I214" s="2" t="n">
        <v>5</v>
      </c>
      <c r="J214" s="2" t="s">
        <v>121</v>
      </c>
      <c r="L214" s="2" t="s">
        <v>122</v>
      </c>
      <c r="T214" s="2" t="s">
        <v>124</v>
      </c>
      <c r="U214" s="3" t="n">
        <f aca="false">15.3</f>
        <v>15.3</v>
      </c>
      <c r="W214" s="2" t="s">
        <v>125</v>
      </c>
      <c r="AD214" s="2" t="s">
        <v>126</v>
      </c>
      <c r="AR214" s="2" t="s">
        <v>561</v>
      </c>
      <c r="AV214" s="2" t="s">
        <v>127</v>
      </c>
      <c r="AX214" s="2" t="n">
        <v>10</v>
      </c>
      <c r="AZ214" s="2" t="s">
        <v>127</v>
      </c>
      <c r="BA214" s="2" t="n">
        <v>4</v>
      </c>
      <c r="BE214" s="2" t="s">
        <v>124</v>
      </c>
      <c r="BF214" s="2" t="n">
        <v>2</v>
      </c>
      <c r="BG214" s="2" t="n">
        <v>0.333333333333333</v>
      </c>
      <c r="BI214" s="2" t="s">
        <v>562</v>
      </c>
      <c r="BJ214" s="2" t="n">
        <v>4</v>
      </c>
      <c r="BK214" s="2" t="n">
        <v>1.33333333333333</v>
      </c>
      <c r="BZ214" s="2" t="s">
        <v>129</v>
      </c>
      <c r="CA214" s="2" t="s">
        <v>130</v>
      </c>
      <c r="CB214" s="2" t="n">
        <v>14</v>
      </c>
      <c r="CD214" s="2" t="n">
        <v>1.33333333333333</v>
      </c>
      <c r="CE214" s="2" t="s">
        <v>563</v>
      </c>
      <c r="CF214" s="2" t="n">
        <v>40</v>
      </c>
      <c r="CH214" s="2" t="n">
        <v>2</v>
      </c>
      <c r="CI214" s="2" t="s">
        <v>130</v>
      </c>
      <c r="CU214" s="2" t="s">
        <v>564</v>
      </c>
    </row>
    <row r="215" customFormat="false" ht="14.9" hidden="false" customHeight="false" outlineLevel="0" collapsed="false">
      <c r="A215" s="2" t="s">
        <v>573</v>
      </c>
      <c r="B215" s="2" t="s">
        <v>557</v>
      </c>
      <c r="D215" s="2" t="s">
        <v>558</v>
      </c>
      <c r="E215" s="2" t="s">
        <v>559</v>
      </c>
      <c r="F215" s="2" t="s">
        <v>560</v>
      </c>
      <c r="G215" s="2" t="n">
        <v>2019</v>
      </c>
      <c r="H215" s="2" t="n">
        <v>61</v>
      </c>
      <c r="I215" s="2" t="n">
        <v>5</v>
      </c>
      <c r="J215" s="2" t="s">
        <v>121</v>
      </c>
      <c r="L215" s="2" t="s">
        <v>122</v>
      </c>
      <c r="T215" s="2" t="s">
        <v>124</v>
      </c>
      <c r="U215" s="3" t="n">
        <f aca="false">15.3</f>
        <v>15.3</v>
      </c>
      <c r="W215" s="2" t="s">
        <v>125</v>
      </c>
      <c r="AD215" s="2" t="s">
        <v>126</v>
      </c>
      <c r="AR215" s="2" t="s">
        <v>561</v>
      </c>
      <c r="AV215" s="2" t="s">
        <v>127</v>
      </c>
      <c r="AX215" s="2" t="n">
        <v>10</v>
      </c>
      <c r="AZ215" s="2" t="s">
        <v>127</v>
      </c>
      <c r="BA215" s="2" t="n">
        <v>8</v>
      </c>
      <c r="BE215" s="2" t="s">
        <v>124</v>
      </c>
      <c r="BF215" s="2" t="n">
        <v>2</v>
      </c>
      <c r="BG215" s="2" t="n">
        <v>0.333333333333333</v>
      </c>
      <c r="BI215" s="2" t="s">
        <v>562</v>
      </c>
      <c r="BJ215" s="2" t="n">
        <v>4</v>
      </c>
      <c r="BK215" s="2" t="n">
        <v>1.33333333333333</v>
      </c>
      <c r="BZ215" s="2" t="s">
        <v>129</v>
      </c>
      <c r="CA215" s="2" t="s">
        <v>130</v>
      </c>
      <c r="CB215" s="2" t="n">
        <v>14</v>
      </c>
      <c r="CD215" s="2" t="n">
        <v>1.33333333333333</v>
      </c>
      <c r="CE215" s="2" t="s">
        <v>563</v>
      </c>
      <c r="CF215" s="2" t="n">
        <v>40</v>
      </c>
      <c r="CH215" s="2" t="n">
        <v>2</v>
      </c>
      <c r="CI215" s="2" t="s">
        <v>130</v>
      </c>
      <c r="CU215" s="2" t="s">
        <v>564</v>
      </c>
    </row>
    <row r="216" customFormat="false" ht="14.9" hidden="false" customHeight="false" outlineLevel="0" collapsed="false">
      <c r="A216" s="2" t="s">
        <v>574</v>
      </c>
      <c r="B216" s="2" t="s">
        <v>557</v>
      </c>
      <c r="D216" s="2" t="s">
        <v>558</v>
      </c>
      <c r="E216" s="2" t="s">
        <v>559</v>
      </c>
      <c r="F216" s="2" t="s">
        <v>560</v>
      </c>
      <c r="G216" s="2" t="n">
        <v>2019</v>
      </c>
      <c r="H216" s="2" t="n">
        <v>61</v>
      </c>
      <c r="I216" s="2" t="n">
        <v>5</v>
      </c>
      <c r="J216" s="2" t="s">
        <v>121</v>
      </c>
      <c r="L216" s="2" t="s">
        <v>122</v>
      </c>
      <c r="T216" s="2" t="s">
        <v>124</v>
      </c>
      <c r="U216" s="3" t="n">
        <f aca="false">15.3</f>
        <v>15.3</v>
      </c>
      <c r="W216" s="2" t="s">
        <v>125</v>
      </c>
      <c r="AD216" s="2" t="s">
        <v>126</v>
      </c>
      <c r="AR216" s="2" t="s">
        <v>561</v>
      </c>
      <c r="AV216" s="2" t="s">
        <v>127</v>
      </c>
      <c r="AX216" s="2" t="n">
        <v>10</v>
      </c>
      <c r="AZ216" s="2" t="s">
        <v>127</v>
      </c>
      <c r="BA216" s="2" t="n">
        <v>12</v>
      </c>
      <c r="BE216" s="2" t="s">
        <v>124</v>
      </c>
      <c r="BF216" s="2" t="n">
        <v>2</v>
      </c>
      <c r="BG216" s="2" t="n">
        <v>0.333333333333333</v>
      </c>
      <c r="BI216" s="2" t="s">
        <v>562</v>
      </c>
      <c r="BJ216" s="2" t="n">
        <v>4</v>
      </c>
      <c r="BK216" s="2" t="n">
        <v>1.33333333333333</v>
      </c>
      <c r="BZ216" s="2" t="s">
        <v>129</v>
      </c>
      <c r="CA216" s="2" t="s">
        <v>130</v>
      </c>
      <c r="CB216" s="2" t="n">
        <v>14</v>
      </c>
      <c r="CD216" s="2" t="n">
        <v>1.33333333333333</v>
      </c>
      <c r="CE216" s="2" t="s">
        <v>563</v>
      </c>
      <c r="CF216" s="2" t="n">
        <v>40</v>
      </c>
      <c r="CH216" s="2" t="n">
        <v>2</v>
      </c>
      <c r="CI216" s="2" t="s">
        <v>130</v>
      </c>
      <c r="CU216" s="2" t="s">
        <v>564</v>
      </c>
    </row>
    <row r="217" customFormat="false" ht="14.9" hidden="false" customHeight="false" outlineLevel="0" collapsed="false">
      <c r="A217" s="2" t="s">
        <v>575</v>
      </c>
      <c r="B217" s="2" t="s">
        <v>557</v>
      </c>
      <c r="D217" s="2" t="s">
        <v>558</v>
      </c>
      <c r="E217" s="2" t="s">
        <v>559</v>
      </c>
      <c r="F217" s="2" t="s">
        <v>560</v>
      </c>
      <c r="G217" s="2" t="n">
        <v>2019</v>
      </c>
      <c r="H217" s="2" t="n">
        <v>61</v>
      </c>
      <c r="I217" s="2" t="n">
        <v>5</v>
      </c>
      <c r="J217" s="2" t="s">
        <v>121</v>
      </c>
      <c r="L217" s="2" t="s">
        <v>122</v>
      </c>
      <c r="T217" s="2" t="s">
        <v>124</v>
      </c>
      <c r="U217" s="3" t="n">
        <f aca="false">15.3</f>
        <v>15.3</v>
      </c>
      <c r="W217" s="2" t="s">
        <v>125</v>
      </c>
      <c r="AD217" s="2" t="s">
        <v>126</v>
      </c>
      <c r="AR217" s="2" t="s">
        <v>561</v>
      </c>
      <c r="AV217" s="2" t="s">
        <v>127</v>
      </c>
      <c r="AX217" s="2" t="n">
        <v>10</v>
      </c>
      <c r="AZ217" s="2" t="s">
        <v>127</v>
      </c>
      <c r="BA217" s="2" t="n">
        <v>16</v>
      </c>
      <c r="BE217" s="2" t="s">
        <v>124</v>
      </c>
      <c r="BF217" s="2" t="n">
        <v>2</v>
      </c>
      <c r="BG217" s="2" t="n">
        <v>0.333333333333333</v>
      </c>
      <c r="BI217" s="2" t="s">
        <v>562</v>
      </c>
      <c r="BJ217" s="2" t="n">
        <v>4</v>
      </c>
      <c r="BK217" s="2" t="n">
        <v>1.33333333333333</v>
      </c>
      <c r="BZ217" s="2" t="s">
        <v>129</v>
      </c>
      <c r="CA217" s="2" t="s">
        <v>130</v>
      </c>
      <c r="CB217" s="2" t="n">
        <v>14</v>
      </c>
      <c r="CD217" s="2" t="n">
        <v>1.33333333333333</v>
      </c>
      <c r="CE217" s="2" t="s">
        <v>563</v>
      </c>
      <c r="CF217" s="2" t="n">
        <v>40</v>
      </c>
      <c r="CH217" s="2" t="n">
        <v>2</v>
      </c>
      <c r="CI217" s="2" t="s">
        <v>130</v>
      </c>
      <c r="CU217" s="2" t="s">
        <v>564</v>
      </c>
    </row>
    <row r="218" customFormat="false" ht="14.9" hidden="false" customHeight="false" outlineLevel="0" collapsed="false">
      <c r="A218" s="2" t="s">
        <v>576</v>
      </c>
      <c r="B218" s="2" t="s">
        <v>557</v>
      </c>
      <c r="D218" s="2" t="s">
        <v>558</v>
      </c>
      <c r="E218" s="2" t="s">
        <v>559</v>
      </c>
      <c r="F218" s="2" t="s">
        <v>560</v>
      </c>
      <c r="G218" s="2" t="n">
        <v>2019</v>
      </c>
      <c r="H218" s="2" t="n">
        <v>61</v>
      </c>
      <c r="I218" s="2" t="n">
        <v>5</v>
      </c>
      <c r="J218" s="2" t="s">
        <v>121</v>
      </c>
      <c r="L218" s="2" t="s">
        <v>122</v>
      </c>
      <c r="T218" s="2" t="s">
        <v>124</v>
      </c>
      <c r="U218" s="3" t="n">
        <f aca="false">15.3</f>
        <v>15.3</v>
      </c>
      <c r="W218" s="2" t="s">
        <v>125</v>
      </c>
      <c r="AD218" s="2" t="s">
        <v>126</v>
      </c>
      <c r="AR218" s="2" t="s">
        <v>561</v>
      </c>
      <c r="AV218" s="2" t="s">
        <v>127</v>
      </c>
      <c r="AX218" s="2" t="n">
        <v>10</v>
      </c>
      <c r="AZ218" s="2" t="s">
        <v>127</v>
      </c>
      <c r="BA218" s="2" t="n">
        <v>20</v>
      </c>
      <c r="BE218" s="2" t="s">
        <v>124</v>
      </c>
      <c r="BF218" s="2" t="n">
        <v>2</v>
      </c>
      <c r="BG218" s="2" t="n">
        <v>0.333333333333333</v>
      </c>
      <c r="BI218" s="2" t="s">
        <v>562</v>
      </c>
      <c r="BJ218" s="2" t="n">
        <v>4</v>
      </c>
      <c r="BK218" s="2" t="n">
        <v>1.33333333333333</v>
      </c>
      <c r="BZ218" s="2" t="s">
        <v>129</v>
      </c>
      <c r="CA218" s="2" t="s">
        <v>130</v>
      </c>
      <c r="CB218" s="2" t="n">
        <v>14</v>
      </c>
      <c r="CD218" s="2" t="n">
        <v>1.33333333333333</v>
      </c>
      <c r="CE218" s="2" t="s">
        <v>563</v>
      </c>
      <c r="CF218" s="2" t="n">
        <v>40</v>
      </c>
      <c r="CH218" s="2" t="n">
        <v>2</v>
      </c>
      <c r="CI218" s="2" t="s">
        <v>130</v>
      </c>
      <c r="CU218" s="2" t="s">
        <v>564</v>
      </c>
    </row>
    <row r="219" customFormat="false" ht="14.9" hidden="false" customHeight="false" outlineLevel="0" collapsed="false">
      <c r="A219" s="2" t="s">
        <v>577</v>
      </c>
      <c r="B219" s="2" t="s">
        <v>557</v>
      </c>
      <c r="D219" s="2" t="s">
        <v>558</v>
      </c>
      <c r="E219" s="2" t="s">
        <v>559</v>
      </c>
      <c r="F219" s="2" t="s">
        <v>560</v>
      </c>
      <c r="G219" s="2" t="n">
        <v>2019</v>
      </c>
      <c r="H219" s="2" t="n">
        <v>61</v>
      </c>
      <c r="I219" s="2" t="n">
        <v>5</v>
      </c>
      <c r="J219" s="2" t="s">
        <v>121</v>
      </c>
      <c r="L219" s="2" t="s">
        <v>122</v>
      </c>
      <c r="T219" s="2" t="s">
        <v>124</v>
      </c>
      <c r="U219" s="3" t="n">
        <f aca="false">15.3</f>
        <v>15.3</v>
      </c>
      <c r="W219" s="2" t="s">
        <v>125</v>
      </c>
      <c r="AD219" s="2" t="s">
        <v>126</v>
      </c>
      <c r="AR219" s="2" t="s">
        <v>561</v>
      </c>
      <c r="AV219" s="2" t="s">
        <v>127</v>
      </c>
      <c r="AX219" s="2" t="n">
        <v>10</v>
      </c>
      <c r="AZ219" s="2" t="s">
        <v>127</v>
      </c>
      <c r="BA219" s="2" t="n">
        <v>24</v>
      </c>
      <c r="BE219" s="2" t="s">
        <v>124</v>
      </c>
      <c r="BF219" s="2" t="n">
        <v>2</v>
      </c>
      <c r="BG219" s="2" t="n">
        <v>0.333333333333333</v>
      </c>
      <c r="BI219" s="2" t="s">
        <v>562</v>
      </c>
      <c r="BJ219" s="2" t="n">
        <v>4</v>
      </c>
      <c r="BK219" s="2" t="n">
        <v>1.33333333333333</v>
      </c>
      <c r="BY219" s="2" t="s">
        <v>568</v>
      </c>
      <c r="BZ219" s="2" t="s">
        <v>129</v>
      </c>
      <c r="CA219" s="2" t="s">
        <v>130</v>
      </c>
      <c r="CB219" s="2" t="n">
        <v>14</v>
      </c>
      <c r="CD219" s="2" t="n">
        <v>1.33333333333333</v>
      </c>
      <c r="CE219" s="2" t="s">
        <v>563</v>
      </c>
      <c r="CF219" s="2" t="n">
        <v>40</v>
      </c>
      <c r="CH219" s="2" t="n">
        <v>2</v>
      </c>
      <c r="CI219" s="2" t="s">
        <v>130</v>
      </c>
      <c r="CU219" s="2" t="s">
        <v>564</v>
      </c>
      <c r="DA219" s="2" t="s">
        <v>132</v>
      </c>
      <c r="DB219" s="2" t="n">
        <v>90.77</v>
      </c>
      <c r="DC219" s="2" t="n">
        <v>4.85</v>
      </c>
      <c r="DD219" s="2" t="n">
        <v>23.51</v>
      </c>
      <c r="DE219" s="2" t="n">
        <v>825.74</v>
      </c>
      <c r="DF219" s="2" t="n">
        <v>0.187</v>
      </c>
    </row>
    <row r="220" customFormat="false" ht="14.9" hidden="false" customHeight="false" outlineLevel="0" collapsed="false">
      <c r="A220" s="2" t="s">
        <v>578</v>
      </c>
      <c r="B220" s="2" t="s">
        <v>557</v>
      </c>
      <c r="D220" s="2" t="s">
        <v>558</v>
      </c>
      <c r="E220" s="2" t="s">
        <v>559</v>
      </c>
      <c r="F220" s="2" t="s">
        <v>560</v>
      </c>
      <c r="G220" s="2" t="n">
        <v>2019</v>
      </c>
      <c r="H220" s="2" t="n">
        <v>61</v>
      </c>
      <c r="I220" s="2" t="n">
        <v>5</v>
      </c>
      <c r="J220" s="2" t="s">
        <v>121</v>
      </c>
      <c r="L220" s="2" t="s">
        <v>122</v>
      </c>
      <c r="T220" s="2" t="s">
        <v>124</v>
      </c>
      <c r="U220" s="3" t="n">
        <f aca="false">15.3</f>
        <v>15.3</v>
      </c>
      <c r="W220" s="2" t="s">
        <v>125</v>
      </c>
      <c r="AD220" s="2" t="s">
        <v>126</v>
      </c>
      <c r="AR220" s="2" t="s">
        <v>561</v>
      </c>
      <c r="AV220" s="2" t="s">
        <v>127</v>
      </c>
      <c r="AX220" s="2" t="n">
        <v>10</v>
      </c>
      <c r="AZ220" s="2" t="s">
        <v>127</v>
      </c>
      <c r="BA220" s="2" t="n">
        <v>24</v>
      </c>
      <c r="BE220" s="2" t="s">
        <v>124</v>
      </c>
      <c r="BF220" s="2" t="n">
        <v>2</v>
      </c>
      <c r="BG220" s="2" t="n">
        <v>0.333333333333333</v>
      </c>
      <c r="BI220" s="2" t="s">
        <v>566</v>
      </c>
      <c r="BJ220" s="2" t="n">
        <v>1</v>
      </c>
      <c r="BK220" s="2" t="n">
        <v>0.333333333333333</v>
      </c>
      <c r="BM220" s="2" t="s">
        <v>567</v>
      </c>
      <c r="BN220" s="2" t="n">
        <v>4</v>
      </c>
      <c r="BO220" s="2" t="n">
        <v>1.33333333333333</v>
      </c>
      <c r="BQ220" s="2" t="s">
        <v>567</v>
      </c>
      <c r="BS220" s="2" t="n">
        <v>1</v>
      </c>
      <c r="BY220" s="2" t="s">
        <v>568</v>
      </c>
      <c r="BZ220" s="2" t="s">
        <v>129</v>
      </c>
      <c r="CA220" s="2" t="s">
        <v>130</v>
      </c>
      <c r="CB220" s="2" t="n">
        <v>14</v>
      </c>
      <c r="CD220" s="2" t="n">
        <v>1.33333333333333</v>
      </c>
      <c r="CE220" s="2" t="s">
        <v>563</v>
      </c>
      <c r="CF220" s="2" t="n">
        <v>40</v>
      </c>
      <c r="CH220" s="2" t="n">
        <v>2</v>
      </c>
      <c r="CI220" s="2" t="s">
        <v>130</v>
      </c>
      <c r="CU220" s="2" t="s">
        <v>564</v>
      </c>
      <c r="DA220" s="2" t="s">
        <v>132</v>
      </c>
      <c r="DB220" s="2" t="n">
        <v>90.45</v>
      </c>
      <c r="DC220" s="2" t="n">
        <v>4.79</v>
      </c>
      <c r="DD220" s="2" t="n">
        <v>23.1</v>
      </c>
      <c r="DE220" s="2" t="n">
        <v>828.57</v>
      </c>
      <c r="DF220" s="2" t="n">
        <v>0.189</v>
      </c>
    </row>
    <row r="221" customFormat="false" ht="14.9" hidden="false" customHeight="false" outlineLevel="0" collapsed="false">
      <c r="A221" s="2" t="s">
        <v>579</v>
      </c>
      <c r="B221" s="2" t="s">
        <v>557</v>
      </c>
      <c r="D221" s="2" t="s">
        <v>558</v>
      </c>
      <c r="E221" s="2" t="s">
        <v>559</v>
      </c>
      <c r="F221" s="2" t="s">
        <v>560</v>
      </c>
      <c r="G221" s="2" t="n">
        <v>2019</v>
      </c>
      <c r="H221" s="2" t="n">
        <v>61</v>
      </c>
      <c r="I221" s="2" t="n">
        <v>5</v>
      </c>
      <c r="J221" s="2" t="s">
        <v>121</v>
      </c>
      <c r="L221" s="2" t="s">
        <v>122</v>
      </c>
      <c r="T221" s="2" t="s">
        <v>124</v>
      </c>
      <c r="U221" s="3" t="n">
        <f aca="false">15.3</f>
        <v>15.3</v>
      </c>
      <c r="W221" s="2" t="s">
        <v>125</v>
      </c>
      <c r="AD221" s="2" t="s">
        <v>126</v>
      </c>
      <c r="AR221" s="2" t="s">
        <v>561</v>
      </c>
      <c r="AV221" s="2" t="s">
        <v>127</v>
      </c>
      <c r="AX221" s="2" t="n">
        <v>10</v>
      </c>
      <c r="AZ221" s="2" t="s">
        <v>127</v>
      </c>
      <c r="BA221" s="2" t="n">
        <v>24</v>
      </c>
      <c r="BE221" s="2" t="s">
        <v>124</v>
      </c>
      <c r="BF221" s="2" t="n">
        <v>2</v>
      </c>
      <c r="BG221" s="2" t="n">
        <v>0.333333333333333</v>
      </c>
      <c r="BI221" s="2" t="s">
        <v>570</v>
      </c>
      <c r="BJ221" s="2" t="n">
        <v>1</v>
      </c>
      <c r="BK221" s="2" t="n">
        <v>0.333333333333333</v>
      </c>
      <c r="BM221" s="2" t="s">
        <v>571</v>
      </c>
      <c r="BN221" s="2" t="n">
        <v>4</v>
      </c>
      <c r="BO221" s="2" t="n">
        <v>1.33333333333333</v>
      </c>
      <c r="BQ221" s="2" t="s">
        <v>571</v>
      </c>
      <c r="BS221" s="2" t="n">
        <v>1</v>
      </c>
      <c r="BZ221" s="2" t="s">
        <v>129</v>
      </c>
      <c r="CA221" s="2" t="s">
        <v>130</v>
      </c>
      <c r="CB221" s="2" t="n">
        <v>14</v>
      </c>
      <c r="CD221" s="2" t="n">
        <v>1.33333333333333</v>
      </c>
      <c r="CE221" s="2" t="s">
        <v>563</v>
      </c>
      <c r="CF221" s="2" t="n">
        <v>40</v>
      </c>
      <c r="CH221" s="2" t="n">
        <v>2</v>
      </c>
      <c r="CI221" s="2" t="s">
        <v>130</v>
      </c>
      <c r="CU221" s="2" t="s">
        <v>564</v>
      </c>
      <c r="DA221" s="2" t="s">
        <v>132</v>
      </c>
      <c r="DB221" s="2" t="n">
        <v>89.87</v>
      </c>
      <c r="DC221" s="2" t="n">
        <v>4.63</v>
      </c>
      <c r="DD221" s="2" t="n">
        <v>22.21</v>
      </c>
      <c r="DE221" s="2" t="n">
        <v>834.22</v>
      </c>
      <c r="DF221" s="2" t="n">
        <v>0.194</v>
      </c>
    </row>
    <row r="222" customFormat="false" ht="13.8" hidden="false" customHeight="false" outlineLevel="0" collapsed="false">
      <c r="A222" s="2" t="s">
        <v>580</v>
      </c>
      <c r="B222" s="2" t="s">
        <v>581</v>
      </c>
      <c r="D222" s="2" t="s">
        <v>251</v>
      </c>
      <c r="E222" s="2" t="s">
        <v>252</v>
      </c>
      <c r="F222" s="2" t="s">
        <v>582</v>
      </c>
      <c r="G222" s="2" t="n">
        <v>2019</v>
      </c>
      <c r="H222" s="2" t="n">
        <v>48</v>
      </c>
      <c r="I222" s="2" t="n">
        <v>9</v>
      </c>
      <c r="J222" s="2" t="s">
        <v>121</v>
      </c>
      <c r="L222" s="2" t="s">
        <v>254</v>
      </c>
      <c r="T222" s="2" t="s">
        <v>145</v>
      </c>
      <c r="U222" s="0" t="n">
        <f aca="false">15.9</f>
        <v>15.9</v>
      </c>
      <c r="W222" s="2" t="s">
        <v>125</v>
      </c>
      <c r="AD222" s="2" t="s">
        <v>583</v>
      </c>
      <c r="AE222" s="2" t="n">
        <v>5.5</v>
      </c>
      <c r="AH222" s="2" t="s">
        <v>584</v>
      </c>
      <c r="AJ222" s="2" t="s">
        <v>585</v>
      </c>
      <c r="AZ222" s="2" t="n">
        <v>65</v>
      </c>
      <c r="BA222" s="2" t="n">
        <v>24</v>
      </c>
      <c r="BE222" s="2" t="s">
        <v>586</v>
      </c>
      <c r="BF222" s="2" t="n">
        <v>1</v>
      </c>
      <c r="BG222" s="2" t="n">
        <v>1</v>
      </c>
      <c r="BY222" s="2" t="s">
        <v>587</v>
      </c>
      <c r="BZ222" s="2" t="s">
        <v>152</v>
      </c>
      <c r="CB222" s="2" t="n">
        <v>150</v>
      </c>
      <c r="CC222" s="2" t="s">
        <v>127</v>
      </c>
      <c r="CD222" s="2" t="n">
        <v>3</v>
      </c>
      <c r="DA222" s="2" t="s">
        <v>132</v>
      </c>
      <c r="DC222" s="2" t="n">
        <v>3.8</v>
      </c>
      <c r="DD222" s="2" t="n">
        <v>15.4</v>
      </c>
      <c r="DE222" s="2" t="n">
        <v>867</v>
      </c>
      <c r="DF222" s="2" t="n">
        <v>0.105</v>
      </c>
    </row>
    <row r="223" customFormat="false" ht="13.8" hidden="false" customHeight="false" outlineLevel="0" collapsed="false">
      <c r="A223" s="2" t="s">
        <v>580</v>
      </c>
      <c r="B223" s="2" t="s">
        <v>581</v>
      </c>
      <c r="D223" s="2" t="s">
        <v>251</v>
      </c>
      <c r="E223" s="2" t="s">
        <v>252</v>
      </c>
      <c r="F223" s="2" t="s">
        <v>582</v>
      </c>
      <c r="G223" s="2" t="n">
        <v>2019</v>
      </c>
      <c r="H223" s="2" t="n">
        <v>48</v>
      </c>
      <c r="I223" s="2" t="n">
        <v>9</v>
      </c>
      <c r="J223" s="2" t="s">
        <v>121</v>
      </c>
      <c r="L223" s="2" t="s">
        <v>254</v>
      </c>
      <c r="T223" s="2" t="s">
        <v>145</v>
      </c>
      <c r="U223" s="0" t="n">
        <f aca="false">15.9</f>
        <v>15.9</v>
      </c>
      <c r="W223" s="2" t="s">
        <v>125</v>
      </c>
      <c r="AD223" s="2" t="s">
        <v>583</v>
      </c>
      <c r="AE223" s="2" t="n">
        <v>5.5</v>
      </c>
      <c r="AH223" s="2" t="s">
        <v>584</v>
      </c>
      <c r="AJ223" s="2" t="s">
        <v>585</v>
      </c>
      <c r="AZ223" s="2" t="n">
        <v>65</v>
      </c>
      <c r="BA223" s="2" t="n">
        <v>24</v>
      </c>
      <c r="BE223" s="2" t="s">
        <v>586</v>
      </c>
      <c r="BF223" s="2" t="n">
        <v>1</v>
      </c>
      <c r="BG223" s="2" t="n">
        <v>2</v>
      </c>
      <c r="BZ223" s="2" t="s">
        <v>152</v>
      </c>
      <c r="CB223" s="2" t="n">
        <v>150</v>
      </c>
      <c r="CC223" s="2" t="s">
        <v>127</v>
      </c>
      <c r="CD223" s="2" t="n">
        <v>3</v>
      </c>
      <c r="DA223" s="2" t="s">
        <v>132</v>
      </c>
      <c r="DC223" s="2" t="n">
        <v>3.6</v>
      </c>
      <c r="DD223" s="2" t="n">
        <v>16</v>
      </c>
      <c r="DE223" s="2" t="n">
        <v>850</v>
      </c>
      <c r="DF223" s="2" t="n">
        <v>0.108</v>
      </c>
    </row>
    <row r="224" customFormat="false" ht="13.8" hidden="false" customHeight="false" outlineLevel="0" collapsed="false">
      <c r="A224" s="2" t="s">
        <v>580</v>
      </c>
      <c r="B224" s="2" t="s">
        <v>581</v>
      </c>
      <c r="D224" s="2" t="s">
        <v>251</v>
      </c>
      <c r="E224" s="2" t="s">
        <v>252</v>
      </c>
      <c r="F224" s="2" t="s">
        <v>582</v>
      </c>
      <c r="G224" s="2" t="n">
        <v>2019</v>
      </c>
      <c r="H224" s="2" t="n">
        <v>48</v>
      </c>
      <c r="I224" s="2" t="n">
        <v>9</v>
      </c>
      <c r="J224" s="2" t="s">
        <v>121</v>
      </c>
      <c r="L224" s="2" t="s">
        <v>254</v>
      </c>
      <c r="T224" s="2" t="s">
        <v>145</v>
      </c>
      <c r="U224" s="0" t="n">
        <f aca="false">15.9</f>
        <v>15.9</v>
      </c>
      <c r="W224" s="2" t="s">
        <v>125</v>
      </c>
      <c r="AD224" s="2" t="s">
        <v>583</v>
      </c>
      <c r="AE224" s="2" t="n">
        <v>5.5</v>
      </c>
      <c r="AH224" s="2" t="s">
        <v>584</v>
      </c>
      <c r="AJ224" s="2" t="s">
        <v>585</v>
      </c>
      <c r="AZ224" s="2" t="n">
        <v>65</v>
      </c>
      <c r="BA224" s="2" t="n">
        <v>24</v>
      </c>
      <c r="BE224" s="2" t="s">
        <v>586</v>
      </c>
      <c r="BF224" s="2" t="n">
        <v>1</v>
      </c>
      <c r="BG224" s="2" t="n">
        <v>7</v>
      </c>
      <c r="BZ224" s="2" t="s">
        <v>152</v>
      </c>
      <c r="CB224" s="2" t="n">
        <v>150</v>
      </c>
      <c r="CC224" s="2" t="s">
        <v>127</v>
      </c>
      <c r="CD224" s="2" t="n">
        <v>3</v>
      </c>
      <c r="DA224" s="2" t="s">
        <v>132</v>
      </c>
      <c r="DC224" s="2" t="n">
        <v>3.1</v>
      </c>
      <c r="DD224" s="2" t="n">
        <v>14.5</v>
      </c>
      <c r="DE224" s="2" t="n">
        <v>833</v>
      </c>
      <c r="DF224" s="2" t="n">
        <v>0.099</v>
      </c>
    </row>
    <row r="225" customFormat="false" ht="13.8" hidden="false" customHeight="false" outlineLevel="0" collapsed="false">
      <c r="A225" s="2" t="s">
        <v>588</v>
      </c>
      <c r="B225" s="2" t="s">
        <v>581</v>
      </c>
      <c r="D225" s="2" t="s">
        <v>251</v>
      </c>
      <c r="E225" s="2" t="s">
        <v>252</v>
      </c>
      <c r="F225" s="2" t="s">
        <v>582</v>
      </c>
      <c r="G225" s="2" t="n">
        <v>2019</v>
      </c>
      <c r="H225" s="2" t="n">
        <v>48</v>
      </c>
      <c r="I225" s="2" t="n">
        <v>9</v>
      </c>
      <c r="J225" s="2" t="s">
        <v>121</v>
      </c>
      <c r="L225" s="2" t="s">
        <v>254</v>
      </c>
      <c r="T225" s="2" t="s">
        <v>145</v>
      </c>
      <c r="U225" s="0" t="n">
        <f aca="false">15.9</f>
        <v>15.9</v>
      </c>
      <c r="W225" s="2" t="s">
        <v>125</v>
      </c>
      <c r="AD225" s="2" t="s">
        <v>583</v>
      </c>
      <c r="AE225" s="2" t="n">
        <v>5.5</v>
      </c>
      <c r="AH225" s="2" t="s">
        <v>589</v>
      </c>
      <c r="AJ225" s="2" t="s">
        <v>585</v>
      </c>
      <c r="AZ225" s="2" t="n">
        <v>65</v>
      </c>
      <c r="BA225" s="2" t="n">
        <v>24</v>
      </c>
      <c r="BE225" s="2" t="s">
        <v>590</v>
      </c>
      <c r="BF225" s="2" t="n">
        <v>1</v>
      </c>
      <c r="BG225" s="2" t="n">
        <v>1</v>
      </c>
      <c r="BZ225" s="2" t="s">
        <v>152</v>
      </c>
      <c r="CB225" s="2" t="n">
        <v>150</v>
      </c>
      <c r="CC225" s="2" t="s">
        <v>127</v>
      </c>
      <c r="CD225" s="2" t="n">
        <v>3</v>
      </c>
      <c r="DC225" s="2" t="n">
        <v>0.8</v>
      </c>
      <c r="DD225" s="2" t="n">
        <v>8</v>
      </c>
      <c r="DE225" s="2" t="n">
        <v>334</v>
      </c>
      <c r="DF225" s="2" t="n">
        <v>0.724</v>
      </c>
    </row>
    <row r="226" customFormat="false" ht="13.8" hidden="false" customHeight="false" outlineLevel="0" collapsed="false">
      <c r="A226" s="2" t="s">
        <v>588</v>
      </c>
      <c r="B226" s="2" t="s">
        <v>581</v>
      </c>
      <c r="D226" s="2" t="s">
        <v>251</v>
      </c>
      <c r="E226" s="2" t="s">
        <v>252</v>
      </c>
      <c r="F226" s="2" t="s">
        <v>582</v>
      </c>
      <c r="G226" s="2" t="n">
        <v>2019</v>
      </c>
      <c r="H226" s="2" t="n">
        <v>48</v>
      </c>
      <c r="I226" s="2" t="n">
        <v>9</v>
      </c>
      <c r="J226" s="2" t="s">
        <v>121</v>
      </c>
      <c r="L226" s="2" t="s">
        <v>254</v>
      </c>
      <c r="T226" s="2" t="s">
        <v>145</v>
      </c>
      <c r="U226" s="0" t="n">
        <f aca="false">15.9</f>
        <v>15.9</v>
      </c>
      <c r="W226" s="2" t="s">
        <v>125</v>
      </c>
      <c r="AD226" s="2" t="s">
        <v>583</v>
      </c>
      <c r="AE226" s="2" t="n">
        <v>5.5</v>
      </c>
      <c r="AH226" s="2" t="s">
        <v>589</v>
      </c>
      <c r="AJ226" s="2" t="s">
        <v>585</v>
      </c>
      <c r="AZ226" s="2" t="n">
        <v>65</v>
      </c>
      <c r="BA226" s="2" t="n">
        <v>24</v>
      </c>
      <c r="BE226" s="2" t="s">
        <v>590</v>
      </c>
      <c r="BF226" s="2" t="n">
        <v>1</v>
      </c>
      <c r="BG226" s="2" t="n">
        <v>2</v>
      </c>
      <c r="BZ226" s="2" t="s">
        <v>152</v>
      </c>
      <c r="CB226" s="2" t="n">
        <v>150</v>
      </c>
      <c r="CC226" s="2" t="s">
        <v>127</v>
      </c>
      <c r="CD226" s="2" t="n">
        <v>3</v>
      </c>
      <c r="DC226" s="2" t="n">
        <v>0.7</v>
      </c>
      <c r="DD226" s="2" t="n">
        <v>9.3</v>
      </c>
      <c r="DE226" s="2" t="n">
        <v>254</v>
      </c>
      <c r="DF226" s="2" t="n">
        <v>0.644</v>
      </c>
    </row>
    <row r="227" customFormat="false" ht="13.8" hidden="false" customHeight="false" outlineLevel="0" collapsed="false">
      <c r="A227" s="2" t="s">
        <v>588</v>
      </c>
      <c r="B227" s="2" t="s">
        <v>581</v>
      </c>
      <c r="D227" s="2" t="s">
        <v>251</v>
      </c>
      <c r="E227" s="2" t="s">
        <v>252</v>
      </c>
      <c r="F227" s="2" t="s">
        <v>582</v>
      </c>
      <c r="G227" s="2" t="n">
        <v>2019</v>
      </c>
      <c r="H227" s="2" t="n">
        <v>48</v>
      </c>
      <c r="I227" s="2" t="n">
        <v>9</v>
      </c>
      <c r="J227" s="2" t="s">
        <v>121</v>
      </c>
      <c r="L227" s="2" t="s">
        <v>254</v>
      </c>
      <c r="T227" s="2" t="s">
        <v>145</v>
      </c>
      <c r="U227" s="0" t="n">
        <f aca="false">15.9</f>
        <v>15.9</v>
      </c>
      <c r="W227" s="2" t="s">
        <v>125</v>
      </c>
      <c r="AD227" s="2" t="s">
        <v>583</v>
      </c>
      <c r="AE227" s="2" t="n">
        <v>5.5</v>
      </c>
      <c r="AH227" s="2" t="s">
        <v>589</v>
      </c>
      <c r="AJ227" s="2" t="s">
        <v>585</v>
      </c>
      <c r="AZ227" s="2" t="n">
        <v>65</v>
      </c>
      <c r="BA227" s="2" t="n">
        <v>24</v>
      </c>
      <c r="BE227" s="2" t="s">
        <v>590</v>
      </c>
      <c r="BF227" s="2" t="n">
        <v>1</v>
      </c>
      <c r="BG227" s="2" t="n">
        <v>7</v>
      </c>
      <c r="BZ227" s="2" t="s">
        <v>152</v>
      </c>
      <c r="CB227" s="2" t="n">
        <v>150</v>
      </c>
      <c r="CC227" s="2" t="s">
        <v>127</v>
      </c>
      <c r="CD227" s="2" t="n">
        <v>3</v>
      </c>
      <c r="DC227" s="2" t="n">
        <v>1.4</v>
      </c>
      <c r="DD227" s="2" t="n">
        <v>11.4</v>
      </c>
      <c r="DE227" s="2" t="n">
        <v>440</v>
      </c>
      <c r="DF227" s="2" t="n">
        <v>0.442</v>
      </c>
    </row>
    <row r="228" customFormat="false" ht="13.8" hidden="false" customHeight="false" outlineLevel="0" collapsed="false">
      <c r="A228" s="2" t="s">
        <v>591</v>
      </c>
      <c r="B228" s="2" t="s">
        <v>581</v>
      </c>
      <c r="D228" s="2" t="s">
        <v>251</v>
      </c>
      <c r="E228" s="2" t="s">
        <v>252</v>
      </c>
      <c r="F228" s="2" t="s">
        <v>582</v>
      </c>
      <c r="G228" s="2" t="n">
        <v>2019</v>
      </c>
      <c r="H228" s="2" t="n">
        <v>48</v>
      </c>
      <c r="I228" s="2" t="n">
        <v>9</v>
      </c>
      <c r="J228" s="2" t="s">
        <v>121</v>
      </c>
      <c r="L228" s="2" t="s">
        <v>254</v>
      </c>
      <c r="T228" s="2" t="s">
        <v>145</v>
      </c>
      <c r="U228" s="0" t="n">
        <f aca="false">15.9</f>
        <v>15.9</v>
      </c>
      <c r="W228" s="2" t="s">
        <v>125</v>
      </c>
      <c r="AD228" s="2" t="s">
        <v>583</v>
      </c>
      <c r="AE228" s="2" t="n">
        <v>5.5</v>
      </c>
      <c r="AH228" s="2" t="s">
        <v>163</v>
      </c>
      <c r="AJ228" s="2" t="s">
        <v>585</v>
      </c>
      <c r="AZ228" s="2" t="n">
        <v>65</v>
      </c>
      <c r="BA228" s="2" t="n">
        <v>24</v>
      </c>
      <c r="BE228" s="2" t="s">
        <v>592</v>
      </c>
      <c r="BF228" s="2" t="n">
        <v>1</v>
      </c>
      <c r="BG228" s="2" t="n">
        <v>1</v>
      </c>
      <c r="BZ228" s="2" t="s">
        <v>152</v>
      </c>
      <c r="CB228" s="2" t="n">
        <v>150</v>
      </c>
      <c r="CC228" s="2" t="s">
        <v>127</v>
      </c>
      <c r="CD228" s="2" t="n">
        <v>3</v>
      </c>
      <c r="DC228" s="2" t="n">
        <v>0.3</v>
      </c>
      <c r="DD228" s="2" t="n">
        <v>4.5</v>
      </c>
      <c r="DE228" s="2" t="n">
        <v>412</v>
      </c>
      <c r="DF228" s="2" t="n">
        <v>1.454</v>
      </c>
    </row>
    <row r="229" customFormat="false" ht="13.8" hidden="false" customHeight="false" outlineLevel="0" collapsed="false">
      <c r="A229" s="2" t="s">
        <v>591</v>
      </c>
      <c r="B229" s="2" t="s">
        <v>581</v>
      </c>
      <c r="D229" s="2" t="s">
        <v>251</v>
      </c>
      <c r="E229" s="2" t="s">
        <v>252</v>
      </c>
      <c r="F229" s="2" t="s">
        <v>582</v>
      </c>
      <c r="G229" s="2" t="n">
        <v>2019</v>
      </c>
      <c r="H229" s="2" t="n">
        <v>48</v>
      </c>
      <c r="I229" s="2" t="n">
        <v>9</v>
      </c>
      <c r="J229" s="2" t="s">
        <v>121</v>
      </c>
      <c r="L229" s="2" t="s">
        <v>254</v>
      </c>
      <c r="T229" s="2" t="s">
        <v>145</v>
      </c>
      <c r="U229" s="0" t="n">
        <f aca="false">15.9</f>
        <v>15.9</v>
      </c>
      <c r="W229" s="2" t="s">
        <v>125</v>
      </c>
      <c r="AD229" s="2" t="s">
        <v>583</v>
      </c>
      <c r="AE229" s="2" t="n">
        <v>5.5</v>
      </c>
      <c r="AH229" s="2" t="s">
        <v>163</v>
      </c>
      <c r="AJ229" s="2" t="s">
        <v>585</v>
      </c>
      <c r="AZ229" s="2" t="n">
        <v>65</v>
      </c>
      <c r="BA229" s="2" t="n">
        <v>24</v>
      </c>
      <c r="BE229" s="2" t="s">
        <v>592</v>
      </c>
      <c r="BF229" s="2" t="n">
        <v>1</v>
      </c>
      <c r="BG229" s="2" t="n">
        <v>2</v>
      </c>
      <c r="BZ229" s="2" t="s">
        <v>152</v>
      </c>
      <c r="CB229" s="2" t="n">
        <v>150</v>
      </c>
      <c r="CC229" s="2" t="s">
        <v>127</v>
      </c>
      <c r="CD229" s="2" t="n">
        <v>3</v>
      </c>
      <c r="DF229" s="2" t="n">
        <v>1.279</v>
      </c>
    </row>
    <row r="230" customFormat="false" ht="13.8" hidden="false" customHeight="false" outlineLevel="0" collapsed="false">
      <c r="A230" s="2" t="s">
        <v>591</v>
      </c>
      <c r="B230" s="2" t="s">
        <v>581</v>
      </c>
      <c r="D230" s="2" t="s">
        <v>251</v>
      </c>
      <c r="E230" s="2" t="s">
        <v>252</v>
      </c>
      <c r="F230" s="2" t="s">
        <v>582</v>
      </c>
      <c r="G230" s="2" t="n">
        <v>2019</v>
      </c>
      <c r="H230" s="2" t="n">
        <v>48</v>
      </c>
      <c r="I230" s="2" t="n">
        <v>9</v>
      </c>
      <c r="J230" s="2" t="s">
        <v>121</v>
      </c>
      <c r="L230" s="2" t="s">
        <v>254</v>
      </c>
      <c r="T230" s="2" t="s">
        <v>145</v>
      </c>
      <c r="U230" s="0" t="n">
        <f aca="false">15.9</f>
        <v>15.9</v>
      </c>
      <c r="W230" s="2" t="s">
        <v>125</v>
      </c>
      <c r="AD230" s="2" t="s">
        <v>583</v>
      </c>
      <c r="AE230" s="2" t="n">
        <v>5.5</v>
      </c>
      <c r="AH230" s="2" t="s">
        <v>163</v>
      </c>
      <c r="AJ230" s="2" t="s">
        <v>585</v>
      </c>
      <c r="AZ230" s="2" t="n">
        <v>65</v>
      </c>
      <c r="BA230" s="2" t="n">
        <v>24</v>
      </c>
      <c r="BE230" s="2" t="s">
        <v>592</v>
      </c>
      <c r="BF230" s="2" t="n">
        <v>1</v>
      </c>
      <c r="BG230" s="2" t="n">
        <v>7</v>
      </c>
      <c r="BZ230" s="2" t="s">
        <v>152</v>
      </c>
      <c r="CB230" s="2" t="n">
        <v>150</v>
      </c>
      <c r="CC230" s="2" t="s">
        <v>127</v>
      </c>
      <c r="CD230" s="2" t="n">
        <v>3</v>
      </c>
      <c r="DF230" s="2" t="n">
        <v>1.231</v>
      </c>
    </row>
    <row r="231" customFormat="false" ht="13.8" hidden="false" customHeight="false" outlineLevel="0" collapsed="false">
      <c r="A231" s="2" t="s">
        <v>593</v>
      </c>
      <c r="B231" s="2" t="s">
        <v>581</v>
      </c>
      <c r="D231" s="2" t="s">
        <v>251</v>
      </c>
      <c r="E231" s="2" t="s">
        <v>252</v>
      </c>
      <c r="F231" s="2" t="s">
        <v>582</v>
      </c>
      <c r="G231" s="2" t="n">
        <v>2019</v>
      </c>
      <c r="H231" s="2" t="n">
        <v>48</v>
      </c>
      <c r="I231" s="2" t="n">
        <v>9</v>
      </c>
      <c r="J231" s="2" t="s">
        <v>121</v>
      </c>
      <c r="L231" s="2" t="s">
        <v>254</v>
      </c>
      <c r="T231" s="2" t="s">
        <v>145</v>
      </c>
      <c r="U231" s="0" t="n">
        <f aca="false">15.9</f>
        <v>15.9</v>
      </c>
      <c r="W231" s="2" t="s">
        <v>125</v>
      </c>
      <c r="AD231" s="2" t="s">
        <v>583</v>
      </c>
      <c r="AE231" s="2" t="n">
        <v>5.5</v>
      </c>
      <c r="AH231" s="2" t="s">
        <v>594</v>
      </c>
      <c r="AJ231" s="2" t="s">
        <v>585</v>
      </c>
      <c r="AZ231" s="2" t="n">
        <v>65</v>
      </c>
      <c r="BA231" s="2" t="n">
        <v>24</v>
      </c>
      <c r="BE231" s="2" t="s">
        <v>595</v>
      </c>
      <c r="BF231" s="2" t="n">
        <v>1</v>
      </c>
      <c r="BG231" s="2" t="n">
        <v>1</v>
      </c>
      <c r="BZ231" s="2" t="s">
        <v>152</v>
      </c>
      <c r="CB231" s="2" t="n">
        <v>150</v>
      </c>
      <c r="CC231" s="2" t="s">
        <v>127</v>
      </c>
      <c r="CD231" s="2" t="n">
        <v>3</v>
      </c>
      <c r="DC231" s="2" t="n">
        <v>2.9</v>
      </c>
      <c r="DD231" s="2" t="n">
        <v>13.8</v>
      </c>
      <c r="DE231" s="2" t="n">
        <v>819</v>
      </c>
      <c r="DF231" s="2" t="n">
        <v>0.105</v>
      </c>
    </row>
    <row r="232" customFormat="false" ht="13.8" hidden="false" customHeight="false" outlineLevel="0" collapsed="false">
      <c r="A232" s="2" t="s">
        <v>593</v>
      </c>
      <c r="B232" s="2" t="s">
        <v>581</v>
      </c>
      <c r="D232" s="2" t="s">
        <v>251</v>
      </c>
      <c r="E232" s="2" t="s">
        <v>252</v>
      </c>
      <c r="F232" s="2" t="s">
        <v>582</v>
      </c>
      <c r="G232" s="2" t="n">
        <v>2019</v>
      </c>
      <c r="H232" s="2" t="n">
        <v>48</v>
      </c>
      <c r="I232" s="2" t="n">
        <v>9</v>
      </c>
      <c r="J232" s="2" t="s">
        <v>121</v>
      </c>
      <c r="L232" s="2" t="s">
        <v>254</v>
      </c>
      <c r="T232" s="2" t="s">
        <v>145</v>
      </c>
      <c r="U232" s="0" t="n">
        <f aca="false">15.9</f>
        <v>15.9</v>
      </c>
      <c r="W232" s="2" t="s">
        <v>125</v>
      </c>
      <c r="AD232" s="2" t="s">
        <v>583</v>
      </c>
      <c r="AE232" s="2" t="n">
        <v>5.5</v>
      </c>
      <c r="AH232" s="2" t="s">
        <v>594</v>
      </c>
      <c r="AJ232" s="2" t="s">
        <v>585</v>
      </c>
      <c r="AZ232" s="2" t="n">
        <v>65</v>
      </c>
      <c r="BA232" s="2" t="n">
        <v>24</v>
      </c>
      <c r="BE232" s="2" t="s">
        <v>595</v>
      </c>
      <c r="BF232" s="2" t="n">
        <v>1</v>
      </c>
      <c r="BG232" s="2" t="n">
        <v>2</v>
      </c>
      <c r="BZ232" s="2" t="s">
        <v>152</v>
      </c>
      <c r="CB232" s="2" t="n">
        <v>150</v>
      </c>
      <c r="CC232" s="2" t="s">
        <v>127</v>
      </c>
      <c r="CD232" s="2" t="n">
        <v>3</v>
      </c>
      <c r="DF232" s="2" t="n">
        <v>0.113</v>
      </c>
    </row>
    <row r="233" customFormat="false" ht="13.8" hidden="false" customHeight="false" outlineLevel="0" collapsed="false">
      <c r="A233" s="2" t="s">
        <v>596</v>
      </c>
      <c r="B233" s="2" t="s">
        <v>581</v>
      </c>
      <c r="D233" s="2" t="s">
        <v>251</v>
      </c>
      <c r="E233" s="2" t="s">
        <v>252</v>
      </c>
      <c r="F233" s="2" t="s">
        <v>582</v>
      </c>
      <c r="G233" s="2" t="n">
        <v>2019</v>
      </c>
      <c r="H233" s="2" t="n">
        <v>48</v>
      </c>
      <c r="I233" s="2" t="n">
        <v>9</v>
      </c>
      <c r="J233" s="2" t="s">
        <v>121</v>
      </c>
      <c r="L233" s="2" t="s">
        <v>254</v>
      </c>
      <c r="T233" s="2" t="s">
        <v>145</v>
      </c>
      <c r="U233" s="0" t="n">
        <f aca="false">15.9</f>
        <v>15.9</v>
      </c>
      <c r="W233" s="2" t="s">
        <v>125</v>
      </c>
      <c r="AD233" s="2" t="s">
        <v>583</v>
      </c>
      <c r="AE233" s="2" t="n">
        <v>5.5</v>
      </c>
      <c r="AH233" s="2" t="s">
        <v>597</v>
      </c>
      <c r="AJ233" s="2" t="s">
        <v>585</v>
      </c>
      <c r="AZ233" s="2" t="n">
        <v>65</v>
      </c>
      <c r="BA233" s="2" t="n">
        <v>24</v>
      </c>
      <c r="BE233" s="2" t="s">
        <v>598</v>
      </c>
      <c r="BF233" s="2" t="n">
        <v>1</v>
      </c>
      <c r="BG233" s="2" t="n">
        <v>1</v>
      </c>
      <c r="BZ233" s="2" t="s">
        <v>152</v>
      </c>
      <c r="CB233" s="2" t="n">
        <v>150</v>
      </c>
      <c r="CC233" s="2" t="s">
        <v>127</v>
      </c>
      <c r="CD233" s="2" t="n">
        <v>3</v>
      </c>
      <c r="DC233" s="2" t="n">
        <v>3</v>
      </c>
      <c r="DD233" s="2" t="n">
        <v>14.3</v>
      </c>
      <c r="DE233" s="2" t="n">
        <v>816</v>
      </c>
      <c r="DF233" s="2" t="n">
        <v>0.115</v>
      </c>
    </row>
    <row r="234" customFormat="false" ht="13.8" hidden="false" customHeight="false" outlineLevel="0" collapsed="false">
      <c r="A234" s="2" t="s">
        <v>596</v>
      </c>
      <c r="B234" s="2" t="s">
        <v>581</v>
      </c>
      <c r="D234" s="2" t="s">
        <v>251</v>
      </c>
      <c r="E234" s="2" t="s">
        <v>252</v>
      </c>
      <c r="F234" s="2" t="s">
        <v>582</v>
      </c>
      <c r="G234" s="2" t="n">
        <v>2019</v>
      </c>
      <c r="H234" s="2" t="n">
        <v>48</v>
      </c>
      <c r="I234" s="2" t="n">
        <v>9</v>
      </c>
      <c r="J234" s="2" t="s">
        <v>121</v>
      </c>
      <c r="L234" s="2" t="s">
        <v>254</v>
      </c>
      <c r="T234" s="2" t="s">
        <v>145</v>
      </c>
      <c r="U234" s="0" t="n">
        <f aca="false">15.9</f>
        <v>15.9</v>
      </c>
      <c r="W234" s="2" t="s">
        <v>125</v>
      </c>
      <c r="AD234" s="2" t="s">
        <v>583</v>
      </c>
      <c r="AE234" s="2" t="n">
        <v>5.5</v>
      </c>
      <c r="AH234" s="2" t="s">
        <v>597</v>
      </c>
      <c r="AJ234" s="2" t="s">
        <v>585</v>
      </c>
      <c r="AZ234" s="2" t="n">
        <v>65</v>
      </c>
      <c r="BA234" s="2" t="n">
        <v>24</v>
      </c>
      <c r="BE234" s="2" t="s">
        <v>598</v>
      </c>
      <c r="BF234" s="2" t="n">
        <v>1</v>
      </c>
      <c r="BG234" s="2" t="n">
        <v>2</v>
      </c>
      <c r="BZ234" s="2" t="s">
        <v>152</v>
      </c>
      <c r="CB234" s="2" t="n">
        <v>150</v>
      </c>
      <c r="CC234" s="2" t="s">
        <v>127</v>
      </c>
      <c r="CD234" s="2" t="n">
        <v>3</v>
      </c>
      <c r="DF234" s="2" t="n">
        <v>0.127</v>
      </c>
    </row>
    <row r="235" customFormat="false" ht="13.8" hidden="false" customHeight="false" outlineLevel="0" collapsed="false">
      <c r="A235" s="2" t="s">
        <v>599</v>
      </c>
      <c r="B235" s="2" t="s">
        <v>581</v>
      </c>
      <c r="D235" s="2" t="s">
        <v>251</v>
      </c>
      <c r="E235" s="2" t="s">
        <v>252</v>
      </c>
      <c r="F235" s="2" t="s">
        <v>582</v>
      </c>
      <c r="G235" s="2" t="n">
        <v>2019</v>
      </c>
      <c r="H235" s="2" t="n">
        <v>48</v>
      </c>
      <c r="I235" s="2" t="n">
        <v>9</v>
      </c>
      <c r="J235" s="2" t="s">
        <v>121</v>
      </c>
      <c r="L235" s="2" t="s">
        <v>254</v>
      </c>
      <c r="T235" s="2" t="s">
        <v>145</v>
      </c>
      <c r="U235" s="0" t="n">
        <f aca="false">15.9</f>
        <v>15.9</v>
      </c>
      <c r="W235" s="2" t="s">
        <v>125</v>
      </c>
      <c r="AD235" s="2" t="s">
        <v>583</v>
      </c>
      <c r="AE235" s="2" t="n">
        <v>5.5</v>
      </c>
      <c r="AH235" s="2" t="s">
        <v>600</v>
      </c>
      <c r="AJ235" s="2" t="s">
        <v>585</v>
      </c>
      <c r="AZ235" s="2" t="n">
        <v>65</v>
      </c>
      <c r="BA235" s="2" t="n">
        <v>24</v>
      </c>
      <c r="BE235" s="2" t="s">
        <v>601</v>
      </c>
      <c r="BF235" s="2" t="n">
        <v>1</v>
      </c>
      <c r="BG235" s="2" t="n">
        <v>1</v>
      </c>
      <c r="BZ235" s="2" t="s">
        <v>152</v>
      </c>
      <c r="CB235" s="2" t="n">
        <v>150</v>
      </c>
      <c r="CC235" s="2" t="s">
        <v>127</v>
      </c>
      <c r="CD235" s="2" t="n">
        <v>3</v>
      </c>
      <c r="DC235" s="2" t="n">
        <v>3.4</v>
      </c>
      <c r="DD235" s="2" t="n">
        <v>14.5</v>
      </c>
      <c r="DE235" s="2" t="n">
        <v>836</v>
      </c>
      <c r="DF235" s="2" t="n">
        <v>0.112</v>
      </c>
    </row>
    <row r="236" customFormat="false" ht="13.8" hidden="false" customHeight="false" outlineLevel="0" collapsed="false">
      <c r="A236" s="2" t="s">
        <v>599</v>
      </c>
      <c r="B236" s="2" t="s">
        <v>581</v>
      </c>
      <c r="D236" s="2" t="s">
        <v>251</v>
      </c>
      <c r="E236" s="2" t="s">
        <v>252</v>
      </c>
      <c r="F236" s="2" t="s">
        <v>582</v>
      </c>
      <c r="G236" s="2" t="n">
        <v>2019</v>
      </c>
      <c r="H236" s="2" t="n">
        <v>48</v>
      </c>
      <c r="I236" s="2" t="n">
        <v>9</v>
      </c>
      <c r="J236" s="2" t="s">
        <v>121</v>
      </c>
      <c r="L236" s="2" t="s">
        <v>254</v>
      </c>
      <c r="T236" s="2" t="s">
        <v>145</v>
      </c>
      <c r="U236" s="0" t="n">
        <f aca="false">15.9</f>
        <v>15.9</v>
      </c>
      <c r="W236" s="2" t="s">
        <v>125</v>
      </c>
      <c r="AD236" s="2" t="s">
        <v>583</v>
      </c>
      <c r="AE236" s="2" t="n">
        <v>5.5</v>
      </c>
      <c r="AH236" s="2" t="s">
        <v>600</v>
      </c>
      <c r="AJ236" s="2" t="s">
        <v>585</v>
      </c>
      <c r="AZ236" s="2" t="n">
        <v>65</v>
      </c>
      <c r="BA236" s="2" t="n">
        <v>24</v>
      </c>
      <c r="BE236" s="2" t="s">
        <v>601</v>
      </c>
      <c r="BF236" s="2" t="n">
        <v>1</v>
      </c>
      <c r="BG236" s="2" t="n">
        <v>2</v>
      </c>
      <c r="BZ236" s="2" t="s">
        <v>152</v>
      </c>
      <c r="CB236" s="2" t="n">
        <v>150</v>
      </c>
      <c r="CC236" s="2" t="s">
        <v>127</v>
      </c>
      <c r="CD236" s="2" t="n">
        <v>3</v>
      </c>
      <c r="DF236" s="2" t="n">
        <v>0.108</v>
      </c>
    </row>
    <row r="237" customFormat="false" ht="13.8" hidden="false" customHeight="false" outlineLevel="0" collapsed="false">
      <c r="A237" s="2" t="s">
        <v>602</v>
      </c>
      <c r="B237" s="2" t="s">
        <v>581</v>
      </c>
      <c r="D237" s="2" t="s">
        <v>251</v>
      </c>
      <c r="E237" s="2" t="s">
        <v>252</v>
      </c>
      <c r="F237" s="2" t="s">
        <v>582</v>
      </c>
      <c r="G237" s="2" t="n">
        <v>2019</v>
      </c>
      <c r="H237" s="2" t="n">
        <v>48</v>
      </c>
      <c r="I237" s="2" t="n">
        <v>9</v>
      </c>
      <c r="J237" s="2" t="s">
        <v>121</v>
      </c>
      <c r="L237" s="2" t="s">
        <v>254</v>
      </c>
      <c r="T237" s="2" t="s">
        <v>145</v>
      </c>
      <c r="U237" s="0" t="n">
        <f aca="false">15.9</f>
        <v>15.9</v>
      </c>
      <c r="W237" s="2" t="s">
        <v>125</v>
      </c>
      <c r="AD237" s="2" t="s">
        <v>583</v>
      </c>
      <c r="AE237" s="2" t="n">
        <v>5.5</v>
      </c>
      <c r="AH237" s="2" t="s">
        <v>594</v>
      </c>
      <c r="AJ237" s="2" t="s">
        <v>585</v>
      </c>
      <c r="AZ237" s="2" t="n">
        <v>65</v>
      </c>
      <c r="BA237" s="2" t="n">
        <v>24</v>
      </c>
      <c r="BE237" s="2" t="s">
        <v>595</v>
      </c>
      <c r="BF237" s="2" t="n">
        <v>1</v>
      </c>
      <c r="BG237" s="2" t="n">
        <v>1</v>
      </c>
      <c r="BZ237" s="2" t="s">
        <v>152</v>
      </c>
      <c r="CB237" s="2" t="n">
        <v>150</v>
      </c>
      <c r="CC237" s="2" t="s">
        <v>127</v>
      </c>
      <c r="CD237" s="2" t="n">
        <v>3</v>
      </c>
      <c r="DC237" s="2" t="n">
        <v>3.8</v>
      </c>
      <c r="DD237" s="2" t="n">
        <v>16.2</v>
      </c>
      <c r="DE237" s="2" t="n">
        <v>824</v>
      </c>
      <c r="DF237" s="2" t="n">
        <v>0.116</v>
      </c>
    </row>
    <row r="238" customFormat="false" ht="13.8" hidden="false" customHeight="false" outlineLevel="0" collapsed="false">
      <c r="A238" s="2" t="s">
        <v>602</v>
      </c>
      <c r="B238" s="2" t="s">
        <v>581</v>
      </c>
      <c r="D238" s="2" t="s">
        <v>251</v>
      </c>
      <c r="E238" s="2" t="s">
        <v>252</v>
      </c>
      <c r="F238" s="2" t="s">
        <v>582</v>
      </c>
      <c r="G238" s="2" t="n">
        <v>2019</v>
      </c>
      <c r="H238" s="2" t="n">
        <v>48</v>
      </c>
      <c r="I238" s="2" t="n">
        <v>9</v>
      </c>
      <c r="J238" s="2" t="s">
        <v>121</v>
      </c>
      <c r="L238" s="2" t="s">
        <v>254</v>
      </c>
      <c r="T238" s="2" t="s">
        <v>145</v>
      </c>
      <c r="U238" s="0" t="n">
        <f aca="false">15.9</f>
        <v>15.9</v>
      </c>
      <c r="W238" s="2" t="s">
        <v>125</v>
      </c>
      <c r="AD238" s="2" t="s">
        <v>583</v>
      </c>
      <c r="AE238" s="2" t="n">
        <v>5.5</v>
      </c>
      <c r="AH238" s="2" t="s">
        <v>594</v>
      </c>
      <c r="AJ238" s="2" t="s">
        <v>585</v>
      </c>
      <c r="AZ238" s="2" t="n">
        <v>65</v>
      </c>
      <c r="BA238" s="2" t="n">
        <v>24</v>
      </c>
      <c r="BE238" s="2" t="s">
        <v>595</v>
      </c>
      <c r="BF238" s="2" t="n">
        <v>1</v>
      </c>
      <c r="BG238" s="2" t="n">
        <v>2</v>
      </c>
      <c r="BZ238" s="2" t="s">
        <v>152</v>
      </c>
      <c r="CB238" s="2" t="n">
        <v>150</v>
      </c>
      <c r="CC238" s="2" t="s">
        <v>127</v>
      </c>
      <c r="CD238" s="2" t="n">
        <v>3</v>
      </c>
      <c r="DF238" s="2" t="n">
        <v>0.144</v>
      </c>
    </row>
    <row r="239" customFormat="false" ht="13.8" hidden="false" customHeight="false" outlineLevel="0" collapsed="false">
      <c r="A239" s="2" t="s">
        <v>603</v>
      </c>
      <c r="B239" s="2" t="s">
        <v>581</v>
      </c>
      <c r="D239" s="2" t="s">
        <v>251</v>
      </c>
      <c r="E239" s="2" t="s">
        <v>252</v>
      </c>
      <c r="F239" s="2" t="s">
        <v>582</v>
      </c>
      <c r="G239" s="2" t="n">
        <v>2019</v>
      </c>
      <c r="H239" s="2" t="n">
        <v>48</v>
      </c>
      <c r="I239" s="2" t="n">
        <v>9</v>
      </c>
      <c r="J239" s="2" t="s">
        <v>121</v>
      </c>
      <c r="L239" s="2" t="s">
        <v>254</v>
      </c>
      <c r="T239" s="2" t="s">
        <v>145</v>
      </c>
      <c r="U239" s="0" t="n">
        <f aca="false">15.9</f>
        <v>15.9</v>
      </c>
      <c r="W239" s="2" t="s">
        <v>125</v>
      </c>
      <c r="AD239" s="2" t="s">
        <v>583</v>
      </c>
      <c r="AE239" s="2" t="n">
        <v>5.5</v>
      </c>
      <c r="AH239" s="2" t="s">
        <v>597</v>
      </c>
      <c r="AJ239" s="2" t="s">
        <v>585</v>
      </c>
      <c r="AZ239" s="2" t="n">
        <v>65</v>
      </c>
      <c r="BA239" s="2" t="n">
        <v>24</v>
      </c>
      <c r="BE239" s="2" t="s">
        <v>598</v>
      </c>
      <c r="BF239" s="2" t="n">
        <v>1</v>
      </c>
      <c r="BG239" s="2" t="n">
        <v>1</v>
      </c>
      <c r="BZ239" s="2" t="s">
        <v>152</v>
      </c>
      <c r="CB239" s="2" t="n">
        <v>150</v>
      </c>
      <c r="CC239" s="2" t="s">
        <v>127</v>
      </c>
      <c r="CD239" s="2" t="n">
        <v>3</v>
      </c>
      <c r="DC239" s="2" t="n">
        <v>3.6</v>
      </c>
      <c r="DD239" s="2" t="n">
        <v>16.2</v>
      </c>
      <c r="DE239" s="2" t="n">
        <v>735</v>
      </c>
      <c r="DF239" s="2" t="n">
        <v>0.115</v>
      </c>
    </row>
    <row r="240" customFormat="false" ht="13.8" hidden="false" customHeight="false" outlineLevel="0" collapsed="false">
      <c r="A240" s="2" t="s">
        <v>603</v>
      </c>
      <c r="B240" s="2" t="s">
        <v>581</v>
      </c>
      <c r="D240" s="2" t="s">
        <v>251</v>
      </c>
      <c r="E240" s="2" t="s">
        <v>252</v>
      </c>
      <c r="F240" s="2" t="s">
        <v>582</v>
      </c>
      <c r="G240" s="2" t="n">
        <v>2019</v>
      </c>
      <c r="H240" s="2" t="n">
        <v>48</v>
      </c>
      <c r="I240" s="2" t="n">
        <v>9</v>
      </c>
      <c r="J240" s="2" t="s">
        <v>121</v>
      </c>
      <c r="L240" s="2" t="s">
        <v>254</v>
      </c>
      <c r="T240" s="2" t="s">
        <v>145</v>
      </c>
      <c r="U240" s="0" t="n">
        <f aca="false">15.9</f>
        <v>15.9</v>
      </c>
      <c r="W240" s="2" t="s">
        <v>125</v>
      </c>
      <c r="AD240" s="2" t="s">
        <v>583</v>
      </c>
      <c r="AE240" s="2" t="n">
        <v>5.5</v>
      </c>
      <c r="AH240" s="2" t="s">
        <v>597</v>
      </c>
      <c r="AJ240" s="2" t="s">
        <v>585</v>
      </c>
      <c r="AZ240" s="2" t="n">
        <v>65</v>
      </c>
      <c r="BA240" s="2" t="n">
        <v>24</v>
      </c>
      <c r="BE240" s="2" t="s">
        <v>598</v>
      </c>
      <c r="BF240" s="2" t="n">
        <v>1</v>
      </c>
      <c r="BG240" s="2" t="n">
        <v>2</v>
      </c>
      <c r="BZ240" s="2" t="s">
        <v>152</v>
      </c>
      <c r="CB240" s="2" t="n">
        <v>150</v>
      </c>
      <c r="CC240" s="2" t="s">
        <v>127</v>
      </c>
      <c r="CD240" s="2" t="n">
        <v>3</v>
      </c>
      <c r="DF240" s="2" t="n">
        <v>0.11</v>
      </c>
    </row>
    <row r="241" customFormat="false" ht="13.8" hidden="false" customHeight="false" outlineLevel="0" collapsed="false">
      <c r="A241" s="2" t="s">
        <v>604</v>
      </c>
      <c r="B241" s="2" t="s">
        <v>581</v>
      </c>
      <c r="D241" s="2" t="s">
        <v>251</v>
      </c>
      <c r="E241" s="2" t="s">
        <v>252</v>
      </c>
      <c r="F241" s="2" t="s">
        <v>582</v>
      </c>
      <c r="G241" s="2" t="n">
        <v>2019</v>
      </c>
      <c r="H241" s="2" t="n">
        <v>48</v>
      </c>
      <c r="I241" s="2" t="n">
        <v>9</v>
      </c>
      <c r="J241" s="2" t="s">
        <v>121</v>
      </c>
      <c r="L241" s="2" t="s">
        <v>254</v>
      </c>
      <c r="T241" s="2" t="s">
        <v>145</v>
      </c>
      <c r="U241" s="0" t="n">
        <f aca="false">15.9</f>
        <v>15.9</v>
      </c>
      <c r="W241" s="2" t="s">
        <v>125</v>
      </c>
      <c r="AD241" s="2" t="s">
        <v>583</v>
      </c>
      <c r="AE241" s="2" t="n">
        <v>5.5</v>
      </c>
      <c r="AH241" s="2" t="s">
        <v>600</v>
      </c>
      <c r="AJ241" s="2" t="s">
        <v>585</v>
      </c>
      <c r="AZ241" s="2" t="n">
        <v>65</v>
      </c>
      <c r="BA241" s="2" t="n">
        <v>24</v>
      </c>
      <c r="BE241" s="2" t="s">
        <v>601</v>
      </c>
      <c r="BF241" s="2" t="n">
        <v>1</v>
      </c>
      <c r="BG241" s="2" t="n">
        <v>1</v>
      </c>
      <c r="BZ241" s="2" t="s">
        <v>152</v>
      </c>
      <c r="CB241" s="2" t="n">
        <v>150</v>
      </c>
      <c r="CC241" s="2" t="s">
        <v>127</v>
      </c>
      <c r="CD241" s="2" t="n">
        <v>3</v>
      </c>
      <c r="DC241" s="2" t="n">
        <v>3.3</v>
      </c>
      <c r="DD241" s="2" t="n">
        <v>15.6</v>
      </c>
      <c r="DE241" s="2" t="n">
        <v>809</v>
      </c>
      <c r="DF241" s="2" t="n">
        <v>0.123</v>
      </c>
    </row>
    <row r="242" customFormat="false" ht="13.8" hidden="false" customHeight="false" outlineLevel="0" collapsed="false">
      <c r="A242" s="2" t="s">
        <v>604</v>
      </c>
      <c r="B242" s="2" t="s">
        <v>581</v>
      </c>
      <c r="D242" s="2" t="s">
        <v>251</v>
      </c>
      <c r="E242" s="2" t="s">
        <v>252</v>
      </c>
      <c r="F242" s="2" t="s">
        <v>582</v>
      </c>
      <c r="G242" s="2" t="n">
        <v>2019</v>
      </c>
      <c r="H242" s="2" t="n">
        <v>48</v>
      </c>
      <c r="I242" s="2" t="n">
        <v>9</v>
      </c>
      <c r="J242" s="2" t="s">
        <v>121</v>
      </c>
      <c r="L242" s="2" t="s">
        <v>254</v>
      </c>
      <c r="T242" s="2" t="s">
        <v>145</v>
      </c>
      <c r="U242" s="0" t="n">
        <f aca="false">15.9</f>
        <v>15.9</v>
      </c>
      <c r="W242" s="2" t="s">
        <v>125</v>
      </c>
      <c r="AD242" s="2" t="s">
        <v>583</v>
      </c>
      <c r="AE242" s="2" t="n">
        <v>5.5</v>
      </c>
      <c r="AH242" s="2" t="s">
        <v>600</v>
      </c>
      <c r="AJ242" s="2" t="s">
        <v>585</v>
      </c>
      <c r="AZ242" s="2" t="n">
        <v>65</v>
      </c>
      <c r="BA242" s="2" t="n">
        <v>24</v>
      </c>
      <c r="BE242" s="2" t="s">
        <v>601</v>
      </c>
      <c r="BF242" s="2" t="n">
        <v>1</v>
      </c>
      <c r="BG242" s="2" t="n">
        <v>2</v>
      </c>
      <c r="BZ242" s="2" t="s">
        <v>152</v>
      </c>
      <c r="CB242" s="2" t="n">
        <v>150</v>
      </c>
      <c r="CC242" s="2" t="s">
        <v>127</v>
      </c>
      <c r="CD242" s="2" t="n">
        <v>3</v>
      </c>
      <c r="DC242" s="2" t="n">
        <v>3.4</v>
      </c>
      <c r="DD242" s="2" t="n">
        <v>15.5</v>
      </c>
      <c r="DE242" s="2" t="n">
        <v>818</v>
      </c>
      <c r="DF242" s="2" t="n">
        <v>0.122</v>
      </c>
    </row>
    <row r="243" customFormat="false" ht="13.8" hidden="false" customHeight="false" outlineLevel="0" collapsed="false">
      <c r="A243" s="2" t="s">
        <v>605</v>
      </c>
      <c r="B243" s="2" t="s">
        <v>581</v>
      </c>
      <c r="D243" s="2" t="s">
        <v>251</v>
      </c>
      <c r="E243" s="2" t="s">
        <v>252</v>
      </c>
      <c r="F243" s="2" t="s">
        <v>582</v>
      </c>
      <c r="G243" s="2" t="n">
        <v>2019</v>
      </c>
      <c r="H243" s="2" t="n">
        <v>48</v>
      </c>
      <c r="I243" s="2" t="n">
        <v>9</v>
      </c>
      <c r="J243" s="2" t="s">
        <v>121</v>
      </c>
      <c r="L243" s="2" t="s">
        <v>254</v>
      </c>
      <c r="T243" s="2" t="s">
        <v>145</v>
      </c>
      <c r="U243" s="0" t="n">
        <f aca="false">15.9</f>
        <v>15.9</v>
      </c>
      <c r="W243" s="2" t="s">
        <v>125</v>
      </c>
      <c r="AD243" s="2" t="s">
        <v>583</v>
      </c>
      <c r="AE243" s="2" t="n">
        <v>5.5</v>
      </c>
      <c r="AH243" s="2" t="s">
        <v>594</v>
      </c>
      <c r="AJ243" s="2" t="s">
        <v>585</v>
      </c>
      <c r="AZ243" s="2" t="n">
        <v>65</v>
      </c>
      <c r="BA243" s="2" t="n">
        <v>24</v>
      </c>
      <c r="BE243" s="2" t="s">
        <v>595</v>
      </c>
      <c r="BF243" s="2" t="n">
        <v>1</v>
      </c>
      <c r="BG243" s="2" t="n">
        <v>1</v>
      </c>
      <c r="BZ243" s="2" t="s">
        <v>152</v>
      </c>
      <c r="CB243" s="2" t="n">
        <v>150</v>
      </c>
      <c r="CC243" s="2" t="s">
        <v>127</v>
      </c>
      <c r="CD243" s="2" t="n">
        <v>3</v>
      </c>
      <c r="DC243" s="2" t="n">
        <v>3.5</v>
      </c>
      <c r="DD243" s="2" t="n">
        <v>16.4</v>
      </c>
      <c r="DE243" s="2" t="n">
        <v>819</v>
      </c>
      <c r="DF243" s="2" t="n">
        <v>0.133</v>
      </c>
    </row>
    <row r="244" customFormat="false" ht="13.8" hidden="false" customHeight="false" outlineLevel="0" collapsed="false">
      <c r="A244" s="2" t="s">
        <v>605</v>
      </c>
      <c r="B244" s="2" t="s">
        <v>581</v>
      </c>
      <c r="D244" s="2" t="s">
        <v>251</v>
      </c>
      <c r="E244" s="2" t="s">
        <v>252</v>
      </c>
      <c r="F244" s="2" t="s">
        <v>582</v>
      </c>
      <c r="G244" s="2" t="n">
        <v>2019</v>
      </c>
      <c r="H244" s="2" t="n">
        <v>48</v>
      </c>
      <c r="I244" s="2" t="n">
        <v>9</v>
      </c>
      <c r="J244" s="2" t="s">
        <v>121</v>
      </c>
      <c r="L244" s="2" t="s">
        <v>254</v>
      </c>
      <c r="T244" s="2" t="s">
        <v>145</v>
      </c>
      <c r="U244" s="0" t="n">
        <f aca="false">15.9</f>
        <v>15.9</v>
      </c>
      <c r="W244" s="2" t="s">
        <v>125</v>
      </c>
      <c r="AD244" s="2" t="s">
        <v>583</v>
      </c>
      <c r="AE244" s="2" t="n">
        <v>5.5</v>
      </c>
      <c r="AH244" s="2" t="s">
        <v>594</v>
      </c>
      <c r="AJ244" s="2" t="s">
        <v>585</v>
      </c>
      <c r="AZ244" s="2" t="n">
        <v>65</v>
      </c>
      <c r="BA244" s="2" t="n">
        <v>24</v>
      </c>
      <c r="BE244" s="2" t="s">
        <v>595</v>
      </c>
      <c r="BF244" s="2" t="n">
        <v>1</v>
      </c>
      <c r="BG244" s="2" t="n">
        <v>2</v>
      </c>
      <c r="BZ244" s="2" t="s">
        <v>152</v>
      </c>
      <c r="CB244" s="2" t="n">
        <v>150</v>
      </c>
      <c r="CC244" s="2" t="s">
        <v>127</v>
      </c>
      <c r="CD244" s="2" t="n">
        <v>3</v>
      </c>
      <c r="DF244" s="2" t="n">
        <v>0.113</v>
      </c>
    </row>
    <row r="245" customFormat="false" ht="13.8" hidden="false" customHeight="false" outlineLevel="0" collapsed="false">
      <c r="A245" s="2" t="s">
        <v>605</v>
      </c>
      <c r="B245" s="2" t="s">
        <v>581</v>
      </c>
      <c r="D245" s="2" t="s">
        <v>251</v>
      </c>
      <c r="E245" s="2" t="s">
        <v>252</v>
      </c>
      <c r="F245" s="2" t="s">
        <v>582</v>
      </c>
      <c r="G245" s="2" t="n">
        <v>2019</v>
      </c>
      <c r="H245" s="2" t="n">
        <v>48</v>
      </c>
      <c r="I245" s="2" t="n">
        <v>9</v>
      </c>
      <c r="J245" s="2" t="s">
        <v>121</v>
      </c>
      <c r="L245" s="2" t="s">
        <v>254</v>
      </c>
      <c r="T245" s="2" t="s">
        <v>145</v>
      </c>
      <c r="U245" s="0" t="n">
        <f aca="false">15.9</f>
        <v>15.9</v>
      </c>
      <c r="W245" s="2" t="s">
        <v>125</v>
      </c>
      <c r="AD245" s="2" t="s">
        <v>583</v>
      </c>
      <c r="AE245" s="2" t="n">
        <v>5.5</v>
      </c>
      <c r="AH245" s="2" t="s">
        <v>594</v>
      </c>
      <c r="AJ245" s="2" t="s">
        <v>585</v>
      </c>
      <c r="AZ245" s="2" t="n">
        <v>65</v>
      </c>
      <c r="BA245" s="2" t="n">
        <v>24</v>
      </c>
      <c r="BE245" s="2" t="s">
        <v>595</v>
      </c>
      <c r="BF245" s="2" t="n">
        <v>1</v>
      </c>
      <c r="BG245" s="2" t="n">
        <v>7</v>
      </c>
      <c r="BZ245" s="2" t="s">
        <v>152</v>
      </c>
      <c r="CB245" s="2" t="n">
        <v>150</v>
      </c>
      <c r="CC245" s="2" t="s">
        <v>127</v>
      </c>
      <c r="CD245" s="2" t="n">
        <v>3</v>
      </c>
      <c r="DF245" s="2" t="n">
        <v>0.114</v>
      </c>
    </row>
    <row r="246" customFormat="false" ht="13.8" hidden="false" customHeight="false" outlineLevel="0" collapsed="false">
      <c r="A246" s="2" t="s">
        <v>606</v>
      </c>
      <c r="B246" s="2" t="s">
        <v>581</v>
      </c>
      <c r="D246" s="2" t="s">
        <v>251</v>
      </c>
      <c r="E246" s="2" t="s">
        <v>252</v>
      </c>
      <c r="F246" s="2" t="s">
        <v>582</v>
      </c>
      <c r="G246" s="2" t="n">
        <v>2019</v>
      </c>
      <c r="H246" s="2" t="n">
        <v>48</v>
      </c>
      <c r="I246" s="2" t="n">
        <v>9</v>
      </c>
      <c r="J246" s="2" t="s">
        <v>121</v>
      </c>
      <c r="L246" s="2" t="s">
        <v>254</v>
      </c>
      <c r="T246" s="2" t="s">
        <v>145</v>
      </c>
      <c r="U246" s="0" t="n">
        <f aca="false">15.9</f>
        <v>15.9</v>
      </c>
      <c r="W246" s="2" t="s">
        <v>125</v>
      </c>
      <c r="AD246" s="2" t="s">
        <v>583</v>
      </c>
      <c r="AE246" s="2" t="n">
        <v>5.5</v>
      </c>
      <c r="AH246" s="2" t="s">
        <v>597</v>
      </c>
      <c r="AJ246" s="2" t="s">
        <v>585</v>
      </c>
      <c r="AZ246" s="2" t="n">
        <v>65</v>
      </c>
      <c r="BA246" s="2" t="n">
        <v>24</v>
      </c>
      <c r="BE246" s="2" t="s">
        <v>598</v>
      </c>
      <c r="BF246" s="2" t="n">
        <v>1</v>
      </c>
      <c r="BG246" s="2" t="n">
        <v>1</v>
      </c>
      <c r="BZ246" s="2" t="s">
        <v>152</v>
      </c>
      <c r="CB246" s="2" t="n">
        <v>150</v>
      </c>
      <c r="CC246" s="2" t="s">
        <v>127</v>
      </c>
      <c r="CD246" s="2" t="n">
        <v>3</v>
      </c>
      <c r="DC246" s="2" t="n">
        <v>3.5</v>
      </c>
      <c r="DD246" s="2" t="n">
        <v>15.9</v>
      </c>
      <c r="DE246" s="2" t="n">
        <v>813</v>
      </c>
      <c r="DF246" s="2" t="n">
        <v>0.141</v>
      </c>
    </row>
    <row r="247" customFormat="false" ht="13.8" hidden="false" customHeight="false" outlineLevel="0" collapsed="false">
      <c r="A247" s="2" t="s">
        <v>606</v>
      </c>
      <c r="B247" s="2" t="s">
        <v>581</v>
      </c>
      <c r="D247" s="2" t="s">
        <v>251</v>
      </c>
      <c r="E247" s="2" t="s">
        <v>252</v>
      </c>
      <c r="F247" s="2" t="s">
        <v>582</v>
      </c>
      <c r="G247" s="2" t="n">
        <v>2019</v>
      </c>
      <c r="H247" s="2" t="n">
        <v>48</v>
      </c>
      <c r="I247" s="2" t="n">
        <v>9</v>
      </c>
      <c r="J247" s="2" t="s">
        <v>121</v>
      </c>
      <c r="L247" s="2" t="s">
        <v>254</v>
      </c>
      <c r="T247" s="2" t="s">
        <v>145</v>
      </c>
      <c r="U247" s="0" t="n">
        <f aca="false">15.9</f>
        <v>15.9</v>
      </c>
      <c r="W247" s="2" t="s">
        <v>125</v>
      </c>
      <c r="AD247" s="2" t="s">
        <v>583</v>
      </c>
      <c r="AE247" s="2" t="n">
        <v>5.5</v>
      </c>
      <c r="AH247" s="2" t="s">
        <v>597</v>
      </c>
      <c r="AJ247" s="2" t="s">
        <v>585</v>
      </c>
      <c r="AZ247" s="2" t="n">
        <v>65</v>
      </c>
      <c r="BA247" s="2" t="n">
        <v>24</v>
      </c>
      <c r="BE247" s="2" t="s">
        <v>598</v>
      </c>
      <c r="BF247" s="2" t="n">
        <v>1</v>
      </c>
      <c r="BG247" s="2" t="n">
        <v>2</v>
      </c>
      <c r="BZ247" s="2" t="s">
        <v>152</v>
      </c>
      <c r="CB247" s="2" t="n">
        <v>150</v>
      </c>
      <c r="CC247" s="2" t="s">
        <v>127</v>
      </c>
      <c r="CD247" s="2" t="n">
        <v>3</v>
      </c>
      <c r="DC247" s="2" t="n">
        <v>3.6</v>
      </c>
      <c r="DD247" s="2" t="n">
        <v>17.4</v>
      </c>
      <c r="DE247" s="2" t="n">
        <v>746</v>
      </c>
      <c r="DF247" s="2" t="n">
        <v>0.21</v>
      </c>
    </row>
    <row r="248" customFormat="false" ht="13.8" hidden="false" customHeight="false" outlineLevel="0" collapsed="false">
      <c r="A248" s="2" t="s">
        <v>606</v>
      </c>
      <c r="B248" s="2" t="s">
        <v>581</v>
      </c>
      <c r="D248" s="2" t="s">
        <v>251</v>
      </c>
      <c r="E248" s="2" t="s">
        <v>252</v>
      </c>
      <c r="F248" s="2" t="s">
        <v>582</v>
      </c>
      <c r="G248" s="2" t="n">
        <v>2019</v>
      </c>
      <c r="H248" s="2" t="n">
        <v>48</v>
      </c>
      <c r="I248" s="2" t="n">
        <v>9</v>
      </c>
      <c r="J248" s="2" t="s">
        <v>121</v>
      </c>
      <c r="L248" s="2" t="s">
        <v>254</v>
      </c>
      <c r="T248" s="2" t="s">
        <v>145</v>
      </c>
      <c r="U248" s="0" t="n">
        <f aca="false">15.9</f>
        <v>15.9</v>
      </c>
      <c r="W248" s="2" t="s">
        <v>125</v>
      </c>
      <c r="AD248" s="2" t="s">
        <v>583</v>
      </c>
      <c r="AE248" s="2" t="n">
        <v>5.5</v>
      </c>
      <c r="AH248" s="2" t="s">
        <v>597</v>
      </c>
      <c r="AJ248" s="2" t="s">
        <v>585</v>
      </c>
      <c r="AZ248" s="2" t="n">
        <v>65</v>
      </c>
      <c r="BA248" s="2" t="n">
        <v>24</v>
      </c>
      <c r="BE248" s="2" t="s">
        <v>598</v>
      </c>
      <c r="BF248" s="2" t="n">
        <v>1</v>
      </c>
      <c r="BG248" s="2" t="n">
        <v>7</v>
      </c>
      <c r="BZ248" s="2" t="s">
        <v>152</v>
      </c>
      <c r="CB248" s="2" t="n">
        <v>150</v>
      </c>
      <c r="CC248" s="2" t="s">
        <v>127</v>
      </c>
      <c r="CD248" s="2" t="n">
        <v>3</v>
      </c>
      <c r="DC248" s="2" t="n">
        <v>3.3</v>
      </c>
      <c r="DD248" s="2" t="n">
        <v>15.7</v>
      </c>
      <c r="DE248" s="2" t="n">
        <v>731</v>
      </c>
      <c r="DF248" s="2" t="n">
        <v>0.234</v>
      </c>
    </row>
    <row r="249" customFormat="false" ht="13.8" hidden="false" customHeight="false" outlineLevel="0" collapsed="false">
      <c r="A249" s="2" t="s">
        <v>607</v>
      </c>
      <c r="B249" s="2" t="s">
        <v>581</v>
      </c>
      <c r="D249" s="2" t="s">
        <v>251</v>
      </c>
      <c r="E249" s="2" t="s">
        <v>252</v>
      </c>
      <c r="F249" s="2" t="s">
        <v>582</v>
      </c>
      <c r="G249" s="2" t="n">
        <v>2019</v>
      </c>
      <c r="H249" s="2" t="n">
        <v>48</v>
      </c>
      <c r="I249" s="2" t="n">
        <v>9</v>
      </c>
      <c r="J249" s="2" t="s">
        <v>121</v>
      </c>
      <c r="L249" s="2" t="s">
        <v>254</v>
      </c>
      <c r="T249" s="2" t="s">
        <v>145</v>
      </c>
      <c r="U249" s="0" t="n">
        <f aca="false">15.9</f>
        <v>15.9</v>
      </c>
      <c r="W249" s="2" t="s">
        <v>125</v>
      </c>
      <c r="AD249" s="2" t="s">
        <v>583</v>
      </c>
      <c r="AE249" s="2" t="n">
        <v>5.5</v>
      </c>
      <c r="AH249" s="2" t="s">
        <v>594</v>
      </c>
      <c r="AJ249" s="2" t="s">
        <v>585</v>
      </c>
      <c r="AZ249" s="2" t="n">
        <v>65</v>
      </c>
      <c r="BA249" s="2" t="n">
        <v>24</v>
      </c>
      <c r="BE249" s="2" t="s">
        <v>595</v>
      </c>
      <c r="BF249" s="2" t="n">
        <v>1</v>
      </c>
      <c r="BG249" s="2" t="n">
        <v>1</v>
      </c>
      <c r="BZ249" s="2" t="s">
        <v>152</v>
      </c>
      <c r="CB249" s="2" t="n">
        <v>150</v>
      </c>
      <c r="CC249" s="2" t="s">
        <v>127</v>
      </c>
      <c r="CD249" s="2" t="n">
        <v>3</v>
      </c>
      <c r="DC249" s="2" t="n">
        <v>1.7</v>
      </c>
      <c r="DD249" s="2" t="n">
        <v>6.9</v>
      </c>
      <c r="DE249" s="2" t="n">
        <v>591</v>
      </c>
    </row>
    <row r="250" customFormat="false" ht="13.8" hidden="false" customHeight="false" outlineLevel="0" collapsed="false">
      <c r="A250" s="2" t="s">
        <v>607</v>
      </c>
      <c r="B250" s="2" t="s">
        <v>581</v>
      </c>
      <c r="D250" s="2" t="s">
        <v>251</v>
      </c>
      <c r="E250" s="2" t="s">
        <v>252</v>
      </c>
      <c r="F250" s="2" t="s">
        <v>582</v>
      </c>
      <c r="G250" s="2" t="n">
        <v>2019</v>
      </c>
      <c r="H250" s="2" t="n">
        <v>48</v>
      </c>
      <c r="I250" s="2" t="n">
        <v>9</v>
      </c>
      <c r="J250" s="2" t="s">
        <v>121</v>
      </c>
      <c r="L250" s="2" t="s">
        <v>254</v>
      </c>
      <c r="T250" s="2" t="s">
        <v>145</v>
      </c>
      <c r="U250" s="0" t="n">
        <f aca="false">15.9</f>
        <v>15.9</v>
      </c>
      <c r="W250" s="2" t="s">
        <v>125</v>
      </c>
      <c r="AD250" s="2" t="s">
        <v>583</v>
      </c>
      <c r="AE250" s="2" t="n">
        <v>5.5</v>
      </c>
      <c r="AH250" s="2" t="s">
        <v>594</v>
      </c>
      <c r="AJ250" s="2" t="s">
        <v>585</v>
      </c>
      <c r="AZ250" s="2" t="n">
        <v>65</v>
      </c>
      <c r="BA250" s="2" t="n">
        <v>24</v>
      </c>
      <c r="BE250" s="2" t="s">
        <v>595</v>
      </c>
      <c r="BF250" s="2" t="n">
        <v>1</v>
      </c>
      <c r="BG250" s="2" t="n">
        <v>2</v>
      </c>
      <c r="BZ250" s="2" t="s">
        <v>152</v>
      </c>
      <c r="CB250" s="2" t="n">
        <v>150</v>
      </c>
      <c r="CC250" s="2" t="s">
        <v>127</v>
      </c>
      <c r="CD250" s="2" t="n">
        <v>3</v>
      </c>
      <c r="DC250" s="2" t="n">
        <v>2.3</v>
      </c>
      <c r="DD250" s="2" t="n">
        <v>12.4</v>
      </c>
      <c r="DE250" s="2" t="n">
        <v>684</v>
      </c>
      <c r="DF250" s="2" t="n">
        <v>0.328</v>
      </c>
    </row>
    <row r="251" customFormat="false" ht="13.8" hidden="false" customHeight="false" outlineLevel="0" collapsed="false">
      <c r="A251" s="2" t="s">
        <v>607</v>
      </c>
      <c r="B251" s="2" t="s">
        <v>581</v>
      </c>
      <c r="D251" s="2" t="s">
        <v>251</v>
      </c>
      <c r="E251" s="2" t="s">
        <v>252</v>
      </c>
      <c r="F251" s="2" t="s">
        <v>582</v>
      </c>
      <c r="G251" s="2" t="n">
        <v>2019</v>
      </c>
      <c r="H251" s="2" t="n">
        <v>48</v>
      </c>
      <c r="I251" s="2" t="n">
        <v>9</v>
      </c>
      <c r="J251" s="2" t="s">
        <v>121</v>
      </c>
      <c r="L251" s="2" t="s">
        <v>254</v>
      </c>
      <c r="T251" s="2" t="s">
        <v>145</v>
      </c>
      <c r="U251" s="0" t="n">
        <f aca="false">15.9</f>
        <v>15.9</v>
      </c>
      <c r="W251" s="2" t="s">
        <v>125</v>
      </c>
      <c r="AD251" s="2" t="s">
        <v>583</v>
      </c>
      <c r="AE251" s="2" t="n">
        <v>5.5</v>
      </c>
      <c r="AH251" s="2" t="s">
        <v>594</v>
      </c>
      <c r="AJ251" s="2" t="s">
        <v>585</v>
      </c>
      <c r="AZ251" s="2" t="n">
        <v>65</v>
      </c>
      <c r="BA251" s="2" t="n">
        <v>24</v>
      </c>
      <c r="BE251" s="2" t="s">
        <v>595</v>
      </c>
      <c r="BF251" s="2" t="n">
        <v>1</v>
      </c>
      <c r="BG251" s="2" t="n">
        <v>7</v>
      </c>
      <c r="BZ251" s="2" t="s">
        <v>152</v>
      </c>
      <c r="CB251" s="2" t="n">
        <v>150</v>
      </c>
      <c r="CC251" s="2" t="s">
        <v>127</v>
      </c>
      <c r="CD251" s="2" t="n">
        <v>3</v>
      </c>
      <c r="DC251" s="2" t="n">
        <v>2.8</v>
      </c>
      <c r="DD251" s="2" t="n">
        <v>15.8</v>
      </c>
      <c r="DE251" s="2" t="n">
        <v>653</v>
      </c>
      <c r="DF251" s="2" t="n">
        <v>0.324</v>
      </c>
    </row>
    <row r="252" customFormat="false" ht="13.8" hidden="false" customHeight="false" outlineLevel="0" collapsed="false">
      <c r="A252" s="2" t="s">
        <v>608</v>
      </c>
      <c r="B252" s="2" t="s">
        <v>581</v>
      </c>
      <c r="D252" s="2" t="s">
        <v>251</v>
      </c>
      <c r="E252" s="2" t="s">
        <v>252</v>
      </c>
      <c r="F252" s="2" t="s">
        <v>582</v>
      </c>
      <c r="G252" s="2" t="n">
        <v>2019</v>
      </c>
      <c r="H252" s="2" t="n">
        <v>48</v>
      </c>
      <c r="I252" s="2" t="n">
        <v>9</v>
      </c>
      <c r="J252" s="2" t="s">
        <v>121</v>
      </c>
      <c r="L252" s="2" t="s">
        <v>254</v>
      </c>
      <c r="T252" s="2" t="s">
        <v>145</v>
      </c>
      <c r="U252" s="0" t="n">
        <f aca="false">15.9</f>
        <v>15.9</v>
      </c>
      <c r="W252" s="2" t="s">
        <v>125</v>
      </c>
      <c r="AD252" s="2" t="s">
        <v>583</v>
      </c>
      <c r="AE252" s="2" t="n">
        <v>5.5</v>
      </c>
      <c r="AH252" s="2" t="s">
        <v>597</v>
      </c>
      <c r="AJ252" s="2" t="s">
        <v>585</v>
      </c>
      <c r="AZ252" s="2" t="n">
        <v>65</v>
      </c>
      <c r="BA252" s="2" t="n">
        <v>24</v>
      </c>
      <c r="BE252" s="2" t="s">
        <v>598</v>
      </c>
      <c r="BF252" s="2" t="n">
        <v>1</v>
      </c>
      <c r="BG252" s="2" t="n">
        <v>1</v>
      </c>
      <c r="BZ252" s="2" t="s">
        <v>152</v>
      </c>
      <c r="CB252" s="2" t="n">
        <v>150</v>
      </c>
      <c r="CC252" s="2" t="s">
        <v>127</v>
      </c>
      <c r="CD252" s="2" t="n">
        <v>3</v>
      </c>
      <c r="DC252" s="2" t="n">
        <v>3</v>
      </c>
      <c r="DD252" s="2" t="n">
        <v>14.3</v>
      </c>
      <c r="DE252" s="2" t="n">
        <v>760</v>
      </c>
      <c r="DF252" s="2" t="n">
        <v>0.303</v>
      </c>
    </row>
    <row r="253" customFormat="false" ht="13.8" hidden="false" customHeight="false" outlineLevel="0" collapsed="false">
      <c r="A253" s="2" t="s">
        <v>608</v>
      </c>
      <c r="B253" s="2" t="s">
        <v>581</v>
      </c>
      <c r="D253" s="2" t="s">
        <v>251</v>
      </c>
      <c r="E253" s="2" t="s">
        <v>252</v>
      </c>
      <c r="F253" s="2" t="s">
        <v>582</v>
      </c>
      <c r="G253" s="2" t="n">
        <v>2019</v>
      </c>
      <c r="H253" s="2" t="n">
        <v>48</v>
      </c>
      <c r="I253" s="2" t="n">
        <v>9</v>
      </c>
      <c r="J253" s="2" t="s">
        <v>121</v>
      </c>
      <c r="L253" s="2" t="s">
        <v>254</v>
      </c>
      <c r="T253" s="2" t="s">
        <v>145</v>
      </c>
      <c r="U253" s="0" t="n">
        <f aca="false">15.9</f>
        <v>15.9</v>
      </c>
      <c r="W253" s="2" t="s">
        <v>125</v>
      </c>
      <c r="AD253" s="2" t="s">
        <v>583</v>
      </c>
      <c r="AE253" s="2" t="n">
        <v>5.5</v>
      </c>
      <c r="AH253" s="2" t="s">
        <v>597</v>
      </c>
      <c r="AJ253" s="2" t="s">
        <v>585</v>
      </c>
      <c r="AZ253" s="2" t="n">
        <v>65</v>
      </c>
      <c r="BA253" s="2" t="n">
        <v>24</v>
      </c>
      <c r="BE253" s="2" t="s">
        <v>598</v>
      </c>
      <c r="BF253" s="2" t="n">
        <v>1</v>
      </c>
      <c r="BG253" s="2" t="n">
        <v>2</v>
      </c>
      <c r="BZ253" s="2" t="s">
        <v>152</v>
      </c>
      <c r="CB253" s="2" t="n">
        <v>150</v>
      </c>
      <c r="CC253" s="2" t="s">
        <v>127</v>
      </c>
      <c r="CD253" s="2" t="n">
        <v>3</v>
      </c>
      <c r="DC253" s="2" t="n">
        <v>3.7</v>
      </c>
      <c r="DD253" s="2" t="n">
        <v>17.2</v>
      </c>
      <c r="DE253" s="2" t="n">
        <v>818</v>
      </c>
      <c r="DF253" s="2" t="n">
        <v>0.128</v>
      </c>
    </row>
    <row r="254" customFormat="false" ht="13.8" hidden="false" customHeight="false" outlineLevel="0" collapsed="false">
      <c r="A254" s="2" t="s">
        <v>608</v>
      </c>
      <c r="B254" s="2" t="s">
        <v>581</v>
      </c>
      <c r="D254" s="2" t="s">
        <v>251</v>
      </c>
      <c r="E254" s="2" t="s">
        <v>252</v>
      </c>
      <c r="F254" s="2" t="s">
        <v>582</v>
      </c>
      <c r="G254" s="2" t="n">
        <v>2019</v>
      </c>
      <c r="H254" s="2" t="n">
        <v>48</v>
      </c>
      <c r="I254" s="2" t="n">
        <v>9</v>
      </c>
      <c r="J254" s="2" t="s">
        <v>121</v>
      </c>
      <c r="L254" s="2" t="s">
        <v>254</v>
      </c>
      <c r="T254" s="2" t="s">
        <v>145</v>
      </c>
      <c r="U254" s="0" t="n">
        <f aca="false">15.9</f>
        <v>15.9</v>
      </c>
      <c r="W254" s="2" t="s">
        <v>125</v>
      </c>
      <c r="AD254" s="2" t="s">
        <v>583</v>
      </c>
      <c r="AE254" s="2" t="n">
        <v>5.5</v>
      </c>
      <c r="AH254" s="2" t="s">
        <v>597</v>
      </c>
      <c r="AJ254" s="2" t="s">
        <v>585</v>
      </c>
      <c r="AZ254" s="2" t="n">
        <v>65</v>
      </c>
      <c r="BA254" s="2" t="n">
        <v>24</v>
      </c>
      <c r="BE254" s="2" t="s">
        <v>598</v>
      </c>
      <c r="BF254" s="2" t="n">
        <v>1</v>
      </c>
      <c r="BG254" s="2" t="n">
        <v>7</v>
      </c>
      <c r="BZ254" s="2" t="s">
        <v>152</v>
      </c>
      <c r="CB254" s="2" t="n">
        <v>150</v>
      </c>
      <c r="CC254" s="2" t="s">
        <v>127</v>
      </c>
      <c r="CD254" s="2" t="n">
        <v>3</v>
      </c>
      <c r="DC254" s="2" t="n">
        <v>2.8</v>
      </c>
      <c r="DD254" s="2" t="n">
        <v>15.8</v>
      </c>
      <c r="DE254" s="2" t="n">
        <v>653</v>
      </c>
      <c r="DF254" s="2" t="n">
        <v>0.114</v>
      </c>
    </row>
    <row r="255" customFormat="false" ht="13.8" hidden="false" customHeight="false" outlineLevel="0" collapsed="false">
      <c r="A255" s="2" t="s">
        <v>609</v>
      </c>
      <c r="B255" s="2" t="s">
        <v>581</v>
      </c>
      <c r="D255" s="2" t="s">
        <v>251</v>
      </c>
      <c r="E255" s="2" t="s">
        <v>252</v>
      </c>
      <c r="F255" s="2" t="s">
        <v>582</v>
      </c>
      <c r="G255" s="2" t="n">
        <v>2019</v>
      </c>
      <c r="H255" s="2" t="n">
        <v>48</v>
      </c>
      <c r="I255" s="2" t="n">
        <v>9</v>
      </c>
      <c r="J255" s="2" t="s">
        <v>121</v>
      </c>
      <c r="L255" s="2" t="s">
        <v>254</v>
      </c>
      <c r="T255" s="2" t="s">
        <v>145</v>
      </c>
      <c r="U255" s="0" t="n">
        <f aca="false">15.9</f>
        <v>15.9</v>
      </c>
      <c r="W255" s="2" t="s">
        <v>125</v>
      </c>
      <c r="AD255" s="2" t="s">
        <v>583</v>
      </c>
      <c r="AE255" s="2" t="n">
        <v>5.5</v>
      </c>
      <c r="AH255" s="2" t="s">
        <v>600</v>
      </c>
      <c r="AJ255" s="2" t="s">
        <v>585</v>
      </c>
      <c r="AZ255" s="2" t="n">
        <v>65</v>
      </c>
      <c r="BA255" s="2" t="n">
        <v>24</v>
      </c>
      <c r="BE255" s="2" t="s">
        <v>601</v>
      </c>
      <c r="BF255" s="2" t="n">
        <v>1</v>
      </c>
      <c r="BG255" s="2" t="n">
        <v>1</v>
      </c>
      <c r="BZ255" s="2" t="s">
        <v>152</v>
      </c>
      <c r="CB255" s="2" t="n">
        <v>150</v>
      </c>
      <c r="CC255" s="2" t="s">
        <v>127</v>
      </c>
      <c r="CD255" s="2" t="n">
        <v>3</v>
      </c>
      <c r="DC255" s="2" t="n">
        <v>2.8</v>
      </c>
      <c r="DD255" s="2" t="n">
        <v>13.6</v>
      </c>
      <c r="DE255" s="2" t="n">
        <v>766</v>
      </c>
      <c r="DF255" s="2" t="n">
        <v>0.306</v>
      </c>
    </row>
    <row r="256" customFormat="false" ht="13.8" hidden="false" customHeight="false" outlineLevel="0" collapsed="false">
      <c r="A256" s="2" t="s">
        <v>609</v>
      </c>
      <c r="B256" s="2" t="s">
        <v>581</v>
      </c>
      <c r="D256" s="2" t="s">
        <v>251</v>
      </c>
      <c r="E256" s="2" t="s">
        <v>252</v>
      </c>
      <c r="F256" s="2" t="s">
        <v>582</v>
      </c>
      <c r="G256" s="2" t="n">
        <v>2019</v>
      </c>
      <c r="H256" s="2" t="n">
        <v>48</v>
      </c>
      <c r="I256" s="2" t="n">
        <v>9</v>
      </c>
      <c r="J256" s="2" t="s">
        <v>121</v>
      </c>
      <c r="L256" s="2" t="s">
        <v>254</v>
      </c>
      <c r="T256" s="2" t="s">
        <v>145</v>
      </c>
      <c r="U256" s="0" t="n">
        <f aca="false">15.9</f>
        <v>15.9</v>
      </c>
      <c r="W256" s="2" t="s">
        <v>125</v>
      </c>
      <c r="AD256" s="2" t="s">
        <v>583</v>
      </c>
      <c r="AE256" s="2" t="n">
        <v>5.5</v>
      </c>
      <c r="AH256" s="2" t="s">
        <v>600</v>
      </c>
      <c r="AJ256" s="2" t="s">
        <v>585</v>
      </c>
      <c r="AZ256" s="2" t="n">
        <v>65</v>
      </c>
      <c r="BA256" s="2" t="n">
        <v>24</v>
      </c>
      <c r="BE256" s="2" t="s">
        <v>601</v>
      </c>
      <c r="BF256" s="2" t="n">
        <v>1</v>
      </c>
      <c r="BG256" s="2" t="n">
        <v>2</v>
      </c>
      <c r="BZ256" s="2" t="s">
        <v>152</v>
      </c>
      <c r="CB256" s="2" t="n">
        <v>150</v>
      </c>
      <c r="CC256" s="2" t="s">
        <v>127</v>
      </c>
      <c r="CD256" s="2" t="n">
        <v>3</v>
      </c>
      <c r="DC256" s="2" t="n">
        <v>3.2</v>
      </c>
      <c r="DD256" s="2" t="n">
        <v>14.6</v>
      </c>
      <c r="DE256" s="2" t="n">
        <v>792</v>
      </c>
      <c r="DF256" s="2" t="n">
        <v>0.242</v>
      </c>
    </row>
    <row r="257" customFormat="false" ht="13.8" hidden="false" customHeight="false" outlineLevel="0" collapsed="false">
      <c r="A257" s="2" t="s">
        <v>609</v>
      </c>
      <c r="B257" s="2" t="s">
        <v>581</v>
      </c>
      <c r="D257" s="2" t="s">
        <v>251</v>
      </c>
      <c r="E257" s="2" t="s">
        <v>252</v>
      </c>
      <c r="F257" s="2" t="s">
        <v>582</v>
      </c>
      <c r="G257" s="2" t="n">
        <v>2019</v>
      </c>
      <c r="H257" s="2" t="n">
        <v>48</v>
      </c>
      <c r="I257" s="2" t="n">
        <v>9</v>
      </c>
      <c r="J257" s="2" t="s">
        <v>121</v>
      </c>
      <c r="L257" s="2" t="s">
        <v>254</v>
      </c>
      <c r="T257" s="2" t="s">
        <v>145</v>
      </c>
      <c r="U257" s="0" t="n">
        <f aca="false">15.9</f>
        <v>15.9</v>
      </c>
      <c r="W257" s="2" t="s">
        <v>125</v>
      </c>
      <c r="AD257" s="2" t="s">
        <v>583</v>
      </c>
      <c r="AE257" s="2" t="n">
        <v>5.5</v>
      </c>
      <c r="AH257" s="2" t="s">
        <v>600</v>
      </c>
      <c r="AJ257" s="2" t="s">
        <v>585</v>
      </c>
      <c r="AZ257" s="2" t="n">
        <v>65</v>
      </c>
      <c r="BA257" s="2" t="n">
        <v>24</v>
      </c>
      <c r="BE257" s="2" t="s">
        <v>601</v>
      </c>
      <c r="BF257" s="2" t="n">
        <v>1</v>
      </c>
      <c r="BG257" s="2" t="n">
        <v>7</v>
      </c>
      <c r="BZ257" s="2" t="s">
        <v>152</v>
      </c>
      <c r="CB257" s="2" t="n">
        <v>150</v>
      </c>
      <c r="CC257" s="2" t="s">
        <v>127</v>
      </c>
      <c r="CD257" s="2" t="n">
        <v>3</v>
      </c>
      <c r="DC257" s="2" t="n">
        <v>3.6</v>
      </c>
      <c r="DD257" s="2" t="n">
        <v>17.6</v>
      </c>
      <c r="DE257" s="2" t="n">
        <v>778</v>
      </c>
      <c r="DF257" s="2" t="n">
        <v>0.141</v>
      </c>
    </row>
    <row r="258" customFormat="false" ht="13.8" hidden="false" customHeight="false" outlineLevel="0" collapsed="false">
      <c r="A258" s="2" t="s">
        <v>610</v>
      </c>
      <c r="B258" s="2" t="s">
        <v>581</v>
      </c>
      <c r="D258" s="2" t="s">
        <v>251</v>
      </c>
      <c r="E258" s="2" t="s">
        <v>252</v>
      </c>
      <c r="F258" s="2" t="s">
        <v>582</v>
      </c>
      <c r="G258" s="2" t="n">
        <v>2019</v>
      </c>
      <c r="H258" s="2" t="n">
        <v>48</v>
      </c>
      <c r="I258" s="2" t="n">
        <v>9</v>
      </c>
      <c r="J258" s="2" t="s">
        <v>121</v>
      </c>
      <c r="L258" s="2" t="s">
        <v>254</v>
      </c>
      <c r="T258" s="2" t="s">
        <v>145</v>
      </c>
      <c r="U258" s="0" t="n">
        <f aca="false">15.9</f>
        <v>15.9</v>
      </c>
      <c r="W258" s="2" t="s">
        <v>125</v>
      </c>
      <c r="AD258" s="2" t="s">
        <v>583</v>
      </c>
      <c r="AE258" s="2" t="n">
        <v>5.5</v>
      </c>
      <c r="AH258" s="2" t="s">
        <v>600</v>
      </c>
      <c r="AJ258" s="2" t="s">
        <v>585</v>
      </c>
      <c r="AZ258" s="2" t="n">
        <v>65</v>
      </c>
      <c r="BA258" s="2" t="n">
        <v>24</v>
      </c>
      <c r="BE258" s="2" t="s">
        <v>601</v>
      </c>
      <c r="BF258" s="2" t="n">
        <v>1</v>
      </c>
      <c r="BG258" s="2" t="n">
        <v>1</v>
      </c>
      <c r="BZ258" s="2" t="s">
        <v>152</v>
      </c>
      <c r="CB258" s="2" t="n">
        <v>150</v>
      </c>
      <c r="CC258" s="2" t="s">
        <v>127</v>
      </c>
      <c r="CD258" s="2" t="n">
        <v>3</v>
      </c>
      <c r="DC258" s="2" t="n">
        <v>2.8</v>
      </c>
      <c r="DD258" s="2" t="n">
        <v>13.6</v>
      </c>
      <c r="DE258" s="2" t="n">
        <v>766</v>
      </c>
      <c r="DF258" s="2" t="n">
        <v>0.374</v>
      </c>
    </row>
    <row r="259" customFormat="false" ht="13.8" hidden="false" customHeight="false" outlineLevel="0" collapsed="false">
      <c r="A259" s="2" t="s">
        <v>610</v>
      </c>
      <c r="B259" s="2" t="s">
        <v>581</v>
      </c>
      <c r="D259" s="2" t="s">
        <v>251</v>
      </c>
      <c r="E259" s="2" t="s">
        <v>252</v>
      </c>
      <c r="F259" s="2" t="s">
        <v>582</v>
      </c>
      <c r="G259" s="2" t="n">
        <v>2019</v>
      </c>
      <c r="H259" s="2" t="n">
        <v>48</v>
      </c>
      <c r="I259" s="2" t="n">
        <v>9</v>
      </c>
      <c r="J259" s="2" t="s">
        <v>121</v>
      </c>
      <c r="L259" s="2" t="s">
        <v>254</v>
      </c>
      <c r="T259" s="2" t="s">
        <v>145</v>
      </c>
      <c r="U259" s="0" t="n">
        <f aca="false">15.9</f>
        <v>15.9</v>
      </c>
      <c r="W259" s="2" t="s">
        <v>125</v>
      </c>
      <c r="AD259" s="2" t="s">
        <v>583</v>
      </c>
      <c r="AE259" s="2" t="n">
        <v>5.5</v>
      </c>
      <c r="AH259" s="2" t="s">
        <v>600</v>
      </c>
      <c r="AJ259" s="2" t="s">
        <v>585</v>
      </c>
      <c r="AZ259" s="2" t="n">
        <v>65</v>
      </c>
      <c r="BA259" s="2" t="n">
        <v>24</v>
      </c>
      <c r="BE259" s="2" t="s">
        <v>601</v>
      </c>
      <c r="BF259" s="2" t="n">
        <v>1</v>
      </c>
      <c r="BG259" s="2" t="n">
        <v>2</v>
      </c>
      <c r="BZ259" s="2" t="s">
        <v>152</v>
      </c>
      <c r="CB259" s="2" t="n">
        <v>150</v>
      </c>
      <c r="CC259" s="2" t="s">
        <v>127</v>
      </c>
      <c r="CD259" s="2" t="n">
        <v>3</v>
      </c>
      <c r="DF259" s="2" t="n">
        <v>0.243</v>
      </c>
    </row>
    <row r="260" customFormat="false" ht="13.8" hidden="false" customHeight="false" outlineLevel="0" collapsed="false">
      <c r="A260" s="2" t="s">
        <v>610</v>
      </c>
      <c r="B260" s="2" t="s">
        <v>581</v>
      </c>
      <c r="D260" s="2" t="s">
        <v>251</v>
      </c>
      <c r="E260" s="2" t="s">
        <v>252</v>
      </c>
      <c r="F260" s="2" t="s">
        <v>582</v>
      </c>
      <c r="G260" s="2" t="n">
        <v>2019</v>
      </c>
      <c r="H260" s="2" t="n">
        <v>48</v>
      </c>
      <c r="I260" s="2" t="n">
        <v>9</v>
      </c>
      <c r="J260" s="2" t="s">
        <v>121</v>
      </c>
      <c r="L260" s="2" t="s">
        <v>254</v>
      </c>
      <c r="T260" s="2" t="s">
        <v>145</v>
      </c>
      <c r="U260" s="0" t="n">
        <f aca="false">15.9</f>
        <v>15.9</v>
      </c>
      <c r="W260" s="2" t="s">
        <v>125</v>
      </c>
      <c r="AD260" s="2" t="s">
        <v>583</v>
      </c>
      <c r="AE260" s="2" t="n">
        <v>5.5</v>
      </c>
      <c r="AH260" s="2" t="s">
        <v>600</v>
      </c>
      <c r="AJ260" s="2" t="s">
        <v>585</v>
      </c>
      <c r="AZ260" s="2" t="n">
        <v>65</v>
      </c>
      <c r="BA260" s="2" t="n">
        <v>24</v>
      </c>
      <c r="BE260" s="2" t="s">
        <v>601</v>
      </c>
      <c r="BF260" s="2" t="n">
        <v>1</v>
      </c>
      <c r="BG260" s="2" t="n">
        <v>7</v>
      </c>
      <c r="BZ260" s="2" t="s">
        <v>152</v>
      </c>
      <c r="CB260" s="2" t="n">
        <v>150</v>
      </c>
      <c r="CC260" s="2" t="s">
        <v>127</v>
      </c>
      <c r="CD260" s="2" t="n">
        <v>3</v>
      </c>
      <c r="DC260" s="2" t="n">
        <v>3.2</v>
      </c>
      <c r="DD260" s="2" t="n">
        <v>16.5</v>
      </c>
      <c r="DE260" s="2" t="n">
        <v>724</v>
      </c>
      <c r="DF260" s="2" t="n">
        <v>0.256</v>
      </c>
    </row>
    <row r="261" customFormat="false" ht="13.8" hidden="false" customHeight="false" outlineLevel="0" collapsed="false">
      <c r="A261" s="2" t="s">
        <v>611</v>
      </c>
      <c r="B261" s="2" t="s">
        <v>581</v>
      </c>
      <c r="D261" s="2" t="s">
        <v>251</v>
      </c>
      <c r="E261" s="2" t="s">
        <v>252</v>
      </c>
      <c r="F261" s="2" t="s">
        <v>582</v>
      </c>
      <c r="G261" s="2" t="n">
        <v>2019</v>
      </c>
      <c r="H261" s="2" t="n">
        <v>48</v>
      </c>
      <c r="I261" s="2" t="n">
        <v>9</v>
      </c>
      <c r="J261" s="2" t="s">
        <v>121</v>
      </c>
      <c r="L261" s="2" t="s">
        <v>254</v>
      </c>
      <c r="T261" s="2" t="s">
        <v>145</v>
      </c>
      <c r="U261" s="0" t="n">
        <f aca="false">15.9</f>
        <v>15.9</v>
      </c>
      <c r="W261" s="2" t="s">
        <v>125</v>
      </c>
      <c r="AD261" s="2" t="s">
        <v>583</v>
      </c>
      <c r="AE261" s="2" t="n">
        <v>5.5</v>
      </c>
      <c r="AH261" s="2" t="s">
        <v>600</v>
      </c>
      <c r="AJ261" s="2" t="s">
        <v>585</v>
      </c>
      <c r="AZ261" s="2" t="n">
        <v>65</v>
      </c>
      <c r="BA261" s="2" t="n">
        <v>24</v>
      </c>
      <c r="BE261" s="2" t="s">
        <v>601</v>
      </c>
      <c r="BF261" s="2" t="n">
        <v>1</v>
      </c>
      <c r="BG261" s="2" t="n">
        <v>1</v>
      </c>
      <c r="BZ261" s="2" t="s">
        <v>152</v>
      </c>
      <c r="CB261" s="2" t="n">
        <v>150</v>
      </c>
      <c r="CC261" s="2" t="s">
        <v>127</v>
      </c>
      <c r="CD261" s="2" t="n">
        <v>3</v>
      </c>
      <c r="DF261" s="2" t="n">
        <v>0.386</v>
      </c>
    </row>
    <row r="262" customFormat="false" ht="13.8" hidden="false" customHeight="false" outlineLevel="0" collapsed="false">
      <c r="A262" s="2" t="s">
        <v>611</v>
      </c>
      <c r="B262" s="2" t="s">
        <v>581</v>
      </c>
      <c r="D262" s="2" t="s">
        <v>251</v>
      </c>
      <c r="E262" s="2" t="s">
        <v>252</v>
      </c>
      <c r="F262" s="2" t="s">
        <v>582</v>
      </c>
      <c r="G262" s="2" t="n">
        <v>2019</v>
      </c>
      <c r="H262" s="2" t="n">
        <v>48</v>
      </c>
      <c r="I262" s="2" t="n">
        <v>9</v>
      </c>
      <c r="J262" s="2" t="s">
        <v>121</v>
      </c>
      <c r="L262" s="2" t="s">
        <v>254</v>
      </c>
      <c r="T262" s="2" t="s">
        <v>145</v>
      </c>
      <c r="U262" s="0" t="n">
        <f aca="false">15.9</f>
        <v>15.9</v>
      </c>
      <c r="W262" s="2" t="s">
        <v>125</v>
      </c>
      <c r="AD262" s="2" t="s">
        <v>583</v>
      </c>
      <c r="AE262" s="2" t="n">
        <v>5.5</v>
      </c>
      <c r="AH262" s="2" t="s">
        <v>600</v>
      </c>
      <c r="AJ262" s="2" t="s">
        <v>585</v>
      </c>
      <c r="AZ262" s="2" t="n">
        <v>65</v>
      </c>
      <c r="BA262" s="2" t="n">
        <v>24</v>
      </c>
      <c r="BE262" s="2" t="s">
        <v>601</v>
      </c>
      <c r="BF262" s="2" t="n">
        <v>1</v>
      </c>
      <c r="BG262" s="2" t="n">
        <v>2</v>
      </c>
      <c r="BZ262" s="2" t="s">
        <v>152</v>
      </c>
      <c r="CB262" s="2" t="n">
        <v>150</v>
      </c>
      <c r="CC262" s="2" t="s">
        <v>127</v>
      </c>
      <c r="CD262" s="2" t="n">
        <v>3</v>
      </c>
      <c r="DC262" s="2" t="n">
        <v>2</v>
      </c>
      <c r="DD262" s="2" t="n">
        <v>10.8</v>
      </c>
      <c r="DE262" s="2" t="n">
        <v>654</v>
      </c>
      <c r="DF262" s="2" t="n">
        <v>0.355</v>
      </c>
    </row>
    <row r="263" customFormat="false" ht="13.8" hidden="false" customHeight="false" outlineLevel="0" collapsed="false">
      <c r="A263" s="2" t="s">
        <v>612</v>
      </c>
      <c r="B263" s="2" t="s">
        <v>581</v>
      </c>
      <c r="D263" s="2" t="s">
        <v>251</v>
      </c>
      <c r="E263" s="2" t="s">
        <v>252</v>
      </c>
      <c r="F263" s="2" t="s">
        <v>582</v>
      </c>
      <c r="G263" s="2" t="n">
        <v>2019</v>
      </c>
      <c r="H263" s="2" t="n">
        <v>48</v>
      </c>
      <c r="I263" s="2" t="n">
        <v>9</v>
      </c>
      <c r="J263" s="2" t="s">
        <v>121</v>
      </c>
      <c r="L263" s="2" t="s">
        <v>254</v>
      </c>
      <c r="T263" s="2" t="s">
        <v>145</v>
      </c>
      <c r="U263" s="0" t="n">
        <f aca="false">15.9</f>
        <v>15.9</v>
      </c>
      <c r="W263" s="2" t="s">
        <v>125</v>
      </c>
      <c r="AD263" s="2" t="s">
        <v>583</v>
      </c>
      <c r="AE263" s="2" t="n">
        <v>5.5</v>
      </c>
      <c r="AH263" s="2" t="s">
        <v>600</v>
      </c>
      <c r="AJ263" s="2" t="s">
        <v>585</v>
      </c>
      <c r="AZ263" s="2" t="n">
        <v>65</v>
      </c>
      <c r="BA263" s="2" t="n">
        <v>24</v>
      </c>
      <c r="BE263" s="2" t="s">
        <v>601</v>
      </c>
      <c r="BF263" s="2" t="n">
        <v>1</v>
      </c>
      <c r="BG263" s="2" t="n">
        <v>1</v>
      </c>
      <c r="BZ263" s="2" t="s">
        <v>152</v>
      </c>
      <c r="CB263" s="2" t="n">
        <v>150</v>
      </c>
      <c r="CC263" s="2" t="s">
        <v>127</v>
      </c>
      <c r="CD263" s="2" t="n">
        <v>3</v>
      </c>
      <c r="DC263" s="2" t="n">
        <v>1.2</v>
      </c>
      <c r="DD263" s="2" t="n">
        <v>8.5</v>
      </c>
      <c r="DE263" s="2" t="n">
        <v>503</v>
      </c>
      <c r="DF263" s="2" t="n">
        <v>0.548</v>
      </c>
    </row>
    <row r="264" customFormat="false" ht="13.8" hidden="false" customHeight="false" outlineLevel="0" collapsed="false">
      <c r="A264" s="2" t="s">
        <v>612</v>
      </c>
      <c r="B264" s="2" t="s">
        <v>581</v>
      </c>
      <c r="D264" s="2" t="s">
        <v>251</v>
      </c>
      <c r="E264" s="2" t="s">
        <v>252</v>
      </c>
      <c r="F264" s="2" t="s">
        <v>582</v>
      </c>
      <c r="G264" s="2" t="n">
        <v>2019</v>
      </c>
      <c r="H264" s="2" t="n">
        <v>48</v>
      </c>
      <c r="I264" s="2" t="n">
        <v>9</v>
      </c>
      <c r="J264" s="2" t="s">
        <v>121</v>
      </c>
      <c r="L264" s="2" t="s">
        <v>254</v>
      </c>
      <c r="T264" s="2" t="s">
        <v>145</v>
      </c>
      <c r="U264" s="0" t="n">
        <f aca="false">15.9</f>
        <v>15.9</v>
      </c>
      <c r="W264" s="2" t="s">
        <v>125</v>
      </c>
      <c r="AD264" s="2" t="s">
        <v>583</v>
      </c>
      <c r="AE264" s="2" t="n">
        <v>5.5</v>
      </c>
      <c r="AH264" s="2" t="s">
        <v>600</v>
      </c>
      <c r="AJ264" s="2" t="s">
        <v>585</v>
      </c>
      <c r="AZ264" s="2" t="n">
        <v>65</v>
      </c>
      <c r="BA264" s="2" t="n">
        <v>24</v>
      </c>
      <c r="BE264" s="2" t="s">
        <v>601</v>
      </c>
      <c r="BF264" s="2" t="n">
        <v>1</v>
      </c>
      <c r="BG264" s="2" t="n">
        <v>2</v>
      </c>
      <c r="BZ264" s="2" t="s">
        <v>152</v>
      </c>
      <c r="CB264" s="2" t="n">
        <v>150</v>
      </c>
      <c r="CC264" s="2" t="s">
        <v>127</v>
      </c>
      <c r="CD264" s="2" t="n">
        <v>3</v>
      </c>
      <c r="DF264" s="2" t="n">
        <v>0.482</v>
      </c>
    </row>
    <row r="265" customFormat="false" ht="13.8" hidden="false" customHeight="false" outlineLevel="0" collapsed="false">
      <c r="A265" s="2" t="s">
        <v>613</v>
      </c>
      <c r="B265" s="2" t="s">
        <v>581</v>
      </c>
      <c r="D265" s="2" t="s">
        <v>251</v>
      </c>
      <c r="E265" s="2" t="s">
        <v>252</v>
      </c>
      <c r="F265" s="2" t="s">
        <v>582</v>
      </c>
      <c r="G265" s="2" t="n">
        <v>2019</v>
      </c>
      <c r="H265" s="2" t="n">
        <v>48</v>
      </c>
      <c r="I265" s="2" t="n">
        <v>9</v>
      </c>
      <c r="J265" s="2" t="s">
        <v>121</v>
      </c>
      <c r="L265" s="2" t="s">
        <v>254</v>
      </c>
      <c r="T265" s="2" t="s">
        <v>145</v>
      </c>
      <c r="U265" s="0" t="n">
        <f aca="false">15.9</f>
        <v>15.9</v>
      </c>
      <c r="W265" s="2" t="s">
        <v>125</v>
      </c>
      <c r="AD265" s="2" t="s">
        <v>583</v>
      </c>
      <c r="AE265" s="2" t="n">
        <v>5.5</v>
      </c>
      <c r="AH265" s="2" t="s">
        <v>600</v>
      </c>
      <c r="AJ265" s="2" t="s">
        <v>585</v>
      </c>
      <c r="AZ265" s="2" t="n">
        <v>65</v>
      </c>
      <c r="BA265" s="2" t="n">
        <v>24</v>
      </c>
      <c r="BE265" s="2" t="s">
        <v>601</v>
      </c>
      <c r="BF265" s="2" t="n">
        <v>1</v>
      </c>
      <c r="BG265" s="2" t="n">
        <v>1</v>
      </c>
      <c r="BZ265" s="2" t="s">
        <v>152</v>
      </c>
      <c r="CB265" s="2" t="n">
        <v>150</v>
      </c>
      <c r="CC265" s="2" t="s">
        <v>127</v>
      </c>
      <c r="CD265" s="2" t="n">
        <v>3</v>
      </c>
      <c r="DF265" s="2" t="n">
        <v>0.617</v>
      </c>
    </row>
    <row r="266" customFormat="false" ht="13.8" hidden="false" customHeight="false" outlineLevel="0" collapsed="false">
      <c r="A266" s="2" t="s">
        <v>613</v>
      </c>
      <c r="B266" s="2" t="s">
        <v>581</v>
      </c>
      <c r="D266" s="2" t="s">
        <v>251</v>
      </c>
      <c r="E266" s="2" t="s">
        <v>252</v>
      </c>
      <c r="F266" s="2" t="s">
        <v>582</v>
      </c>
      <c r="G266" s="2" t="n">
        <v>2019</v>
      </c>
      <c r="H266" s="2" t="n">
        <v>48</v>
      </c>
      <c r="I266" s="2" t="n">
        <v>9</v>
      </c>
      <c r="J266" s="2" t="s">
        <v>121</v>
      </c>
      <c r="L266" s="2" t="s">
        <v>254</v>
      </c>
      <c r="T266" s="2" t="s">
        <v>145</v>
      </c>
      <c r="U266" s="0" t="n">
        <f aca="false">15.9</f>
        <v>15.9</v>
      </c>
      <c r="W266" s="2" t="s">
        <v>125</v>
      </c>
      <c r="AD266" s="2" t="s">
        <v>583</v>
      </c>
      <c r="AE266" s="2" t="n">
        <v>5.5</v>
      </c>
      <c r="AH266" s="2" t="s">
        <v>600</v>
      </c>
      <c r="AJ266" s="2" t="s">
        <v>585</v>
      </c>
      <c r="AZ266" s="2" t="n">
        <v>65</v>
      </c>
      <c r="BA266" s="2" t="n">
        <v>24</v>
      </c>
      <c r="BE266" s="2" t="s">
        <v>601</v>
      </c>
      <c r="BF266" s="2" t="n">
        <v>1</v>
      </c>
      <c r="BG266" s="2" t="n">
        <v>2</v>
      </c>
      <c r="BZ266" s="2" t="s">
        <v>152</v>
      </c>
      <c r="CB266" s="2" t="n">
        <v>150</v>
      </c>
      <c r="CC266" s="2" t="s">
        <v>127</v>
      </c>
      <c r="CD266" s="2" t="n">
        <v>3</v>
      </c>
      <c r="DF266" s="2" t="n">
        <v>0.57</v>
      </c>
    </row>
    <row r="267" customFormat="false" ht="13.8" hidden="false" customHeight="false" outlineLevel="0" collapsed="false">
      <c r="A267" s="2" t="s">
        <v>614</v>
      </c>
      <c r="B267" s="2" t="s">
        <v>581</v>
      </c>
      <c r="D267" s="2" t="s">
        <v>251</v>
      </c>
      <c r="E267" s="2" t="s">
        <v>252</v>
      </c>
      <c r="F267" s="2" t="s">
        <v>582</v>
      </c>
      <c r="G267" s="2" t="n">
        <v>2019</v>
      </c>
      <c r="H267" s="2" t="n">
        <v>48</v>
      </c>
      <c r="I267" s="2" t="n">
        <v>9</v>
      </c>
      <c r="J267" s="2" t="s">
        <v>121</v>
      </c>
      <c r="L267" s="2" t="s">
        <v>254</v>
      </c>
      <c r="T267" s="2" t="s">
        <v>145</v>
      </c>
      <c r="U267" s="0" t="n">
        <f aca="false">15.9</f>
        <v>15.9</v>
      </c>
      <c r="W267" s="2" t="s">
        <v>125</v>
      </c>
      <c r="AD267" s="2" t="s">
        <v>583</v>
      </c>
      <c r="AE267" s="2" t="n">
        <v>5.5</v>
      </c>
      <c r="AH267" s="2" t="s">
        <v>600</v>
      </c>
      <c r="AJ267" s="2" t="s">
        <v>585</v>
      </c>
      <c r="AZ267" s="2" t="n">
        <v>65</v>
      </c>
      <c r="BA267" s="2" t="n">
        <v>24</v>
      </c>
      <c r="BE267" s="2" t="s">
        <v>601</v>
      </c>
      <c r="BF267" s="2" t="n">
        <v>1</v>
      </c>
      <c r="BG267" s="2" t="n">
        <v>1</v>
      </c>
      <c r="BZ267" s="2" t="s">
        <v>152</v>
      </c>
      <c r="CB267" s="2" t="n">
        <v>150</v>
      </c>
      <c r="CC267" s="2" t="s">
        <v>127</v>
      </c>
      <c r="CD267" s="2" t="n">
        <v>3</v>
      </c>
      <c r="DE267" s="2" t="n">
        <v>359</v>
      </c>
      <c r="DF267" s="2" t="n">
        <v>0.813</v>
      </c>
    </row>
    <row r="268" customFormat="false" ht="13.8" hidden="false" customHeight="false" outlineLevel="0" collapsed="false">
      <c r="A268" s="2" t="s">
        <v>614</v>
      </c>
      <c r="B268" s="2" t="s">
        <v>581</v>
      </c>
      <c r="D268" s="2" t="s">
        <v>251</v>
      </c>
      <c r="E268" s="2" t="s">
        <v>252</v>
      </c>
      <c r="F268" s="2" t="s">
        <v>582</v>
      </c>
      <c r="G268" s="2" t="n">
        <v>2019</v>
      </c>
      <c r="H268" s="2" t="n">
        <v>48</v>
      </c>
      <c r="I268" s="2" t="n">
        <v>9</v>
      </c>
      <c r="J268" s="2" t="s">
        <v>121</v>
      </c>
      <c r="L268" s="2" t="s">
        <v>254</v>
      </c>
      <c r="T268" s="2" t="s">
        <v>145</v>
      </c>
      <c r="U268" s="0" t="n">
        <f aca="false">15.9</f>
        <v>15.9</v>
      </c>
      <c r="W268" s="2" t="s">
        <v>125</v>
      </c>
      <c r="AD268" s="2" t="s">
        <v>583</v>
      </c>
      <c r="AE268" s="2" t="n">
        <v>5.5</v>
      </c>
      <c r="AH268" s="2" t="s">
        <v>600</v>
      </c>
      <c r="AJ268" s="2" t="s">
        <v>585</v>
      </c>
      <c r="AZ268" s="2" t="n">
        <v>65</v>
      </c>
      <c r="BA268" s="2" t="n">
        <v>24</v>
      </c>
      <c r="BE268" s="2" t="s">
        <v>601</v>
      </c>
      <c r="BF268" s="2" t="n">
        <v>1</v>
      </c>
      <c r="BG268" s="2" t="n">
        <v>2</v>
      </c>
      <c r="BZ268" s="2" t="s">
        <v>152</v>
      </c>
      <c r="CB268" s="2" t="n">
        <v>150</v>
      </c>
      <c r="CC268" s="2" t="s">
        <v>127</v>
      </c>
      <c r="CD268" s="2" t="n">
        <v>3</v>
      </c>
      <c r="DC268" s="2" t="n">
        <v>0.5</v>
      </c>
      <c r="DD268" s="2" t="n">
        <v>7.9</v>
      </c>
      <c r="DE268" s="2" t="n">
        <v>221</v>
      </c>
      <c r="DF268" s="2" t="n">
        <v>0.723</v>
      </c>
    </row>
    <row r="269" customFormat="false" ht="13.8" hidden="false" customHeight="false" outlineLevel="0" collapsed="false">
      <c r="A269" s="2" t="s">
        <v>615</v>
      </c>
      <c r="B269" s="2" t="s">
        <v>616</v>
      </c>
      <c r="D269" s="2" t="s">
        <v>548</v>
      </c>
      <c r="E269" s="2" t="s">
        <v>549</v>
      </c>
      <c r="F269" s="2" t="s">
        <v>617</v>
      </c>
      <c r="G269" s="2" t="n">
        <v>2019</v>
      </c>
      <c r="H269" s="2" t="n">
        <v>41</v>
      </c>
      <c r="I269" s="2" t="n">
        <v>2</v>
      </c>
      <c r="J269" s="2" t="s">
        <v>121</v>
      </c>
      <c r="L269" s="2" t="s">
        <v>262</v>
      </c>
      <c r="T269" s="2" t="s">
        <v>145</v>
      </c>
      <c r="U269" s="0" t="n">
        <f aca="false">15.9</f>
        <v>15.9</v>
      </c>
      <c r="W269" s="2" t="s">
        <v>618</v>
      </c>
      <c r="Y269" s="2" t="s">
        <v>619</v>
      </c>
      <c r="AZ269" s="2" t="n">
        <v>20</v>
      </c>
      <c r="BE269" s="2" t="s">
        <v>145</v>
      </c>
      <c r="BZ269" s="2" t="s">
        <v>129</v>
      </c>
      <c r="CA269" s="2" t="s">
        <v>130</v>
      </c>
      <c r="CB269" s="2" t="n">
        <v>50</v>
      </c>
      <c r="CC269" s="2" t="n">
        <v>10</v>
      </c>
      <c r="CD269" s="2" t="n">
        <v>4</v>
      </c>
      <c r="DF269" s="2" t="n">
        <v>0.192</v>
      </c>
    </row>
    <row r="270" customFormat="false" ht="13.8" hidden="false" customHeight="false" outlineLevel="0" collapsed="false">
      <c r="A270" s="2" t="s">
        <v>620</v>
      </c>
      <c r="B270" s="2" t="s">
        <v>616</v>
      </c>
      <c r="D270" s="2" t="s">
        <v>548</v>
      </c>
      <c r="E270" s="2" t="s">
        <v>549</v>
      </c>
      <c r="F270" s="2" t="s">
        <v>617</v>
      </c>
      <c r="G270" s="2" t="n">
        <v>2019</v>
      </c>
      <c r="H270" s="2" t="n">
        <v>41</v>
      </c>
      <c r="I270" s="2" t="n">
        <v>2</v>
      </c>
      <c r="J270" s="2" t="s">
        <v>121</v>
      </c>
      <c r="L270" s="2" t="s">
        <v>262</v>
      </c>
      <c r="T270" s="2" t="s">
        <v>145</v>
      </c>
      <c r="U270" s="0" t="n">
        <f aca="false">15.9</f>
        <v>15.9</v>
      </c>
      <c r="W270" s="2" t="s">
        <v>618</v>
      </c>
      <c r="Y270" s="2" t="s">
        <v>619</v>
      </c>
      <c r="AZ270" s="2" t="n">
        <v>20</v>
      </c>
      <c r="BE270" s="2" t="s">
        <v>145</v>
      </c>
      <c r="BZ270" s="2" t="s">
        <v>129</v>
      </c>
      <c r="CA270" s="2" t="s">
        <v>130</v>
      </c>
      <c r="CB270" s="2" t="n">
        <v>50</v>
      </c>
      <c r="CC270" s="2" t="n">
        <v>10</v>
      </c>
      <c r="CD270" s="2" t="n">
        <v>4</v>
      </c>
      <c r="DF270" s="2" t="n">
        <v>0.164</v>
      </c>
    </row>
    <row r="271" customFormat="false" ht="13.8" hidden="false" customHeight="false" outlineLevel="0" collapsed="false">
      <c r="A271" s="2" t="s">
        <v>621</v>
      </c>
      <c r="B271" s="2" t="s">
        <v>616</v>
      </c>
      <c r="D271" s="2" t="s">
        <v>548</v>
      </c>
      <c r="E271" s="2" t="s">
        <v>549</v>
      </c>
      <c r="F271" s="2" t="s">
        <v>617</v>
      </c>
      <c r="G271" s="2" t="n">
        <v>2019</v>
      </c>
      <c r="H271" s="2" t="n">
        <v>41</v>
      </c>
      <c r="I271" s="2" t="n">
        <v>2</v>
      </c>
      <c r="J271" s="2" t="s">
        <v>121</v>
      </c>
      <c r="L271" s="2" t="s">
        <v>262</v>
      </c>
      <c r="T271" s="2" t="s">
        <v>145</v>
      </c>
      <c r="U271" s="0" t="n">
        <f aca="false">15.9</f>
        <v>15.9</v>
      </c>
      <c r="W271" s="2" t="s">
        <v>618</v>
      </c>
      <c r="Y271" s="2" t="s">
        <v>619</v>
      </c>
      <c r="AZ271" s="2" t="n">
        <v>20</v>
      </c>
      <c r="BE271" s="2" t="s">
        <v>145</v>
      </c>
      <c r="BZ271" s="2" t="s">
        <v>129</v>
      </c>
      <c r="CA271" s="2" t="s">
        <v>130</v>
      </c>
      <c r="CB271" s="2" t="n">
        <v>50</v>
      </c>
      <c r="CC271" s="2" t="n">
        <v>10</v>
      </c>
      <c r="CD271" s="2" t="n">
        <v>4</v>
      </c>
      <c r="DF271" s="2" t="n">
        <v>0.158</v>
      </c>
    </row>
    <row r="272" customFormat="false" ht="13.8" hidden="false" customHeight="false" outlineLevel="0" collapsed="false">
      <c r="A272" s="2" t="s">
        <v>622</v>
      </c>
      <c r="B272" s="2" t="s">
        <v>616</v>
      </c>
      <c r="D272" s="2" t="s">
        <v>548</v>
      </c>
      <c r="E272" s="2" t="s">
        <v>549</v>
      </c>
      <c r="F272" s="2" t="s">
        <v>617</v>
      </c>
      <c r="G272" s="2" t="n">
        <v>2019</v>
      </c>
      <c r="H272" s="2" t="n">
        <v>41</v>
      </c>
      <c r="I272" s="2" t="n">
        <v>2</v>
      </c>
      <c r="J272" s="2" t="s">
        <v>121</v>
      </c>
      <c r="L272" s="2" t="s">
        <v>262</v>
      </c>
      <c r="T272" s="2" t="s">
        <v>145</v>
      </c>
      <c r="U272" s="0" t="n">
        <f aca="false">15.9</f>
        <v>15.9</v>
      </c>
      <c r="W272" s="2" t="s">
        <v>618</v>
      </c>
      <c r="Y272" s="2" t="s">
        <v>619</v>
      </c>
      <c r="AH272" s="2" t="s">
        <v>623</v>
      </c>
      <c r="AZ272" s="2" t="n">
        <v>20</v>
      </c>
      <c r="BE272" s="2" t="s">
        <v>145</v>
      </c>
      <c r="BZ272" s="2" t="s">
        <v>129</v>
      </c>
      <c r="CA272" s="2" t="s">
        <v>130</v>
      </c>
      <c r="CB272" s="2" t="n">
        <v>50</v>
      </c>
      <c r="CC272" s="2" t="n">
        <v>10</v>
      </c>
      <c r="CD272" s="2" t="n">
        <v>4</v>
      </c>
      <c r="CF272" s="2" t="n">
        <v>800</v>
      </c>
      <c r="CH272" s="2" t="n">
        <v>3</v>
      </c>
      <c r="CI272" s="2" t="s">
        <v>624</v>
      </c>
      <c r="CK272" s="2" t="n">
        <v>1500</v>
      </c>
      <c r="CL272" s="2" t="n">
        <v>5</v>
      </c>
      <c r="CM272" s="2" t="s">
        <v>624</v>
      </c>
      <c r="CU272" s="2" t="s">
        <v>625</v>
      </c>
      <c r="CV272" s="2" t="n">
        <v>600</v>
      </c>
      <c r="CW272" s="2" t="n">
        <v>180</v>
      </c>
      <c r="CZ272" s="2" t="s">
        <v>626</v>
      </c>
      <c r="DA272" s="2" t="s">
        <v>132</v>
      </c>
      <c r="DC272" s="2" t="n">
        <v>1.27</v>
      </c>
      <c r="DE272" s="2" t="n">
        <v>225</v>
      </c>
      <c r="DF272" s="2" t="n">
        <v>0.312</v>
      </c>
      <c r="DH272" s="2" t="n">
        <v>0.06071</v>
      </c>
      <c r="DI272" s="2" t="s">
        <v>133</v>
      </c>
    </row>
    <row r="273" customFormat="false" ht="13.8" hidden="false" customHeight="false" outlineLevel="0" collapsed="false">
      <c r="A273" s="2" t="s">
        <v>627</v>
      </c>
      <c r="B273" s="2" t="s">
        <v>616</v>
      </c>
      <c r="D273" s="2" t="s">
        <v>548</v>
      </c>
      <c r="E273" s="2" t="s">
        <v>549</v>
      </c>
      <c r="F273" s="2" t="s">
        <v>617</v>
      </c>
      <c r="G273" s="2" t="n">
        <v>2019</v>
      </c>
      <c r="H273" s="2" t="n">
        <v>41</v>
      </c>
      <c r="I273" s="2" t="n">
        <v>2</v>
      </c>
      <c r="J273" s="2" t="s">
        <v>121</v>
      </c>
      <c r="L273" s="2" t="s">
        <v>262</v>
      </c>
      <c r="T273" s="2" t="s">
        <v>145</v>
      </c>
      <c r="U273" s="0" t="n">
        <f aca="false">15.9</f>
        <v>15.9</v>
      </c>
      <c r="W273" s="2" t="s">
        <v>618</v>
      </c>
      <c r="Y273" s="2" t="s">
        <v>619</v>
      </c>
      <c r="AH273" s="2" t="s">
        <v>623</v>
      </c>
      <c r="AZ273" s="2" t="n">
        <v>20</v>
      </c>
      <c r="BE273" s="2" t="s">
        <v>145</v>
      </c>
      <c r="BZ273" s="2" t="s">
        <v>129</v>
      </c>
      <c r="CA273" s="2" t="s">
        <v>130</v>
      </c>
      <c r="CB273" s="2" t="n">
        <v>50</v>
      </c>
      <c r="CC273" s="2" t="n">
        <v>10</v>
      </c>
      <c r="CD273" s="2" t="n">
        <v>4</v>
      </c>
      <c r="CF273" s="2" t="n">
        <v>800</v>
      </c>
      <c r="CH273" s="2" t="n">
        <v>3</v>
      </c>
      <c r="CI273" s="2" t="s">
        <v>624</v>
      </c>
      <c r="CK273" s="2" t="n">
        <v>1500</v>
      </c>
      <c r="CL273" s="2" t="n">
        <v>5</v>
      </c>
      <c r="CM273" s="2" t="s">
        <v>624</v>
      </c>
      <c r="CU273" s="2" t="s">
        <v>625</v>
      </c>
      <c r="CV273" s="2" t="n">
        <v>600</v>
      </c>
      <c r="CW273" s="2" t="n">
        <v>180</v>
      </c>
      <c r="CZ273" s="2" t="s">
        <v>626</v>
      </c>
      <c r="DA273" s="2" t="s">
        <v>132</v>
      </c>
      <c r="DC273" s="2" t="n">
        <v>1.21</v>
      </c>
      <c r="DE273" s="2" t="n">
        <v>445</v>
      </c>
      <c r="DF273" s="2" t="n">
        <v>0.127</v>
      </c>
      <c r="DH273" s="2" t="n">
        <v>0.04909</v>
      </c>
      <c r="DI273" s="2" t="s">
        <v>133</v>
      </c>
    </row>
    <row r="274" customFormat="false" ht="13.8" hidden="false" customHeight="false" outlineLevel="0" collapsed="false">
      <c r="A274" s="2" t="s">
        <v>628</v>
      </c>
      <c r="B274" s="2" t="s">
        <v>616</v>
      </c>
      <c r="D274" s="2" t="s">
        <v>548</v>
      </c>
      <c r="E274" s="2" t="s">
        <v>549</v>
      </c>
      <c r="F274" s="2" t="s">
        <v>617</v>
      </c>
      <c r="G274" s="2" t="n">
        <v>2019</v>
      </c>
      <c r="H274" s="2" t="n">
        <v>41</v>
      </c>
      <c r="I274" s="2" t="n">
        <v>2</v>
      </c>
      <c r="J274" s="2" t="s">
        <v>121</v>
      </c>
      <c r="L274" s="2" t="s">
        <v>262</v>
      </c>
      <c r="T274" s="2" t="s">
        <v>145</v>
      </c>
      <c r="U274" s="0" t="n">
        <f aca="false">15.9</f>
        <v>15.9</v>
      </c>
      <c r="W274" s="2" t="s">
        <v>618</v>
      </c>
      <c r="Y274" s="2" t="s">
        <v>619</v>
      </c>
      <c r="AH274" s="2" t="s">
        <v>623</v>
      </c>
      <c r="AZ274" s="2" t="n">
        <v>20</v>
      </c>
      <c r="BE274" s="2" t="s">
        <v>145</v>
      </c>
      <c r="BZ274" s="2" t="s">
        <v>129</v>
      </c>
      <c r="CA274" s="2" t="s">
        <v>130</v>
      </c>
      <c r="CB274" s="2" t="n">
        <v>50</v>
      </c>
      <c r="CC274" s="2" t="n">
        <v>10</v>
      </c>
      <c r="CD274" s="2" t="n">
        <v>4</v>
      </c>
      <c r="CF274" s="2" t="n">
        <v>800</v>
      </c>
      <c r="CH274" s="2" t="n">
        <v>3</v>
      </c>
      <c r="CI274" s="2" t="s">
        <v>624</v>
      </c>
      <c r="CK274" s="2" t="n">
        <v>1500</v>
      </c>
      <c r="CL274" s="2" t="n">
        <v>5</v>
      </c>
      <c r="CM274" s="2" t="s">
        <v>624</v>
      </c>
      <c r="CU274" s="2" t="s">
        <v>625</v>
      </c>
      <c r="CV274" s="2" t="n">
        <v>600</v>
      </c>
      <c r="CW274" s="2" t="n">
        <v>180</v>
      </c>
      <c r="CZ274" s="2" t="s">
        <v>626</v>
      </c>
      <c r="DA274" s="2" t="s">
        <v>132</v>
      </c>
      <c r="DC274" s="2" t="n">
        <v>0.845</v>
      </c>
      <c r="DE274" s="2" t="n">
        <v>339</v>
      </c>
      <c r="DF274" s="2" t="n">
        <v>0.148</v>
      </c>
      <c r="DH274" s="2" t="n">
        <v>0.05242</v>
      </c>
      <c r="DI274" s="2" t="s">
        <v>133</v>
      </c>
    </row>
    <row r="275" customFormat="false" ht="13.8" hidden="false" customHeight="false" outlineLevel="0" collapsed="false">
      <c r="A275" s="2" t="s">
        <v>629</v>
      </c>
      <c r="B275" s="2" t="s">
        <v>616</v>
      </c>
      <c r="D275" s="2" t="s">
        <v>548</v>
      </c>
      <c r="E275" s="2" t="s">
        <v>549</v>
      </c>
      <c r="F275" s="2" t="s">
        <v>617</v>
      </c>
      <c r="G275" s="2" t="n">
        <v>2019</v>
      </c>
      <c r="H275" s="2" t="n">
        <v>41</v>
      </c>
      <c r="I275" s="2" t="n">
        <v>2</v>
      </c>
      <c r="J275" s="2" t="s">
        <v>121</v>
      </c>
      <c r="L275" s="2" t="s">
        <v>262</v>
      </c>
      <c r="T275" s="2" t="s">
        <v>145</v>
      </c>
      <c r="U275" s="0" t="n">
        <f aca="false">15.9</f>
        <v>15.9</v>
      </c>
      <c r="W275" s="2" t="s">
        <v>618</v>
      </c>
      <c r="Y275" s="2" t="s">
        <v>619</v>
      </c>
      <c r="AH275" s="2" t="s">
        <v>623</v>
      </c>
      <c r="AZ275" s="2" t="n">
        <v>20</v>
      </c>
      <c r="BE275" s="2" t="s">
        <v>145</v>
      </c>
      <c r="BZ275" s="2" t="s">
        <v>129</v>
      </c>
      <c r="CA275" s="2" t="s">
        <v>130</v>
      </c>
      <c r="CB275" s="2" t="n">
        <v>50</v>
      </c>
      <c r="CC275" s="2" t="n">
        <v>10</v>
      </c>
      <c r="CD275" s="2" t="n">
        <v>4</v>
      </c>
      <c r="CF275" s="2" t="n">
        <v>800</v>
      </c>
      <c r="CH275" s="2" t="n">
        <v>3</v>
      </c>
      <c r="CI275" s="2" t="s">
        <v>624</v>
      </c>
      <c r="CK275" s="2" t="n">
        <v>1400</v>
      </c>
      <c r="CL275" s="2" t="n">
        <v>5</v>
      </c>
      <c r="CM275" s="2" t="s">
        <v>624</v>
      </c>
      <c r="CU275" s="2" t="s">
        <v>625</v>
      </c>
      <c r="CV275" s="2" t="n">
        <v>600</v>
      </c>
      <c r="CW275" s="2" t="n">
        <v>180</v>
      </c>
      <c r="CZ275" s="2" t="s">
        <v>626</v>
      </c>
      <c r="DA275" s="2" t="s">
        <v>132</v>
      </c>
      <c r="DC275" s="2" t="n">
        <v>1.74</v>
      </c>
      <c r="DE275" s="2" t="n">
        <v>638</v>
      </c>
      <c r="DF275" s="2" t="n">
        <v>0.121</v>
      </c>
      <c r="DH275" s="2" t="n">
        <v>0.459</v>
      </c>
      <c r="DI275" s="2" t="s">
        <v>133</v>
      </c>
    </row>
    <row r="276" customFormat="false" ht="13.8" hidden="false" customHeight="false" outlineLevel="0" collapsed="false">
      <c r="A276" s="2" t="s">
        <v>630</v>
      </c>
      <c r="B276" s="2" t="s">
        <v>616</v>
      </c>
      <c r="D276" s="2" t="s">
        <v>548</v>
      </c>
      <c r="E276" s="2" t="s">
        <v>549</v>
      </c>
      <c r="F276" s="2" t="s">
        <v>617</v>
      </c>
      <c r="G276" s="2" t="n">
        <v>2019</v>
      </c>
      <c r="H276" s="2" t="n">
        <v>41</v>
      </c>
      <c r="I276" s="2" t="n">
        <v>2</v>
      </c>
      <c r="J276" s="2" t="s">
        <v>121</v>
      </c>
      <c r="L276" s="2" t="s">
        <v>262</v>
      </c>
      <c r="T276" s="2" t="s">
        <v>145</v>
      </c>
      <c r="U276" s="0" t="n">
        <f aca="false">15.9</f>
        <v>15.9</v>
      </c>
      <c r="W276" s="2" t="s">
        <v>618</v>
      </c>
      <c r="Y276" s="2" t="s">
        <v>619</v>
      </c>
      <c r="AH276" s="2" t="s">
        <v>623</v>
      </c>
      <c r="AZ276" s="2" t="n">
        <v>20</v>
      </c>
      <c r="BE276" s="2" t="s">
        <v>145</v>
      </c>
      <c r="BZ276" s="2" t="s">
        <v>129</v>
      </c>
      <c r="CA276" s="2" t="s">
        <v>130</v>
      </c>
      <c r="CB276" s="2" t="n">
        <v>50</v>
      </c>
      <c r="CC276" s="2" t="n">
        <v>10</v>
      </c>
      <c r="CD276" s="2" t="n">
        <v>4</v>
      </c>
      <c r="CF276" s="2" t="n">
        <v>800</v>
      </c>
      <c r="CH276" s="2" t="n">
        <v>3</v>
      </c>
      <c r="CI276" s="2" t="s">
        <v>624</v>
      </c>
      <c r="CK276" s="2" t="n">
        <v>1450</v>
      </c>
      <c r="CL276" s="2" t="n">
        <v>5</v>
      </c>
      <c r="CM276" s="2" t="s">
        <v>624</v>
      </c>
      <c r="CU276" s="2" t="s">
        <v>625</v>
      </c>
      <c r="CV276" s="2" t="n">
        <v>600</v>
      </c>
      <c r="CW276" s="2" t="n">
        <v>180</v>
      </c>
      <c r="CZ276" s="2" t="s">
        <v>626</v>
      </c>
      <c r="DA276" s="2" t="s">
        <v>132</v>
      </c>
      <c r="DC276" s="2" t="n">
        <v>0.84</v>
      </c>
      <c r="DE276" s="2" t="n">
        <v>303</v>
      </c>
      <c r="DF276" s="2" t="n">
        <v>0.135</v>
      </c>
      <c r="DH276" s="2" t="n">
        <v>0.05385</v>
      </c>
      <c r="DI276" s="2" t="s">
        <v>133</v>
      </c>
    </row>
    <row r="277" customFormat="false" ht="13.8" hidden="false" customHeight="false" outlineLevel="0" collapsed="false">
      <c r="A277" s="2" t="s">
        <v>631</v>
      </c>
      <c r="B277" s="2" t="s">
        <v>616</v>
      </c>
      <c r="D277" s="2" t="s">
        <v>548</v>
      </c>
      <c r="E277" s="2" t="s">
        <v>549</v>
      </c>
      <c r="F277" s="2" t="s">
        <v>617</v>
      </c>
      <c r="G277" s="2" t="n">
        <v>2019</v>
      </c>
      <c r="H277" s="2" t="n">
        <v>41</v>
      </c>
      <c r="I277" s="2" t="n">
        <v>2</v>
      </c>
      <c r="J277" s="2" t="s">
        <v>121</v>
      </c>
      <c r="L277" s="2" t="s">
        <v>262</v>
      </c>
      <c r="T277" s="2" t="s">
        <v>145</v>
      </c>
      <c r="U277" s="0" t="n">
        <f aca="false">15.9</f>
        <v>15.9</v>
      </c>
      <c r="W277" s="2" t="s">
        <v>618</v>
      </c>
      <c r="Y277" s="2" t="s">
        <v>619</v>
      </c>
      <c r="AH277" s="2" t="s">
        <v>623</v>
      </c>
      <c r="AZ277" s="2" t="n">
        <v>20</v>
      </c>
      <c r="BE277" s="2" t="s">
        <v>145</v>
      </c>
      <c r="BZ277" s="2" t="s">
        <v>129</v>
      </c>
      <c r="CA277" s="2" t="s">
        <v>130</v>
      </c>
      <c r="CB277" s="2" t="n">
        <v>50</v>
      </c>
      <c r="CC277" s="2" t="n">
        <v>10</v>
      </c>
      <c r="CD277" s="2" t="n">
        <v>4</v>
      </c>
      <c r="CF277" s="2" t="n">
        <v>800</v>
      </c>
      <c r="CH277" s="2" t="n">
        <v>3</v>
      </c>
      <c r="CI277" s="2" t="s">
        <v>624</v>
      </c>
      <c r="CK277" s="2" t="n">
        <v>1550</v>
      </c>
      <c r="CL277" s="2" t="n">
        <v>5</v>
      </c>
      <c r="CM277" s="2" t="s">
        <v>624</v>
      </c>
      <c r="CU277" s="2" t="s">
        <v>625</v>
      </c>
      <c r="CV277" s="2" t="n">
        <v>600</v>
      </c>
      <c r="CW277" s="2" t="n">
        <v>180</v>
      </c>
      <c r="CZ277" s="2" t="s">
        <v>626</v>
      </c>
      <c r="DA277" s="2" t="s">
        <v>132</v>
      </c>
      <c r="DC277" s="2" t="n">
        <v>1.1</v>
      </c>
      <c r="DE277" s="2" t="n">
        <v>189</v>
      </c>
      <c r="DF277" s="2" t="n">
        <v>0.142</v>
      </c>
      <c r="DI277" s="2" t="s">
        <v>133</v>
      </c>
    </row>
    <row r="278" customFormat="false" ht="13.8" hidden="false" customHeight="false" outlineLevel="0" collapsed="false">
      <c r="A278" s="2" t="s">
        <v>632</v>
      </c>
      <c r="B278" s="2" t="s">
        <v>633</v>
      </c>
      <c r="D278" s="2" t="s">
        <v>634</v>
      </c>
      <c r="E278" s="2" t="s">
        <v>635</v>
      </c>
      <c r="F278" s="2" t="s">
        <v>636</v>
      </c>
      <c r="G278" s="2" t="n">
        <v>2019</v>
      </c>
      <c r="H278" s="2" t="n">
        <v>47</v>
      </c>
      <c r="I278" s="2" t="n">
        <v>5</v>
      </c>
      <c r="J278" s="2" t="s">
        <v>121</v>
      </c>
      <c r="L278" s="2" t="s">
        <v>144</v>
      </c>
      <c r="T278" s="2" t="s">
        <v>145</v>
      </c>
      <c r="U278" s="0" t="n">
        <f aca="false">15.9</f>
        <v>15.9</v>
      </c>
      <c r="W278" s="2" t="s">
        <v>125</v>
      </c>
      <c r="AD278" s="2" t="s">
        <v>437</v>
      </c>
      <c r="AE278" s="2" t="n">
        <v>1</v>
      </c>
      <c r="AR278" s="2" t="s">
        <v>637</v>
      </c>
      <c r="AU278" s="2" t="n">
        <v>2</v>
      </c>
      <c r="BA278" s="2" t="n">
        <v>0.166666666666667</v>
      </c>
      <c r="BE278" s="2" t="s">
        <v>638</v>
      </c>
      <c r="BF278" s="2" t="n">
        <v>1</v>
      </c>
      <c r="BG278" s="2" t="n">
        <v>0.666666666666667</v>
      </c>
      <c r="BH278" s="2" t="n">
        <v>39.85</v>
      </c>
      <c r="BI278" s="2" t="s">
        <v>148</v>
      </c>
      <c r="BJ278" s="2" t="n">
        <v>2</v>
      </c>
      <c r="BK278" s="2" t="n">
        <v>0.5</v>
      </c>
      <c r="BZ278" s="2" t="s">
        <v>152</v>
      </c>
      <c r="CB278" s="2" t="n">
        <v>79.85</v>
      </c>
      <c r="CC278" s="2" t="s">
        <v>127</v>
      </c>
      <c r="CD278" s="2" t="n">
        <v>2</v>
      </c>
      <c r="CE278" s="2" t="s">
        <v>152</v>
      </c>
      <c r="CF278" s="2" t="n">
        <v>119.85</v>
      </c>
      <c r="CG278" s="2" t="s">
        <v>127</v>
      </c>
      <c r="CH278" s="2" t="n">
        <v>2</v>
      </c>
      <c r="DA278" s="2" t="s">
        <v>132</v>
      </c>
      <c r="DC278" s="2" t="n">
        <v>1.5</v>
      </c>
      <c r="DD278" s="2" t="n">
        <v>5</v>
      </c>
      <c r="DE278" s="2" t="n">
        <v>881</v>
      </c>
    </row>
    <row r="279" customFormat="false" ht="13.8" hidden="false" customHeight="false" outlineLevel="0" collapsed="false">
      <c r="A279" s="2" t="s">
        <v>639</v>
      </c>
      <c r="B279" s="2" t="s">
        <v>633</v>
      </c>
      <c r="D279" s="2" t="s">
        <v>634</v>
      </c>
      <c r="E279" s="2" t="s">
        <v>635</v>
      </c>
      <c r="F279" s="2" t="s">
        <v>636</v>
      </c>
      <c r="G279" s="2" t="n">
        <v>2019</v>
      </c>
      <c r="H279" s="2" t="n">
        <v>47</v>
      </c>
      <c r="I279" s="2" t="n">
        <v>5</v>
      </c>
      <c r="J279" s="2" t="s">
        <v>121</v>
      </c>
      <c r="L279" s="2" t="s">
        <v>144</v>
      </c>
      <c r="P279" s="2" t="s">
        <v>640</v>
      </c>
      <c r="T279" s="2" t="s">
        <v>145</v>
      </c>
      <c r="U279" s="0" t="n">
        <f aca="false">15.9</f>
        <v>15.9</v>
      </c>
      <c r="W279" s="2" t="s">
        <v>125</v>
      </c>
      <c r="AD279" s="2" t="s">
        <v>437</v>
      </c>
      <c r="AE279" s="2" t="n">
        <v>1</v>
      </c>
      <c r="AR279" s="2" t="s">
        <v>641</v>
      </c>
      <c r="AU279" s="2" t="n">
        <v>2</v>
      </c>
      <c r="BA279" s="2" t="n">
        <v>0.166666666666667</v>
      </c>
      <c r="BE279" s="2" t="s">
        <v>638</v>
      </c>
      <c r="BF279" s="2" t="n">
        <v>1</v>
      </c>
      <c r="BG279" s="2" t="n">
        <v>0.666666666666667</v>
      </c>
      <c r="BH279" s="2" t="n">
        <v>39.85</v>
      </c>
      <c r="BI279" s="2" t="s">
        <v>148</v>
      </c>
      <c r="BJ279" s="2" t="n">
        <v>2</v>
      </c>
      <c r="BK279" s="2" t="n">
        <v>0.5</v>
      </c>
      <c r="BZ279" s="2" t="s">
        <v>152</v>
      </c>
      <c r="CB279" s="2" t="n">
        <v>79.85</v>
      </c>
      <c r="CC279" s="2" t="s">
        <v>127</v>
      </c>
      <c r="CD279" s="2" t="n">
        <v>2</v>
      </c>
      <c r="CE279" s="2" t="s">
        <v>152</v>
      </c>
      <c r="CF279" s="2" t="n">
        <v>119.85</v>
      </c>
      <c r="CG279" s="2" t="s">
        <v>127</v>
      </c>
      <c r="CH279" s="2" t="n">
        <v>2</v>
      </c>
      <c r="DA279" s="2" t="s">
        <v>132</v>
      </c>
      <c r="DC279" s="2" t="n">
        <v>0.7</v>
      </c>
      <c r="DD279" s="2" t="n">
        <v>4</v>
      </c>
      <c r="DE279" s="2" t="n">
        <v>870</v>
      </c>
    </row>
    <row r="280" customFormat="false" ht="13.8" hidden="false" customHeight="false" outlineLevel="0" collapsed="false">
      <c r="A280" s="2" t="s">
        <v>642</v>
      </c>
      <c r="B280" s="2" t="s">
        <v>633</v>
      </c>
      <c r="D280" s="2" t="s">
        <v>634</v>
      </c>
      <c r="E280" s="2" t="s">
        <v>635</v>
      </c>
      <c r="F280" s="2" t="s">
        <v>636</v>
      </c>
      <c r="G280" s="2" t="n">
        <v>2019</v>
      </c>
      <c r="H280" s="2" t="n">
        <v>47</v>
      </c>
      <c r="I280" s="2" t="n">
        <v>5</v>
      </c>
      <c r="J280" s="2" t="s">
        <v>121</v>
      </c>
      <c r="L280" s="2" t="s">
        <v>144</v>
      </c>
      <c r="P280" s="2" t="s">
        <v>643</v>
      </c>
      <c r="T280" s="2" t="s">
        <v>145</v>
      </c>
      <c r="U280" s="0" t="n">
        <f aca="false">15.9</f>
        <v>15.9</v>
      </c>
      <c r="W280" s="2" t="s">
        <v>125</v>
      </c>
      <c r="AD280" s="2" t="s">
        <v>126</v>
      </c>
      <c r="AE280" s="2" t="n">
        <v>0.8</v>
      </c>
      <c r="AR280" s="2" t="s">
        <v>644</v>
      </c>
      <c r="AU280" s="2" t="n">
        <v>6.5</v>
      </c>
      <c r="BA280" s="2" t="n">
        <v>0.166666666666667</v>
      </c>
      <c r="BE280" s="2" t="s">
        <v>638</v>
      </c>
      <c r="BF280" s="2" t="n">
        <v>1</v>
      </c>
      <c r="BG280" s="2" t="n">
        <v>0.666666666666667</v>
      </c>
      <c r="BH280" s="2" t="n">
        <v>39.85</v>
      </c>
      <c r="BI280" s="2" t="s">
        <v>148</v>
      </c>
      <c r="BJ280" s="2" t="n">
        <v>2</v>
      </c>
      <c r="BK280" s="2" t="n">
        <v>0.5</v>
      </c>
      <c r="BZ280" s="2" t="s">
        <v>152</v>
      </c>
      <c r="CB280" s="2" t="n">
        <v>79.85</v>
      </c>
      <c r="CC280" s="2" t="s">
        <v>127</v>
      </c>
      <c r="CD280" s="2" t="n">
        <v>2</v>
      </c>
      <c r="CE280" s="2" t="s">
        <v>152</v>
      </c>
      <c r="CF280" s="2" t="n">
        <v>119.85</v>
      </c>
      <c r="CG280" s="2" t="s">
        <v>127</v>
      </c>
      <c r="CH280" s="2" t="n">
        <v>2</v>
      </c>
      <c r="DA280" s="2" t="s">
        <v>132</v>
      </c>
      <c r="DC280" s="2" t="n">
        <v>0.8</v>
      </c>
      <c r="DD280" s="2" t="n">
        <v>3.7</v>
      </c>
      <c r="DE280" s="2" t="n">
        <v>802</v>
      </c>
    </row>
    <row r="281" customFormat="false" ht="13.8" hidden="false" customHeight="false" outlineLevel="0" collapsed="false">
      <c r="A281" s="2" t="s">
        <v>645</v>
      </c>
      <c r="B281" s="2" t="s">
        <v>633</v>
      </c>
      <c r="D281" s="2" t="s">
        <v>634</v>
      </c>
      <c r="E281" s="2" t="s">
        <v>635</v>
      </c>
      <c r="F281" s="2" t="s">
        <v>636</v>
      </c>
      <c r="G281" s="2" t="n">
        <v>2019</v>
      </c>
      <c r="H281" s="2" t="n">
        <v>47</v>
      </c>
      <c r="I281" s="2" t="n">
        <v>5</v>
      </c>
      <c r="J281" s="2" t="s">
        <v>121</v>
      </c>
      <c r="L281" s="2" t="s">
        <v>144</v>
      </c>
      <c r="P281" s="2" t="s">
        <v>643</v>
      </c>
      <c r="T281" s="2" t="s">
        <v>145</v>
      </c>
      <c r="U281" s="0" t="n">
        <f aca="false">15.9</f>
        <v>15.9</v>
      </c>
      <c r="W281" s="2" t="s">
        <v>125</v>
      </c>
      <c r="AD281" s="2" t="s">
        <v>126</v>
      </c>
      <c r="AE281" s="2" t="n">
        <v>0.8</v>
      </c>
      <c r="AR281" s="2" t="s">
        <v>644</v>
      </c>
      <c r="AU281" s="2" t="n">
        <v>6.5</v>
      </c>
      <c r="BA281" s="2" t="n">
        <v>0.166666666666667</v>
      </c>
      <c r="BE281" s="2" t="s">
        <v>638</v>
      </c>
      <c r="BF281" s="2" t="n">
        <v>1</v>
      </c>
      <c r="BG281" s="2" t="n">
        <v>0.666666666666667</v>
      </c>
      <c r="BH281" s="2" t="n">
        <v>39.85</v>
      </c>
      <c r="BI281" s="2" t="s">
        <v>148</v>
      </c>
      <c r="BJ281" s="2" t="n">
        <v>2</v>
      </c>
      <c r="BK281" s="2" t="n">
        <v>0.5</v>
      </c>
      <c r="BZ281" s="2" t="s">
        <v>152</v>
      </c>
      <c r="CB281" s="2" t="n">
        <v>79.85</v>
      </c>
      <c r="CC281" s="2" t="s">
        <v>127</v>
      </c>
      <c r="CD281" s="2" t="n">
        <v>2</v>
      </c>
      <c r="CE281" s="2" t="s">
        <v>152</v>
      </c>
      <c r="CF281" s="2" t="n">
        <v>119.85</v>
      </c>
      <c r="CG281" s="2" t="s">
        <v>127</v>
      </c>
      <c r="CH281" s="2" t="n">
        <v>2</v>
      </c>
      <c r="DA281" s="2" t="s">
        <v>132</v>
      </c>
      <c r="DC281" s="2" t="n">
        <v>0.7</v>
      </c>
      <c r="DD281" s="2" t="n">
        <v>3.7</v>
      </c>
      <c r="DE281" s="2" t="n">
        <v>784</v>
      </c>
    </row>
    <row r="282" customFormat="false" ht="13.8" hidden="false" customHeight="false" outlineLevel="0" collapsed="false">
      <c r="A282" s="2" t="s">
        <v>646</v>
      </c>
      <c r="B282" s="2" t="s">
        <v>633</v>
      </c>
      <c r="D282" s="2" t="s">
        <v>634</v>
      </c>
      <c r="E282" s="2" t="s">
        <v>635</v>
      </c>
      <c r="F282" s="2" t="s">
        <v>636</v>
      </c>
      <c r="G282" s="2" t="n">
        <v>2019</v>
      </c>
      <c r="H282" s="2" t="n">
        <v>47</v>
      </c>
      <c r="I282" s="2" t="n">
        <v>5</v>
      </c>
      <c r="J282" s="2" t="s">
        <v>121</v>
      </c>
      <c r="L282" s="2" t="s">
        <v>144</v>
      </c>
      <c r="P282" s="2" t="s">
        <v>643</v>
      </c>
      <c r="T282" s="2" t="s">
        <v>145</v>
      </c>
      <c r="U282" s="0" t="n">
        <f aca="false">15.9</f>
        <v>15.9</v>
      </c>
      <c r="W282" s="2" t="s">
        <v>125</v>
      </c>
      <c r="AD282" s="2" t="s">
        <v>126</v>
      </c>
      <c r="AE282" s="2" t="n">
        <v>0.8</v>
      </c>
      <c r="AR282" s="2" t="s">
        <v>644</v>
      </c>
      <c r="AU282" s="2" t="n">
        <v>6.5</v>
      </c>
      <c r="BA282" s="2" t="n">
        <v>0.166666666666667</v>
      </c>
      <c r="BE282" s="2" t="s">
        <v>638</v>
      </c>
      <c r="BF282" s="2" t="n">
        <v>1</v>
      </c>
      <c r="BG282" s="2" t="n">
        <v>0.666666666666667</v>
      </c>
      <c r="BH282" s="2" t="n">
        <v>39.85</v>
      </c>
      <c r="BI282" s="2" t="s">
        <v>148</v>
      </c>
      <c r="BJ282" s="2" t="n">
        <v>2</v>
      </c>
      <c r="BK282" s="2" t="n">
        <v>0.5</v>
      </c>
      <c r="BZ282" s="2" t="s">
        <v>152</v>
      </c>
      <c r="CB282" s="2" t="n">
        <v>79.85</v>
      </c>
      <c r="CC282" s="2" t="s">
        <v>127</v>
      </c>
      <c r="CD282" s="2" t="n">
        <v>2</v>
      </c>
      <c r="CE282" s="2" t="s">
        <v>152</v>
      </c>
      <c r="CF282" s="2" t="n">
        <v>119.85</v>
      </c>
      <c r="CG282" s="2" t="s">
        <v>127</v>
      </c>
      <c r="CH282" s="2" t="n">
        <v>2</v>
      </c>
      <c r="DA282" s="2" t="s">
        <v>132</v>
      </c>
      <c r="DC282" s="2" t="n">
        <v>0.7</v>
      </c>
      <c r="DD282" s="2" t="n">
        <v>3.8</v>
      </c>
      <c r="DE282" s="2" t="n">
        <v>762</v>
      </c>
    </row>
    <row r="283" customFormat="false" ht="13.8" hidden="false" customHeight="false" outlineLevel="0" collapsed="false">
      <c r="A283" s="2" t="s">
        <v>647</v>
      </c>
      <c r="B283" s="2" t="s">
        <v>633</v>
      </c>
      <c r="D283" s="2" t="s">
        <v>634</v>
      </c>
      <c r="E283" s="2" t="s">
        <v>635</v>
      </c>
      <c r="F283" s="2" t="s">
        <v>636</v>
      </c>
      <c r="G283" s="2" t="n">
        <v>2019</v>
      </c>
      <c r="H283" s="2" t="n">
        <v>47</v>
      </c>
      <c r="I283" s="2" t="n">
        <v>5</v>
      </c>
      <c r="J283" s="2" t="s">
        <v>121</v>
      </c>
      <c r="L283" s="2" t="s">
        <v>144</v>
      </c>
      <c r="P283" s="2" t="s">
        <v>643</v>
      </c>
      <c r="T283" s="2" t="s">
        <v>145</v>
      </c>
      <c r="U283" s="0" t="n">
        <f aca="false">15.9</f>
        <v>15.9</v>
      </c>
      <c r="W283" s="2" t="s">
        <v>125</v>
      </c>
      <c r="AD283" s="2" t="s">
        <v>126</v>
      </c>
      <c r="AE283" s="2" t="n">
        <v>0.8</v>
      </c>
      <c r="AR283" s="2" t="s">
        <v>644</v>
      </c>
      <c r="AU283" s="2" t="n">
        <v>6.5</v>
      </c>
      <c r="BA283" s="2" t="n">
        <v>0.166666666666667</v>
      </c>
      <c r="BE283" s="2" t="s">
        <v>638</v>
      </c>
      <c r="BF283" s="2" t="n">
        <v>1</v>
      </c>
      <c r="BG283" s="2" t="n">
        <v>0.666666666666667</v>
      </c>
      <c r="BH283" s="2" t="n">
        <v>39.85</v>
      </c>
      <c r="BI283" s="2" t="s">
        <v>148</v>
      </c>
      <c r="BJ283" s="2" t="n">
        <v>2</v>
      </c>
      <c r="BK283" s="2" t="n">
        <v>0.5</v>
      </c>
      <c r="BZ283" s="2" t="s">
        <v>152</v>
      </c>
      <c r="CB283" s="2" t="n">
        <v>79.85</v>
      </c>
      <c r="CC283" s="2" t="s">
        <v>127</v>
      </c>
      <c r="CD283" s="2" t="n">
        <v>2</v>
      </c>
      <c r="CE283" s="2" t="s">
        <v>152</v>
      </c>
      <c r="CF283" s="2" t="n">
        <v>119.85</v>
      </c>
      <c r="CG283" s="2" t="s">
        <v>127</v>
      </c>
      <c r="CH283" s="2" t="n">
        <v>2</v>
      </c>
      <c r="DA283" s="2" t="s">
        <v>132</v>
      </c>
      <c r="DC283" s="2" t="n">
        <v>0.6</v>
      </c>
      <c r="DD283" s="2" t="n">
        <v>3.7</v>
      </c>
      <c r="DE283" s="2" t="n">
        <v>724</v>
      </c>
    </row>
    <row r="284" customFormat="false" ht="13.8" hidden="false" customHeight="false" outlineLevel="0" collapsed="false">
      <c r="A284" s="2" t="s">
        <v>648</v>
      </c>
      <c r="B284" s="2" t="s">
        <v>633</v>
      </c>
      <c r="D284" s="2" t="s">
        <v>634</v>
      </c>
      <c r="E284" s="2" t="s">
        <v>635</v>
      </c>
      <c r="F284" s="2" t="s">
        <v>636</v>
      </c>
      <c r="G284" s="2" t="n">
        <v>2019</v>
      </c>
      <c r="H284" s="2" t="n">
        <v>47</v>
      </c>
      <c r="I284" s="2" t="n">
        <v>5</v>
      </c>
      <c r="J284" s="2" t="s">
        <v>121</v>
      </c>
      <c r="L284" s="2" t="s">
        <v>144</v>
      </c>
      <c r="P284" s="2" t="s">
        <v>643</v>
      </c>
      <c r="T284" s="2" t="s">
        <v>145</v>
      </c>
      <c r="U284" s="0" t="n">
        <f aca="false">15.9</f>
        <v>15.9</v>
      </c>
      <c r="W284" s="2" t="s">
        <v>125</v>
      </c>
      <c r="AD284" s="2" t="s">
        <v>126</v>
      </c>
      <c r="AE284" s="2" t="n">
        <v>0.8</v>
      </c>
      <c r="AR284" s="2" t="s">
        <v>644</v>
      </c>
      <c r="AU284" s="2" t="n">
        <v>6.5</v>
      </c>
      <c r="BA284" s="2" t="n">
        <v>0.166666666666667</v>
      </c>
      <c r="BE284" s="2" t="s">
        <v>638</v>
      </c>
      <c r="BF284" s="2" t="n">
        <v>1</v>
      </c>
      <c r="BG284" s="2" t="n">
        <v>0.666666666666667</v>
      </c>
      <c r="BH284" s="2" t="n">
        <v>39.85</v>
      </c>
      <c r="BI284" s="2" t="s">
        <v>148</v>
      </c>
      <c r="BJ284" s="2" t="n">
        <v>2</v>
      </c>
      <c r="BK284" s="2" t="n">
        <v>0.5</v>
      </c>
      <c r="BZ284" s="2" t="s">
        <v>152</v>
      </c>
      <c r="CB284" s="2" t="n">
        <v>79.85</v>
      </c>
      <c r="CC284" s="2" t="s">
        <v>127</v>
      </c>
      <c r="CD284" s="2" t="n">
        <v>2</v>
      </c>
      <c r="CE284" s="2" t="s">
        <v>152</v>
      </c>
      <c r="CF284" s="2" t="n">
        <v>119.85</v>
      </c>
      <c r="CG284" s="2" t="s">
        <v>127</v>
      </c>
      <c r="CH284" s="2" t="n">
        <v>2</v>
      </c>
      <c r="DA284" s="2" t="s">
        <v>132</v>
      </c>
      <c r="DC284" s="2" t="n">
        <v>0.3</v>
      </c>
      <c r="DD284" s="2" t="n">
        <v>3.6</v>
      </c>
      <c r="DE284" s="2" t="n">
        <v>658</v>
      </c>
    </row>
    <row r="285" customFormat="false" ht="13.8" hidden="false" customHeight="false" outlineLevel="0" collapsed="false">
      <c r="A285" s="2" t="s">
        <v>649</v>
      </c>
      <c r="B285" s="2" t="s">
        <v>633</v>
      </c>
      <c r="D285" s="2" t="s">
        <v>634</v>
      </c>
      <c r="E285" s="2" t="s">
        <v>635</v>
      </c>
      <c r="F285" s="2" t="s">
        <v>636</v>
      </c>
      <c r="G285" s="2" t="n">
        <v>2019</v>
      </c>
      <c r="H285" s="2" t="n">
        <v>47</v>
      </c>
      <c r="I285" s="2" t="n">
        <v>5</v>
      </c>
      <c r="J285" s="2" t="s">
        <v>121</v>
      </c>
      <c r="L285" s="2" t="s">
        <v>144</v>
      </c>
      <c r="P285" s="2" t="s">
        <v>643</v>
      </c>
      <c r="T285" s="2" t="s">
        <v>145</v>
      </c>
      <c r="U285" s="0" t="n">
        <f aca="false">15.9</f>
        <v>15.9</v>
      </c>
      <c r="W285" s="2" t="s">
        <v>125</v>
      </c>
      <c r="AD285" s="2" t="s">
        <v>126</v>
      </c>
      <c r="AE285" s="2" t="n">
        <v>0.8</v>
      </c>
      <c r="AR285" s="2" t="s">
        <v>644</v>
      </c>
      <c r="AU285" s="2" t="n">
        <v>6.5</v>
      </c>
      <c r="BA285" s="2" t="n">
        <v>0.166666666666667</v>
      </c>
      <c r="BE285" s="2" t="s">
        <v>638</v>
      </c>
      <c r="BF285" s="2" t="n">
        <v>1</v>
      </c>
      <c r="BG285" s="2" t="n">
        <v>0.666666666666667</v>
      </c>
      <c r="BH285" s="2" t="n">
        <v>39.85</v>
      </c>
      <c r="BI285" s="2" t="s">
        <v>148</v>
      </c>
      <c r="BJ285" s="2" t="n">
        <v>2</v>
      </c>
      <c r="BK285" s="2" t="n">
        <v>0.5</v>
      </c>
      <c r="BZ285" s="2" t="s">
        <v>152</v>
      </c>
      <c r="CB285" s="2" t="n">
        <v>79.85</v>
      </c>
      <c r="CC285" s="2" t="s">
        <v>127</v>
      </c>
      <c r="CD285" s="2" t="n">
        <v>2</v>
      </c>
      <c r="CE285" s="2" t="s">
        <v>152</v>
      </c>
      <c r="CF285" s="2" t="n">
        <v>119.85</v>
      </c>
      <c r="CG285" s="2" t="s">
        <v>127</v>
      </c>
      <c r="CH285" s="2" t="n">
        <v>2</v>
      </c>
      <c r="DA285" s="2" t="s">
        <v>132</v>
      </c>
      <c r="DC285" s="2" t="n">
        <v>0.7</v>
      </c>
      <c r="DD285" s="2" t="n">
        <v>3.7</v>
      </c>
      <c r="DE285" s="2" t="n">
        <v>758</v>
      </c>
    </row>
    <row r="286" customFormat="false" ht="13.8" hidden="false" customHeight="false" outlineLevel="0" collapsed="false">
      <c r="A286" s="2" t="s">
        <v>163</v>
      </c>
      <c r="B286" s="2" t="s">
        <v>650</v>
      </c>
      <c r="D286" s="2" t="s">
        <v>651</v>
      </c>
      <c r="E286" s="2" t="s">
        <v>482</v>
      </c>
      <c r="F286" s="2" t="s">
        <v>652</v>
      </c>
      <c r="G286" s="2" t="n">
        <v>2019</v>
      </c>
      <c r="H286" s="2" t="n">
        <v>30</v>
      </c>
      <c r="I286" s="2" t="n">
        <v>2</v>
      </c>
      <c r="J286" s="2" t="s">
        <v>121</v>
      </c>
      <c r="K286" s="2" t="s">
        <v>653</v>
      </c>
      <c r="L286" s="2" t="s">
        <v>163</v>
      </c>
      <c r="U286" s="0" t="n">
        <f aca="false">15.9</f>
        <v>15.9</v>
      </c>
      <c r="BZ286" s="2" t="s">
        <v>152</v>
      </c>
      <c r="CC286" s="2" t="s">
        <v>127</v>
      </c>
      <c r="DA286" s="2" t="s">
        <v>132</v>
      </c>
      <c r="DB286" s="2" t="n">
        <v>97</v>
      </c>
      <c r="DC286" s="2" t="n">
        <v>4.58</v>
      </c>
      <c r="DD286" s="2" t="n">
        <v>19.8</v>
      </c>
      <c r="DE286" s="2" t="n">
        <v>800</v>
      </c>
      <c r="DF286" s="2" t="n">
        <v>0.065</v>
      </c>
      <c r="DG286" s="2" t="n">
        <v>0.78</v>
      </c>
    </row>
    <row r="287" customFormat="false" ht="13.8" hidden="false" customHeight="false" outlineLevel="0" collapsed="false">
      <c r="A287" s="2" t="s">
        <v>654</v>
      </c>
      <c r="B287" s="2" t="s">
        <v>650</v>
      </c>
      <c r="D287" s="2" t="s">
        <v>651</v>
      </c>
      <c r="E287" s="2" t="s">
        <v>482</v>
      </c>
      <c r="F287" s="2" t="s">
        <v>652</v>
      </c>
      <c r="G287" s="2" t="n">
        <v>2019</v>
      </c>
      <c r="H287" s="2" t="n">
        <v>30</v>
      </c>
      <c r="I287" s="2" t="n">
        <v>2</v>
      </c>
      <c r="J287" s="2" t="s">
        <v>121</v>
      </c>
      <c r="L287" s="2" t="s">
        <v>163</v>
      </c>
      <c r="N287" s="2" t="s">
        <v>655</v>
      </c>
      <c r="T287" s="2" t="s">
        <v>145</v>
      </c>
      <c r="U287" s="0" t="n">
        <f aca="false">15.9</f>
        <v>15.9</v>
      </c>
      <c r="AA287" s="2" t="s">
        <v>146</v>
      </c>
      <c r="AB287" s="2" t="n">
        <v>0.01</v>
      </c>
      <c r="AD287" s="2" t="s">
        <v>126</v>
      </c>
      <c r="AE287" s="2" t="n">
        <v>10</v>
      </c>
      <c r="AH287" s="2" t="s">
        <v>147</v>
      </c>
      <c r="AR287" s="2" t="s">
        <v>656</v>
      </c>
      <c r="AU287" s="2" t="n">
        <v>7</v>
      </c>
      <c r="AZ287" s="2" t="n">
        <v>50</v>
      </c>
      <c r="BA287" s="2" t="n">
        <v>48</v>
      </c>
      <c r="BE287" s="2" t="s">
        <v>148</v>
      </c>
      <c r="BI287" s="2" t="s">
        <v>147</v>
      </c>
      <c r="BZ287" s="2" t="s">
        <v>152</v>
      </c>
      <c r="CC287" s="2" t="s">
        <v>127</v>
      </c>
      <c r="DA287" s="2" t="s">
        <v>132</v>
      </c>
      <c r="DB287" s="2" t="n">
        <v>96</v>
      </c>
      <c r="DC287" s="2" t="n">
        <v>4.36</v>
      </c>
      <c r="DD287" s="2" t="n">
        <v>17.4</v>
      </c>
      <c r="DE287" s="2" t="n">
        <v>760</v>
      </c>
      <c r="DF287" s="2" t="n">
        <v>0.087</v>
      </c>
      <c r="DG287" s="2" t="n">
        <v>2.12</v>
      </c>
      <c r="DI287" s="2" t="s">
        <v>133</v>
      </c>
    </row>
    <row r="288" customFormat="false" ht="13.8" hidden="false" customHeight="false" outlineLevel="0" collapsed="false">
      <c r="A288" s="2" t="s">
        <v>657</v>
      </c>
      <c r="B288" s="2" t="s">
        <v>650</v>
      </c>
      <c r="D288" s="2" t="s">
        <v>651</v>
      </c>
      <c r="E288" s="2" t="s">
        <v>482</v>
      </c>
      <c r="F288" s="2" t="s">
        <v>652</v>
      </c>
      <c r="G288" s="2" t="n">
        <v>2019</v>
      </c>
      <c r="H288" s="2" t="n">
        <v>30</v>
      </c>
      <c r="I288" s="2" t="n">
        <v>2</v>
      </c>
      <c r="J288" s="2" t="s">
        <v>121</v>
      </c>
      <c r="L288" s="2" t="s">
        <v>163</v>
      </c>
      <c r="N288" s="2" t="s">
        <v>655</v>
      </c>
      <c r="T288" s="2" t="s">
        <v>145</v>
      </c>
      <c r="U288" s="0" t="n">
        <f aca="false">15.9</f>
        <v>15.9</v>
      </c>
      <c r="AA288" s="2" t="s">
        <v>146</v>
      </c>
      <c r="AB288" s="2" t="n">
        <v>0.01</v>
      </c>
      <c r="AD288" s="2" t="s">
        <v>126</v>
      </c>
      <c r="AE288" s="2" t="n">
        <v>10</v>
      </c>
      <c r="AH288" s="2" t="s">
        <v>147</v>
      </c>
      <c r="AR288" s="2" t="s">
        <v>656</v>
      </c>
      <c r="AU288" s="2" t="n">
        <v>7</v>
      </c>
      <c r="AZ288" s="2" t="n">
        <v>50</v>
      </c>
      <c r="BA288" s="2" t="n">
        <v>48</v>
      </c>
      <c r="BE288" s="2" t="s">
        <v>148</v>
      </c>
      <c r="BI288" s="2" t="s">
        <v>147</v>
      </c>
      <c r="BZ288" s="2" t="s">
        <v>152</v>
      </c>
      <c r="CC288" s="2" t="s">
        <v>127</v>
      </c>
      <c r="DA288" s="2" t="s">
        <v>132</v>
      </c>
      <c r="DB288" s="2" t="n">
        <v>96.2</v>
      </c>
      <c r="DC288" s="2" t="n">
        <v>4.06</v>
      </c>
      <c r="DD288" s="2" t="n">
        <v>17.5</v>
      </c>
      <c r="DE288" s="2" t="n">
        <v>771</v>
      </c>
      <c r="DF288" s="2" t="n">
        <v>0.084</v>
      </c>
      <c r="DG288" s="2" t="n">
        <v>2.09</v>
      </c>
      <c r="DI288" s="2" t="s">
        <v>133</v>
      </c>
    </row>
    <row r="289" customFormat="false" ht="13.8" hidden="false" customHeight="false" outlineLevel="0" collapsed="false">
      <c r="A289" s="2" t="s">
        <v>658</v>
      </c>
      <c r="B289" s="2" t="s">
        <v>650</v>
      </c>
      <c r="D289" s="2" t="s">
        <v>651</v>
      </c>
      <c r="E289" s="2" t="s">
        <v>482</v>
      </c>
      <c r="F289" s="2" t="s">
        <v>652</v>
      </c>
      <c r="G289" s="2" t="n">
        <v>2019</v>
      </c>
      <c r="H289" s="2" t="n">
        <v>30</v>
      </c>
      <c r="I289" s="2" t="n">
        <v>2</v>
      </c>
      <c r="J289" s="2" t="s">
        <v>121</v>
      </c>
      <c r="L289" s="2" t="s">
        <v>163</v>
      </c>
      <c r="N289" s="2" t="s">
        <v>655</v>
      </c>
      <c r="T289" s="2" t="s">
        <v>145</v>
      </c>
      <c r="U289" s="0" t="n">
        <f aca="false">15.9</f>
        <v>15.9</v>
      </c>
      <c r="AA289" s="2" t="s">
        <v>146</v>
      </c>
      <c r="AB289" s="2" t="n">
        <v>0.01</v>
      </c>
      <c r="AD289" s="2" t="s">
        <v>126</v>
      </c>
      <c r="AE289" s="2" t="n">
        <v>10</v>
      </c>
      <c r="AH289" s="2" t="s">
        <v>147</v>
      </c>
      <c r="AR289" s="2" t="s">
        <v>656</v>
      </c>
      <c r="AU289" s="2" t="n">
        <v>7</v>
      </c>
      <c r="AZ289" s="2" t="n">
        <v>50</v>
      </c>
      <c r="BA289" s="2" t="n">
        <v>48</v>
      </c>
      <c r="BE289" s="2" t="s">
        <v>148</v>
      </c>
      <c r="BI289" s="2" t="s">
        <v>147</v>
      </c>
      <c r="BZ289" s="2" t="s">
        <v>152</v>
      </c>
      <c r="CC289" s="2" t="s">
        <v>127</v>
      </c>
      <c r="DA289" s="2" t="s">
        <v>132</v>
      </c>
      <c r="DB289" s="2" t="n">
        <v>95.9</v>
      </c>
      <c r="DC289" s="2" t="n">
        <v>4.16</v>
      </c>
      <c r="DD289" s="2" t="n">
        <v>17.3</v>
      </c>
      <c r="DE289" s="2" t="n">
        <v>774</v>
      </c>
      <c r="DF289" s="2" t="n">
        <v>0.09</v>
      </c>
      <c r="DG289" s="2" t="n">
        <v>0.85</v>
      </c>
      <c r="DI289" s="2" t="s">
        <v>133</v>
      </c>
    </row>
    <row r="290" customFormat="false" ht="13.8" hidden="false" customHeight="false" outlineLevel="0" collapsed="false">
      <c r="A290" s="2" t="s">
        <v>659</v>
      </c>
      <c r="B290" s="2" t="s">
        <v>650</v>
      </c>
      <c r="D290" s="2" t="s">
        <v>651</v>
      </c>
      <c r="E290" s="2" t="s">
        <v>482</v>
      </c>
      <c r="F290" s="2" t="s">
        <v>652</v>
      </c>
      <c r="G290" s="2" t="n">
        <v>2019</v>
      </c>
      <c r="H290" s="2" t="n">
        <v>30</v>
      </c>
      <c r="I290" s="2" t="n">
        <v>2</v>
      </c>
      <c r="J290" s="2" t="s">
        <v>121</v>
      </c>
      <c r="L290" s="2" t="s">
        <v>163</v>
      </c>
      <c r="N290" s="2" t="s">
        <v>660</v>
      </c>
      <c r="T290" s="2" t="s">
        <v>145</v>
      </c>
      <c r="U290" s="0" t="n">
        <f aca="false">15.9</f>
        <v>15.9</v>
      </c>
      <c r="AA290" s="2" t="s">
        <v>146</v>
      </c>
      <c r="AB290" s="2" t="n">
        <v>0.01</v>
      </c>
      <c r="AD290" s="2" t="s">
        <v>126</v>
      </c>
      <c r="AE290" s="2" t="n">
        <v>10</v>
      </c>
      <c r="AH290" s="2" t="s">
        <v>147</v>
      </c>
      <c r="AR290" s="2" t="s">
        <v>656</v>
      </c>
      <c r="AU290" s="2" t="n">
        <v>7</v>
      </c>
      <c r="AZ290" s="2" t="n">
        <v>50</v>
      </c>
      <c r="BA290" s="2" t="n">
        <v>48</v>
      </c>
      <c r="BE290" s="2" t="s">
        <v>148</v>
      </c>
      <c r="BI290" s="2" t="s">
        <v>147</v>
      </c>
      <c r="BZ290" s="2" t="s">
        <v>152</v>
      </c>
      <c r="CC290" s="2" t="s">
        <v>127</v>
      </c>
      <c r="DA290" s="2" t="s">
        <v>132</v>
      </c>
      <c r="DB290" s="2" t="n">
        <v>95.9</v>
      </c>
      <c r="DC290" s="2" t="n">
        <v>3.73</v>
      </c>
      <c r="DD290" s="2" t="n">
        <v>17.5</v>
      </c>
      <c r="DE290" s="2" t="n">
        <v>807</v>
      </c>
      <c r="DF290" s="2" t="n">
        <v>0.09</v>
      </c>
      <c r="DG290" s="2" t="n">
        <v>1.77</v>
      </c>
      <c r="DI290" s="2" t="s">
        <v>133</v>
      </c>
    </row>
    <row r="291" customFormat="false" ht="13.8" hidden="false" customHeight="false" outlineLevel="0" collapsed="false">
      <c r="A291" s="2" t="s">
        <v>661</v>
      </c>
      <c r="B291" s="2" t="s">
        <v>650</v>
      </c>
      <c r="D291" s="2" t="s">
        <v>651</v>
      </c>
      <c r="E291" s="2" t="s">
        <v>482</v>
      </c>
      <c r="F291" s="2" t="s">
        <v>652</v>
      </c>
      <c r="G291" s="2" t="n">
        <v>2019</v>
      </c>
      <c r="H291" s="2" t="n">
        <v>30</v>
      </c>
      <c r="I291" s="2" t="n">
        <v>2</v>
      </c>
      <c r="J291" s="2" t="s">
        <v>121</v>
      </c>
      <c r="L291" s="2" t="s">
        <v>163</v>
      </c>
      <c r="N291" s="2" t="s">
        <v>660</v>
      </c>
      <c r="T291" s="2" t="s">
        <v>145</v>
      </c>
      <c r="U291" s="0" t="n">
        <f aca="false">15.9</f>
        <v>15.9</v>
      </c>
      <c r="AA291" s="2" t="s">
        <v>146</v>
      </c>
      <c r="AB291" s="2" t="n">
        <v>0.01</v>
      </c>
      <c r="AD291" s="2" t="s">
        <v>126</v>
      </c>
      <c r="AE291" s="2" t="n">
        <v>10</v>
      </c>
      <c r="AH291" s="2" t="s">
        <v>147</v>
      </c>
      <c r="AR291" s="2" t="s">
        <v>656</v>
      </c>
      <c r="AU291" s="2" t="n">
        <v>7</v>
      </c>
      <c r="AZ291" s="2" t="n">
        <v>50</v>
      </c>
      <c r="BA291" s="2" t="n">
        <v>48</v>
      </c>
      <c r="BE291" s="2" t="s">
        <v>148</v>
      </c>
      <c r="BI291" s="2" t="s">
        <v>147</v>
      </c>
      <c r="BZ291" s="2" t="s">
        <v>152</v>
      </c>
      <c r="CC291" s="2" t="s">
        <v>127</v>
      </c>
      <c r="DA291" s="2" t="s">
        <v>132</v>
      </c>
      <c r="DB291" s="2" t="n">
        <v>95.6</v>
      </c>
      <c r="DC291" s="2" t="n">
        <v>3.68</v>
      </c>
      <c r="DD291" s="2" t="n">
        <v>10</v>
      </c>
      <c r="DE291" s="2" t="n">
        <v>877</v>
      </c>
      <c r="DF291" s="2" t="n">
        <v>0.096</v>
      </c>
      <c r="DG291" s="2" t="n">
        <v>2.3</v>
      </c>
      <c r="DI291" s="2" t="s">
        <v>133</v>
      </c>
    </row>
    <row r="292" customFormat="false" ht="13.8" hidden="false" customHeight="false" outlineLevel="0" collapsed="false">
      <c r="A292" s="2" t="s">
        <v>662</v>
      </c>
      <c r="B292" s="2" t="s">
        <v>650</v>
      </c>
      <c r="D292" s="2" t="s">
        <v>651</v>
      </c>
      <c r="E292" s="2" t="s">
        <v>482</v>
      </c>
      <c r="F292" s="2" t="s">
        <v>652</v>
      </c>
      <c r="G292" s="2" t="n">
        <v>2019</v>
      </c>
      <c r="H292" s="2" t="n">
        <v>30</v>
      </c>
      <c r="I292" s="2" t="n">
        <v>2</v>
      </c>
      <c r="J292" s="2" t="s">
        <v>121</v>
      </c>
      <c r="L292" s="2" t="s">
        <v>163</v>
      </c>
      <c r="N292" s="2" t="s">
        <v>660</v>
      </c>
      <c r="T292" s="2" t="s">
        <v>145</v>
      </c>
      <c r="U292" s="0" t="n">
        <f aca="false">15.9</f>
        <v>15.9</v>
      </c>
      <c r="AA292" s="2" t="s">
        <v>146</v>
      </c>
      <c r="AB292" s="2" t="n">
        <v>0.01</v>
      </c>
      <c r="AD292" s="2" t="s">
        <v>126</v>
      </c>
      <c r="AE292" s="2" t="n">
        <v>10</v>
      </c>
      <c r="AH292" s="2" t="s">
        <v>147</v>
      </c>
      <c r="AR292" s="2" t="s">
        <v>656</v>
      </c>
      <c r="AU292" s="2" t="n">
        <v>7</v>
      </c>
      <c r="AZ292" s="2" t="n">
        <v>50</v>
      </c>
      <c r="BA292" s="2" t="n">
        <v>48</v>
      </c>
      <c r="BE292" s="2" t="s">
        <v>148</v>
      </c>
      <c r="BI292" s="2" t="s">
        <v>147</v>
      </c>
      <c r="BZ292" s="2" t="s">
        <v>152</v>
      </c>
      <c r="CC292" s="2" t="s">
        <v>127</v>
      </c>
      <c r="DA292" s="2" t="s">
        <v>132</v>
      </c>
      <c r="DB292" s="2" t="n">
        <v>95.2</v>
      </c>
      <c r="DC292" s="2" t="n">
        <v>3.28</v>
      </c>
      <c r="DD292" s="2" t="n">
        <v>9.5</v>
      </c>
      <c r="DE292" s="2" t="n">
        <v>820</v>
      </c>
      <c r="DF292" s="2" t="n">
        <v>0.105</v>
      </c>
      <c r="DG292" s="2" t="n">
        <v>1.98</v>
      </c>
      <c r="DI292" s="2" t="s">
        <v>133</v>
      </c>
    </row>
    <row r="293" customFormat="false" ht="13.8" hidden="false" customHeight="false" outlineLevel="0" collapsed="false">
      <c r="A293" s="2" t="s">
        <v>663</v>
      </c>
      <c r="B293" s="2" t="s">
        <v>650</v>
      </c>
      <c r="D293" s="2" t="s">
        <v>651</v>
      </c>
      <c r="E293" s="2" t="s">
        <v>482</v>
      </c>
      <c r="F293" s="2" t="s">
        <v>652</v>
      </c>
      <c r="G293" s="2" t="n">
        <v>2019</v>
      </c>
      <c r="H293" s="2" t="n">
        <v>30</v>
      </c>
      <c r="I293" s="2" t="n">
        <v>2</v>
      </c>
      <c r="J293" s="2" t="s">
        <v>121</v>
      </c>
      <c r="L293" s="2" t="s">
        <v>163</v>
      </c>
      <c r="N293" s="2" t="s">
        <v>664</v>
      </c>
      <c r="T293" s="2" t="s">
        <v>145</v>
      </c>
      <c r="U293" s="0" t="n">
        <f aca="false">15.9</f>
        <v>15.9</v>
      </c>
      <c r="AA293" s="2" t="s">
        <v>146</v>
      </c>
      <c r="AB293" s="2" t="n">
        <v>0.01</v>
      </c>
      <c r="AD293" s="2" t="s">
        <v>126</v>
      </c>
      <c r="AE293" s="2" t="n">
        <v>10</v>
      </c>
      <c r="AH293" s="2" t="s">
        <v>147</v>
      </c>
      <c r="AR293" s="2" t="s">
        <v>656</v>
      </c>
      <c r="AU293" s="2" t="n">
        <v>7</v>
      </c>
      <c r="AZ293" s="2" t="n">
        <v>50</v>
      </c>
      <c r="BA293" s="2" t="n">
        <v>48</v>
      </c>
      <c r="BE293" s="2" t="s">
        <v>148</v>
      </c>
      <c r="BI293" s="2" t="s">
        <v>147</v>
      </c>
      <c r="BZ293" s="2" t="s">
        <v>152</v>
      </c>
      <c r="CC293" s="2" t="s">
        <v>127</v>
      </c>
      <c r="DA293" s="2" t="s">
        <v>132</v>
      </c>
      <c r="DB293" s="2" t="n">
        <v>95.8</v>
      </c>
      <c r="DC293" s="2" t="n">
        <v>3.81</v>
      </c>
      <c r="DD293" s="2" t="n">
        <v>12.4</v>
      </c>
      <c r="DE293" s="2" t="n">
        <v>778</v>
      </c>
      <c r="DF293" s="2" t="n">
        <v>0.093</v>
      </c>
      <c r="DG293" s="2" t="n">
        <v>1.74</v>
      </c>
      <c r="DI293" s="2" t="s">
        <v>133</v>
      </c>
    </row>
    <row r="294" customFormat="false" ht="13.8" hidden="false" customHeight="false" outlineLevel="0" collapsed="false">
      <c r="A294" s="2" t="s">
        <v>665</v>
      </c>
      <c r="B294" s="2" t="s">
        <v>650</v>
      </c>
      <c r="D294" s="2" t="s">
        <v>651</v>
      </c>
      <c r="E294" s="2" t="s">
        <v>482</v>
      </c>
      <c r="F294" s="2" t="s">
        <v>652</v>
      </c>
      <c r="G294" s="2" t="n">
        <v>2019</v>
      </c>
      <c r="H294" s="2" t="n">
        <v>30</v>
      </c>
      <c r="I294" s="2" t="n">
        <v>2</v>
      </c>
      <c r="J294" s="2" t="s">
        <v>121</v>
      </c>
      <c r="L294" s="2" t="s">
        <v>163</v>
      </c>
      <c r="N294" s="2" t="s">
        <v>664</v>
      </c>
      <c r="T294" s="2" t="s">
        <v>145</v>
      </c>
      <c r="U294" s="0" t="n">
        <f aca="false">15.9</f>
        <v>15.9</v>
      </c>
      <c r="AA294" s="2" t="s">
        <v>146</v>
      </c>
      <c r="AB294" s="2" t="n">
        <v>0.01</v>
      </c>
      <c r="AD294" s="2" t="s">
        <v>126</v>
      </c>
      <c r="AE294" s="2" t="n">
        <v>10</v>
      </c>
      <c r="AH294" s="2" t="s">
        <v>147</v>
      </c>
      <c r="AR294" s="2" t="s">
        <v>656</v>
      </c>
      <c r="AU294" s="2" t="n">
        <v>7</v>
      </c>
      <c r="AZ294" s="2" t="n">
        <v>50</v>
      </c>
      <c r="BA294" s="2" t="n">
        <v>48</v>
      </c>
      <c r="BE294" s="2" t="s">
        <v>148</v>
      </c>
      <c r="BI294" s="2" t="s">
        <v>147</v>
      </c>
      <c r="BZ294" s="2" t="s">
        <v>152</v>
      </c>
      <c r="CC294" s="2" t="s">
        <v>127</v>
      </c>
      <c r="DA294" s="2" t="s">
        <v>132</v>
      </c>
      <c r="DB294" s="2" t="n">
        <v>95.4</v>
      </c>
      <c r="DC294" s="2" t="n">
        <v>3.2</v>
      </c>
      <c r="DD294" s="2" t="n">
        <v>9.6</v>
      </c>
      <c r="DE294" s="2" t="n">
        <v>787</v>
      </c>
      <c r="DF294" s="2" t="n">
        <v>0.102</v>
      </c>
      <c r="DG294" s="2" t="n">
        <v>1.88</v>
      </c>
      <c r="DI294" s="2" t="s">
        <v>133</v>
      </c>
    </row>
    <row r="295" customFormat="false" ht="13.8" hidden="false" customHeight="false" outlineLevel="0" collapsed="false">
      <c r="A295" s="2" t="s">
        <v>666</v>
      </c>
      <c r="B295" s="2" t="s">
        <v>650</v>
      </c>
      <c r="D295" s="2" t="s">
        <v>651</v>
      </c>
      <c r="E295" s="2" t="s">
        <v>482</v>
      </c>
      <c r="F295" s="2" t="s">
        <v>652</v>
      </c>
      <c r="G295" s="2" t="n">
        <v>2019</v>
      </c>
      <c r="H295" s="2" t="n">
        <v>30</v>
      </c>
      <c r="I295" s="2" t="n">
        <v>2</v>
      </c>
      <c r="J295" s="2" t="s">
        <v>121</v>
      </c>
      <c r="L295" s="2" t="s">
        <v>163</v>
      </c>
      <c r="N295" s="2" t="s">
        <v>664</v>
      </c>
      <c r="T295" s="2" t="s">
        <v>145</v>
      </c>
      <c r="U295" s="0" t="n">
        <f aca="false">15.9</f>
        <v>15.9</v>
      </c>
      <c r="AA295" s="2" t="s">
        <v>146</v>
      </c>
      <c r="AB295" s="2" t="n">
        <v>0.01</v>
      </c>
      <c r="AD295" s="2" t="s">
        <v>126</v>
      </c>
      <c r="AE295" s="2" t="n">
        <v>10</v>
      </c>
      <c r="AH295" s="2" t="s">
        <v>147</v>
      </c>
      <c r="AR295" s="2" t="s">
        <v>656</v>
      </c>
      <c r="AU295" s="2" t="n">
        <v>7</v>
      </c>
      <c r="AZ295" s="2" t="n">
        <v>50</v>
      </c>
      <c r="BA295" s="2" t="n">
        <v>48</v>
      </c>
      <c r="BE295" s="2" t="s">
        <v>148</v>
      </c>
      <c r="BI295" s="2" t="s">
        <v>147</v>
      </c>
      <c r="BZ295" s="2" t="s">
        <v>152</v>
      </c>
      <c r="CC295" s="2" t="s">
        <v>127</v>
      </c>
      <c r="DA295" s="2" t="s">
        <v>132</v>
      </c>
      <c r="DB295" s="2" t="n">
        <v>95.1</v>
      </c>
      <c r="DC295" s="2" t="n">
        <v>2.99</v>
      </c>
      <c r="DD295" s="2" t="n">
        <v>9.5</v>
      </c>
      <c r="DE295" s="2" t="n">
        <v>775</v>
      </c>
      <c r="DF295" s="2" t="n">
        <v>0.107</v>
      </c>
      <c r="DG295" s="2" t="n">
        <v>2.13</v>
      </c>
      <c r="DI295" s="2" t="s">
        <v>133</v>
      </c>
    </row>
    <row r="296" customFormat="false" ht="13.8" hidden="false" customHeight="false" outlineLevel="0" collapsed="false">
      <c r="A296" s="2" t="s">
        <v>667</v>
      </c>
      <c r="B296" s="2" t="s">
        <v>668</v>
      </c>
      <c r="D296" s="2" t="s">
        <v>669</v>
      </c>
      <c r="E296" s="2" t="s">
        <v>670</v>
      </c>
      <c r="F296" s="2" t="s">
        <v>671</v>
      </c>
      <c r="G296" s="2" t="n">
        <v>2019</v>
      </c>
      <c r="H296" s="2" t="n">
        <v>27</v>
      </c>
      <c r="I296" s="2" t="n">
        <v>8</v>
      </c>
      <c r="J296" s="2" t="s">
        <v>121</v>
      </c>
      <c r="K296" s="2" t="s">
        <v>672</v>
      </c>
      <c r="L296" s="2" t="s">
        <v>122</v>
      </c>
      <c r="N296" s="2" t="s">
        <v>262</v>
      </c>
      <c r="T296" s="2" t="s">
        <v>673</v>
      </c>
      <c r="U296" s="0" t="n">
        <f aca="false">-4.3</f>
        <v>-4.3</v>
      </c>
      <c r="W296" s="2" t="s">
        <v>125</v>
      </c>
      <c r="AR296" s="2" t="s">
        <v>674</v>
      </c>
      <c r="AX296" s="2" t="n">
        <v>2</v>
      </c>
      <c r="BA296" s="2" t="n">
        <v>24</v>
      </c>
      <c r="BE296" s="2" t="s">
        <v>673</v>
      </c>
      <c r="BF296" s="2" t="n">
        <v>4</v>
      </c>
      <c r="BG296" s="2" t="n">
        <v>1.33333333333333</v>
      </c>
      <c r="BZ296" s="2" t="s">
        <v>129</v>
      </c>
      <c r="CA296" s="2" t="s">
        <v>130</v>
      </c>
      <c r="CB296" s="2" t="n">
        <v>40</v>
      </c>
      <c r="CD296" s="2" t="n">
        <v>2</v>
      </c>
      <c r="DA296" s="2" t="s">
        <v>132</v>
      </c>
      <c r="DB296" s="2" t="n">
        <v>87.7</v>
      </c>
      <c r="DC296" s="2" t="n">
        <v>4.099</v>
      </c>
      <c r="DD296" s="2" t="n">
        <v>17.08</v>
      </c>
      <c r="DE296" s="2" t="n">
        <v>960</v>
      </c>
      <c r="DF296" s="2" t="n">
        <v>0.214</v>
      </c>
      <c r="DI296" s="2" t="s">
        <v>133</v>
      </c>
    </row>
    <row r="297" customFormat="false" ht="13.8" hidden="false" customHeight="false" outlineLevel="0" collapsed="false">
      <c r="A297" s="2" t="s">
        <v>675</v>
      </c>
      <c r="B297" s="2" t="s">
        <v>668</v>
      </c>
      <c r="D297" s="2" t="s">
        <v>669</v>
      </c>
      <c r="E297" s="2" t="s">
        <v>670</v>
      </c>
      <c r="F297" s="2" t="s">
        <v>671</v>
      </c>
      <c r="G297" s="2" t="n">
        <v>2019</v>
      </c>
      <c r="H297" s="2" t="n">
        <v>27</v>
      </c>
      <c r="I297" s="2" t="n">
        <v>8</v>
      </c>
      <c r="J297" s="2" t="s">
        <v>121</v>
      </c>
      <c r="K297" s="2" t="s">
        <v>672</v>
      </c>
      <c r="L297" s="2" t="s">
        <v>122</v>
      </c>
      <c r="N297" s="2" t="s">
        <v>262</v>
      </c>
      <c r="T297" s="2" t="s">
        <v>673</v>
      </c>
      <c r="U297" s="0" t="n">
        <f aca="false">-4.3</f>
        <v>-4.3</v>
      </c>
      <c r="W297" s="2" t="s">
        <v>125</v>
      </c>
      <c r="AR297" s="2" t="s">
        <v>674</v>
      </c>
      <c r="AX297" s="2" t="n">
        <v>3</v>
      </c>
      <c r="BA297" s="2" t="n">
        <v>24</v>
      </c>
      <c r="BE297" s="2" t="s">
        <v>673</v>
      </c>
      <c r="BF297" s="2" t="n">
        <v>5</v>
      </c>
      <c r="BG297" s="2" t="n">
        <v>1.33333333333333</v>
      </c>
      <c r="BZ297" s="2" t="s">
        <v>129</v>
      </c>
      <c r="CA297" s="2" t="s">
        <v>130</v>
      </c>
      <c r="CB297" s="2" t="n">
        <v>40</v>
      </c>
      <c r="CD297" s="2" t="n">
        <v>2</v>
      </c>
      <c r="DA297" s="2" t="s">
        <v>132</v>
      </c>
      <c r="DB297" s="2" t="n">
        <v>93.1</v>
      </c>
      <c r="DC297" s="2" t="n">
        <v>7.824</v>
      </c>
      <c r="DD297" s="2" t="n">
        <v>34.89</v>
      </c>
      <c r="DE297" s="2" t="n">
        <v>897</v>
      </c>
      <c r="DF297" s="2" t="n">
        <v>0.119</v>
      </c>
      <c r="DI297" s="2" t="s">
        <v>133</v>
      </c>
    </row>
    <row r="298" customFormat="false" ht="13.8" hidden="false" customHeight="false" outlineLevel="0" collapsed="false">
      <c r="A298" s="2" t="s">
        <v>676</v>
      </c>
      <c r="B298" s="2" t="s">
        <v>668</v>
      </c>
      <c r="D298" s="2" t="s">
        <v>669</v>
      </c>
      <c r="E298" s="2" t="s">
        <v>670</v>
      </c>
      <c r="F298" s="2" t="s">
        <v>671</v>
      </c>
      <c r="G298" s="2" t="n">
        <v>2019</v>
      </c>
      <c r="H298" s="2" t="n">
        <v>27</v>
      </c>
      <c r="I298" s="2" t="n">
        <v>8</v>
      </c>
      <c r="J298" s="2" t="s">
        <v>121</v>
      </c>
      <c r="K298" s="2" t="s">
        <v>672</v>
      </c>
      <c r="L298" s="2" t="s">
        <v>122</v>
      </c>
      <c r="N298" s="2" t="s">
        <v>262</v>
      </c>
      <c r="T298" s="2" t="s">
        <v>673</v>
      </c>
      <c r="U298" s="0" t="n">
        <f aca="false">-4.3</f>
        <v>-4.3</v>
      </c>
      <c r="W298" s="2" t="s">
        <v>125</v>
      </c>
      <c r="AR298" s="2" t="s">
        <v>674</v>
      </c>
      <c r="AX298" s="2" t="n">
        <v>9</v>
      </c>
      <c r="BA298" s="2" t="n">
        <v>24</v>
      </c>
      <c r="BE298" s="2" t="s">
        <v>673</v>
      </c>
      <c r="BF298" s="2" t="n">
        <v>6</v>
      </c>
      <c r="BG298" s="2" t="n">
        <v>1.33333333333333</v>
      </c>
      <c r="BZ298" s="2" t="s">
        <v>129</v>
      </c>
      <c r="CA298" s="2" t="s">
        <v>130</v>
      </c>
      <c r="CB298" s="2" t="n">
        <v>40</v>
      </c>
      <c r="CD298" s="2" t="n">
        <v>2</v>
      </c>
      <c r="DB298" s="2" t="n">
        <v>96.3</v>
      </c>
      <c r="DC298" s="2" t="n">
        <v>15.04</v>
      </c>
      <c r="DD298" s="2" t="n">
        <v>75.03</v>
      </c>
      <c r="DE298" s="2" t="n">
        <v>802</v>
      </c>
      <c r="DF298" s="2" t="n">
        <v>0.064</v>
      </c>
    </row>
    <row r="299" customFormat="false" ht="13.8" hidden="false" customHeight="false" outlineLevel="0" collapsed="false">
      <c r="A299" s="2" t="s">
        <v>677</v>
      </c>
      <c r="B299" s="2" t="s">
        <v>668</v>
      </c>
      <c r="D299" s="2" t="s">
        <v>669</v>
      </c>
      <c r="E299" s="2" t="s">
        <v>670</v>
      </c>
      <c r="F299" s="2" t="s">
        <v>671</v>
      </c>
      <c r="G299" s="2" t="n">
        <v>2019</v>
      </c>
      <c r="H299" s="2" t="n">
        <v>27</v>
      </c>
      <c r="I299" s="2" t="n">
        <v>8</v>
      </c>
      <c r="J299" s="2" t="s">
        <v>121</v>
      </c>
      <c r="K299" s="2" t="s">
        <v>672</v>
      </c>
      <c r="L299" s="2" t="s">
        <v>122</v>
      </c>
      <c r="N299" s="2" t="s">
        <v>262</v>
      </c>
      <c r="T299" s="2" t="s">
        <v>673</v>
      </c>
      <c r="U299" s="0" t="n">
        <f aca="false">-4.3</f>
        <v>-4.3</v>
      </c>
      <c r="W299" s="2" t="s">
        <v>125</v>
      </c>
      <c r="AR299" s="2" t="s">
        <v>674</v>
      </c>
      <c r="AX299" s="2" t="n">
        <v>58</v>
      </c>
      <c r="BA299" s="2" t="n">
        <v>24</v>
      </c>
      <c r="BE299" s="2" t="s">
        <v>673</v>
      </c>
      <c r="BF299" s="2" t="n">
        <v>7</v>
      </c>
      <c r="BG299" s="2" t="n">
        <v>1.33333333333333</v>
      </c>
      <c r="BZ299" s="2" t="s">
        <v>129</v>
      </c>
      <c r="CA299" s="2" t="s">
        <v>130</v>
      </c>
      <c r="CB299" s="2" t="n">
        <v>40</v>
      </c>
      <c r="CD299" s="2" t="n">
        <v>2</v>
      </c>
      <c r="DB299" s="2" t="n">
        <v>98.1</v>
      </c>
      <c r="DC299" s="2" t="n">
        <v>30.67</v>
      </c>
      <c r="DD299" s="2" t="n">
        <v>377.5</v>
      </c>
      <c r="DE299" s="2" t="n">
        <v>325</v>
      </c>
      <c r="DF299" s="2" t="n">
        <v>0.032</v>
      </c>
    </row>
    <row r="300" customFormat="false" ht="13.8" hidden="false" customHeight="false" outlineLevel="0" collapsed="false">
      <c r="A300" s="2" t="s">
        <v>678</v>
      </c>
      <c r="B300" s="2" t="s">
        <v>668</v>
      </c>
      <c r="D300" s="2" t="s">
        <v>669</v>
      </c>
      <c r="E300" s="2" t="s">
        <v>670</v>
      </c>
      <c r="F300" s="2" t="s">
        <v>671</v>
      </c>
      <c r="G300" s="2" t="n">
        <v>2019</v>
      </c>
      <c r="H300" s="2" t="n">
        <v>27</v>
      </c>
      <c r="I300" s="2" t="n">
        <v>8</v>
      </c>
      <c r="J300" s="2" t="s">
        <v>121</v>
      </c>
      <c r="K300" s="2" t="s">
        <v>672</v>
      </c>
      <c r="L300" s="2" t="s">
        <v>122</v>
      </c>
      <c r="N300" s="2" t="s">
        <v>262</v>
      </c>
      <c r="T300" s="2" t="s">
        <v>673</v>
      </c>
      <c r="U300" s="0" t="n">
        <f aca="false">-4.3</f>
        <v>-4.3</v>
      </c>
      <c r="W300" s="2" t="s">
        <v>125</v>
      </c>
      <c r="AR300" s="2" t="s">
        <v>674</v>
      </c>
      <c r="AX300" s="2" t="n">
        <v>225</v>
      </c>
      <c r="BA300" s="2" t="n">
        <v>24</v>
      </c>
      <c r="BE300" s="2" t="s">
        <v>673</v>
      </c>
      <c r="BF300" s="2" t="n">
        <v>8</v>
      </c>
      <c r="BG300" s="2" t="n">
        <v>1.33333333333333</v>
      </c>
      <c r="BZ300" s="2" t="s">
        <v>129</v>
      </c>
      <c r="CA300" s="2" t="s">
        <v>130</v>
      </c>
      <c r="CB300" s="2" t="n">
        <v>40</v>
      </c>
      <c r="CD300" s="2" t="n">
        <v>2</v>
      </c>
      <c r="DB300" s="2" t="n">
        <v>99</v>
      </c>
      <c r="DC300" s="2" t="n">
        <v>58.25</v>
      </c>
      <c r="DD300" s="2" t="n">
        <v>1280</v>
      </c>
      <c r="DE300" s="2" t="n">
        <v>182</v>
      </c>
      <c r="DF300" s="2" t="n">
        <v>0.017</v>
      </c>
    </row>
    <row r="301" customFormat="false" ht="13.8" hidden="false" customHeight="false" outlineLevel="0" collapsed="false">
      <c r="A301" s="2" t="s">
        <v>679</v>
      </c>
      <c r="B301" s="2" t="s">
        <v>668</v>
      </c>
      <c r="D301" s="2" t="s">
        <v>669</v>
      </c>
      <c r="E301" s="2" t="s">
        <v>670</v>
      </c>
      <c r="F301" s="2" t="s">
        <v>671</v>
      </c>
      <c r="G301" s="2" t="n">
        <v>2019</v>
      </c>
      <c r="H301" s="2" t="n">
        <v>27</v>
      </c>
      <c r="I301" s="2" t="n">
        <v>8</v>
      </c>
      <c r="J301" s="2" t="s">
        <v>121</v>
      </c>
      <c r="K301" s="2" t="s">
        <v>672</v>
      </c>
      <c r="L301" s="2" t="s">
        <v>122</v>
      </c>
      <c r="N301" s="2" t="s">
        <v>262</v>
      </c>
      <c r="T301" s="2" t="s">
        <v>673</v>
      </c>
      <c r="U301" s="0" t="n">
        <f aca="false">-4.3</f>
        <v>-4.3</v>
      </c>
      <c r="W301" s="2" t="s">
        <v>125</v>
      </c>
      <c r="AR301" s="2" t="s">
        <v>674</v>
      </c>
      <c r="AX301" s="2" t="n">
        <v>795</v>
      </c>
      <c r="BA301" s="2" t="n">
        <v>53</v>
      </c>
      <c r="BE301" s="2" t="s">
        <v>673</v>
      </c>
      <c r="BF301" s="2" t="n">
        <v>9</v>
      </c>
      <c r="BG301" s="2" t="n">
        <v>1.33333333333333</v>
      </c>
      <c r="BZ301" s="2" t="s">
        <v>129</v>
      </c>
      <c r="CA301" s="2" t="s">
        <v>130</v>
      </c>
      <c r="CB301" s="2" t="n">
        <v>40</v>
      </c>
      <c r="CD301" s="2" t="n">
        <v>2</v>
      </c>
      <c r="DB301" s="2" t="n">
        <v>99.7</v>
      </c>
      <c r="DC301" s="2" t="n">
        <v>166.1</v>
      </c>
      <c r="DD301" s="2" t="n">
        <v>4489</v>
      </c>
      <c r="DE301" s="2" t="n">
        <v>148</v>
      </c>
      <c r="DF301" s="2" t="n">
        <v>0.006</v>
      </c>
    </row>
    <row r="302" customFormat="false" ht="14.9" hidden="false" customHeight="false" outlineLevel="0" collapsed="false">
      <c r="A302" s="2" t="s">
        <v>680</v>
      </c>
      <c r="B302" s="2" t="s">
        <v>681</v>
      </c>
      <c r="D302" s="2" t="s">
        <v>313</v>
      </c>
      <c r="E302" s="2" t="s">
        <v>314</v>
      </c>
      <c r="F302" s="2" t="s">
        <v>682</v>
      </c>
      <c r="G302" s="2" t="n">
        <v>2019</v>
      </c>
      <c r="H302" s="2" t="n">
        <v>49</v>
      </c>
      <c r="I302" s="2" t="n">
        <v>19</v>
      </c>
      <c r="J302" s="2" t="s">
        <v>121</v>
      </c>
      <c r="K302" s="2" t="s">
        <v>683</v>
      </c>
      <c r="L302" s="2" t="s">
        <v>144</v>
      </c>
      <c r="N302" s="2" t="s">
        <v>265</v>
      </c>
      <c r="T302" s="2" t="s">
        <v>124</v>
      </c>
      <c r="U302" s="3" t="n">
        <f aca="false">15.3</f>
        <v>15.3</v>
      </c>
      <c r="AA302" s="2" t="s">
        <v>241</v>
      </c>
      <c r="AB302" s="2" t="n">
        <v>0.01</v>
      </c>
      <c r="AD302" s="2" t="s">
        <v>126</v>
      </c>
      <c r="AE302" s="2" t="n">
        <v>1</v>
      </c>
      <c r="AH302" s="2" t="s">
        <v>158</v>
      </c>
      <c r="AJ302" s="2" t="s">
        <v>317</v>
      </c>
      <c r="AM302" s="2" t="n">
        <v>20</v>
      </c>
      <c r="AY302" s="2" t="s">
        <v>684</v>
      </c>
      <c r="AZ302" s="2" t="n">
        <v>27</v>
      </c>
      <c r="BA302" s="2" t="n">
        <v>168</v>
      </c>
      <c r="BE302" s="2" t="s">
        <v>317</v>
      </c>
      <c r="BF302" s="2" t="n">
        <v>3</v>
      </c>
      <c r="BG302" s="2" t="n">
        <v>1</v>
      </c>
      <c r="BH302" s="2" t="n">
        <v>50</v>
      </c>
      <c r="BI302" s="2" t="s">
        <v>685</v>
      </c>
      <c r="BJ302" s="2" t="n">
        <v>1</v>
      </c>
      <c r="BK302" s="2" t="n">
        <v>1</v>
      </c>
      <c r="BL302" s="2" t="n">
        <v>50</v>
      </c>
      <c r="BY302" s="2" t="s">
        <v>686</v>
      </c>
      <c r="BZ302" s="2" t="s">
        <v>152</v>
      </c>
      <c r="CB302" s="2" t="s">
        <v>127</v>
      </c>
      <c r="CC302" s="2" t="s">
        <v>127</v>
      </c>
      <c r="CD302" s="2" t="n">
        <v>6</v>
      </c>
      <c r="CE302" s="2" t="s">
        <v>152</v>
      </c>
      <c r="CF302" s="2" t="n">
        <v>150</v>
      </c>
      <c r="CG302" s="2" t="s">
        <v>127</v>
      </c>
      <c r="CH302" s="2" t="n">
        <v>3</v>
      </c>
      <c r="DF302" s="2" t="n">
        <v>0.405</v>
      </c>
      <c r="DH302" s="2" t="n">
        <v>0.0949</v>
      </c>
    </row>
    <row r="303" customFormat="false" ht="14.9" hidden="false" customHeight="false" outlineLevel="0" collapsed="false">
      <c r="A303" s="2" t="s">
        <v>687</v>
      </c>
      <c r="B303" s="2" t="s">
        <v>681</v>
      </c>
      <c r="D303" s="2" t="s">
        <v>313</v>
      </c>
      <c r="E303" s="2" t="s">
        <v>314</v>
      </c>
      <c r="F303" s="2" t="s">
        <v>682</v>
      </c>
      <c r="G303" s="2" t="n">
        <v>2019</v>
      </c>
      <c r="H303" s="2" t="n">
        <v>49</v>
      </c>
      <c r="I303" s="2" t="n">
        <v>19</v>
      </c>
      <c r="J303" s="2" t="s">
        <v>121</v>
      </c>
      <c r="K303" s="2" t="s">
        <v>683</v>
      </c>
      <c r="L303" s="2" t="s">
        <v>144</v>
      </c>
      <c r="N303" s="2" t="s">
        <v>265</v>
      </c>
      <c r="T303" s="2" t="s">
        <v>124</v>
      </c>
      <c r="U303" s="3" t="n">
        <f aca="false">15.3</f>
        <v>15.3</v>
      </c>
      <c r="AA303" s="2" t="s">
        <v>241</v>
      </c>
      <c r="AB303" s="2" t="n">
        <v>0.01</v>
      </c>
      <c r="AD303" s="2" t="s">
        <v>126</v>
      </c>
      <c r="AE303" s="2" t="n">
        <v>1</v>
      </c>
      <c r="AH303" s="2" t="s">
        <v>224</v>
      </c>
      <c r="AJ303" s="2" t="s">
        <v>317</v>
      </c>
      <c r="AM303" s="2" t="n">
        <v>20</v>
      </c>
      <c r="AY303" s="2" t="s">
        <v>684</v>
      </c>
      <c r="AZ303" s="2" t="n">
        <v>27</v>
      </c>
      <c r="BA303" s="2" t="n">
        <v>168</v>
      </c>
      <c r="BE303" s="2" t="s">
        <v>317</v>
      </c>
      <c r="BF303" s="2" t="n">
        <v>3</v>
      </c>
      <c r="BG303" s="2" t="n">
        <v>1</v>
      </c>
      <c r="BH303" s="2" t="n">
        <v>50</v>
      </c>
      <c r="BI303" s="2" t="s">
        <v>688</v>
      </c>
      <c r="BJ303" s="2" t="n">
        <v>1</v>
      </c>
      <c r="BK303" s="2" t="n">
        <v>1</v>
      </c>
      <c r="BL303" s="2" t="n">
        <v>50</v>
      </c>
      <c r="BY303" s="2" t="s">
        <v>686</v>
      </c>
      <c r="BZ303" s="2" t="s">
        <v>152</v>
      </c>
      <c r="CB303" s="2" t="s">
        <v>127</v>
      </c>
      <c r="CC303" s="2" t="s">
        <v>127</v>
      </c>
      <c r="CD303" s="2" t="n">
        <v>6</v>
      </c>
      <c r="CE303" s="2" t="s">
        <v>152</v>
      </c>
      <c r="CF303" s="2" t="n">
        <v>150</v>
      </c>
      <c r="CG303" s="2" t="s">
        <v>127</v>
      </c>
      <c r="CH303" s="2" t="n">
        <v>3</v>
      </c>
      <c r="DF303" s="2" t="n">
        <v>0.2367</v>
      </c>
      <c r="DH303" s="2" t="n">
        <v>0.0711</v>
      </c>
    </row>
    <row r="304" customFormat="false" ht="14.9" hidden="false" customHeight="false" outlineLevel="0" collapsed="false">
      <c r="A304" s="2" t="s">
        <v>689</v>
      </c>
      <c r="B304" s="2" t="s">
        <v>681</v>
      </c>
      <c r="D304" s="2" t="s">
        <v>313</v>
      </c>
      <c r="E304" s="2" t="s">
        <v>314</v>
      </c>
      <c r="F304" s="2" t="s">
        <v>682</v>
      </c>
      <c r="G304" s="2" t="n">
        <v>2019</v>
      </c>
      <c r="H304" s="2" t="n">
        <v>49</v>
      </c>
      <c r="I304" s="2" t="n">
        <v>19</v>
      </c>
      <c r="J304" s="2" t="s">
        <v>121</v>
      </c>
      <c r="K304" s="2" t="s">
        <v>683</v>
      </c>
      <c r="L304" s="2" t="s">
        <v>144</v>
      </c>
      <c r="N304" s="2" t="s">
        <v>265</v>
      </c>
      <c r="T304" s="2" t="s">
        <v>124</v>
      </c>
      <c r="U304" s="3" t="n">
        <f aca="false">15.3</f>
        <v>15.3</v>
      </c>
      <c r="AA304" s="2" t="s">
        <v>241</v>
      </c>
      <c r="AB304" s="2" t="n">
        <v>0.01</v>
      </c>
      <c r="AD304" s="2" t="s">
        <v>126</v>
      </c>
      <c r="AE304" s="2" t="n">
        <v>1</v>
      </c>
      <c r="AH304" s="2" t="s">
        <v>147</v>
      </c>
      <c r="AJ304" s="2" t="s">
        <v>317</v>
      </c>
      <c r="AM304" s="2" t="n">
        <v>20</v>
      </c>
      <c r="AY304" s="2" t="s">
        <v>684</v>
      </c>
      <c r="AZ304" s="2" t="n">
        <v>27</v>
      </c>
      <c r="BA304" s="2" t="n">
        <v>168</v>
      </c>
      <c r="BE304" s="2" t="s">
        <v>317</v>
      </c>
      <c r="BF304" s="2" t="n">
        <v>3</v>
      </c>
      <c r="BG304" s="2" t="n">
        <v>1</v>
      </c>
      <c r="BH304" s="2" t="n">
        <v>50</v>
      </c>
      <c r="BI304" s="2" t="s">
        <v>690</v>
      </c>
      <c r="BJ304" s="2" t="n">
        <v>1</v>
      </c>
      <c r="BK304" s="2" t="n">
        <v>1</v>
      </c>
      <c r="BL304" s="2" t="n">
        <v>50</v>
      </c>
      <c r="BY304" s="2" t="s">
        <v>686</v>
      </c>
      <c r="BZ304" s="2" t="s">
        <v>152</v>
      </c>
      <c r="CB304" s="2" t="s">
        <v>127</v>
      </c>
      <c r="CC304" s="2" t="s">
        <v>127</v>
      </c>
      <c r="CD304" s="2" t="n">
        <v>6</v>
      </c>
      <c r="CE304" s="2" t="s">
        <v>152</v>
      </c>
      <c r="CF304" s="2" t="n">
        <v>150</v>
      </c>
      <c r="CG304" s="2" t="s">
        <v>127</v>
      </c>
      <c r="CH304" s="2" t="n">
        <v>3</v>
      </c>
      <c r="DF304" s="2" t="n">
        <v>0.1183</v>
      </c>
      <c r="DH304" s="2" t="n">
        <v>0.0304</v>
      </c>
    </row>
    <row r="305" customFormat="false" ht="14.9" hidden="false" customHeight="false" outlineLevel="0" collapsed="false">
      <c r="A305" s="2" t="s">
        <v>691</v>
      </c>
      <c r="B305" s="2" t="s">
        <v>681</v>
      </c>
      <c r="D305" s="2" t="s">
        <v>313</v>
      </c>
      <c r="E305" s="2" t="s">
        <v>314</v>
      </c>
      <c r="F305" s="2" t="s">
        <v>682</v>
      </c>
      <c r="G305" s="2" t="n">
        <v>2019</v>
      </c>
      <c r="H305" s="2" t="n">
        <v>49</v>
      </c>
      <c r="I305" s="2" t="n">
        <v>19</v>
      </c>
      <c r="J305" s="2" t="s">
        <v>121</v>
      </c>
      <c r="K305" s="2" t="s">
        <v>683</v>
      </c>
      <c r="L305" s="2" t="s">
        <v>144</v>
      </c>
      <c r="N305" s="2" t="s">
        <v>265</v>
      </c>
      <c r="T305" s="2" t="s">
        <v>124</v>
      </c>
      <c r="U305" s="3" t="n">
        <f aca="false">15.3</f>
        <v>15.3</v>
      </c>
      <c r="AA305" s="2" t="s">
        <v>241</v>
      </c>
      <c r="AB305" s="2" t="n">
        <v>0.01</v>
      </c>
      <c r="AD305" s="2" t="s">
        <v>126</v>
      </c>
      <c r="AE305" s="2" t="n">
        <v>1</v>
      </c>
      <c r="AH305" s="2" t="s">
        <v>217</v>
      </c>
      <c r="AJ305" s="2" t="s">
        <v>317</v>
      </c>
      <c r="AM305" s="2" t="n">
        <v>20</v>
      </c>
      <c r="AY305" s="2" t="s">
        <v>684</v>
      </c>
      <c r="AZ305" s="2" t="n">
        <v>27</v>
      </c>
      <c r="BA305" s="2" t="n">
        <v>168</v>
      </c>
      <c r="BE305" s="2" t="s">
        <v>317</v>
      </c>
      <c r="BF305" s="2" t="n">
        <v>3</v>
      </c>
      <c r="BG305" s="2" t="n">
        <v>1</v>
      </c>
      <c r="BH305" s="2" t="n">
        <v>50</v>
      </c>
      <c r="BI305" s="2" t="s">
        <v>692</v>
      </c>
      <c r="BJ305" s="2" t="n">
        <v>1</v>
      </c>
      <c r="BK305" s="2" t="n">
        <v>1</v>
      </c>
      <c r="BL305" s="2" t="n">
        <v>50</v>
      </c>
      <c r="BY305" s="2" t="s">
        <v>686</v>
      </c>
      <c r="BZ305" s="2" t="s">
        <v>152</v>
      </c>
      <c r="CB305" s="2" t="s">
        <v>127</v>
      </c>
      <c r="CC305" s="2" t="s">
        <v>127</v>
      </c>
      <c r="CD305" s="2" t="n">
        <v>6</v>
      </c>
      <c r="CE305" s="2" t="s">
        <v>152</v>
      </c>
      <c r="CF305" s="2" t="n">
        <v>150</v>
      </c>
      <c r="CG305" s="2" t="s">
        <v>127</v>
      </c>
      <c r="CH305" s="2" t="n">
        <v>3</v>
      </c>
      <c r="DB305" s="2" t="n">
        <v>91.8</v>
      </c>
      <c r="DC305" s="2" t="n">
        <v>6.79</v>
      </c>
      <c r="DD305" s="2" t="n">
        <v>37.9</v>
      </c>
      <c r="DE305" s="2" t="n">
        <v>716.8</v>
      </c>
      <c r="DF305" s="2" t="n">
        <v>0.1351</v>
      </c>
      <c r="DG305" s="2" t="n">
        <v>0.119</v>
      </c>
      <c r="DH305" s="2" t="n">
        <v>0.0276</v>
      </c>
    </row>
    <row r="306" customFormat="false" ht="14.9" hidden="false" customHeight="false" outlineLevel="0" collapsed="false">
      <c r="A306" s="2" t="s">
        <v>693</v>
      </c>
      <c r="B306" s="2" t="s">
        <v>681</v>
      </c>
      <c r="D306" s="2" t="s">
        <v>313</v>
      </c>
      <c r="E306" s="2" t="s">
        <v>314</v>
      </c>
      <c r="F306" s="2" t="s">
        <v>682</v>
      </c>
      <c r="G306" s="2" t="n">
        <v>2019</v>
      </c>
      <c r="H306" s="2" t="n">
        <v>49</v>
      </c>
      <c r="I306" s="2" t="n">
        <v>19</v>
      </c>
      <c r="J306" s="2" t="s">
        <v>121</v>
      </c>
      <c r="K306" s="2" t="s">
        <v>683</v>
      </c>
      <c r="L306" s="2" t="s">
        <v>144</v>
      </c>
      <c r="N306" s="2" t="s">
        <v>265</v>
      </c>
      <c r="T306" s="2" t="s">
        <v>124</v>
      </c>
      <c r="U306" s="3" t="n">
        <f aca="false">15.3</f>
        <v>15.3</v>
      </c>
      <c r="AA306" s="2" t="s">
        <v>241</v>
      </c>
      <c r="AB306" s="2" t="n">
        <v>0.01</v>
      </c>
      <c r="AD306" s="2" t="s">
        <v>126</v>
      </c>
      <c r="AE306" s="2" t="n">
        <v>1</v>
      </c>
      <c r="AH306" s="2" t="s">
        <v>694</v>
      </c>
      <c r="AJ306" s="2" t="s">
        <v>317</v>
      </c>
      <c r="AM306" s="2" t="n">
        <v>20</v>
      </c>
      <c r="AY306" s="2" t="s">
        <v>684</v>
      </c>
      <c r="AZ306" s="2" t="n">
        <v>27</v>
      </c>
      <c r="BA306" s="2" t="n">
        <v>168</v>
      </c>
      <c r="BE306" s="2" t="s">
        <v>317</v>
      </c>
      <c r="BF306" s="2" t="n">
        <v>3</v>
      </c>
      <c r="BG306" s="2" t="n">
        <v>1</v>
      </c>
      <c r="BH306" s="2" t="n">
        <v>50</v>
      </c>
      <c r="BI306" s="2" t="s">
        <v>695</v>
      </c>
      <c r="BJ306" s="2" t="n">
        <v>1</v>
      </c>
      <c r="BK306" s="2" t="n">
        <v>1</v>
      </c>
      <c r="BL306" s="2" t="n">
        <v>50</v>
      </c>
      <c r="BY306" s="2" t="s">
        <v>686</v>
      </c>
      <c r="BZ306" s="2" t="s">
        <v>152</v>
      </c>
      <c r="CB306" s="2" t="s">
        <v>127</v>
      </c>
      <c r="CC306" s="2" t="s">
        <v>127</v>
      </c>
      <c r="CD306" s="2" t="n">
        <v>6</v>
      </c>
      <c r="CE306" s="2" t="s">
        <v>152</v>
      </c>
      <c r="CF306" s="2" t="n">
        <v>150</v>
      </c>
      <c r="CG306" s="2" t="s">
        <v>127</v>
      </c>
      <c r="CH306" s="2" t="n">
        <v>3</v>
      </c>
      <c r="DB306" s="2" t="n">
        <v>93.2</v>
      </c>
      <c r="DC306" s="2" t="n">
        <v>6.34</v>
      </c>
      <c r="DD306" s="2" t="n">
        <v>32.3</v>
      </c>
      <c r="DE306" s="2" t="n">
        <v>785.1</v>
      </c>
      <c r="DF306" s="2" t="n">
        <v>0.1472</v>
      </c>
      <c r="DG306" s="2" t="n">
        <v>0.067</v>
      </c>
      <c r="DH306" s="2" t="n">
        <v>0.0303</v>
      </c>
    </row>
    <row r="307" customFormat="false" ht="14.9" hidden="false" customHeight="false" outlineLevel="0" collapsed="false">
      <c r="A307" s="2" t="s">
        <v>696</v>
      </c>
      <c r="B307" s="2" t="s">
        <v>681</v>
      </c>
      <c r="D307" s="2" t="s">
        <v>313</v>
      </c>
      <c r="E307" s="2" t="s">
        <v>314</v>
      </c>
      <c r="F307" s="2" t="s">
        <v>682</v>
      </c>
      <c r="G307" s="2" t="n">
        <v>2019</v>
      </c>
      <c r="H307" s="2" t="n">
        <v>49</v>
      </c>
      <c r="I307" s="2" t="n">
        <v>19</v>
      </c>
      <c r="J307" s="2" t="s">
        <v>121</v>
      </c>
      <c r="K307" s="2" t="s">
        <v>683</v>
      </c>
      <c r="L307" s="2" t="s">
        <v>144</v>
      </c>
      <c r="N307" s="2" t="s">
        <v>265</v>
      </c>
      <c r="T307" s="2" t="s">
        <v>124</v>
      </c>
      <c r="U307" s="3" t="n">
        <f aca="false">15.3</f>
        <v>15.3</v>
      </c>
      <c r="AA307" s="2" t="s">
        <v>241</v>
      </c>
      <c r="AB307" s="2" t="n">
        <v>0.01</v>
      </c>
      <c r="AD307" s="2" t="s">
        <v>126</v>
      </c>
      <c r="AE307" s="2" t="n">
        <v>1</v>
      </c>
      <c r="AH307" s="2" t="s">
        <v>256</v>
      </c>
      <c r="AJ307" s="2" t="s">
        <v>317</v>
      </c>
      <c r="AM307" s="2" t="n">
        <v>20</v>
      </c>
      <c r="AY307" s="2" t="s">
        <v>684</v>
      </c>
      <c r="AZ307" s="2" t="n">
        <v>27</v>
      </c>
      <c r="BA307" s="2" t="n">
        <v>168</v>
      </c>
      <c r="BE307" s="2" t="s">
        <v>317</v>
      </c>
      <c r="BF307" s="2" t="n">
        <v>3</v>
      </c>
      <c r="BG307" s="2" t="n">
        <v>1</v>
      </c>
      <c r="BH307" s="2" t="n">
        <v>50</v>
      </c>
      <c r="BI307" s="2" t="s">
        <v>320</v>
      </c>
      <c r="BJ307" s="2" t="n">
        <v>1</v>
      </c>
      <c r="BK307" s="2" t="n">
        <v>1</v>
      </c>
      <c r="BL307" s="2" t="n">
        <v>50</v>
      </c>
      <c r="BY307" s="2" t="s">
        <v>686</v>
      </c>
      <c r="BZ307" s="2" t="s">
        <v>152</v>
      </c>
      <c r="CB307" s="2" t="s">
        <v>127</v>
      </c>
      <c r="CC307" s="2" t="s">
        <v>127</v>
      </c>
      <c r="CD307" s="2" t="n">
        <v>6</v>
      </c>
      <c r="CE307" s="2" t="s">
        <v>152</v>
      </c>
      <c r="CF307" s="2" t="n">
        <v>150</v>
      </c>
      <c r="CG307" s="2" t="s">
        <v>127</v>
      </c>
      <c r="CH307" s="2" t="n">
        <v>3</v>
      </c>
      <c r="DB307" s="2" t="n">
        <v>92.9</v>
      </c>
      <c r="DC307" s="2" t="n">
        <v>7.44</v>
      </c>
      <c r="DD307" s="2" t="n">
        <v>39</v>
      </c>
      <c r="DE307" s="2" t="n">
        <v>762.3</v>
      </c>
      <c r="DF307" s="2" t="n">
        <v>0.1249</v>
      </c>
      <c r="DG307" s="2" t="n">
        <v>0.055</v>
      </c>
      <c r="DH307" s="2" t="n">
        <v>0.0229</v>
      </c>
    </row>
    <row r="308" customFormat="false" ht="14.9" hidden="false" customHeight="false" outlineLevel="0" collapsed="false">
      <c r="A308" s="2" t="s">
        <v>697</v>
      </c>
      <c r="B308" s="2" t="s">
        <v>681</v>
      </c>
      <c r="D308" s="2" t="s">
        <v>313</v>
      </c>
      <c r="E308" s="2" t="s">
        <v>314</v>
      </c>
      <c r="F308" s="2" t="s">
        <v>682</v>
      </c>
      <c r="G308" s="2" t="n">
        <v>2019</v>
      </c>
      <c r="H308" s="2" t="n">
        <v>49</v>
      </c>
      <c r="I308" s="2" t="n">
        <v>19</v>
      </c>
      <c r="J308" s="2" t="s">
        <v>121</v>
      </c>
      <c r="K308" s="2" t="s">
        <v>683</v>
      </c>
      <c r="L308" s="2" t="s">
        <v>144</v>
      </c>
      <c r="N308" s="2" t="s">
        <v>265</v>
      </c>
      <c r="T308" s="2" t="s">
        <v>124</v>
      </c>
      <c r="U308" s="3" t="n">
        <f aca="false">15.3</f>
        <v>15.3</v>
      </c>
      <c r="AA308" s="2" t="s">
        <v>241</v>
      </c>
      <c r="AB308" s="2" t="n">
        <v>0.01</v>
      </c>
      <c r="AD308" s="2" t="s">
        <v>126</v>
      </c>
      <c r="AE308" s="2" t="n">
        <v>1</v>
      </c>
      <c r="AH308" s="2" t="s">
        <v>520</v>
      </c>
      <c r="AJ308" s="2" t="s">
        <v>317</v>
      </c>
      <c r="AM308" s="2" t="n">
        <v>20</v>
      </c>
      <c r="AY308" s="2" t="s">
        <v>684</v>
      </c>
      <c r="AZ308" s="2" t="n">
        <v>27</v>
      </c>
      <c r="BA308" s="2" t="n">
        <v>168</v>
      </c>
      <c r="BE308" s="2" t="s">
        <v>317</v>
      </c>
      <c r="BF308" s="2" t="n">
        <v>3</v>
      </c>
      <c r="BG308" s="2" t="n">
        <v>1</v>
      </c>
      <c r="BH308" s="2" t="n">
        <v>50</v>
      </c>
      <c r="BI308" s="2" t="s">
        <v>698</v>
      </c>
      <c r="BJ308" s="2" t="n">
        <v>1</v>
      </c>
      <c r="BK308" s="2" t="n">
        <v>1</v>
      </c>
      <c r="BL308" s="2" t="n">
        <v>50</v>
      </c>
      <c r="BY308" s="2" t="s">
        <v>686</v>
      </c>
      <c r="BZ308" s="2" t="s">
        <v>152</v>
      </c>
      <c r="CB308" s="2" t="s">
        <v>127</v>
      </c>
      <c r="CC308" s="2" t="s">
        <v>127</v>
      </c>
      <c r="CD308" s="2" t="n">
        <v>6</v>
      </c>
      <c r="CE308" s="2" t="s">
        <v>152</v>
      </c>
      <c r="CF308" s="2" t="n">
        <v>150</v>
      </c>
      <c r="CG308" s="2" t="s">
        <v>127</v>
      </c>
      <c r="CH308" s="2" t="n">
        <v>3</v>
      </c>
      <c r="DF308" s="2" t="n">
        <v>0.2388</v>
      </c>
      <c r="DH308" s="2" t="n">
        <v>0.0998</v>
      </c>
    </row>
    <row r="309" customFormat="false" ht="14.9" hidden="false" customHeight="false" outlineLevel="0" collapsed="false">
      <c r="A309" s="2" t="s">
        <v>699</v>
      </c>
      <c r="B309" s="2" t="s">
        <v>681</v>
      </c>
      <c r="D309" s="2" t="s">
        <v>313</v>
      </c>
      <c r="E309" s="2" t="s">
        <v>314</v>
      </c>
      <c r="F309" s="2" t="s">
        <v>682</v>
      </c>
      <c r="G309" s="2" t="n">
        <v>2019</v>
      </c>
      <c r="H309" s="2" t="n">
        <v>49</v>
      </c>
      <c r="I309" s="2" t="n">
        <v>19</v>
      </c>
      <c r="J309" s="2" t="s">
        <v>121</v>
      </c>
      <c r="K309" s="2" t="s">
        <v>683</v>
      </c>
      <c r="L309" s="2" t="s">
        <v>144</v>
      </c>
      <c r="N309" s="2" t="s">
        <v>265</v>
      </c>
      <c r="T309" s="2" t="s">
        <v>124</v>
      </c>
      <c r="U309" s="3" t="n">
        <f aca="false">15.3</f>
        <v>15.3</v>
      </c>
      <c r="AA309" s="2" t="s">
        <v>241</v>
      </c>
      <c r="AB309" s="2" t="n">
        <v>0.01</v>
      </c>
      <c r="AD309" s="2" t="s">
        <v>126</v>
      </c>
      <c r="AE309" s="2" t="n">
        <v>1</v>
      </c>
      <c r="AY309" s="2" t="s">
        <v>684</v>
      </c>
      <c r="AZ309" s="2" t="n">
        <v>27</v>
      </c>
      <c r="BA309" s="2" t="n">
        <v>168</v>
      </c>
      <c r="BE309" s="2" t="s">
        <v>317</v>
      </c>
      <c r="BF309" s="2" t="n">
        <v>3</v>
      </c>
      <c r="BG309" s="2" t="n">
        <v>1</v>
      </c>
      <c r="BH309" s="2" t="n">
        <v>50</v>
      </c>
      <c r="BZ309" s="2" t="s">
        <v>152</v>
      </c>
      <c r="CB309" s="2" t="s">
        <v>127</v>
      </c>
      <c r="CC309" s="2" t="s">
        <v>127</v>
      </c>
      <c r="CD309" s="2" t="n">
        <v>6</v>
      </c>
      <c r="CE309" s="2" t="s">
        <v>152</v>
      </c>
      <c r="CF309" s="2" t="n">
        <v>150</v>
      </c>
      <c r="CG309" s="2" t="s">
        <v>127</v>
      </c>
      <c r="CH309" s="2" t="n">
        <v>3</v>
      </c>
      <c r="DB309" s="2" t="n">
        <v>88.2</v>
      </c>
      <c r="DC309" s="2" t="n">
        <v>4.11</v>
      </c>
      <c r="DD309" s="2" t="n">
        <v>27.8</v>
      </c>
      <c r="DE309" s="2" t="n">
        <v>590.9</v>
      </c>
      <c r="DF309" s="2" t="n">
        <v>0.2149</v>
      </c>
      <c r="DG309" s="2" t="n">
        <v>0.153</v>
      </c>
      <c r="DH309" s="2" t="n">
        <v>0.0916</v>
      </c>
    </row>
    <row r="310" customFormat="false" ht="14.9" hidden="false" customHeight="false" outlineLevel="0" collapsed="false">
      <c r="A310" s="2" t="s">
        <v>700</v>
      </c>
      <c r="B310" s="2" t="s">
        <v>681</v>
      </c>
      <c r="D310" s="2" t="s">
        <v>313</v>
      </c>
      <c r="E310" s="2" t="s">
        <v>314</v>
      </c>
      <c r="F310" s="2" t="s">
        <v>682</v>
      </c>
      <c r="G310" s="2" t="n">
        <v>2019</v>
      </c>
      <c r="H310" s="2" t="n">
        <v>49</v>
      </c>
      <c r="I310" s="2" t="n">
        <v>19</v>
      </c>
      <c r="J310" s="2" t="s">
        <v>121</v>
      </c>
      <c r="K310" s="2" t="s">
        <v>683</v>
      </c>
      <c r="L310" s="2" t="s">
        <v>144</v>
      </c>
      <c r="N310" s="2" t="s">
        <v>265</v>
      </c>
      <c r="T310" s="2" t="s">
        <v>124</v>
      </c>
      <c r="U310" s="3" t="n">
        <f aca="false">15.3</f>
        <v>15.3</v>
      </c>
      <c r="AA310" s="2" t="s">
        <v>241</v>
      </c>
      <c r="AB310" s="2" t="n">
        <v>0.01</v>
      </c>
      <c r="AD310" s="2" t="s">
        <v>126</v>
      </c>
      <c r="AE310" s="2" t="n">
        <v>1</v>
      </c>
      <c r="AY310" s="2" t="s">
        <v>684</v>
      </c>
      <c r="AZ310" s="2" t="n">
        <v>27</v>
      </c>
      <c r="BA310" s="2" t="n">
        <v>168</v>
      </c>
      <c r="BE310" s="2" t="s">
        <v>145</v>
      </c>
      <c r="BF310" s="2" t="n">
        <v>3</v>
      </c>
      <c r="BG310" s="2" t="n">
        <v>1</v>
      </c>
      <c r="BH310" s="2" t="n">
        <v>50</v>
      </c>
      <c r="BZ310" s="2" t="s">
        <v>129</v>
      </c>
      <c r="CA310" s="2" t="s">
        <v>145</v>
      </c>
      <c r="CB310" s="2" t="n">
        <v>260</v>
      </c>
      <c r="CC310" s="2" t="n">
        <v>8</v>
      </c>
      <c r="DB310" s="2" t="n">
        <v>91.7</v>
      </c>
      <c r="DC310" s="2" t="n">
        <v>6.94</v>
      </c>
      <c r="DD310" s="2" t="n">
        <v>60.3</v>
      </c>
      <c r="DE310" s="2" t="n">
        <v>460.7</v>
      </c>
      <c r="DF310" s="2" t="n">
        <v>0.1322</v>
      </c>
      <c r="DG310" s="2" t="n">
        <v>0.113</v>
      </c>
      <c r="DH310" s="2" t="n">
        <v>0.0307</v>
      </c>
    </row>
    <row r="311" customFormat="false" ht="14.9" hidden="false" customHeight="false" outlineLevel="0" collapsed="false">
      <c r="A311" s="2" t="s">
        <v>701</v>
      </c>
      <c r="B311" s="2" t="s">
        <v>681</v>
      </c>
      <c r="D311" s="2" t="s">
        <v>313</v>
      </c>
      <c r="E311" s="2" t="s">
        <v>314</v>
      </c>
      <c r="F311" s="2" t="s">
        <v>682</v>
      </c>
      <c r="G311" s="2" t="n">
        <v>2019</v>
      </c>
      <c r="H311" s="2" t="n">
        <v>49</v>
      </c>
      <c r="I311" s="2" t="n">
        <v>19</v>
      </c>
      <c r="J311" s="2" t="s">
        <v>121</v>
      </c>
      <c r="K311" s="2" t="s">
        <v>683</v>
      </c>
      <c r="L311" s="2" t="s">
        <v>144</v>
      </c>
      <c r="N311" s="2" t="s">
        <v>265</v>
      </c>
      <c r="T311" s="2" t="s">
        <v>124</v>
      </c>
      <c r="U311" s="3" t="n">
        <f aca="false">15.3</f>
        <v>15.3</v>
      </c>
      <c r="AA311" s="2" t="s">
        <v>241</v>
      </c>
      <c r="AB311" s="2" t="n">
        <v>0.01</v>
      </c>
      <c r="AD311" s="2" t="s">
        <v>126</v>
      </c>
      <c r="AE311" s="2" t="n">
        <v>1</v>
      </c>
      <c r="AH311" s="2" t="s">
        <v>217</v>
      </c>
      <c r="AJ311" s="2" t="s">
        <v>317</v>
      </c>
      <c r="AM311" s="2" t="n">
        <v>20</v>
      </c>
      <c r="AY311" s="2" t="s">
        <v>684</v>
      </c>
      <c r="AZ311" s="2" t="n">
        <v>27</v>
      </c>
      <c r="BA311" s="2" t="n">
        <v>168</v>
      </c>
      <c r="BE311" s="2" t="s">
        <v>145</v>
      </c>
      <c r="BF311" s="2" t="n">
        <v>3</v>
      </c>
      <c r="BG311" s="2" t="n">
        <v>1</v>
      </c>
      <c r="BH311" s="2" t="n">
        <v>50</v>
      </c>
      <c r="BI311" s="2" t="s">
        <v>692</v>
      </c>
      <c r="BJ311" s="2" t="n">
        <v>1</v>
      </c>
      <c r="BK311" s="2" t="n">
        <v>1</v>
      </c>
      <c r="BL311" s="2" t="n">
        <v>50</v>
      </c>
      <c r="BZ311" s="2" t="s">
        <v>129</v>
      </c>
      <c r="CA311" s="2" t="s">
        <v>145</v>
      </c>
      <c r="CB311" s="2" t="n">
        <v>260</v>
      </c>
      <c r="CC311" s="2" t="n">
        <v>8</v>
      </c>
      <c r="DB311" s="2" t="n">
        <v>93</v>
      </c>
      <c r="DC311" s="2" t="n">
        <v>8.17</v>
      </c>
      <c r="DD311" s="2" t="n">
        <v>98.2</v>
      </c>
      <c r="DE311" s="2" t="n">
        <v>332.5</v>
      </c>
      <c r="DF311" s="2" t="n">
        <v>0.1138</v>
      </c>
      <c r="DG311" s="2" t="n">
        <v>0.074</v>
      </c>
      <c r="DH311" s="2" t="n">
        <v>0.0196</v>
      </c>
    </row>
    <row r="312" customFormat="false" ht="14.9" hidden="false" customHeight="false" outlineLevel="0" collapsed="false">
      <c r="A312" s="2" t="s">
        <v>702</v>
      </c>
      <c r="B312" s="2" t="s">
        <v>681</v>
      </c>
      <c r="D312" s="2" t="s">
        <v>313</v>
      </c>
      <c r="E312" s="2" t="s">
        <v>314</v>
      </c>
      <c r="F312" s="2" t="s">
        <v>682</v>
      </c>
      <c r="G312" s="2" t="n">
        <v>2019</v>
      </c>
      <c r="H312" s="2" t="n">
        <v>49</v>
      </c>
      <c r="I312" s="2" t="n">
        <v>19</v>
      </c>
      <c r="J312" s="2" t="s">
        <v>121</v>
      </c>
      <c r="K312" s="2" t="s">
        <v>683</v>
      </c>
      <c r="L312" s="2" t="s">
        <v>144</v>
      </c>
      <c r="N312" s="2" t="s">
        <v>265</v>
      </c>
      <c r="T312" s="2" t="s">
        <v>124</v>
      </c>
      <c r="U312" s="3" t="n">
        <f aca="false">15.3</f>
        <v>15.3</v>
      </c>
      <c r="AA312" s="2" t="s">
        <v>241</v>
      </c>
      <c r="AB312" s="2" t="n">
        <v>0.01</v>
      </c>
      <c r="AD312" s="2" t="s">
        <v>126</v>
      </c>
      <c r="AE312" s="2" t="n">
        <v>1</v>
      </c>
      <c r="AH312" s="2" t="s">
        <v>694</v>
      </c>
      <c r="AJ312" s="2" t="s">
        <v>317</v>
      </c>
      <c r="AM312" s="2" t="n">
        <v>20</v>
      </c>
      <c r="AY312" s="2" t="s">
        <v>684</v>
      </c>
      <c r="AZ312" s="2" t="n">
        <v>27</v>
      </c>
      <c r="BA312" s="2" t="n">
        <v>168</v>
      </c>
      <c r="BE312" s="2" t="s">
        <v>145</v>
      </c>
      <c r="BF312" s="2" t="n">
        <v>3</v>
      </c>
      <c r="BG312" s="2" t="n">
        <v>1</v>
      </c>
      <c r="BH312" s="2" t="n">
        <v>50</v>
      </c>
      <c r="BI312" s="2" t="s">
        <v>695</v>
      </c>
      <c r="BJ312" s="2" t="n">
        <v>1</v>
      </c>
      <c r="BK312" s="2" t="n">
        <v>1</v>
      </c>
      <c r="BL312" s="2" t="n">
        <v>50</v>
      </c>
      <c r="BZ312" s="2" t="s">
        <v>129</v>
      </c>
      <c r="CA312" s="2" t="s">
        <v>145</v>
      </c>
      <c r="CB312" s="2" t="n">
        <v>260</v>
      </c>
      <c r="CC312" s="2" t="n">
        <v>8</v>
      </c>
      <c r="DB312" s="2" t="n">
        <v>93.3</v>
      </c>
      <c r="DC312" s="2" t="n">
        <v>8.53</v>
      </c>
      <c r="DD312" s="2" t="n">
        <v>98.9</v>
      </c>
      <c r="DE312" s="2" t="n">
        <v>344.8</v>
      </c>
      <c r="DF312" s="2" t="n">
        <v>0.1094</v>
      </c>
      <c r="DG312" s="2" t="n">
        <v>0.107</v>
      </c>
      <c r="DH312" s="2" t="n">
        <v>0.0202</v>
      </c>
    </row>
    <row r="313" customFormat="false" ht="14.9" hidden="false" customHeight="false" outlineLevel="0" collapsed="false">
      <c r="A313" s="2" t="s">
        <v>703</v>
      </c>
      <c r="B313" s="2" t="s">
        <v>681</v>
      </c>
      <c r="D313" s="2" t="s">
        <v>313</v>
      </c>
      <c r="E313" s="2" t="s">
        <v>314</v>
      </c>
      <c r="F313" s="2" t="s">
        <v>682</v>
      </c>
      <c r="G313" s="2" t="n">
        <v>2019</v>
      </c>
      <c r="H313" s="2" t="n">
        <v>49</v>
      </c>
      <c r="I313" s="2" t="n">
        <v>19</v>
      </c>
      <c r="J313" s="2" t="s">
        <v>121</v>
      </c>
      <c r="K313" s="2" t="s">
        <v>683</v>
      </c>
      <c r="L313" s="2" t="s">
        <v>144</v>
      </c>
      <c r="N313" s="2" t="s">
        <v>265</v>
      </c>
      <c r="T313" s="2" t="s">
        <v>124</v>
      </c>
      <c r="U313" s="3" t="n">
        <f aca="false">15.3</f>
        <v>15.3</v>
      </c>
      <c r="AA313" s="2" t="s">
        <v>241</v>
      </c>
      <c r="AB313" s="2" t="n">
        <v>0.01</v>
      </c>
      <c r="AD313" s="2" t="s">
        <v>126</v>
      </c>
      <c r="AE313" s="2" t="n">
        <v>1</v>
      </c>
      <c r="AH313" s="2" t="s">
        <v>256</v>
      </c>
      <c r="AJ313" s="2" t="s">
        <v>317</v>
      </c>
      <c r="AM313" s="2" t="n">
        <v>20</v>
      </c>
      <c r="AY313" s="2" t="s">
        <v>684</v>
      </c>
      <c r="AZ313" s="2" t="n">
        <v>27</v>
      </c>
      <c r="BA313" s="2" t="n">
        <v>168</v>
      </c>
      <c r="BE313" s="2" t="s">
        <v>145</v>
      </c>
      <c r="BF313" s="2" t="n">
        <v>3</v>
      </c>
      <c r="BG313" s="2" t="n">
        <v>1</v>
      </c>
      <c r="BH313" s="2" t="n">
        <v>50</v>
      </c>
      <c r="BI313" s="2" t="s">
        <v>320</v>
      </c>
      <c r="BJ313" s="2" t="n">
        <v>1</v>
      </c>
      <c r="BK313" s="2" t="n">
        <v>1</v>
      </c>
      <c r="BL313" s="2" t="n">
        <v>50</v>
      </c>
      <c r="BZ313" s="2" t="s">
        <v>129</v>
      </c>
      <c r="CA313" s="2" t="s">
        <v>145</v>
      </c>
      <c r="CB313" s="2" t="n">
        <v>260</v>
      </c>
      <c r="CC313" s="2" t="n">
        <v>8</v>
      </c>
      <c r="DB313" s="2" t="n">
        <v>92.3</v>
      </c>
      <c r="DC313" s="2" t="n">
        <v>7.95</v>
      </c>
      <c r="DD313" s="2" t="n">
        <v>36.9</v>
      </c>
      <c r="DE313" s="2" t="n">
        <v>860.8</v>
      </c>
      <c r="DF313" s="2" t="n">
        <v>0.1162</v>
      </c>
      <c r="DG313" s="2" t="n">
        <v>0.048</v>
      </c>
      <c r="DH313" s="2" t="n">
        <v>0.021</v>
      </c>
    </row>
    <row r="314" customFormat="false" ht="13.8" hidden="false" customHeight="false" outlineLevel="0" collapsed="false">
      <c r="A314" s="2" t="s">
        <v>704</v>
      </c>
      <c r="B314" s="2" t="s">
        <v>705</v>
      </c>
      <c r="D314" s="2" t="s">
        <v>706</v>
      </c>
      <c r="E314" s="2" t="s">
        <v>707</v>
      </c>
      <c r="F314" s="2" t="s">
        <v>708</v>
      </c>
      <c r="G314" s="2" t="n">
        <v>2019</v>
      </c>
      <c r="H314" s="2" t="n">
        <v>35</v>
      </c>
      <c r="I314" s="2" t="n">
        <v>4</v>
      </c>
      <c r="J314" s="2" t="s">
        <v>121</v>
      </c>
      <c r="K314" s="2" t="s">
        <v>709</v>
      </c>
      <c r="L314" s="2" t="s">
        <v>710</v>
      </c>
      <c r="T314" s="2" t="s">
        <v>711</v>
      </c>
      <c r="U314" s="0" t="n">
        <f aca="false">15.4</f>
        <v>15.4</v>
      </c>
      <c r="W314" s="2" t="s">
        <v>712</v>
      </c>
      <c r="Y314" s="2" t="s">
        <v>125</v>
      </c>
      <c r="AV314" s="2" t="n">
        <v>50</v>
      </c>
      <c r="AX314" s="2" t="n">
        <v>30</v>
      </c>
      <c r="AZ314" s="2" t="n">
        <v>80</v>
      </c>
      <c r="BA314" s="2" t="n">
        <v>96</v>
      </c>
      <c r="BE314" s="2" t="s">
        <v>145</v>
      </c>
      <c r="BF314" s="2" t="n">
        <v>4</v>
      </c>
      <c r="BG314" s="2" t="n">
        <v>4</v>
      </c>
      <c r="BH314" s="2" t="n">
        <v>60</v>
      </c>
      <c r="BZ314" s="2" t="s">
        <v>129</v>
      </c>
      <c r="CA314" s="2" t="s">
        <v>130</v>
      </c>
      <c r="CB314" s="2" t="n">
        <v>55</v>
      </c>
      <c r="CC314" s="2" t="n">
        <v>15</v>
      </c>
      <c r="DC314" s="2" t="n">
        <v>3.278</v>
      </c>
      <c r="DD314" s="2" t="n">
        <v>15.35</v>
      </c>
      <c r="DE314" s="2" t="n">
        <v>1218</v>
      </c>
      <c r="DF314" s="2" t="n">
        <v>0.277</v>
      </c>
    </row>
    <row r="315" customFormat="false" ht="13.8" hidden="false" customHeight="false" outlineLevel="0" collapsed="false">
      <c r="A315" s="2" t="s">
        <v>713</v>
      </c>
      <c r="B315" s="2" t="s">
        <v>705</v>
      </c>
      <c r="D315" s="2" t="s">
        <v>706</v>
      </c>
      <c r="E315" s="2" t="s">
        <v>707</v>
      </c>
      <c r="F315" s="2" t="s">
        <v>708</v>
      </c>
      <c r="G315" s="2" t="n">
        <v>2019</v>
      </c>
      <c r="H315" s="2" t="n">
        <v>35</v>
      </c>
      <c r="I315" s="2" t="n">
        <v>4</v>
      </c>
      <c r="J315" s="2" t="s">
        <v>121</v>
      </c>
      <c r="K315" s="2" t="s">
        <v>709</v>
      </c>
      <c r="L315" s="2" t="s">
        <v>710</v>
      </c>
      <c r="T315" s="2" t="s">
        <v>711</v>
      </c>
      <c r="U315" s="0" t="n">
        <f aca="false">15.4</f>
        <v>15.4</v>
      </c>
      <c r="W315" s="2" t="s">
        <v>712</v>
      </c>
      <c r="Y315" s="2" t="s">
        <v>125</v>
      </c>
      <c r="AV315" s="2" t="n">
        <v>50</v>
      </c>
      <c r="AX315" s="2" t="n">
        <v>30</v>
      </c>
      <c r="AZ315" s="2" t="n">
        <v>80</v>
      </c>
      <c r="BA315" s="2" t="n">
        <v>96</v>
      </c>
      <c r="BE315" s="2" t="s">
        <v>145</v>
      </c>
      <c r="BF315" s="2" t="n">
        <v>4</v>
      </c>
      <c r="BG315" s="2" t="n">
        <v>4</v>
      </c>
      <c r="BH315" s="2" t="n">
        <v>60</v>
      </c>
      <c r="BZ315" s="2" t="s">
        <v>129</v>
      </c>
      <c r="CA315" s="2" t="s">
        <v>130</v>
      </c>
      <c r="CB315" s="2" t="n">
        <v>55</v>
      </c>
      <c r="CC315" s="2" t="n">
        <v>15</v>
      </c>
      <c r="DC315" s="2" t="n">
        <v>3.585</v>
      </c>
      <c r="DD315" s="2" t="n">
        <v>18.66</v>
      </c>
      <c r="DE315" s="2" t="n">
        <v>1083</v>
      </c>
      <c r="DF315" s="2" t="n">
        <v>0.238</v>
      </c>
    </row>
    <row r="316" customFormat="false" ht="13.8" hidden="false" customHeight="false" outlineLevel="0" collapsed="false">
      <c r="A316" s="2" t="s">
        <v>714</v>
      </c>
      <c r="B316" s="2" t="s">
        <v>705</v>
      </c>
      <c r="D316" s="2" t="s">
        <v>706</v>
      </c>
      <c r="E316" s="2" t="s">
        <v>707</v>
      </c>
      <c r="F316" s="2" t="s">
        <v>708</v>
      </c>
      <c r="G316" s="2" t="n">
        <v>2019</v>
      </c>
      <c r="H316" s="2" t="n">
        <v>35</v>
      </c>
      <c r="I316" s="2" t="n">
        <v>4</v>
      </c>
      <c r="J316" s="2" t="s">
        <v>121</v>
      </c>
      <c r="K316" s="2" t="s">
        <v>709</v>
      </c>
      <c r="L316" s="2" t="s">
        <v>710</v>
      </c>
      <c r="T316" s="2" t="s">
        <v>711</v>
      </c>
      <c r="U316" s="0" t="n">
        <f aca="false">15.4</f>
        <v>15.4</v>
      </c>
      <c r="W316" s="2" t="s">
        <v>712</v>
      </c>
      <c r="Y316" s="2" t="s">
        <v>125</v>
      </c>
      <c r="AV316" s="2" t="n">
        <v>50</v>
      </c>
      <c r="AX316" s="2" t="n">
        <v>30</v>
      </c>
      <c r="AZ316" s="2" t="n">
        <v>80</v>
      </c>
      <c r="BA316" s="2" t="n">
        <v>96</v>
      </c>
      <c r="BE316" s="2" t="s">
        <v>145</v>
      </c>
      <c r="BF316" s="2" t="n">
        <v>4</v>
      </c>
      <c r="BG316" s="2" t="n">
        <v>4</v>
      </c>
      <c r="BH316" s="2" t="n">
        <v>60</v>
      </c>
      <c r="BZ316" s="2" t="s">
        <v>129</v>
      </c>
      <c r="CA316" s="2" t="s">
        <v>130</v>
      </c>
      <c r="CB316" s="2" t="n">
        <v>55</v>
      </c>
      <c r="CC316" s="2" t="n">
        <v>15</v>
      </c>
      <c r="DC316" s="2" t="n">
        <v>3.9</v>
      </c>
      <c r="DD316" s="2" t="n">
        <v>24.25</v>
      </c>
      <c r="DE316" s="2" t="n">
        <v>1079</v>
      </c>
      <c r="DF316" s="2" t="n">
        <v>0.221</v>
      </c>
    </row>
    <row r="317" customFormat="false" ht="13.8" hidden="false" customHeight="false" outlineLevel="0" collapsed="false">
      <c r="A317" s="2" t="s">
        <v>715</v>
      </c>
      <c r="B317" s="2" t="s">
        <v>705</v>
      </c>
      <c r="D317" s="2" t="s">
        <v>706</v>
      </c>
      <c r="E317" s="2" t="s">
        <v>707</v>
      </c>
      <c r="F317" s="2" t="s">
        <v>708</v>
      </c>
      <c r="G317" s="2" t="n">
        <v>2019</v>
      </c>
      <c r="H317" s="2" t="n">
        <v>35</v>
      </c>
      <c r="I317" s="2" t="n">
        <v>4</v>
      </c>
      <c r="J317" s="2" t="s">
        <v>121</v>
      </c>
      <c r="K317" s="2" t="s">
        <v>709</v>
      </c>
      <c r="L317" s="2" t="s">
        <v>710</v>
      </c>
      <c r="T317" s="2" t="s">
        <v>711</v>
      </c>
      <c r="U317" s="0" t="n">
        <f aca="false">15.4</f>
        <v>15.4</v>
      </c>
      <c r="W317" s="2" t="s">
        <v>712</v>
      </c>
      <c r="Y317" s="2" t="s">
        <v>125</v>
      </c>
      <c r="AV317" s="2" t="n">
        <v>50</v>
      </c>
      <c r="AX317" s="2" t="n">
        <v>30</v>
      </c>
      <c r="AZ317" s="2" t="n">
        <v>80</v>
      </c>
      <c r="BA317" s="2" t="n">
        <v>96</v>
      </c>
      <c r="BE317" s="2" t="s">
        <v>145</v>
      </c>
      <c r="BF317" s="2" t="n">
        <v>4</v>
      </c>
      <c r="BG317" s="2" t="n">
        <v>4</v>
      </c>
      <c r="BH317" s="2" t="n">
        <v>60</v>
      </c>
      <c r="BZ317" s="2" t="s">
        <v>129</v>
      </c>
      <c r="CA317" s="2" t="s">
        <v>130</v>
      </c>
      <c r="CB317" s="2" t="n">
        <v>55</v>
      </c>
      <c r="CC317" s="2" t="n">
        <v>15</v>
      </c>
      <c r="DC317" s="2" t="n">
        <v>4.01</v>
      </c>
      <c r="DD317" s="2" t="n">
        <v>34.49</v>
      </c>
      <c r="DE317" s="2" t="n">
        <v>1079</v>
      </c>
      <c r="DF317" s="2" t="n">
        <v>0.198</v>
      </c>
    </row>
    <row r="318" customFormat="false" ht="13.8" hidden="false" customHeight="false" outlineLevel="0" collapsed="false">
      <c r="A318" s="2" t="s">
        <v>716</v>
      </c>
      <c r="B318" s="2" t="s">
        <v>705</v>
      </c>
      <c r="D318" s="2" t="s">
        <v>706</v>
      </c>
      <c r="E318" s="2" t="s">
        <v>707</v>
      </c>
      <c r="F318" s="2" t="s">
        <v>708</v>
      </c>
      <c r="G318" s="2" t="n">
        <v>2019</v>
      </c>
      <c r="H318" s="2" t="n">
        <v>35</v>
      </c>
      <c r="I318" s="2" t="n">
        <v>4</v>
      </c>
      <c r="J318" s="2" t="s">
        <v>121</v>
      </c>
      <c r="K318" s="2" t="s">
        <v>709</v>
      </c>
      <c r="L318" s="2" t="s">
        <v>710</v>
      </c>
      <c r="T318" s="2" t="s">
        <v>711</v>
      </c>
      <c r="U318" s="0" t="n">
        <f aca="false">15.4</f>
        <v>15.4</v>
      </c>
      <c r="W318" s="2" t="s">
        <v>712</v>
      </c>
      <c r="Y318" s="2" t="s">
        <v>125</v>
      </c>
      <c r="AV318" s="2" t="n">
        <v>50</v>
      </c>
      <c r="AX318" s="2" t="n">
        <v>30</v>
      </c>
      <c r="AZ318" s="2" t="n">
        <v>80</v>
      </c>
      <c r="BA318" s="2" t="n">
        <v>96</v>
      </c>
      <c r="BE318" s="2" t="s">
        <v>145</v>
      </c>
      <c r="BF318" s="2" t="n">
        <v>4</v>
      </c>
      <c r="BG318" s="2" t="n">
        <v>4</v>
      </c>
      <c r="BH318" s="2" t="n">
        <v>60</v>
      </c>
      <c r="BZ318" s="2" t="s">
        <v>129</v>
      </c>
      <c r="CA318" s="2" t="s">
        <v>130</v>
      </c>
      <c r="CB318" s="2" t="n">
        <v>55</v>
      </c>
      <c r="CC318" s="2" t="n">
        <v>15</v>
      </c>
      <c r="DC318" s="2" t="n">
        <v>4.02</v>
      </c>
      <c r="DD318" s="2" t="n">
        <v>34.19</v>
      </c>
      <c r="DE318" s="2" t="n">
        <v>1093</v>
      </c>
      <c r="DF318" s="2" t="n">
        <v>0.177</v>
      </c>
      <c r="DH318" s="2" t="n">
        <v>21.02</v>
      </c>
    </row>
    <row r="319" customFormat="false" ht="13.8" hidden="false" customHeight="false" outlineLevel="0" collapsed="false">
      <c r="A319" s="2" t="s">
        <v>717</v>
      </c>
      <c r="B319" s="2" t="s">
        <v>705</v>
      </c>
      <c r="D319" s="2" t="s">
        <v>706</v>
      </c>
      <c r="E319" s="2" t="s">
        <v>707</v>
      </c>
      <c r="F319" s="2" t="s">
        <v>708</v>
      </c>
      <c r="G319" s="2" t="n">
        <v>2019</v>
      </c>
      <c r="H319" s="2" t="n">
        <v>35</v>
      </c>
      <c r="I319" s="2" t="n">
        <v>4</v>
      </c>
      <c r="J319" s="2" t="s">
        <v>121</v>
      </c>
      <c r="K319" s="2" t="s">
        <v>709</v>
      </c>
      <c r="L319" s="2" t="s">
        <v>710</v>
      </c>
      <c r="T319" s="2" t="s">
        <v>711</v>
      </c>
      <c r="U319" s="0" t="n">
        <f aca="false">15.4</f>
        <v>15.4</v>
      </c>
      <c r="W319" s="2" t="s">
        <v>712</v>
      </c>
      <c r="Y319" s="2" t="s">
        <v>125</v>
      </c>
      <c r="AV319" s="2" t="n">
        <v>50</v>
      </c>
      <c r="AX319" s="2" t="n">
        <v>30</v>
      </c>
      <c r="AZ319" s="2" t="n">
        <v>80</v>
      </c>
      <c r="BA319" s="2" t="n">
        <v>96</v>
      </c>
      <c r="BE319" s="2" t="s">
        <v>145</v>
      </c>
      <c r="BF319" s="2" t="n">
        <v>4</v>
      </c>
      <c r="BG319" s="2" t="n">
        <v>4</v>
      </c>
      <c r="BH319" s="2" t="n">
        <v>60</v>
      </c>
      <c r="BZ319" s="2" t="s">
        <v>129</v>
      </c>
      <c r="CA319" s="2" t="s">
        <v>130</v>
      </c>
      <c r="CB319" s="2" t="n">
        <v>55</v>
      </c>
      <c r="CC319" s="2" t="n">
        <v>15</v>
      </c>
      <c r="DC319" s="2" t="n">
        <v>3.241</v>
      </c>
      <c r="DD319" s="2" t="n">
        <v>24.03</v>
      </c>
      <c r="DE319" s="2" t="n">
        <v>1055</v>
      </c>
      <c r="DF319" s="2" t="n">
        <v>0.319</v>
      </c>
    </row>
    <row r="320" customFormat="false" ht="14.9" hidden="false" customHeight="false" outlineLevel="0" collapsed="false">
      <c r="A320" s="2" t="s">
        <v>718</v>
      </c>
      <c r="B320" s="2" t="s">
        <v>719</v>
      </c>
      <c r="C320" s="2" t="s">
        <v>720</v>
      </c>
      <c r="D320" s="2" t="s">
        <v>721</v>
      </c>
      <c r="E320" s="2" t="s">
        <v>722</v>
      </c>
      <c r="F320" s="2" t="s">
        <v>723</v>
      </c>
      <c r="G320" s="2" t="n">
        <v>2019</v>
      </c>
      <c r="H320" s="2" t="n">
        <v>37</v>
      </c>
      <c r="I320" s="2" t="n">
        <v>5</v>
      </c>
      <c r="J320" s="2" t="s">
        <v>121</v>
      </c>
      <c r="K320" s="2" t="s">
        <v>724</v>
      </c>
      <c r="L320" s="2" t="s">
        <v>158</v>
      </c>
      <c r="T320" s="2" t="s">
        <v>124</v>
      </c>
      <c r="U320" s="3" t="n">
        <f aca="false">15.3</f>
        <v>15.3</v>
      </c>
      <c r="W320" s="2" t="s">
        <v>125</v>
      </c>
      <c r="AA320" s="2" t="s">
        <v>146</v>
      </c>
      <c r="AB320" s="2" t="n">
        <v>0.01</v>
      </c>
      <c r="AP320" s="2" t="s">
        <v>725</v>
      </c>
      <c r="AS320" s="2" t="s">
        <v>726</v>
      </c>
      <c r="AV320" s="2" t="n">
        <v>40</v>
      </c>
      <c r="AZ320" s="2" t="n">
        <v>40</v>
      </c>
      <c r="BA320" s="2" t="n">
        <v>0.5</v>
      </c>
      <c r="BE320" s="2" t="s">
        <v>124</v>
      </c>
      <c r="BF320" s="2" t="n">
        <v>2</v>
      </c>
      <c r="BI320" s="2" t="s">
        <v>727</v>
      </c>
      <c r="BJ320" s="2" t="n">
        <v>2</v>
      </c>
      <c r="BL320" s="2" t="n">
        <v>60</v>
      </c>
      <c r="BM320" s="2" t="s">
        <v>317</v>
      </c>
      <c r="BN320" s="2" t="n">
        <v>2</v>
      </c>
      <c r="BP320" s="2" t="n">
        <v>60</v>
      </c>
      <c r="BZ320" s="2" t="s">
        <v>728</v>
      </c>
      <c r="CD320" s="2" t="n">
        <v>0.6</v>
      </c>
      <c r="DA320" s="2" t="s">
        <v>132</v>
      </c>
    </row>
    <row r="321" customFormat="false" ht="14.9" hidden="false" customHeight="false" outlineLevel="0" collapsed="false">
      <c r="A321" s="2" t="s">
        <v>729</v>
      </c>
      <c r="B321" s="2" t="s">
        <v>719</v>
      </c>
      <c r="C321" s="2" t="s">
        <v>720</v>
      </c>
      <c r="D321" s="2" t="s">
        <v>721</v>
      </c>
      <c r="E321" s="2" t="s">
        <v>722</v>
      </c>
      <c r="F321" s="2" t="s">
        <v>723</v>
      </c>
      <c r="G321" s="2" t="n">
        <v>2019</v>
      </c>
      <c r="H321" s="2" t="n">
        <v>37</v>
      </c>
      <c r="I321" s="2" t="n">
        <v>5</v>
      </c>
      <c r="J321" s="2" t="s">
        <v>121</v>
      </c>
      <c r="K321" s="2" t="s">
        <v>724</v>
      </c>
      <c r="L321" s="2" t="s">
        <v>158</v>
      </c>
      <c r="T321" s="2" t="s">
        <v>124</v>
      </c>
      <c r="U321" s="3" t="n">
        <f aca="false">15.3</f>
        <v>15.3</v>
      </c>
      <c r="W321" s="2" t="s">
        <v>125</v>
      </c>
      <c r="AA321" s="2" t="s">
        <v>146</v>
      </c>
      <c r="AB321" s="2" t="n">
        <v>0.01</v>
      </c>
      <c r="AP321" s="2" t="s">
        <v>725</v>
      </c>
      <c r="AS321" s="2" t="s">
        <v>726</v>
      </c>
      <c r="AV321" s="2" t="n">
        <v>40</v>
      </c>
      <c r="AZ321" s="2" t="n">
        <v>40</v>
      </c>
      <c r="BA321" s="2" t="n">
        <v>0.5</v>
      </c>
      <c r="BE321" s="2" t="s">
        <v>124</v>
      </c>
      <c r="BF321" s="2" t="n">
        <v>2</v>
      </c>
      <c r="BI321" s="2" t="s">
        <v>727</v>
      </c>
      <c r="BJ321" s="2" t="n">
        <v>2</v>
      </c>
      <c r="BL321" s="2" t="n">
        <v>60</v>
      </c>
      <c r="BM321" s="2" t="s">
        <v>317</v>
      </c>
      <c r="BN321" s="2" t="n">
        <v>2</v>
      </c>
      <c r="BP321" s="2" t="n">
        <v>60</v>
      </c>
      <c r="BZ321" s="2" t="s">
        <v>728</v>
      </c>
      <c r="CD321" s="2" t="n">
        <v>0.6</v>
      </c>
      <c r="DA321" s="2" t="s">
        <v>132</v>
      </c>
    </row>
    <row r="322" customFormat="false" ht="14.9" hidden="false" customHeight="false" outlineLevel="0" collapsed="false">
      <c r="A322" s="2" t="s">
        <v>730</v>
      </c>
      <c r="B322" s="2" t="s">
        <v>719</v>
      </c>
      <c r="C322" s="2" t="s">
        <v>720</v>
      </c>
      <c r="D322" s="2" t="s">
        <v>721</v>
      </c>
      <c r="E322" s="2" t="s">
        <v>722</v>
      </c>
      <c r="F322" s="2" t="s">
        <v>723</v>
      </c>
      <c r="G322" s="2" t="n">
        <v>2019</v>
      </c>
      <c r="H322" s="2" t="n">
        <v>37</v>
      </c>
      <c r="I322" s="2" t="n">
        <v>5</v>
      </c>
      <c r="J322" s="2" t="s">
        <v>121</v>
      </c>
      <c r="K322" s="2" t="s">
        <v>724</v>
      </c>
      <c r="L322" s="2" t="s">
        <v>158</v>
      </c>
      <c r="T322" s="2" t="s">
        <v>124</v>
      </c>
      <c r="U322" s="3" t="n">
        <f aca="false">15.3</f>
        <v>15.3</v>
      </c>
      <c r="W322" s="2" t="s">
        <v>125</v>
      </c>
      <c r="AA322" s="2" t="s">
        <v>146</v>
      </c>
      <c r="AB322" s="2" t="n">
        <v>0.01</v>
      </c>
      <c r="AP322" s="2" t="s">
        <v>725</v>
      </c>
      <c r="AS322" s="2" t="s">
        <v>726</v>
      </c>
      <c r="AV322" s="2" t="n">
        <v>40</v>
      </c>
      <c r="AZ322" s="2" t="n">
        <v>40</v>
      </c>
      <c r="BA322" s="2" t="n">
        <v>0.5</v>
      </c>
      <c r="BE322" s="2" t="s">
        <v>124</v>
      </c>
      <c r="BF322" s="2" t="n">
        <v>2</v>
      </c>
      <c r="BI322" s="2" t="s">
        <v>727</v>
      </c>
      <c r="BJ322" s="2" t="n">
        <v>2</v>
      </c>
      <c r="BL322" s="2" t="n">
        <v>60</v>
      </c>
      <c r="BM322" s="2" t="s">
        <v>317</v>
      </c>
      <c r="BN322" s="2" t="n">
        <v>2</v>
      </c>
      <c r="BP322" s="2" t="n">
        <v>60</v>
      </c>
      <c r="BZ322" s="2" t="s">
        <v>728</v>
      </c>
      <c r="CD322" s="2" t="n">
        <v>0.6</v>
      </c>
      <c r="DA322" s="2" t="s">
        <v>132</v>
      </c>
      <c r="DC322" s="2" t="n">
        <v>1.9</v>
      </c>
      <c r="DE322" s="2" t="n">
        <v>784</v>
      </c>
    </row>
    <row r="323" customFormat="false" ht="14.9" hidden="false" customHeight="false" outlineLevel="0" collapsed="false">
      <c r="A323" s="2" t="s">
        <v>731</v>
      </c>
      <c r="B323" s="2" t="s">
        <v>719</v>
      </c>
      <c r="C323" s="2" t="s">
        <v>720</v>
      </c>
      <c r="D323" s="2" t="s">
        <v>721</v>
      </c>
      <c r="E323" s="2" t="s">
        <v>722</v>
      </c>
      <c r="F323" s="2" t="s">
        <v>723</v>
      </c>
      <c r="G323" s="2" t="n">
        <v>2019</v>
      </c>
      <c r="H323" s="2" t="n">
        <v>37</v>
      </c>
      <c r="I323" s="2" t="n">
        <v>5</v>
      </c>
      <c r="J323" s="2" t="s">
        <v>121</v>
      </c>
      <c r="K323" s="2" t="s">
        <v>724</v>
      </c>
      <c r="L323" s="2" t="s">
        <v>158</v>
      </c>
      <c r="T323" s="2" t="s">
        <v>124</v>
      </c>
      <c r="U323" s="3" t="n">
        <f aca="false">15.3</f>
        <v>15.3</v>
      </c>
      <c r="W323" s="2" t="s">
        <v>125</v>
      </c>
      <c r="AA323" s="2" t="s">
        <v>146</v>
      </c>
      <c r="AB323" s="2" t="n">
        <v>0.01</v>
      </c>
      <c r="AP323" s="2" t="s">
        <v>725</v>
      </c>
      <c r="AS323" s="2" t="s">
        <v>726</v>
      </c>
      <c r="AV323" s="2" t="n">
        <v>40</v>
      </c>
      <c r="AZ323" s="2" t="n">
        <v>40</v>
      </c>
      <c r="BA323" s="2" t="n">
        <v>0.5</v>
      </c>
      <c r="BE323" s="2" t="s">
        <v>124</v>
      </c>
      <c r="BF323" s="2" t="n">
        <v>2</v>
      </c>
      <c r="BI323" s="2" t="s">
        <v>727</v>
      </c>
      <c r="BJ323" s="2" t="n">
        <v>2</v>
      </c>
      <c r="BL323" s="2" t="n">
        <v>60</v>
      </c>
      <c r="BM323" s="2" t="s">
        <v>317</v>
      </c>
      <c r="BN323" s="2" t="n">
        <v>2</v>
      </c>
      <c r="BP323" s="2" t="n">
        <v>60</v>
      </c>
      <c r="BZ323" s="2" t="s">
        <v>728</v>
      </c>
      <c r="CD323" s="2" t="n">
        <v>0.6</v>
      </c>
      <c r="DA323" s="2" t="s">
        <v>132</v>
      </c>
    </row>
    <row r="324" customFormat="false" ht="14.9" hidden="false" customHeight="false" outlineLevel="0" collapsed="false">
      <c r="A324" s="2" t="s">
        <v>732</v>
      </c>
      <c r="B324" s="2" t="s">
        <v>719</v>
      </c>
      <c r="C324" s="2" t="s">
        <v>720</v>
      </c>
      <c r="D324" s="2" t="s">
        <v>721</v>
      </c>
      <c r="E324" s="2" t="s">
        <v>722</v>
      </c>
      <c r="F324" s="2" t="s">
        <v>723</v>
      </c>
      <c r="G324" s="2" t="n">
        <v>2019</v>
      </c>
      <c r="H324" s="2" t="n">
        <v>37</v>
      </c>
      <c r="I324" s="2" t="n">
        <v>5</v>
      </c>
      <c r="J324" s="2" t="s">
        <v>121</v>
      </c>
      <c r="K324" s="2" t="s">
        <v>724</v>
      </c>
      <c r="L324" s="2" t="s">
        <v>158</v>
      </c>
      <c r="T324" s="2" t="s">
        <v>124</v>
      </c>
      <c r="U324" s="3" t="n">
        <f aca="false">15.3</f>
        <v>15.3</v>
      </c>
      <c r="W324" s="2" t="s">
        <v>125</v>
      </c>
      <c r="AA324" s="2" t="s">
        <v>146</v>
      </c>
      <c r="AB324" s="2" t="n">
        <v>0.01</v>
      </c>
      <c r="AP324" s="2" t="s">
        <v>725</v>
      </c>
      <c r="AS324" s="2" t="s">
        <v>726</v>
      </c>
      <c r="AV324" s="2" t="n">
        <v>40</v>
      </c>
      <c r="AZ324" s="2" t="n">
        <v>40</v>
      </c>
      <c r="BA324" s="2" t="n">
        <v>0.5</v>
      </c>
      <c r="BE324" s="2" t="s">
        <v>124</v>
      </c>
      <c r="BF324" s="2" t="n">
        <v>2</v>
      </c>
      <c r="BI324" s="2" t="s">
        <v>727</v>
      </c>
      <c r="BJ324" s="2" t="n">
        <v>2</v>
      </c>
      <c r="BL324" s="2" t="n">
        <v>60</v>
      </c>
      <c r="BM324" s="2" t="s">
        <v>317</v>
      </c>
      <c r="BN324" s="2" t="n">
        <v>2</v>
      </c>
      <c r="BP324" s="2" t="n">
        <v>60</v>
      </c>
      <c r="BZ324" s="2" t="s">
        <v>728</v>
      </c>
      <c r="CD324" s="2" t="n">
        <v>0.6</v>
      </c>
      <c r="DA324" s="2" t="s">
        <v>132</v>
      </c>
    </row>
    <row r="325" customFormat="false" ht="14.9" hidden="false" customHeight="false" outlineLevel="0" collapsed="false">
      <c r="A325" s="2" t="s">
        <v>733</v>
      </c>
      <c r="B325" s="2" t="s">
        <v>719</v>
      </c>
      <c r="C325" s="2" t="s">
        <v>720</v>
      </c>
      <c r="D325" s="2" t="s">
        <v>721</v>
      </c>
      <c r="E325" s="2" t="s">
        <v>722</v>
      </c>
      <c r="F325" s="2" t="s">
        <v>723</v>
      </c>
      <c r="G325" s="2" t="n">
        <v>2019</v>
      </c>
      <c r="H325" s="2" t="n">
        <v>37</v>
      </c>
      <c r="I325" s="2" t="n">
        <v>5</v>
      </c>
      <c r="J325" s="2" t="s">
        <v>121</v>
      </c>
      <c r="K325" s="2" t="s">
        <v>734</v>
      </c>
      <c r="L325" s="2" t="s">
        <v>158</v>
      </c>
      <c r="T325" s="2" t="s">
        <v>124</v>
      </c>
      <c r="U325" s="3" t="n">
        <f aca="false">15.3</f>
        <v>15.3</v>
      </c>
      <c r="W325" s="2" t="s">
        <v>125</v>
      </c>
      <c r="AA325" s="2" t="s">
        <v>146</v>
      </c>
      <c r="AB325" s="2" t="n">
        <v>0.1</v>
      </c>
      <c r="AP325" s="2" t="s">
        <v>725</v>
      </c>
      <c r="AS325" s="2" t="s">
        <v>726</v>
      </c>
      <c r="AV325" s="2" t="n">
        <v>40</v>
      </c>
      <c r="AZ325" s="2" t="n">
        <v>40</v>
      </c>
      <c r="BA325" s="2" t="n">
        <v>0.5</v>
      </c>
      <c r="BE325" s="2" t="s">
        <v>124</v>
      </c>
      <c r="BF325" s="2" t="n">
        <v>2</v>
      </c>
      <c r="BI325" s="2" t="s">
        <v>727</v>
      </c>
      <c r="BJ325" s="2" t="n">
        <v>2</v>
      </c>
      <c r="BL325" s="2" t="n">
        <v>60</v>
      </c>
      <c r="BM325" s="2" t="s">
        <v>317</v>
      </c>
      <c r="BN325" s="2" t="n">
        <v>2</v>
      </c>
      <c r="BP325" s="2" t="n">
        <v>60</v>
      </c>
      <c r="BZ325" s="2" t="s">
        <v>728</v>
      </c>
      <c r="CD325" s="2" t="n">
        <v>0.6</v>
      </c>
      <c r="DA325" s="2" t="s">
        <v>132</v>
      </c>
      <c r="DC325" s="2" t="n">
        <v>1.9</v>
      </c>
      <c r="DE325" s="2" t="n">
        <v>786</v>
      </c>
    </row>
    <row r="326" customFormat="false" ht="14.9" hidden="false" customHeight="false" outlineLevel="0" collapsed="false">
      <c r="A326" s="2" t="s">
        <v>735</v>
      </c>
      <c r="B326" s="2" t="s">
        <v>719</v>
      </c>
      <c r="C326" s="2" t="s">
        <v>720</v>
      </c>
      <c r="D326" s="2" t="s">
        <v>721</v>
      </c>
      <c r="E326" s="2" t="s">
        <v>722</v>
      </c>
      <c r="F326" s="2" t="s">
        <v>723</v>
      </c>
      <c r="G326" s="2" t="n">
        <v>2019</v>
      </c>
      <c r="H326" s="2" t="n">
        <v>37</v>
      </c>
      <c r="I326" s="2" t="n">
        <v>5</v>
      </c>
      <c r="J326" s="2" t="s">
        <v>121</v>
      </c>
      <c r="K326" s="2" t="s">
        <v>734</v>
      </c>
      <c r="L326" s="2" t="s">
        <v>158</v>
      </c>
      <c r="T326" s="2" t="s">
        <v>124</v>
      </c>
      <c r="U326" s="3" t="n">
        <f aca="false">15.3</f>
        <v>15.3</v>
      </c>
      <c r="W326" s="2" t="s">
        <v>125</v>
      </c>
      <c r="AA326" s="2" t="s">
        <v>146</v>
      </c>
      <c r="AB326" s="2" t="n">
        <v>0.05</v>
      </c>
      <c r="AP326" s="2" t="s">
        <v>725</v>
      </c>
      <c r="AS326" s="2" t="s">
        <v>726</v>
      </c>
      <c r="AV326" s="2" t="n">
        <v>40</v>
      </c>
      <c r="AZ326" s="2" t="n">
        <v>40</v>
      </c>
      <c r="BA326" s="2" t="n">
        <v>0.5</v>
      </c>
      <c r="BE326" s="2" t="s">
        <v>124</v>
      </c>
      <c r="BF326" s="2" t="n">
        <v>2</v>
      </c>
      <c r="BI326" s="2" t="s">
        <v>727</v>
      </c>
      <c r="BJ326" s="2" t="n">
        <v>2</v>
      </c>
      <c r="BL326" s="2" t="n">
        <v>60</v>
      </c>
      <c r="BM326" s="2" t="s">
        <v>317</v>
      </c>
      <c r="BN326" s="2" t="n">
        <v>2</v>
      </c>
      <c r="BP326" s="2" t="n">
        <v>60</v>
      </c>
      <c r="BZ326" s="2" t="s">
        <v>728</v>
      </c>
      <c r="CD326" s="2" t="n">
        <v>0.6</v>
      </c>
      <c r="DA326" s="2" t="s">
        <v>132</v>
      </c>
      <c r="DC326" s="2" t="n">
        <v>1.9</v>
      </c>
      <c r="DE326" s="2" t="n">
        <v>789</v>
      </c>
    </row>
    <row r="327" customFormat="false" ht="14.9" hidden="false" customHeight="false" outlineLevel="0" collapsed="false">
      <c r="A327" s="2" t="s">
        <v>736</v>
      </c>
      <c r="B327" s="2" t="s">
        <v>719</v>
      </c>
      <c r="C327" s="2" t="s">
        <v>720</v>
      </c>
      <c r="D327" s="2" t="s">
        <v>721</v>
      </c>
      <c r="E327" s="2" t="s">
        <v>722</v>
      </c>
      <c r="F327" s="2" t="s">
        <v>723</v>
      </c>
      <c r="G327" s="2" t="n">
        <v>2019</v>
      </c>
      <c r="H327" s="2" t="n">
        <v>37</v>
      </c>
      <c r="I327" s="2" t="n">
        <v>5</v>
      </c>
      <c r="J327" s="2" t="s">
        <v>121</v>
      </c>
      <c r="K327" s="2" t="s">
        <v>734</v>
      </c>
      <c r="L327" s="2" t="s">
        <v>158</v>
      </c>
      <c r="T327" s="2" t="s">
        <v>124</v>
      </c>
      <c r="U327" s="3" t="n">
        <f aca="false">15.3</f>
        <v>15.3</v>
      </c>
      <c r="W327" s="2" t="s">
        <v>125</v>
      </c>
      <c r="AA327" s="2" t="s">
        <v>146</v>
      </c>
      <c r="AB327" s="2" t="n">
        <v>0.005</v>
      </c>
      <c r="AP327" s="2" t="s">
        <v>725</v>
      </c>
      <c r="AS327" s="2" t="s">
        <v>726</v>
      </c>
      <c r="AV327" s="2" t="n">
        <v>40</v>
      </c>
      <c r="AZ327" s="2" t="n">
        <v>40</v>
      </c>
      <c r="BA327" s="2" t="n">
        <v>0.5</v>
      </c>
      <c r="BE327" s="2" t="s">
        <v>124</v>
      </c>
      <c r="BF327" s="2" t="n">
        <v>2</v>
      </c>
      <c r="BI327" s="2" t="s">
        <v>727</v>
      </c>
      <c r="BJ327" s="2" t="n">
        <v>2</v>
      </c>
      <c r="BL327" s="2" t="n">
        <v>60</v>
      </c>
      <c r="BM327" s="2" t="s">
        <v>317</v>
      </c>
      <c r="BN327" s="2" t="n">
        <v>2</v>
      </c>
      <c r="BP327" s="2" t="n">
        <v>60</v>
      </c>
      <c r="BZ327" s="2" t="s">
        <v>728</v>
      </c>
      <c r="CD327" s="2" t="n">
        <v>0.6</v>
      </c>
      <c r="DA327" s="2" t="s">
        <v>132</v>
      </c>
      <c r="DC327" s="2" t="n">
        <v>1.8</v>
      </c>
      <c r="DE327" s="2" t="n">
        <v>731</v>
      </c>
    </row>
    <row r="328" customFormat="false" ht="14.9" hidden="false" customHeight="false" outlineLevel="0" collapsed="false">
      <c r="A328" s="2" t="s">
        <v>737</v>
      </c>
      <c r="B328" s="2" t="s">
        <v>719</v>
      </c>
      <c r="C328" s="2" t="s">
        <v>720</v>
      </c>
      <c r="D328" s="2" t="s">
        <v>721</v>
      </c>
      <c r="E328" s="2" t="s">
        <v>722</v>
      </c>
      <c r="F328" s="2" t="s">
        <v>723</v>
      </c>
      <c r="G328" s="2" t="n">
        <v>2019</v>
      </c>
      <c r="H328" s="2" t="n">
        <v>37</v>
      </c>
      <c r="I328" s="2" t="n">
        <v>5</v>
      </c>
      <c r="J328" s="2" t="s">
        <v>121</v>
      </c>
      <c r="K328" s="2" t="s">
        <v>734</v>
      </c>
      <c r="L328" s="2" t="s">
        <v>158</v>
      </c>
      <c r="T328" s="2" t="s">
        <v>124</v>
      </c>
      <c r="U328" s="3" t="n">
        <f aca="false">15.3</f>
        <v>15.3</v>
      </c>
      <c r="W328" s="2" t="s">
        <v>125</v>
      </c>
      <c r="AA328" s="2" t="s">
        <v>146</v>
      </c>
      <c r="AB328" s="2" t="n">
        <v>0.001</v>
      </c>
      <c r="AP328" s="2" t="s">
        <v>725</v>
      </c>
      <c r="AS328" s="2" t="s">
        <v>726</v>
      </c>
      <c r="AV328" s="2" t="n">
        <v>40</v>
      </c>
      <c r="AZ328" s="2" t="n">
        <v>40</v>
      </c>
      <c r="BA328" s="2" t="n">
        <v>0.5</v>
      </c>
      <c r="BE328" s="2" t="s">
        <v>124</v>
      </c>
      <c r="BF328" s="2" t="n">
        <v>2</v>
      </c>
      <c r="BI328" s="2" t="s">
        <v>727</v>
      </c>
      <c r="BJ328" s="2" t="n">
        <v>2</v>
      </c>
      <c r="BL328" s="2" t="n">
        <v>60</v>
      </c>
      <c r="BM328" s="2" t="s">
        <v>317</v>
      </c>
      <c r="BN328" s="2" t="n">
        <v>2</v>
      </c>
      <c r="BP328" s="2" t="n">
        <v>60</v>
      </c>
      <c r="BZ328" s="2" t="s">
        <v>728</v>
      </c>
      <c r="CD328" s="2" t="n">
        <v>0.6</v>
      </c>
      <c r="DA328" s="2" t="s">
        <v>132</v>
      </c>
      <c r="DC328" s="2" t="n">
        <v>1.8</v>
      </c>
      <c r="DE328" s="2" t="n">
        <v>759</v>
      </c>
    </row>
    <row r="329" customFormat="false" ht="14.9" hidden="false" customHeight="false" outlineLevel="0" collapsed="false">
      <c r="A329" s="2" t="s">
        <v>738</v>
      </c>
      <c r="B329" s="2" t="s">
        <v>719</v>
      </c>
      <c r="C329" s="2" t="s">
        <v>720</v>
      </c>
      <c r="D329" s="2" t="s">
        <v>721</v>
      </c>
      <c r="E329" s="2" t="s">
        <v>722</v>
      </c>
      <c r="F329" s="2" t="s">
        <v>723</v>
      </c>
      <c r="G329" s="2" t="n">
        <v>2019</v>
      </c>
      <c r="H329" s="2" t="n">
        <v>37</v>
      </c>
      <c r="I329" s="2" t="n">
        <v>5</v>
      </c>
      <c r="J329" s="2" t="s">
        <v>121</v>
      </c>
      <c r="K329" s="2" t="s">
        <v>739</v>
      </c>
      <c r="L329" s="2" t="s">
        <v>158</v>
      </c>
      <c r="T329" s="2" t="s">
        <v>124</v>
      </c>
      <c r="U329" s="3" t="n">
        <f aca="false">15.3</f>
        <v>15.3</v>
      </c>
      <c r="W329" s="2" t="s">
        <v>125</v>
      </c>
      <c r="AA329" s="2" t="s">
        <v>146</v>
      </c>
      <c r="AB329" s="2" t="n">
        <v>0.006667</v>
      </c>
      <c r="AP329" s="2" t="s">
        <v>725</v>
      </c>
      <c r="AS329" s="2" t="s">
        <v>726</v>
      </c>
      <c r="AV329" s="2" t="n">
        <v>40</v>
      </c>
      <c r="AZ329" s="2" t="n">
        <v>40</v>
      </c>
      <c r="BA329" s="2" t="n">
        <v>0.5</v>
      </c>
      <c r="BE329" s="2" t="s">
        <v>124</v>
      </c>
      <c r="BF329" s="2" t="n">
        <v>2</v>
      </c>
      <c r="BI329" s="2" t="s">
        <v>727</v>
      </c>
      <c r="BJ329" s="2" t="n">
        <v>2</v>
      </c>
      <c r="BL329" s="2" t="n">
        <v>60</v>
      </c>
      <c r="BM329" s="2" t="s">
        <v>317</v>
      </c>
      <c r="BN329" s="2" t="n">
        <v>2</v>
      </c>
      <c r="BP329" s="2" t="n">
        <v>60</v>
      </c>
      <c r="BZ329" s="2" t="s">
        <v>728</v>
      </c>
      <c r="CD329" s="2" t="n">
        <v>0.6</v>
      </c>
      <c r="DA329" s="2" t="s">
        <v>132</v>
      </c>
      <c r="DC329" s="2" t="n">
        <v>2.4</v>
      </c>
      <c r="DE329" s="2" t="n">
        <v>702</v>
      </c>
    </row>
    <row r="330" customFormat="false" ht="14.9" hidden="false" customHeight="false" outlineLevel="0" collapsed="false">
      <c r="A330" s="2" t="s">
        <v>740</v>
      </c>
      <c r="B330" s="2" t="s">
        <v>719</v>
      </c>
      <c r="C330" s="2" t="s">
        <v>720</v>
      </c>
      <c r="D330" s="2" t="s">
        <v>721</v>
      </c>
      <c r="E330" s="2" t="s">
        <v>722</v>
      </c>
      <c r="F330" s="2" t="s">
        <v>723</v>
      </c>
      <c r="G330" s="2" t="n">
        <v>2019</v>
      </c>
      <c r="H330" s="2" t="n">
        <v>37</v>
      </c>
      <c r="I330" s="2" t="n">
        <v>5</v>
      </c>
      <c r="J330" s="2" t="s">
        <v>121</v>
      </c>
      <c r="K330" s="2" t="s">
        <v>739</v>
      </c>
      <c r="L330" s="2" t="s">
        <v>158</v>
      </c>
      <c r="T330" s="2" t="s">
        <v>124</v>
      </c>
      <c r="U330" s="3" t="n">
        <f aca="false">15.3</f>
        <v>15.3</v>
      </c>
      <c r="W330" s="2" t="s">
        <v>125</v>
      </c>
      <c r="AA330" s="2" t="s">
        <v>146</v>
      </c>
      <c r="AB330" s="2" t="n">
        <v>0.0075</v>
      </c>
      <c r="AP330" s="2" t="s">
        <v>725</v>
      </c>
      <c r="AS330" s="2" t="s">
        <v>726</v>
      </c>
      <c r="AV330" s="2" t="n">
        <v>40</v>
      </c>
      <c r="AZ330" s="2" t="n">
        <v>40</v>
      </c>
      <c r="BA330" s="2" t="n">
        <v>0.5</v>
      </c>
      <c r="BE330" s="2" t="s">
        <v>124</v>
      </c>
      <c r="BF330" s="2" t="n">
        <v>2</v>
      </c>
      <c r="BI330" s="2" t="s">
        <v>727</v>
      </c>
      <c r="BJ330" s="2" t="n">
        <v>2</v>
      </c>
      <c r="BL330" s="2" t="n">
        <v>60</v>
      </c>
      <c r="BM330" s="2" t="s">
        <v>317</v>
      </c>
      <c r="BN330" s="2" t="n">
        <v>2</v>
      </c>
      <c r="BP330" s="2" t="n">
        <v>60</v>
      </c>
      <c r="BZ330" s="2" t="s">
        <v>728</v>
      </c>
      <c r="CD330" s="2" t="n">
        <v>0.6</v>
      </c>
      <c r="DA330" s="2" t="s">
        <v>132</v>
      </c>
      <c r="DC330" s="2" t="n">
        <v>2.6</v>
      </c>
      <c r="DE330" s="2" t="n">
        <v>741</v>
      </c>
    </row>
    <row r="331" customFormat="false" ht="14.9" hidden="false" customHeight="false" outlineLevel="0" collapsed="false">
      <c r="A331" s="2" t="s">
        <v>741</v>
      </c>
      <c r="B331" s="2" t="s">
        <v>719</v>
      </c>
      <c r="C331" s="2" t="s">
        <v>720</v>
      </c>
      <c r="D331" s="2" t="s">
        <v>721</v>
      </c>
      <c r="E331" s="2" t="s">
        <v>722</v>
      </c>
      <c r="F331" s="2" t="s">
        <v>723</v>
      </c>
      <c r="G331" s="2" t="n">
        <v>2019</v>
      </c>
      <c r="H331" s="2" t="n">
        <v>37</v>
      </c>
      <c r="I331" s="2" t="n">
        <v>5</v>
      </c>
      <c r="J331" s="2" t="s">
        <v>121</v>
      </c>
      <c r="K331" s="2" t="s">
        <v>739</v>
      </c>
      <c r="L331" s="2" t="s">
        <v>158</v>
      </c>
      <c r="T331" s="2" t="s">
        <v>124</v>
      </c>
      <c r="U331" s="3" t="n">
        <f aca="false">15.3</f>
        <v>15.3</v>
      </c>
      <c r="W331" s="2" t="s">
        <v>125</v>
      </c>
      <c r="AA331" s="2" t="s">
        <v>146</v>
      </c>
      <c r="AB331" s="2" t="n">
        <v>0.015</v>
      </c>
      <c r="AP331" s="2" t="s">
        <v>725</v>
      </c>
      <c r="AS331" s="2" t="s">
        <v>726</v>
      </c>
      <c r="AV331" s="2" t="n">
        <v>40</v>
      </c>
      <c r="AZ331" s="2" t="n">
        <v>40</v>
      </c>
      <c r="BA331" s="2" t="n">
        <v>0.5</v>
      </c>
      <c r="BE331" s="2" t="s">
        <v>124</v>
      </c>
      <c r="BF331" s="2" t="n">
        <v>2</v>
      </c>
      <c r="BI331" s="2" t="s">
        <v>727</v>
      </c>
      <c r="BJ331" s="2" t="n">
        <v>2</v>
      </c>
      <c r="BL331" s="2" t="n">
        <v>60</v>
      </c>
      <c r="BM331" s="2" t="s">
        <v>317</v>
      </c>
      <c r="BN331" s="2" t="n">
        <v>2</v>
      </c>
      <c r="BP331" s="2" t="n">
        <v>60</v>
      </c>
      <c r="BZ331" s="2" t="s">
        <v>728</v>
      </c>
      <c r="CD331" s="2" t="n">
        <v>0.6</v>
      </c>
      <c r="DA331" s="2" t="s">
        <v>132</v>
      </c>
      <c r="DC331" s="2" t="n">
        <v>11.2</v>
      </c>
      <c r="DE331" s="2" t="n">
        <v>782</v>
      </c>
    </row>
    <row r="332" customFormat="false" ht="14.9" hidden="false" customHeight="false" outlineLevel="0" collapsed="false">
      <c r="A332" s="2" t="s">
        <v>742</v>
      </c>
      <c r="B332" s="2" t="s">
        <v>719</v>
      </c>
      <c r="C332" s="2" t="s">
        <v>720</v>
      </c>
      <c r="D332" s="2" t="s">
        <v>721</v>
      </c>
      <c r="E332" s="2" t="s">
        <v>722</v>
      </c>
      <c r="F332" s="2" t="s">
        <v>723</v>
      </c>
      <c r="G332" s="2" t="n">
        <v>2019</v>
      </c>
      <c r="H332" s="2" t="n">
        <v>37</v>
      </c>
      <c r="I332" s="2" t="n">
        <v>5</v>
      </c>
      <c r="J332" s="2" t="s">
        <v>121</v>
      </c>
      <c r="K332" s="2" t="s">
        <v>739</v>
      </c>
      <c r="L332" s="2" t="s">
        <v>158</v>
      </c>
      <c r="T332" s="2" t="s">
        <v>124</v>
      </c>
      <c r="U332" s="3" t="n">
        <f aca="false">15.3</f>
        <v>15.3</v>
      </c>
      <c r="W332" s="2" t="s">
        <v>125</v>
      </c>
      <c r="AA332" s="2" t="s">
        <v>146</v>
      </c>
      <c r="AB332" s="2" t="n">
        <v>0.02</v>
      </c>
      <c r="AP332" s="2" t="s">
        <v>725</v>
      </c>
      <c r="AS332" s="2" t="s">
        <v>726</v>
      </c>
      <c r="AV332" s="2" t="n">
        <v>40</v>
      </c>
      <c r="AZ332" s="2" t="n">
        <v>40</v>
      </c>
      <c r="BA332" s="2" t="n">
        <v>0.5</v>
      </c>
      <c r="BE332" s="2" t="s">
        <v>124</v>
      </c>
      <c r="BF332" s="2" t="n">
        <v>2</v>
      </c>
      <c r="BI332" s="2" t="s">
        <v>727</v>
      </c>
      <c r="BJ332" s="2" t="n">
        <v>2</v>
      </c>
      <c r="BL332" s="2" t="n">
        <v>60</v>
      </c>
      <c r="BM332" s="2" t="s">
        <v>317</v>
      </c>
      <c r="BN332" s="2" t="n">
        <v>2</v>
      </c>
      <c r="BP332" s="2" t="n">
        <v>60</v>
      </c>
      <c r="BZ332" s="2" t="s">
        <v>728</v>
      </c>
      <c r="CD332" s="2" t="n">
        <v>0.6</v>
      </c>
      <c r="DA332" s="2" t="s">
        <v>132</v>
      </c>
      <c r="DC332" s="2" t="n">
        <v>1</v>
      </c>
      <c r="DE332" s="2" t="n">
        <v>772</v>
      </c>
    </row>
    <row r="333" customFormat="false" ht="14.9" hidden="false" customHeight="false" outlineLevel="0" collapsed="false">
      <c r="A333" s="2" t="s">
        <v>743</v>
      </c>
      <c r="B333" s="2" t="s">
        <v>719</v>
      </c>
      <c r="C333" s="2" t="s">
        <v>720</v>
      </c>
      <c r="D333" s="2" t="s">
        <v>721</v>
      </c>
      <c r="E333" s="2" t="s">
        <v>722</v>
      </c>
      <c r="F333" s="2" t="s">
        <v>723</v>
      </c>
      <c r="G333" s="2" t="n">
        <v>2019</v>
      </c>
      <c r="H333" s="2" t="n">
        <v>37</v>
      </c>
      <c r="I333" s="2" t="n">
        <v>5</v>
      </c>
      <c r="J333" s="2" t="s">
        <v>121</v>
      </c>
      <c r="K333" s="2" t="s">
        <v>744</v>
      </c>
      <c r="L333" s="2" t="s">
        <v>158</v>
      </c>
      <c r="T333" s="2" t="s">
        <v>124</v>
      </c>
      <c r="U333" s="3" t="n">
        <f aca="false">15.3</f>
        <v>15.3</v>
      </c>
      <c r="W333" s="2" t="s">
        <v>125</v>
      </c>
      <c r="AA333" s="2" t="s">
        <v>146</v>
      </c>
      <c r="AB333" s="2" t="n">
        <v>0.01</v>
      </c>
      <c r="AP333" s="2" t="s">
        <v>725</v>
      </c>
      <c r="AS333" s="2" t="s">
        <v>726</v>
      </c>
      <c r="AV333" s="2" t="n">
        <v>40</v>
      </c>
      <c r="AZ333" s="2" t="n">
        <v>40</v>
      </c>
      <c r="BA333" s="2" t="n">
        <v>0.5</v>
      </c>
      <c r="BE333" s="2" t="s">
        <v>124</v>
      </c>
      <c r="BF333" s="2" t="n">
        <v>2</v>
      </c>
      <c r="BI333" s="2" t="s">
        <v>727</v>
      </c>
      <c r="BJ333" s="2" t="n">
        <v>2</v>
      </c>
      <c r="BL333" s="2" t="n">
        <v>60</v>
      </c>
      <c r="BM333" s="2" t="s">
        <v>317</v>
      </c>
      <c r="BN333" s="2" t="n">
        <v>2</v>
      </c>
      <c r="BP333" s="2" t="n">
        <v>60</v>
      </c>
      <c r="BZ333" s="2" t="s">
        <v>728</v>
      </c>
      <c r="CD333" s="2" t="n">
        <v>0.6</v>
      </c>
      <c r="DA333" s="2" t="s">
        <v>132</v>
      </c>
      <c r="DC333" s="2" t="n">
        <v>1.9</v>
      </c>
      <c r="DE333" s="2" t="n">
        <v>472</v>
      </c>
    </row>
    <row r="334" customFormat="false" ht="14.9" hidden="false" customHeight="false" outlineLevel="0" collapsed="false">
      <c r="A334" s="2" t="s">
        <v>745</v>
      </c>
      <c r="B334" s="2" t="s">
        <v>719</v>
      </c>
      <c r="C334" s="2" t="s">
        <v>720</v>
      </c>
      <c r="D334" s="2" t="s">
        <v>721</v>
      </c>
      <c r="E334" s="2" t="s">
        <v>722</v>
      </c>
      <c r="F334" s="2" t="s">
        <v>723</v>
      </c>
      <c r="G334" s="2" t="n">
        <v>2019</v>
      </c>
      <c r="H334" s="2" t="n">
        <v>37</v>
      </c>
      <c r="I334" s="2" t="n">
        <v>5</v>
      </c>
      <c r="J334" s="2" t="s">
        <v>121</v>
      </c>
      <c r="K334" s="2" t="s">
        <v>744</v>
      </c>
      <c r="L334" s="2" t="s">
        <v>158</v>
      </c>
      <c r="T334" s="2" t="s">
        <v>124</v>
      </c>
      <c r="U334" s="3" t="n">
        <f aca="false">15.3</f>
        <v>15.3</v>
      </c>
      <c r="W334" s="2" t="s">
        <v>125</v>
      </c>
      <c r="AA334" s="2" t="s">
        <v>146</v>
      </c>
      <c r="AB334" s="2" t="n">
        <v>0.01</v>
      </c>
      <c r="AP334" s="2" t="s">
        <v>725</v>
      </c>
      <c r="AS334" s="2" t="s">
        <v>726</v>
      </c>
      <c r="AV334" s="2" t="n">
        <v>40</v>
      </c>
      <c r="AZ334" s="2" t="n">
        <v>40</v>
      </c>
      <c r="BA334" s="2" t="n">
        <v>0.5</v>
      </c>
      <c r="BE334" s="2" t="s">
        <v>124</v>
      </c>
      <c r="BF334" s="2" t="n">
        <v>2</v>
      </c>
      <c r="BI334" s="2" t="s">
        <v>727</v>
      </c>
      <c r="BJ334" s="2" t="n">
        <v>2</v>
      </c>
      <c r="BL334" s="2" t="n">
        <v>60</v>
      </c>
      <c r="BM334" s="2" t="s">
        <v>317</v>
      </c>
      <c r="BN334" s="2" t="n">
        <v>2</v>
      </c>
      <c r="BP334" s="2" t="n">
        <v>60</v>
      </c>
      <c r="BZ334" s="2" t="s">
        <v>728</v>
      </c>
      <c r="CD334" s="2" t="n">
        <v>0.6</v>
      </c>
      <c r="DA334" s="2" t="s">
        <v>132</v>
      </c>
      <c r="DC334" s="2" t="n">
        <v>0.06</v>
      </c>
      <c r="DE334" s="2" t="n">
        <v>52</v>
      </c>
    </row>
    <row r="335" customFormat="false" ht="14.9" hidden="false" customHeight="false" outlineLevel="0" collapsed="false">
      <c r="A335" s="2" t="s">
        <v>746</v>
      </c>
      <c r="B335" s="2" t="s">
        <v>719</v>
      </c>
      <c r="C335" s="2" t="s">
        <v>720</v>
      </c>
      <c r="D335" s="2" t="s">
        <v>721</v>
      </c>
      <c r="E335" s="2" t="s">
        <v>722</v>
      </c>
      <c r="F335" s="2" t="s">
        <v>723</v>
      </c>
      <c r="G335" s="2" t="n">
        <v>2019</v>
      </c>
      <c r="H335" s="2" t="n">
        <v>37</v>
      </c>
      <c r="I335" s="2" t="n">
        <v>5</v>
      </c>
      <c r="J335" s="2" t="s">
        <v>121</v>
      </c>
      <c r="K335" s="2" t="s">
        <v>744</v>
      </c>
      <c r="L335" s="2" t="s">
        <v>158</v>
      </c>
      <c r="T335" s="2" t="s">
        <v>124</v>
      </c>
      <c r="U335" s="3" t="n">
        <f aca="false">15.3</f>
        <v>15.3</v>
      </c>
      <c r="W335" s="2" t="s">
        <v>125</v>
      </c>
      <c r="AA335" s="2" t="s">
        <v>146</v>
      </c>
      <c r="AB335" s="2" t="n">
        <v>0.01</v>
      </c>
      <c r="AP335" s="2" t="s">
        <v>725</v>
      </c>
      <c r="AS335" s="2" t="s">
        <v>726</v>
      </c>
      <c r="AV335" s="2" t="n">
        <v>40</v>
      </c>
      <c r="AZ335" s="2" t="n">
        <v>40</v>
      </c>
      <c r="BA335" s="2" t="n">
        <v>0.5</v>
      </c>
      <c r="BE335" s="2" t="s">
        <v>124</v>
      </c>
      <c r="BF335" s="2" t="n">
        <v>2</v>
      </c>
      <c r="BI335" s="2" t="s">
        <v>727</v>
      </c>
      <c r="BJ335" s="2" t="n">
        <v>2</v>
      </c>
      <c r="BL335" s="2" t="n">
        <v>60</v>
      </c>
      <c r="BM335" s="2" t="s">
        <v>317</v>
      </c>
      <c r="BN335" s="2" t="n">
        <v>2</v>
      </c>
      <c r="BP335" s="2" t="n">
        <v>60</v>
      </c>
      <c r="BZ335" s="2" t="s">
        <v>728</v>
      </c>
      <c r="CD335" s="2" t="n">
        <v>0.6</v>
      </c>
      <c r="DA335" s="2" t="s">
        <v>132</v>
      </c>
      <c r="DC335" s="2" t="n">
        <v>1.3</v>
      </c>
      <c r="DE335" s="2" t="n">
        <v>784</v>
      </c>
    </row>
    <row r="336" customFormat="false" ht="14.9" hidden="false" customHeight="false" outlineLevel="0" collapsed="false">
      <c r="A336" s="2" t="s">
        <v>747</v>
      </c>
      <c r="B336" s="2" t="s">
        <v>719</v>
      </c>
      <c r="C336" s="2" t="s">
        <v>720</v>
      </c>
      <c r="D336" s="2" t="s">
        <v>721</v>
      </c>
      <c r="E336" s="2" t="s">
        <v>722</v>
      </c>
      <c r="F336" s="2" t="s">
        <v>723</v>
      </c>
      <c r="G336" s="2" t="n">
        <v>2019</v>
      </c>
      <c r="H336" s="2" t="n">
        <v>37</v>
      </c>
      <c r="I336" s="2" t="n">
        <v>5</v>
      </c>
      <c r="J336" s="2" t="s">
        <v>121</v>
      </c>
      <c r="K336" s="2" t="s">
        <v>744</v>
      </c>
      <c r="L336" s="2" t="s">
        <v>158</v>
      </c>
      <c r="T336" s="2" t="s">
        <v>124</v>
      </c>
      <c r="U336" s="3" t="n">
        <f aca="false">15.3</f>
        <v>15.3</v>
      </c>
      <c r="W336" s="2" t="s">
        <v>125</v>
      </c>
      <c r="AA336" s="2" t="s">
        <v>146</v>
      </c>
      <c r="AB336" s="2" t="n">
        <v>0.01</v>
      </c>
      <c r="AP336" s="2" t="s">
        <v>725</v>
      </c>
      <c r="AS336" s="2" t="s">
        <v>726</v>
      </c>
      <c r="AV336" s="2" t="n">
        <v>40</v>
      </c>
      <c r="AZ336" s="2" t="n">
        <v>40</v>
      </c>
      <c r="BA336" s="2" t="n">
        <v>0.5</v>
      </c>
      <c r="BE336" s="2" t="s">
        <v>124</v>
      </c>
      <c r="BF336" s="2" t="n">
        <v>2</v>
      </c>
      <c r="BI336" s="2" t="s">
        <v>727</v>
      </c>
      <c r="BJ336" s="2" t="n">
        <v>2</v>
      </c>
      <c r="BL336" s="2" t="n">
        <v>60</v>
      </c>
      <c r="BM336" s="2" t="s">
        <v>317</v>
      </c>
      <c r="BN336" s="2" t="n">
        <v>2</v>
      </c>
      <c r="BP336" s="2" t="n">
        <v>60</v>
      </c>
      <c r="BZ336" s="2" t="s">
        <v>728</v>
      </c>
      <c r="CD336" s="2" t="n">
        <v>0.6</v>
      </c>
      <c r="DC336" s="2" t="n">
        <v>3.3</v>
      </c>
      <c r="DE336" s="2" t="n">
        <v>611</v>
      </c>
    </row>
    <row r="337" customFormat="false" ht="14.9" hidden="false" customHeight="false" outlineLevel="0" collapsed="false">
      <c r="A337" s="2" t="s">
        <v>748</v>
      </c>
      <c r="B337" s="2" t="s">
        <v>719</v>
      </c>
      <c r="C337" s="2" t="s">
        <v>720</v>
      </c>
      <c r="D337" s="2" t="s">
        <v>721</v>
      </c>
      <c r="E337" s="2" t="s">
        <v>722</v>
      </c>
      <c r="F337" s="2" t="s">
        <v>723</v>
      </c>
      <c r="G337" s="2" t="n">
        <v>2019</v>
      </c>
      <c r="H337" s="2" t="n">
        <v>37</v>
      </c>
      <c r="I337" s="2" t="n">
        <v>5</v>
      </c>
      <c r="J337" s="2" t="s">
        <v>121</v>
      </c>
      <c r="K337" s="2" t="s">
        <v>744</v>
      </c>
      <c r="L337" s="2" t="s">
        <v>158</v>
      </c>
      <c r="T337" s="2" t="s">
        <v>124</v>
      </c>
      <c r="U337" s="3" t="n">
        <f aca="false">15.3</f>
        <v>15.3</v>
      </c>
      <c r="W337" s="2" t="s">
        <v>125</v>
      </c>
      <c r="AA337" s="2" t="s">
        <v>146</v>
      </c>
      <c r="AB337" s="2" t="n">
        <v>0.01</v>
      </c>
      <c r="AP337" s="2" t="s">
        <v>725</v>
      </c>
      <c r="AS337" s="2" t="s">
        <v>726</v>
      </c>
      <c r="AV337" s="2" t="n">
        <v>40</v>
      </c>
      <c r="AZ337" s="2" t="n">
        <v>40</v>
      </c>
      <c r="BA337" s="2" t="n">
        <v>0.5</v>
      </c>
      <c r="BE337" s="2" t="s">
        <v>124</v>
      </c>
      <c r="BF337" s="2" t="n">
        <v>2</v>
      </c>
      <c r="BI337" s="2" t="s">
        <v>727</v>
      </c>
      <c r="BJ337" s="2" t="n">
        <v>2</v>
      </c>
      <c r="BL337" s="2" t="n">
        <v>60</v>
      </c>
      <c r="BM337" s="2" t="s">
        <v>317</v>
      </c>
      <c r="BN337" s="2" t="n">
        <v>2</v>
      </c>
      <c r="BP337" s="2" t="n">
        <v>60</v>
      </c>
      <c r="BZ337" s="2" t="s">
        <v>728</v>
      </c>
      <c r="CD337" s="2" t="n">
        <v>0.6</v>
      </c>
      <c r="DC337" s="2" t="n">
        <v>3</v>
      </c>
      <c r="DE337" s="2" t="n">
        <v>714</v>
      </c>
    </row>
    <row r="338" customFormat="false" ht="14.9" hidden="false" customHeight="false" outlineLevel="0" collapsed="false">
      <c r="A338" s="2" t="s">
        <v>749</v>
      </c>
      <c r="B338" s="2" t="s">
        <v>719</v>
      </c>
      <c r="C338" s="2" t="s">
        <v>720</v>
      </c>
      <c r="D338" s="2" t="s">
        <v>721</v>
      </c>
      <c r="E338" s="2" t="s">
        <v>722</v>
      </c>
      <c r="F338" s="2" t="s">
        <v>723</v>
      </c>
      <c r="G338" s="2" t="n">
        <v>2019</v>
      </c>
      <c r="H338" s="2" t="n">
        <v>37</v>
      </c>
      <c r="I338" s="2" t="n">
        <v>5</v>
      </c>
      <c r="J338" s="2" t="s">
        <v>121</v>
      </c>
      <c r="K338" s="2" t="s">
        <v>750</v>
      </c>
      <c r="L338" s="2" t="s">
        <v>158</v>
      </c>
      <c r="T338" s="2" t="s">
        <v>124</v>
      </c>
      <c r="U338" s="3" t="n">
        <f aca="false">15.3</f>
        <v>15.3</v>
      </c>
      <c r="W338" s="2" t="s">
        <v>125</v>
      </c>
      <c r="AA338" s="2" t="s">
        <v>146</v>
      </c>
      <c r="AB338" s="2" t="n">
        <v>0.01</v>
      </c>
      <c r="AP338" s="2" t="s">
        <v>725</v>
      </c>
      <c r="AS338" s="2" t="s">
        <v>726</v>
      </c>
      <c r="AV338" s="2" t="n">
        <v>40</v>
      </c>
      <c r="AZ338" s="2" t="n">
        <v>40</v>
      </c>
      <c r="BA338" s="2" t="n">
        <v>0.5</v>
      </c>
      <c r="BE338" s="2" t="s">
        <v>124</v>
      </c>
      <c r="BF338" s="2" t="n">
        <v>2</v>
      </c>
      <c r="BI338" s="2" t="s">
        <v>727</v>
      </c>
      <c r="BJ338" s="2" t="n">
        <v>2</v>
      </c>
      <c r="BL338" s="2" t="n">
        <v>60</v>
      </c>
      <c r="BM338" s="2" t="s">
        <v>317</v>
      </c>
      <c r="BN338" s="2" t="n">
        <v>2</v>
      </c>
      <c r="BP338" s="2" t="n">
        <v>60</v>
      </c>
      <c r="BZ338" s="2" t="s">
        <v>751</v>
      </c>
      <c r="CD338" s="2" t="n">
        <v>0.533333333333333</v>
      </c>
      <c r="DA338" s="2" t="s">
        <v>132</v>
      </c>
      <c r="DC338" s="2" t="n">
        <v>2.1</v>
      </c>
      <c r="DE338" s="2" t="n">
        <v>796</v>
      </c>
    </row>
    <row r="339" customFormat="false" ht="14.9" hidden="false" customHeight="false" outlineLevel="0" collapsed="false">
      <c r="A339" s="2" t="s">
        <v>752</v>
      </c>
      <c r="B339" s="2" t="s">
        <v>719</v>
      </c>
      <c r="C339" s="2" t="s">
        <v>720</v>
      </c>
      <c r="D339" s="2" t="s">
        <v>721</v>
      </c>
      <c r="E339" s="2" t="s">
        <v>722</v>
      </c>
      <c r="F339" s="2" t="s">
        <v>723</v>
      </c>
      <c r="G339" s="2" t="n">
        <v>2019</v>
      </c>
      <c r="H339" s="2" t="n">
        <v>37</v>
      </c>
      <c r="I339" s="2" t="n">
        <v>5</v>
      </c>
      <c r="J339" s="2" t="s">
        <v>121</v>
      </c>
      <c r="K339" s="2" t="s">
        <v>750</v>
      </c>
      <c r="L339" s="2" t="s">
        <v>158</v>
      </c>
      <c r="T339" s="2" t="s">
        <v>124</v>
      </c>
      <c r="U339" s="3" t="n">
        <f aca="false">15.3</f>
        <v>15.3</v>
      </c>
      <c r="W339" s="2" t="s">
        <v>125</v>
      </c>
      <c r="AA339" s="2" t="s">
        <v>146</v>
      </c>
      <c r="AB339" s="2" t="n">
        <v>0.01</v>
      </c>
      <c r="AP339" s="2" t="s">
        <v>725</v>
      </c>
      <c r="AS339" s="2" t="s">
        <v>726</v>
      </c>
      <c r="AV339" s="2" t="n">
        <v>40</v>
      </c>
      <c r="AZ339" s="2" t="n">
        <v>40</v>
      </c>
      <c r="BA339" s="2" t="n">
        <v>0.5</v>
      </c>
      <c r="BE339" s="2" t="s">
        <v>124</v>
      </c>
      <c r="BF339" s="2" t="n">
        <v>2</v>
      </c>
      <c r="BI339" s="2" t="s">
        <v>727</v>
      </c>
      <c r="BJ339" s="2" t="n">
        <v>2</v>
      </c>
      <c r="BL339" s="2" t="n">
        <v>60</v>
      </c>
      <c r="BM339" s="2" t="s">
        <v>317</v>
      </c>
      <c r="BN339" s="2" t="n">
        <v>2</v>
      </c>
      <c r="BP339" s="2" t="n">
        <v>60</v>
      </c>
      <c r="BZ339" s="2" t="s">
        <v>753</v>
      </c>
      <c r="CD339" s="2" t="n">
        <v>0.55</v>
      </c>
      <c r="DA339" s="2" t="s">
        <v>132</v>
      </c>
      <c r="DC339" s="2" t="n">
        <v>2.2</v>
      </c>
      <c r="DE339" s="2" t="n">
        <v>821</v>
      </c>
    </row>
    <row r="340" customFormat="false" ht="14.9" hidden="false" customHeight="false" outlineLevel="0" collapsed="false">
      <c r="A340" s="2" t="s">
        <v>754</v>
      </c>
      <c r="B340" s="2" t="s">
        <v>719</v>
      </c>
      <c r="C340" s="2" t="s">
        <v>720</v>
      </c>
      <c r="D340" s="2" t="s">
        <v>721</v>
      </c>
      <c r="E340" s="2" t="s">
        <v>722</v>
      </c>
      <c r="F340" s="2" t="s">
        <v>723</v>
      </c>
      <c r="G340" s="2" t="n">
        <v>2019</v>
      </c>
      <c r="H340" s="2" t="n">
        <v>37</v>
      </c>
      <c r="I340" s="2" t="n">
        <v>5</v>
      </c>
      <c r="J340" s="2" t="s">
        <v>121</v>
      </c>
      <c r="K340" s="2" t="s">
        <v>750</v>
      </c>
      <c r="L340" s="2" t="s">
        <v>158</v>
      </c>
      <c r="T340" s="2" t="s">
        <v>124</v>
      </c>
      <c r="U340" s="3" t="n">
        <f aca="false">15.3</f>
        <v>15.3</v>
      </c>
      <c r="W340" s="2" t="s">
        <v>125</v>
      </c>
      <c r="AA340" s="2" t="s">
        <v>146</v>
      </c>
      <c r="AB340" s="2" t="n">
        <v>0.01</v>
      </c>
      <c r="AP340" s="2" t="s">
        <v>725</v>
      </c>
      <c r="AS340" s="2" t="s">
        <v>726</v>
      </c>
      <c r="AV340" s="2" t="n">
        <v>40</v>
      </c>
      <c r="AZ340" s="2" t="n">
        <v>40</v>
      </c>
      <c r="BA340" s="2" t="n">
        <v>0.5</v>
      </c>
      <c r="BE340" s="2" t="s">
        <v>124</v>
      </c>
      <c r="BF340" s="2" t="n">
        <v>2</v>
      </c>
      <c r="BI340" s="2" t="s">
        <v>727</v>
      </c>
      <c r="BJ340" s="2" t="n">
        <v>2</v>
      </c>
      <c r="BL340" s="2" t="n">
        <v>60</v>
      </c>
      <c r="BM340" s="2" t="s">
        <v>317</v>
      </c>
      <c r="BN340" s="2" t="n">
        <v>2</v>
      </c>
      <c r="BP340" s="2" t="n">
        <v>60</v>
      </c>
      <c r="BZ340" s="2" t="s">
        <v>755</v>
      </c>
      <c r="CD340" s="2" t="n">
        <v>0.916666666666667</v>
      </c>
      <c r="DA340" s="2" t="s">
        <v>132</v>
      </c>
      <c r="DC340" s="2" t="n">
        <v>2.1</v>
      </c>
      <c r="DE340" s="2" t="n">
        <v>783</v>
      </c>
    </row>
    <row r="341" customFormat="false" ht="14.9" hidden="false" customHeight="false" outlineLevel="0" collapsed="false">
      <c r="A341" s="2" t="s">
        <v>756</v>
      </c>
      <c r="B341" s="2" t="s">
        <v>719</v>
      </c>
      <c r="C341" s="2" t="s">
        <v>720</v>
      </c>
      <c r="D341" s="2" t="s">
        <v>721</v>
      </c>
      <c r="E341" s="2" t="s">
        <v>722</v>
      </c>
      <c r="F341" s="2" t="s">
        <v>723</v>
      </c>
      <c r="G341" s="2" t="n">
        <v>2019</v>
      </c>
      <c r="H341" s="2" t="n">
        <v>37</v>
      </c>
      <c r="I341" s="2" t="n">
        <v>5</v>
      </c>
      <c r="J341" s="2" t="s">
        <v>121</v>
      </c>
      <c r="K341" s="2" t="s">
        <v>750</v>
      </c>
      <c r="L341" s="2" t="s">
        <v>158</v>
      </c>
      <c r="T341" s="2" t="s">
        <v>124</v>
      </c>
      <c r="U341" s="3" t="n">
        <f aca="false">15.3</f>
        <v>15.3</v>
      </c>
      <c r="W341" s="2" t="s">
        <v>125</v>
      </c>
      <c r="AA341" s="2" t="s">
        <v>146</v>
      </c>
      <c r="AB341" s="2" t="n">
        <v>0.01</v>
      </c>
      <c r="AP341" s="2" t="s">
        <v>725</v>
      </c>
      <c r="AS341" s="2" t="s">
        <v>726</v>
      </c>
      <c r="AV341" s="2" t="n">
        <v>40</v>
      </c>
      <c r="AZ341" s="2" t="n">
        <v>40</v>
      </c>
      <c r="BA341" s="2" t="n">
        <v>0.5</v>
      </c>
      <c r="BE341" s="2" t="s">
        <v>124</v>
      </c>
      <c r="BF341" s="2" t="n">
        <v>2</v>
      </c>
      <c r="BI341" s="2" t="s">
        <v>727</v>
      </c>
      <c r="BJ341" s="2" t="n">
        <v>2</v>
      </c>
      <c r="BL341" s="2" t="n">
        <v>60</v>
      </c>
      <c r="BM341" s="2" t="s">
        <v>317</v>
      </c>
      <c r="BN341" s="2" t="n">
        <v>2</v>
      </c>
      <c r="BP341" s="2" t="n">
        <v>60</v>
      </c>
      <c r="BZ341" s="2" t="s">
        <v>348</v>
      </c>
      <c r="CD341" s="2" t="n">
        <v>24</v>
      </c>
      <c r="DA341" s="2" t="s">
        <v>132</v>
      </c>
      <c r="DC341" s="2" t="n">
        <v>2.8</v>
      </c>
      <c r="DE341" s="2" t="n">
        <v>714</v>
      </c>
    </row>
    <row r="342" customFormat="false" ht="14.9" hidden="false" customHeight="false" outlineLevel="0" collapsed="false">
      <c r="A342" s="2" t="s">
        <v>757</v>
      </c>
      <c r="B342" s="2" t="s">
        <v>719</v>
      </c>
      <c r="C342" s="2" t="s">
        <v>720</v>
      </c>
      <c r="D342" s="2" t="s">
        <v>721</v>
      </c>
      <c r="E342" s="2" t="s">
        <v>722</v>
      </c>
      <c r="F342" s="2" t="s">
        <v>723</v>
      </c>
      <c r="G342" s="2" t="n">
        <v>2019</v>
      </c>
      <c r="H342" s="2" t="n">
        <v>37</v>
      </c>
      <c r="I342" s="2" t="n">
        <v>5</v>
      </c>
      <c r="J342" s="2" t="s">
        <v>121</v>
      </c>
      <c r="K342" s="2" t="s">
        <v>750</v>
      </c>
      <c r="L342" s="2" t="s">
        <v>158</v>
      </c>
      <c r="T342" s="2" t="s">
        <v>124</v>
      </c>
      <c r="U342" s="3" t="n">
        <f aca="false">15.3</f>
        <v>15.3</v>
      </c>
      <c r="W342" s="2" t="s">
        <v>125</v>
      </c>
      <c r="AA342" s="2" t="s">
        <v>146</v>
      </c>
      <c r="AB342" s="2" t="n">
        <v>0.01</v>
      </c>
      <c r="AP342" s="2" t="s">
        <v>725</v>
      </c>
      <c r="AS342" s="2" t="s">
        <v>726</v>
      </c>
      <c r="AV342" s="2" t="n">
        <v>40</v>
      </c>
      <c r="AZ342" s="2" t="n">
        <v>40</v>
      </c>
      <c r="BA342" s="2" t="n">
        <v>0.5</v>
      </c>
      <c r="BE342" s="2" t="s">
        <v>124</v>
      </c>
      <c r="BF342" s="2" t="n">
        <v>2</v>
      </c>
      <c r="BI342" s="2" t="s">
        <v>727</v>
      </c>
      <c r="BJ342" s="2" t="n">
        <v>2</v>
      </c>
      <c r="BL342" s="2" t="n">
        <v>60</v>
      </c>
      <c r="BM342" s="2" t="s">
        <v>317</v>
      </c>
      <c r="BN342" s="2" t="n">
        <v>2</v>
      </c>
      <c r="BP342" s="2" t="n">
        <v>60</v>
      </c>
      <c r="BZ342" s="2" t="s">
        <v>758</v>
      </c>
      <c r="CD342" s="2" t="n">
        <v>0.48</v>
      </c>
      <c r="DA342" s="2" t="s">
        <v>132</v>
      </c>
      <c r="DC342" s="2" t="n">
        <v>2.4</v>
      </c>
      <c r="DE342" s="2" t="n">
        <v>795</v>
      </c>
    </row>
    <row r="343" customFormat="false" ht="14.9" hidden="false" customHeight="false" outlineLevel="0" collapsed="false">
      <c r="A343" s="2" t="s">
        <v>759</v>
      </c>
      <c r="B343" s="2" t="s">
        <v>719</v>
      </c>
      <c r="C343" s="2" t="s">
        <v>720</v>
      </c>
      <c r="D343" s="2" t="s">
        <v>721</v>
      </c>
      <c r="E343" s="2" t="s">
        <v>722</v>
      </c>
      <c r="F343" s="2" t="s">
        <v>723</v>
      </c>
      <c r="G343" s="2" t="n">
        <v>2019</v>
      </c>
      <c r="H343" s="2" t="n">
        <v>37</v>
      </c>
      <c r="I343" s="2" t="n">
        <v>5</v>
      </c>
      <c r="J343" s="2" t="s">
        <v>121</v>
      </c>
      <c r="K343" s="2" t="s">
        <v>750</v>
      </c>
      <c r="L343" s="2" t="s">
        <v>158</v>
      </c>
      <c r="T343" s="2" t="s">
        <v>124</v>
      </c>
      <c r="U343" s="3" t="n">
        <f aca="false">15.3</f>
        <v>15.3</v>
      </c>
      <c r="W343" s="2" t="s">
        <v>125</v>
      </c>
      <c r="AA343" s="2" t="s">
        <v>146</v>
      </c>
      <c r="AB343" s="2" t="n">
        <v>0.01</v>
      </c>
      <c r="AP343" s="2" t="s">
        <v>725</v>
      </c>
      <c r="AS343" s="2" t="s">
        <v>726</v>
      </c>
      <c r="AV343" s="2" t="n">
        <v>40</v>
      </c>
      <c r="AZ343" s="2" t="n">
        <v>40</v>
      </c>
      <c r="BA343" s="2" t="n">
        <v>0.5</v>
      </c>
      <c r="BE343" s="2" t="s">
        <v>124</v>
      </c>
      <c r="BF343" s="2" t="n">
        <v>2</v>
      </c>
      <c r="BI343" s="2" t="s">
        <v>727</v>
      </c>
      <c r="BJ343" s="2" t="n">
        <v>2</v>
      </c>
      <c r="BL343" s="2" t="n">
        <v>60</v>
      </c>
      <c r="BM343" s="2" t="s">
        <v>317</v>
      </c>
      <c r="BN343" s="2" t="n">
        <v>2</v>
      </c>
      <c r="BP343" s="2" t="n">
        <v>60</v>
      </c>
      <c r="BZ343" s="2" t="s">
        <v>753</v>
      </c>
      <c r="CD343" s="2" t="n">
        <v>0.55</v>
      </c>
      <c r="CV343" s="2" t="n">
        <v>200</v>
      </c>
      <c r="DA343" s="2" t="s">
        <v>132</v>
      </c>
      <c r="DC343" s="2" t="n">
        <v>-0.4</v>
      </c>
      <c r="DE343" s="2" t="n">
        <v>788</v>
      </c>
    </row>
    <row r="344" customFormat="false" ht="14.9" hidden="false" customHeight="false" outlineLevel="0" collapsed="false">
      <c r="A344" s="2" t="s">
        <v>760</v>
      </c>
      <c r="B344" s="2" t="s">
        <v>719</v>
      </c>
      <c r="C344" s="2" t="s">
        <v>720</v>
      </c>
      <c r="D344" s="2" t="s">
        <v>721</v>
      </c>
      <c r="E344" s="2" t="s">
        <v>722</v>
      </c>
      <c r="F344" s="2" t="s">
        <v>723</v>
      </c>
      <c r="G344" s="2" t="n">
        <v>2019</v>
      </c>
      <c r="H344" s="2" t="n">
        <v>37</v>
      </c>
      <c r="I344" s="2" t="n">
        <v>5</v>
      </c>
      <c r="J344" s="2" t="s">
        <v>121</v>
      </c>
      <c r="K344" s="2" t="s">
        <v>750</v>
      </c>
      <c r="L344" s="2" t="s">
        <v>158</v>
      </c>
      <c r="T344" s="2" t="s">
        <v>124</v>
      </c>
      <c r="U344" s="3" t="n">
        <f aca="false">15.3</f>
        <v>15.3</v>
      </c>
      <c r="W344" s="2" t="s">
        <v>125</v>
      </c>
      <c r="AA344" s="2" t="s">
        <v>146</v>
      </c>
      <c r="AB344" s="2" t="n">
        <v>0.01</v>
      </c>
      <c r="AP344" s="2" t="s">
        <v>725</v>
      </c>
      <c r="AS344" s="2" t="s">
        <v>726</v>
      </c>
      <c r="AV344" s="2" t="n">
        <v>40</v>
      </c>
      <c r="AZ344" s="2" t="n">
        <v>40</v>
      </c>
      <c r="BA344" s="2" t="n">
        <v>0.5</v>
      </c>
      <c r="BE344" s="2" t="s">
        <v>124</v>
      </c>
      <c r="BF344" s="2" t="n">
        <v>2</v>
      </c>
      <c r="BI344" s="2" t="s">
        <v>727</v>
      </c>
      <c r="BJ344" s="2" t="n">
        <v>2</v>
      </c>
      <c r="BL344" s="2" t="n">
        <v>60</v>
      </c>
      <c r="BM344" s="2" t="s">
        <v>317</v>
      </c>
      <c r="BN344" s="2" t="n">
        <v>2</v>
      </c>
      <c r="BP344" s="2" t="n">
        <v>60</v>
      </c>
      <c r="BZ344" s="2" t="s">
        <v>753</v>
      </c>
      <c r="CD344" s="2" t="n">
        <v>0.55</v>
      </c>
      <c r="CV344" s="2" t="n">
        <v>300</v>
      </c>
      <c r="DA344" s="2" t="s">
        <v>132</v>
      </c>
      <c r="DC344" s="2" t="n">
        <v>2.1</v>
      </c>
      <c r="DE344" s="2" t="n">
        <v>738</v>
      </c>
    </row>
    <row r="345" customFormat="false" ht="14.9" hidden="false" customHeight="false" outlineLevel="0" collapsed="false">
      <c r="A345" s="2" t="s">
        <v>761</v>
      </c>
      <c r="B345" s="2" t="s">
        <v>719</v>
      </c>
      <c r="C345" s="2" t="s">
        <v>720</v>
      </c>
      <c r="D345" s="2" t="s">
        <v>721</v>
      </c>
      <c r="E345" s="2" t="s">
        <v>722</v>
      </c>
      <c r="F345" s="2" t="s">
        <v>723</v>
      </c>
      <c r="G345" s="2" t="n">
        <v>2019</v>
      </c>
      <c r="H345" s="2" t="n">
        <v>37</v>
      </c>
      <c r="I345" s="2" t="n">
        <v>5</v>
      </c>
      <c r="J345" s="2" t="s">
        <v>121</v>
      </c>
      <c r="K345" s="2" t="s">
        <v>750</v>
      </c>
      <c r="L345" s="2" t="s">
        <v>158</v>
      </c>
      <c r="T345" s="2" t="s">
        <v>124</v>
      </c>
      <c r="U345" s="3" t="n">
        <f aca="false">15.3</f>
        <v>15.3</v>
      </c>
      <c r="W345" s="2" t="s">
        <v>125</v>
      </c>
      <c r="AA345" s="2" t="s">
        <v>146</v>
      </c>
      <c r="AB345" s="2" t="n">
        <v>0.01</v>
      </c>
      <c r="AP345" s="2" t="s">
        <v>725</v>
      </c>
      <c r="AS345" s="2" t="s">
        <v>726</v>
      </c>
      <c r="AV345" s="2" t="n">
        <v>40</v>
      </c>
      <c r="AZ345" s="2" t="n">
        <v>40</v>
      </c>
      <c r="BA345" s="2" t="n">
        <v>0.5</v>
      </c>
      <c r="BE345" s="2" t="s">
        <v>124</v>
      </c>
      <c r="BF345" s="2" t="n">
        <v>2</v>
      </c>
      <c r="BI345" s="2" t="s">
        <v>727</v>
      </c>
      <c r="BJ345" s="2" t="n">
        <v>2</v>
      </c>
      <c r="BL345" s="2" t="n">
        <v>60</v>
      </c>
      <c r="BM345" s="2" t="s">
        <v>317</v>
      </c>
      <c r="BN345" s="2" t="n">
        <v>2</v>
      </c>
      <c r="BP345" s="2" t="n">
        <v>60</v>
      </c>
      <c r="BZ345" s="2" t="s">
        <v>753</v>
      </c>
      <c r="CD345" s="2" t="n">
        <v>0.55</v>
      </c>
      <c r="CV345" s="2" t="n">
        <v>40</v>
      </c>
      <c r="DA345" s="2" t="s">
        <v>132</v>
      </c>
      <c r="DC345" s="2" t="n">
        <v>1.5</v>
      </c>
      <c r="DE345" s="2" t="n">
        <v>580</v>
      </c>
    </row>
    <row r="346" customFormat="false" ht="14.9" hidden="false" customHeight="false" outlineLevel="0" collapsed="false">
      <c r="A346" s="2" t="s">
        <v>762</v>
      </c>
      <c r="B346" s="2" t="s">
        <v>719</v>
      </c>
      <c r="C346" s="2" t="s">
        <v>720</v>
      </c>
      <c r="D346" s="2" t="s">
        <v>721</v>
      </c>
      <c r="E346" s="2" t="s">
        <v>722</v>
      </c>
      <c r="F346" s="2" t="s">
        <v>723</v>
      </c>
      <c r="G346" s="2" t="n">
        <v>2019</v>
      </c>
      <c r="H346" s="2" t="n">
        <v>37</v>
      </c>
      <c r="I346" s="2" t="n">
        <v>5</v>
      </c>
      <c r="J346" s="2" t="s">
        <v>121</v>
      </c>
      <c r="K346" s="2" t="s">
        <v>750</v>
      </c>
      <c r="L346" s="2" t="s">
        <v>158</v>
      </c>
      <c r="T346" s="2" t="s">
        <v>124</v>
      </c>
      <c r="U346" s="3" t="n">
        <f aca="false">15.3</f>
        <v>15.3</v>
      </c>
      <c r="W346" s="2" t="s">
        <v>125</v>
      </c>
      <c r="AA346" s="2" t="s">
        <v>146</v>
      </c>
      <c r="AB346" s="2" t="n">
        <v>0.01</v>
      </c>
      <c r="AP346" s="2" t="s">
        <v>725</v>
      </c>
      <c r="AS346" s="2" t="s">
        <v>726</v>
      </c>
      <c r="AV346" s="2" t="n">
        <v>40</v>
      </c>
      <c r="AZ346" s="2" t="n">
        <v>40</v>
      </c>
      <c r="BA346" s="2" t="n">
        <v>0.5</v>
      </c>
      <c r="BE346" s="2" t="s">
        <v>124</v>
      </c>
      <c r="BF346" s="2" t="n">
        <v>2</v>
      </c>
      <c r="BI346" s="2" t="s">
        <v>727</v>
      </c>
      <c r="BJ346" s="2" t="n">
        <v>2</v>
      </c>
      <c r="BL346" s="2" t="n">
        <v>60</v>
      </c>
      <c r="BM346" s="2" t="s">
        <v>317</v>
      </c>
      <c r="BN346" s="2" t="n">
        <v>2</v>
      </c>
      <c r="BP346" s="2" t="n">
        <v>60</v>
      </c>
      <c r="BZ346" s="2" t="s">
        <v>753</v>
      </c>
      <c r="CD346" s="2" t="n">
        <v>0.55</v>
      </c>
      <c r="CV346" s="2" t="n">
        <v>60</v>
      </c>
      <c r="DA346" s="2" t="s">
        <v>132</v>
      </c>
      <c r="DC346" s="2" t="n">
        <v>1.1</v>
      </c>
      <c r="DE346" s="2" t="n">
        <v>471</v>
      </c>
    </row>
    <row r="347" customFormat="false" ht="14.9" hidden="false" customHeight="false" outlineLevel="0" collapsed="false">
      <c r="A347" s="2" t="s">
        <v>763</v>
      </c>
      <c r="B347" s="2" t="s">
        <v>719</v>
      </c>
      <c r="C347" s="2" t="s">
        <v>720</v>
      </c>
      <c r="D347" s="2" t="s">
        <v>721</v>
      </c>
      <c r="E347" s="2" t="s">
        <v>722</v>
      </c>
      <c r="F347" s="2" t="s">
        <v>723</v>
      </c>
      <c r="G347" s="2" t="n">
        <v>2019</v>
      </c>
      <c r="H347" s="2" t="n">
        <v>37</v>
      </c>
      <c r="I347" s="2" t="n">
        <v>5</v>
      </c>
      <c r="J347" s="2" t="s">
        <v>121</v>
      </c>
      <c r="K347" s="2" t="s">
        <v>750</v>
      </c>
      <c r="L347" s="2" t="s">
        <v>158</v>
      </c>
      <c r="T347" s="2" t="s">
        <v>124</v>
      </c>
      <c r="U347" s="3" t="n">
        <f aca="false">15.3</f>
        <v>15.3</v>
      </c>
      <c r="W347" s="2" t="s">
        <v>125</v>
      </c>
      <c r="AA347" s="2" t="s">
        <v>146</v>
      </c>
      <c r="AB347" s="2" t="n">
        <v>0.01</v>
      </c>
      <c r="AP347" s="2" t="s">
        <v>725</v>
      </c>
      <c r="AS347" s="2" t="s">
        <v>726</v>
      </c>
      <c r="AV347" s="2" t="n">
        <v>40</v>
      </c>
      <c r="AZ347" s="2" t="n">
        <v>40</v>
      </c>
      <c r="BA347" s="2" t="n">
        <v>0.5</v>
      </c>
      <c r="BE347" s="2" t="s">
        <v>124</v>
      </c>
      <c r="BF347" s="2" t="n">
        <v>2</v>
      </c>
      <c r="BI347" s="2" t="s">
        <v>727</v>
      </c>
      <c r="BJ347" s="2" t="n">
        <v>2</v>
      </c>
      <c r="BL347" s="2" t="n">
        <v>60</v>
      </c>
      <c r="BM347" s="2" t="s">
        <v>317</v>
      </c>
      <c r="BN347" s="2" t="n">
        <v>2</v>
      </c>
      <c r="BP347" s="2" t="n">
        <v>60</v>
      </c>
      <c r="BZ347" s="2" t="s">
        <v>753</v>
      </c>
      <c r="CD347" s="2" t="n">
        <v>0.55</v>
      </c>
      <c r="CV347" s="2" t="n">
        <v>80</v>
      </c>
      <c r="DA347" s="2" t="s">
        <v>132</v>
      </c>
      <c r="DC347" s="2" t="n">
        <v>0.9</v>
      </c>
      <c r="DE347" s="2" t="n">
        <v>322</v>
      </c>
    </row>
    <row r="348" customFormat="false" ht="13.8" hidden="false" customHeight="false" outlineLevel="0" collapsed="false">
      <c r="A348" s="2" t="s">
        <v>764</v>
      </c>
      <c r="B348" s="2" t="s">
        <v>765</v>
      </c>
      <c r="D348" s="2" t="s">
        <v>313</v>
      </c>
      <c r="E348" s="2" t="s">
        <v>314</v>
      </c>
      <c r="F348" s="2" t="s">
        <v>766</v>
      </c>
      <c r="G348" s="2" t="n">
        <v>2019</v>
      </c>
      <c r="H348" s="2" t="n">
        <v>81</v>
      </c>
      <c r="I348" s="2" t="n">
        <v>8</v>
      </c>
      <c r="J348" s="2" t="s">
        <v>121</v>
      </c>
      <c r="L348" s="2" t="s">
        <v>158</v>
      </c>
      <c r="T348" s="2" t="s">
        <v>145</v>
      </c>
      <c r="U348" s="0" t="n">
        <f aca="false">15.9</f>
        <v>15.9</v>
      </c>
      <c r="AA348" s="2" t="s">
        <v>241</v>
      </c>
      <c r="AB348" s="2" t="n">
        <v>0.01</v>
      </c>
      <c r="AD348" s="2" t="s">
        <v>126</v>
      </c>
      <c r="AE348" s="2" t="n">
        <v>1</v>
      </c>
      <c r="AP348" s="2" t="s">
        <v>767</v>
      </c>
      <c r="AV348" s="2" t="n">
        <v>27</v>
      </c>
      <c r="AX348" s="2" t="n">
        <v>11</v>
      </c>
      <c r="AZ348" s="2" t="n">
        <v>27</v>
      </c>
      <c r="BA348" s="2" t="n">
        <v>168</v>
      </c>
      <c r="BE348" s="2" t="s">
        <v>145</v>
      </c>
      <c r="BF348" s="2" t="n">
        <v>8</v>
      </c>
      <c r="BH348" s="2" t="n">
        <v>60</v>
      </c>
      <c r="BZ348" s="2" t="s">
        <v>152</v>
      </c>
      <c r="CB348" s="2" t="n">
        <v>60</v>
      </c>
      <c r="CD348" s="2" t="n">
        <v>72</v>
      </c>
      <c r="CE348" s="2" t="s">
        <v>152</v>
      </c>
      <c r="CF348" s="2" t="n">
        <v>100</v>
      </c>
      <c r="CH348" s="2" t="n">
        <v>3</v>
      </c>
      <c r="DB348" s="2" t="n">
        <v>94.8</v>
      </c>
      <c r="DC348" s="2" t="n">
        <v>12.5</v>
      </c>
      <c r="DE348" s="2" t="n">
        <v>444.6</v>
      </c>
      <c r="DF348" s="2" t="n">
        <v>75.6</v>
      </c>
      <c r="DG348" s="2" t="n">
        <v>22.3</v>
      </c>
      <c r="DH348" s="2" t="n">
        <v>38.7</v>
      </c>
      <c r="DI348" s="2" t="s">
        <v>133</v>
      </c>
      <c r="DJ348" s="2" t="n">
        <v>112.9</v>
      </c>
    </row>
    <row r="349" customFormat="false" ht="13.8" hidden="false" customHeight="false" outlineLevel="0" collapsed="false">
      <c r="A349" s="2" t="s">
        <v>768</v>
      </c>
      <c r="B349" s="2" t="s">
        <v>765</v>
      </c>
      <c r="D349" s="2" t="s">
        <v>313</v>
      </c>
      <c r="E349" s="2" t="s">
        <v>314</v>
      </c>
      <c r="F349" s="2" t="s">
        <v>766</v>
      </c>
      <c r="G349" s="2" t="n">
        <v>2019</v>
      </c>
      <c r="H349" s="2" t="n">
        <v>81</v>
      </c>
      <c r="I349" s="2" t="n">
        <v>8</v>
      </c>
      <c r="J349" s="2" t="s">
        <v>121</v>
      </c>
      <c r="L349" s="2" t="s">
        <v>158</v>
      </c>
      <c r="P349" s="2" t="s">
        <v>769</v>
      </c>
      <c r="T349" s="2" t="s">
        <v>145</v>
      </c>
      <c r="U349" s="0" t="n">
        <f aca="false">15.9</f>
        <v>15.9</v>
      </c>
      <c r="AA349" s="2" t="s">
        <v>241</v>
      </c>
      <c r="AB349" s="2" t="n">
        <v>0.01</v>
      </c>
      <c r="AD349" s="2" t="s">
        <v>126</v>
      </c>
      <c r="AE349" s="2" t="n">
        <v>1</v>
      </c>
      <c r="AP349" s="2" t="s">
        <v>767</v>
      </c>
      <c r="AV349" s="2" t="n">
        <v>27</v>
      </c>
      <c r="AX349" s="2" t="n">
        <v>10</v>
      </c>
      <c r="AZ349" s="2" t="n">
        <v>27</v>
      </c>
      <c r="BA349" s="2" t="n">
        <v>168</v>
      </c>
      <c r="BE349" s="2" t="s">
        <v>145</v>
      </c>
      <c r="BF349" s="2" t="n">
        <v>8</v>
      </c>
      <c r="BH349" s="2" t="n">
        <v>60</v>
      </c>
      <c r="BZ349" s="2" t="s">
        <v>152</v>
      </c>
      <c r="CB349" s="2" t="n">
        <v>60</v>
      </c>
      <c r="CD349" s="2" t="n">
        <v>72</v>
      </c>
      <c r="CE349" s="2" t="s">
        <v>152</v>
      </c>
      <c r="CF349" s="2" t="n">
        <v>100</v>
      </c>
      <c r="CH349" s="2" t="n">
        <v>3</v>
      </c>
      <c r="DB349" s="2" t="n">
        <v>95.8</v>
      </c>
      <c r="DC349" s="2" t="n">
        <v>15.6</v>
      </c>
      <c r="DE349" s="2" t="n">
        <v>463.4</v>
      </c>
      <c r="DF349" s="2" t="n">
        <v>61.3</v>
      </c>
      <c r="DG349" s="2" t="n">
        <v>64.7</v>
      </c>
      <c r="DH349" s="2" t="n">
        <v>41.6</v>
      </c>
      <c r="DI349" s="2" t="s">
        <v>133</v>
      </c>
      <c r="DJ349" s="2" t="n">
        <v>134.9</v>
      </c>
    </row>
    <row r="350" customFormat="false" ht="13.8" hidden="false" customHeight="false" outlineLevel="0" collapsed="false">
      <c r="A350" s="2" t="s">
        <v>770</v>
      </c>
      <c r="B350" s="2" t="s">
        <v>765</v>
      </c>
      <c r="D350" s="2" t="s">
        <v>313</v>
      </c>
      <c r="E350" s="2" t="s">
        <v>314</v>
      </c>
      <c r="F350" s="2" t="s">
        <v>766</v>
      </c>
      <c r="G350" s="2" t="n">
        <v>2019</v>
      </c>
      <c r="H350" s="2" t="n">
        <v>81</v>
      </c>
      <c r="I350" s="2" t="n">
        <v>8</v>
      </c>
      <c r="J350" s="2" t="s">
        <v>121</v>
      </c>
      <c r="L350" s="2" t="s">
        <v>158</v>
      </c>
      <c r="N350" s="2" t="s">
        <v>771</v>
      </c>
      <c r="T350" s="2" t="s">
        <v>145</v>
      </c>
      <c r="U350" s="0" t="n">
        <f aca="false">15.9</f>
        <v>15.9</v>
      </c>
      <c r="AA350" s="2" t="s">
        <v>241</v>
      </c>
      <c r="AB350" s="2" t="n">
        <v>0.01</v>
      </c>
      <c r="AD350" s="2" t="s">
        <v>126</v>
      </c>
      <c r="AE350" s="2" t="n">
        <v>1</v>
      </c>
      <c r="AP350" s="2" t="s">
        <v>767</v>
      </c>
      <c r="AV350" s="2" t="n">
        <v>27</v>
      </c>
      <c r="AX350" s="2" t="n">
        <v>3</v>
      </c>
      <c r="AZ350" s="2" t="n">
        <v>27</v>
      </c>
      <c r="BA350" s="2" t="n">
        <v>168</v>
      </c>
      <c r="BE350" s="2" t="s">
        <v>145</v>
      </c>
      <c r="BF350" s="2" t="n">
        <v>8</v>
      </c>
      <c r="BH350" s="2" t="n">
        <v>60</v>
      </c>
      <c r="BZ350" s="2" t="s">
        <v>152</v>
      </c>
      <c r="CB350" s="2" t="n">
        <v>60</v>
      </c>
      <c r="CD350" s="2" t="n">
        <v>72</v>
      </c>
      <c r="CE350" s="2" t="s">
        <v>152</v>
      </c>
      <c r="CF350" s="2" t="n">
        <v>100</v>
      </c>
      <c r="CH350" s="2" t="n">
        <v>3</v>
      </c>
      <c r="DB350" s="2" t="n">
        <v>94.6</v>
      </c>
      <c r="DC350" s="2" t="n">
        <v>11.9</v>
      </c>
      <c r="DE350" s="2" t="n">
        <v>11.3</v>
      </c>
      <c r="DF350" s="2" t="n">
        <v>79.3</v>
      </c>
      <c r="DG350" s="2" t="n">
        <v>104.9</v>
      </c>
      <c r="DH350" s="2" t="n">
        <v>43.5</v>
      </c>
      <c r="DI350" s="2" t="s">
        <v>133</v>
      </c>
      <c r="DJ350" s="2" t="n">
        <v>4220.6</v>
      </c>
    </row>
    <row r="351" customFormat="false" ht="13.8" hidden="false" customHeight="false" outlineLevel="0" collapsed="false">
      <c r="A351" s="2" t="s">
        <v>772</v>
      </c>
      <c r="B351" s="2" t="s">
        <v>765</v>
      </c>
      <c r="D351" s="2" t="s">
        <v>313</v>
      </c>
      <c r="E351" s="2" t="s">
        <v>314</v>
      </c>
      <c r="F351" s="2" t="s">
        <v>766</v>
      </c>
      <c r="G351" s="2" t="n">
        <v>2019</v>
      </c>
      <c r="H351" s="2" t="n">
        <v>81</v>
      </c>
      <c r="I351" s="2" t="n">
        <v>8</v>
      </c>
      <c r="J351" s="2" t="s">
        <v>121</v>
      </c>
      <c r="L351" s="2" t="s">
        <v>158</v>
      </c>
      <c r="N351" s="2" t="s">
        <v>771</v>
      </c>
      <c r="P351" s="2" t="s">
        <v>769</v>
      </c>
      <c r="T351" s="2" t="s">
        <v>145</v>
      </c>
      <c r="U351" s="0" t="n">
        <f aca="false">15.9</f>
        <v>15.9</v>
      </c>
      <c r="AA351" s="2" t="s">
        <v>241</v>
      </c>
      <c r="AB351" s="2" t="n">
        <v>0.01</v>
      </c>
      <c r="AD351" s="2" t="s">
        <v>126</v>
      </c>
      <c r="AE351" s="2" t="n">
        <v>1</v>
      </c>
      <c r="AP351" s="2" t="s">
        <v>767</v>
      </c>
      <c r="AV351" s="2" t="n">
        <v>27</v>
      </c>
      <c r="AX351" s="2" t="n">
        <v>2</v>
      </c>
      <c r="AZ351" s="2" t="n">
        <v>27</v>
      </c>
      <c r="BA351" s="2" t="n">
        <v>168</v>
      </c>
      <c r="BE351" s="2" t="s">
        <v>145</v>
      </c>
      <c r="BF351" s="2" t="n">
        <v>8</v>
      </c>
      <c r="BH351" s="2" t="n">
        <v>60</v>
      </c>
      <c r="BZ351" s="2" t="s">
        <v>152</v>
      </c>
      <c r="CB351" s="2" t="n">
        <v>60</v>
      </c>
      <c r="CD351" s="2" t="n">
        <v>72</v>
      </c>
      <c r="CE351" s="2" t="s">
        <v>152</v>
      </c>
      <c r="CF351" s="2" t="n">
        <v>100</v>
      </c>
      <c r="CH351" s="2" t="n">
        <v>3</v>
      </c>
      <c r="DB351" s="2" t="n">
        <v>95.1</v>
      </c>
      <c r="DC351" s="2" t="n">
        <v>12.5</v>
      </c>
      <c r="DE351" s="2" t="n">
        <v>18.4</v>
      </c>
      <c r="DF351" s="2" t="n">
        <v>76.2</v>
      </c>
      <c r="DG351" s="2" t="n">
        <v>201.5</v>
      </c>
      <c r="DH351" s="2" t="n">
        <v>41.8</v>
      </c>
      <c r="DI351" s="2" t="s">
        <v>133</v>
      </c>
      <c r="DJ351" s="2" t="n">
        <v>2713.5</v>
      </c>
    </row>
    <row r="352" customFormat="false" ht="13.8" hidden="false" customHeight="false" outlineLevel="0" collapsed="false">
      <c r="A352" s="2" t="s">
        <v>773</v>
      </c>
      <c r="B352" s="2" t="s">
        <v>765</v>
      </c>
      <c r="D352" s="2" t="s">
        <v>313</v>
      </c>
      <c r="E352" s="2" t="s">
        <v>314</v>
      </c>
      <c r="F352" s="2" t="s">
        <v>766</v>
      </c>
      <c r="G352" s="2" t="n">
        <v>2019</v>
      </c>
      <c r="H352" s="2" t="n">
        <v>81</v>
      </c>
      <c r="I352" s="2" t="n">
        <v>8</v>
      </c>
      <c r="J352" s="2" t="s">
        <v>121</v>
      </c>
      <c r="L352" s="2" t="s">
        <v>158</v>
      </c>
      <c r="N352" s="2" t="s">
        <v>771</v>
      </c>
      <c r="T352" s="2" t="s">
        <v>145</v>
      </c>
      <c r="U352" s="0" t="n">
        <f aca="false">15.9</f>
        <v>15.9</v>
      </c>
      <c r="AA352" s="2" t="s">
        <v>241</v>
      </c>
      <c r="AB352" s="2" t="n">
        <v>0.01</v>
      </c>
      <c r="AD352" s="2" t="s">
        <v>126</v>
      </c>
      <c r="AE352" s="2" t="n">
        <v>1</v>
      </c>
      <c r="AP352" s="2" t="s">
        <v>767</v>
      </c>
      <c r="AV352" s="2" t="n">
        <v>27</v>
      </c>
      <c r="AX352" s="2" t="n">
        <v>3</v>
      </c>
      <c r="AZ352" s="2" t="n">
        <v>27</v>
      </c>
      <c r="BA352" s="2" t="n">
        <v>168</v>
      </c>
      <c r="BE352" s="2" t="s">
        <v>145</v>
      </c>
      <c r="BF352" s="2" t="n">
        <v>8</v>
      </c>
      <c r="BH352" s="2" t="n">
        <v>60</v>
      </c>
      <c r="BZ352" s="2" t="s">
        <v>152</v>
      </c>
      <c r="CB352" s="2" t="n">
        <v>60</v>
      </c>
      <c r="CD352" s="2" t="n">
        <v>72</v>
      </c>
      <c r="CE352" s="2" t="s">
        <v>152</v>
      </c>
      <c r="CF352" s="2" t="n">
        <v>100</v>
      </c>
      <c r="CH352" s="2" t="n">
        <v>3</v>
      </c>
      <c r="DB352" s="2" t="n">
        <v>94.8</v>
      </c>
      <c r="DC352" s="2" t="n">
        <v>12.5</v>
      </c>
      <c r="DE352" s="2" t="n">
        <v>97.4</v>
      </c>
      <c r="DF352" s="2" t="n">
        <v>76</v>
      </c>
      <c r="DI352" s="2" t="s">
        <v>133</v>
      </c>
      <c r="DJ352" s="2" t="n">
        <v>512.3</v>
      </c>
    </row>
    <row r="353" customFormat="false" ht="13.8" hidden="false" customHeight="false" outlineLevel="0" collapsed="false">
      <c r="A353" s="2" t="s">
        <v>774</v>
      </c>
      <c r="B353" s="2" t="s">
        <v>765</v>
      </c>
      <c r="D353" s="2" t="s">
        <v>313</v>
      </c>
      <c r="E353" s="2" t="s">
        <v>314</v>
      </c>
      <c r="F353" s="2" t="s">
        <v>766</v>
      </c>
      <c r="G353" s="2" t="n">
        <v>2019</v>
      </c>
      <c r="H353" s="2" t="n">
        <v>81</v>
      </c>
      <c r="I353" s="2" t="n">
        <v>8</v>
      </c>
      <c r="J353" s="2" t="s">
        <v>121</v>
      </c>
      <c r="L353" s="2" t="s">
        <v>158</v>
      </c>
      <c r="N353" s="2" t="s">
        <v>771</v>
      </c>
      <c r="P353" s="2" t="s">
        <v>769</v>
      </c>
      <c r="T353" s="2" t="s">
        <v>145</v>
      </c>
      <c r="U353" s="0" t="n">
        <f aca="false">15.9</f>
        <v>15.9</v>
      </c>
      <c r="AA353" s="2" t="s">
        <v>241</v>
      </c>
      <c r="AB353" s="2" t="n">
        <v>0.01</v>
      </c>
      <c r="AD353" s="2" t="s">
        <v>126</v>
      </c>
      <c r="AE353" s="2" t="n">
        <v>1</v>
      </c>
      <c r="AP353" s="2" t="s">
        <v>767</v>
      </c>
      <c r="AV353" s="2" t="n">
        <v>27</v>
      </c>
      <c r="AX353" s="2" t="n">
        <v>2</v>
      </c>
      <c r="AZ353" s="2" t="n">
        <v>27</v>
      </c>
      <c r="BA353" s="2" t="n">
        <v>168</v>
      </c>
      <c r="BE353" s="2" t="s">
        <v>145</v>
      </c>
      <c r="BF353" s="2" t="n">
        <v>8</v>
      </c>
      <c r="BH353" s="2" t="n">
        <v>60</v>
      </c>
      <c r="BZ353" s="2" t="s">
        <v>152</v>
      </c>
      <c r="CB353" s="2" t="n">
        <v>60</v>
      </c>
      <c r="CD353" s="2" t="n">
        <v>72</v>
      </c>
      <c r="CE353" s="2" t="s">
        <v>152</v>
      </c>
      <c r="CF353" s="2" t="n">
        <v>100</v>
      </c>
      <c r="CH353" s="2" t="n">
        <v>3</v>
      </c>
      <c r="DB353" s="2" t="n">
        <v>95.4</v>
      </c>
      <c r="DC353" s="2" t="n">
        <v>12.7</v>
      </c>
      <c r="DE353" s="2" t="n">
        <v>45.2</v>
      </c>
      <c r="DF353" s="2" t="n">
        <v>75.3</v>
      </c>
      <c r="DI353" s="2" t="s">
        <v>133</v>
      </c>
      <c r="DJ353" s="2" t="n">
        <v>1121.6</v>
      </c>
    </row>
    <row r="354" customFormat="false" ht="13.8" hidden="false" customHeight="false" outlineLevel="0" collapsed="false">
      <c r="A354" s="2" t="s">
        <v>775</v>
      </c>
      <c r="B354" s="2" t="s">
        <v>765</v>
      </c>
      <c r="D354" s="2" t="s">
        <v>313</v>
      </c>
      <c r="E354" s="2" t="s">
        <v>314</v>
      </c>
      <c r="F354" s="2" t="s">
        <v>766</v>
      </c>
      <c r="G354" s="2" t="n">
        <v>2019</v>
      </c>
      <c r="H354" s="2" t="n">
        <v>81</v>
      </c>
      <c r="I354" s="2" t="n">
        <v>8</v>
      </c>
      <c r="J354" s="2" t="s">
        <v>121</v>
      </c>
      <c r="L354" s="2" t="s">
        <v>158</v>
      </c>
      <c r="T354" s="2" t="s">
        <v>145</v>
      </c>
      <c r="U354" s="0" t="n">
        <f aca="false">15.9</f>
        <v>15.9</v>
      </c>
      <c r="AA354" s="2" t="s">
        <v>241</v>
      </c>
      <c r="AB354" s="2" t="n">
        <v>0.01</v>
      </c>
      <c r="AD354" s="2" t="s">
        <v>126</v>
      </c>
      <c r="AE354" s="2" t="n">
        <v>1</v>
      </c>
      <c r="AP354" s="2" t="s">
        <v>767</v>
      </c>
      <c r="AV354" s="2" t="n">
        <v>27</v>
      </c>
      <c r="AX354" s="2" t="n">
        <v>12</v>
      </c>
      <c r="AZ354" s="2" t="n">
        <v>27</v>
      </c>
      <c r="BA354" s="2" t="n">
        <v>168</v>
      </c>
      <c r="BE354" s="2" t="s">
        <v>145</v>
      </c>
      <c r="BF354" s="2" t="n">
        <v>8</v>
      </c>
      <c r="BH354" s="2" t="n">
        <v>60</v>
      </c>
      <c r="BZ354" s="2" t="s">
        <v>152</v>
      </c>
      <c r="CB354" s="2" t="n">
        <v>60</v>
      </c>
      <c r="CD354" s="2" t="n">
        <v>72</v>
      </c>
      <c r="CE354" s="2" t="s">
        <v>152</v>
      </c>
      <c r="CF354" s="2" t="n">
        <v>100</v>
      </c>
      <c r="CH354" s="2" t="n">
        <v>3</v>
      </c>
      <c r="DB354" s="2" t="n">
        <v>95.3</v>
      </c>
      <c r="DC354" s="2" t="n">
        <v>12.6</v>
      </c>
      <c r="DE354" s="2" t="n">
        <v>458.1</v>
      </c>
      <c r="DF354" s="2" t="n">
        <v>75.3</v>
      </c>
      <c r="DG354" s="2" t="n">
        <v>40.1</v>
      </c>
      <c r="DH354" s="2" t="n">
        <v>36.8</v>
      </c>
      <c r="DI354" s="2" t="s">
        <v>133</v>
      </c>
      <c r="DJ354" s="2" t="n">
        <v>110.5</v>
      </c>
    </row>
    <row r="355" customFormat="false" ht="13.8" hidden="false" customHeight="false" outlineLevel="0" collapsed="false">
      <c r="A355" s="2" t="s">
        <v>776</v>
      </c>
      <c r="B355" s="2" t="s">
        <v>765</v>
      </c>
      <c r="D355" s="2" t="s">
        <v>313</v>
      </c>
      <c r="E355" s="2" t="s">
        <v>314</v>
      </c>
      <c r="F355" s="2" t="s">
        <v>766</v>
      </c>
      <c r="G355" s="2" t="n">
        <v>2019</v>
      </c>
      <c r="H355" s="2" t="n">
        <v>81</v>
      </c>
      <c r="I355" s="2" t="n">
        <v>8</v>
      </c>
      <c r="J355" s="2" t="s">
        <v>121</v>
      </c>
      <c r="L355" s="2" t="s">
        <v>158</v>
      </c>
      <c r="P355" s="2" t="s">
        <v>769</v>
      </c>
      <c r="T355" s="2" t="s">
        <v>145</v>
      </c>
      <c r="U355" s="0" t="n">
        <f aca="false">15.9</f>
        <v>15.9</v>
      </c>
      <c r="AA355" s="2" t="s">
        <v>241</v>
      </c>
      <c r="AB355" s="2" t="n">
        <v>0.01</v>
      </c>
      <c r="AD355" s="2" t="s">
        <v>126</v>
      </c>
      <c r="AE355" s="2" t="n">
        <v>1</v>
      </c>
      <c r="AP355" s="2" t="s">
        <v>767</v>
      </c>
      <c r="AV355" s="2" t="n">
        <v>27</v>
      </c>
      <c r="AX355" s="2" t="n">
        <v>11</v>
      </c>
      <c r="AZ355" s="2" t="n">
        <v>27</v>
      </c>
      <c r="BA355" s="2" t="n">
        <v>168</v>
      </c>
      <c r="BE355" s="2" t="s">
        <v>145</v>
      </c>
      <c r="BF355" s="2" t="n">
        <v>8</v>
      </c>
      <c r="BH355" s="2" t="n">
        <v>60</v>
      </c>
      <c r="BZ355" s="2" t="s">
        <v>152</v>
      </c>
      <c r="CB355" s="2" t="n">
        <v>60</v>
      </c>
      <c r="CD355" s="2" t="n">
        <v>72</v>
      </c>
      <c r="CE355" s="2" t="s">
        <v>152</v>
      </c>
      <c r="CF355" s="2" t="n">
        <v>100</v>
      </c>
      <c r="CH355" s="2" t="n">
        <v>3</v>
      </c>
      <c r="DB355" s="2" t="n">
        <v>95.6</v>
      </c>
      <c r="DC355" s="2" t="n">
        <v>12.7</v>
      </c>
      <c r="DE355" s="2" t="n">
        <v>492.4</v>
      </c>
      <c r="DF355" s="2" t="n">
        <v>75.6</v>
      </c>
      <c r="DG355" s="2" t="n">
        <v>50.2</v>
      </c>
      <c r="DH355" s="2" t="n">
        <v>31.2</v>
      </c>
      <c r="DI355" s="2" t="s">
        <v>133</v>
      </c>
      <c r="DJ355" s="2" t="n">
        <v>102.7</v>
      </c>
    </row>
    <row r="356" customFormat="false" ht="13.8" hidden="false" customHeight="false" outlineLevel="0" collapsed="false">
      <c r="A356" s="2" t="s">
        <v>777</v>
      </c>
      <c r="B356" s="2" t="s">
        <v>765</v>
      </c>
      <c r="D356" s="2" t="s">
        <v>313</v>
      </c>
      <c r="E356" s="2" t="s">
        <v>314</v>
      </c>
      <c r="F356" s="2" t="s">
        <v>766</v>
      </c>
      <c r="G356" s="2" t="n">
        <v>2019</v>
      </c>
      <c r="H356" s="2" t="n">
        <v>81</v>
      </c>
      <c r="I356" s="2" t="n">
        <v>8</v>
      </c>
      <c r="J356" s="2" t="s">
        <v>121</v>
      </c>
      <c r="L356" s="2" t="s">
        <v>158</v>
      </c>
      <c r="N356" s="2" t="s">
        <v>771</v>
      </c>
      <c r="T356" s="2" t="s">
        <v>145</v>
      </c>
      <c r="U356" s="0" t="n">
        <f aca="false">15.9</f>
        <v>15.9</v>
      </c>
      <c r="AA356" s="2" t="s">
        <v>241</v>
      </c>
      <c r="AB356" s="2" t="n">
        <v>0.01</v>
      </c>
      <c r="AD356" s="2" t="s">
        <v>126</v>
      </c>
      <c r="AE356" s="2" t="n">
        <v>1</v>
      </c>
      <c r="AP356" s="2" t="s">
        <v>767</v>
      </c>
      <c r="AV356" s="2" t="n">
        <v>27</v>
      </c>
      <c r="AX356" s="2" t="n">
        <v>4</v>
      </c>
      <c r="AZ356" s="2" t="n">
        <v>27</v>
      </c>
      <c r="BA356" s="2" t="n">
        <v>168</v>
      </c>
      <c r="BE356" s="2" t="s">
        <v>145</v>
      </c>
      <c r="BF356" s="2" t="n">
        <v>8</v>
      </c>
      <c r="BH356" s="2" t="n">
        <v>60</v>
      </c>
      <c r="BZ356" s="2" t="s">
        <v>152</v>
      </c>
      <c r="CB356" s="2" t="n">
        <v>60</v>
      </c>
      <c r="CD356" s="2" t="n">
        <v>72</v>
      </c>
      <c r="CE356" s="2" t="s">
        <v>152</v>
      </c>
      <c r="CF356" s="2" t="n">
        <v>100</v>
      </c>
      <c r="CH356" s="2" t="n">
        <v>3</v>
      </c>
      <c r="DB356" s="2" t="n">
        <v>94.4</v>
      </c>
      <c r="DC356" s="2" t="n">
        <v>11.7</v>
      </c>
      <c r="DE356" s="2" t="n">
        <v>72.2</v>
      </c>
      <c r="DF356" s="2" t="n">
        <v>80.9</v>
      </c>
      <c r="DG356" s="2" t="n">
        <v>68.7</v>
      </c>
      <c r="DH356" s="2" t="n">
        <v>44.1</v>
      </c>
      <c r="DI356" s="2" t="s">
        <v>133</v>
      </c>
      <c r="DJ356" s="2" t="n">
        <v>647.4</v>
      </c>
    </row>
    <row r="357" customFormat="false" ht="13.8" hidden="false" customHeight="false" outlineLevel="0" collapsed="false">
      <c r="A357" s="2" t="s">
        <v>778</v>
      </c>
      <c r="B357" s="2" t="s">
        <v>765</v>
      </c>
      <c r="D357" s="2" t="s">
        <v>313</v>
      </c>
      <c r="E357" s="2" t="s">
        <v>314</v>
      </c>
      <c r="F357" s="2" t="s">
        <v>766</v>
      </c>
      <c r="G357" s="2" t="n">
        <v>2019</v>
      </c>
      <c r="H357" s="2" t="n">
        <v>81</v>
      </c>
      <c r="I357" s="2" t="n">
        <v>8</v>
      </c>
      <c r="J357" s="2" t="s">
        <v>121</v>
      </c>
      <c r="L357" s="2" t="s">
        <v>158</v>
      </c>
      <c r="N357" s="2" t="s">
        <v>771</v>
      </c>
      <c r="P357" s="2" t="s">
        <v>769</v>
      </c>
      <c r="T357" s="2" t="s">
        <v>145</v>
      </c>
      <c r="U357" s="0" t="n">
        <f aca="false">15.9</f>
        <v>15.9</v>
      </c>
      <c r="AA357" s="2" t="s">
        <v>241</v>
      </c>
      <c r="AB357" s="2" t="n">
        <v>0.01</v>
      </c>
      <c r="AD357" s="2" t="s">
        <v>126</v>
      </c>
      <c r="AE357" s="2" t="n">
        <v>1</v>
      </c>
      <c r="AP357" s="2" t="s">
        <v>767</v>
      </c>
      <c r="AV357" s="2" t="n">
        <v>27</v>
      </c>
      <c r="AX357" s="2" t="n">
        <v>3</v>
      </c>
      <c r="AZ357" s="2" t="n">
        <v>27</v>
      </c>
      <c r="BA357" s="2" t="n">
        <v>168</v>
      </c>
      <c r="BE357" s="2" t="s">
        <v>145</v>
      </c>
      <c r="BF357" s="2" t="n">
        <v>8</v>
      </c>
      <c r="BH357" s="2" t="n">
        <v>60</v>
      </c>
      <c r="BZ357" s="2" t="s">
        <v>152</v>
      </c>
      <c r="CB357" s="2" t="n">
        <v>60</v>
      </c>
      <c r="CD357" s="2" t="n">
        <v>72</v>
      </c>
      <c r="CE357" s="2" t="s">
        <v>152</v>
      </c>
      <c r="CF357" s="2" t="n">
        <v>100</v>
      </c>
      <c r="CH357" s="2" t="n">
        <v>3</v>
      </c>
      <c r="DB357" s="2" t="n">
        <v>94.6</v>
      </c>
      <c r="DC357" s="2" t="n">
        <v>11.2</v>
      </c>
      <c r="DE357" s="2" t="n">
        <v>118.2</v>
      </c>
      <c r="DF357" s="2" t="n">
        <v>84.6</v>
      </c>
      <c r="DG357" s="2" t="n">
        <v>191.3</v>
      </c>
      <c r="DH357" s="2" t="n">
        <v>43.7</v>
      </c>
      <c r="DI357" s="2" t="s">
        <v>133</v>
      </c>
      <c r="DJ357" s="2" t="n">
        <v>378.3</v>
      </c>
    </row>
    <row r="358" customFormat="false" ht="13.8" hidden="false" customHeight="false" outlineLevel="0" collapsed="false">
      <c r="A358" s="2" t="s">
        <v>779</v>
      </c>
      <c r="B358" s="2" t="s">
        <v>765</v>
      </c>
      <c r="D358" s="2" t="s">
        <v>313</v>
      </c>
      <c r="E358" s="2" t="s">
        <v>314</v>
      </c>
      <c r="F358" s="2" t="s">
        <v>766</v>
      </c>
      <c r="G358" s="2" t="n">
        <v>2019</v>
      </c>
      <c r="H358" s="2" t="n">
        <v>81</v>
      </c>
      <c r="I358" s="2" t="n">
        <v>8</v>
      </c>
      <c r="J358" s="2" t="s">
        <v>121</v>
      </c>
      <c r="L358" s="2" t="s">
        <v>158</v>
      </c>
      <c r="N358" s="2" t="s">
        <v>771</v>
      </c>
      <c r="T358" s="2" t="s">
        <v>145</v>
      </c>
      <c r="U358" s="0" t="n">
        <f aca="false">15.9</f>
        <v>15.9</v>
      </c>
      <c r="AA358" s="2" t="s">
        <v>241</v>
      </c>
      <c r="AB358" s="2" t="n">
        <v>0.01</v>
      </c>
      <c r="AD358" s="2" t="s">
        <v>126</v>
      </c>
      <c r="AE358" s="2" t="n">
        <v>1</v>
      </c>
      <c r="AP358" s="2" t="s">
        <v>767</v>
      </c>
      <c r="AV358" s="2" t="n">
        <v>27</v>
      </c>
      <c r="AX358" s="2" t="n">
        <v>5</v>
      </c>
      <c r="AZ358" s="2" t="n">
        <v>27</v>
      </c>
      <c r="BA358" s="2" t="n">
        <v>168</v>
      </c>
      <c r="BE358" s="2" t="s">
        <v>145</v>
      </c>
      <c r="BF358" s="2" t="n">
        <v>8</v>
      </c>
      <c r="BH358" s="2" t="n">
        <v>60</v>
      </c>
      <c r="BZ358" s="2" t="s">
        <v>152</v>
      </c>
      <c r="CB358" s="2" t="n">
        <v>60</v>
      </c>
      <c r="CD358" s="2" t="n">
        <v>72</v>
      </c>
      <c r="CE358" s="2" t="s">
        <v>152</v>
      </c>
      <c r="CF358" s="2" t="n">
        <v>100</v>
      </c>
      <c r="CH358" s="2" t="n">
        <v>3</v>
      </c>
      <c r="DB358" s="2" t="n">
        <v>72.3</v>
      </c>
      <c r="DC358" s="2" t="n">
        <v>1.9</v>
      </c>
      <c r="DE358" s="2" t="n">
        <v>311.9</v>
      </c>
      <c r="DF358" s="2" t="n">
        <v>381.7</v>
      </c>
      <c r="DJ358" s="2" t="n">
        <v>24.3</v>
      </c>
    </row>
    <row r="359" customFormat="false" ht="13.8" hidden="false" customHeight="false" outlineLevel="0" collapsed="false">
      <c r="A359" s="2" t="s">
        <v>780</v>
      </c>
      <c r="B359" s="2" t="s">
        <v>765</v>
      </c>
      <c r="D359" s="2" t="s">
        <v>313</v>
      </c>
      <c r="E359" s="2" t="s">
        <v>314</v>
      </c>
      <c r="F359" s="2" t="s">
        <v>766</v>
      </c>
      <c r="G359" s="2" t="n">
        <v>2019</v>
      </c>
      <c r="H359" s="2" t="n">
        <v>81</v>
      </c>
      <c r="I359" s="2" t="n">
        <v>8</v>
      </c>
      <c r="J359" s="2" t="s">
        <v>121</v>
      </c>
      <c r="L359" s="2" t="s">
        <v>158</v>
      </c>
      <c r="N359" s="2" t="s">
        <v>771</v>
      </c>
      <c r="P359" s="2" t="s">
        <v>769</v>
      </c>
      <c r="T359" s="2" t="s">
        <v>145</v>
      </c>
      <c r="U359" s="0" t="n">
        <f aca="false">15.9</f>
        <v>15.9</v>
      </c>
      <c r="AA359" s="2" t="s">
        <v>241</v>
      </c>
      <c r="AB359" s="2" t="n">
        <v>0.01</v>
      </c>
      <c r="AD359" s="2" t="s">
        <v>126</v>
      </c>
      <c r="AE359" s="2" t="n">
        <v>1</v>
      </c>
      <c r="AP359" s="2" t="s">
        <v>767</v>
      </c>
      <c r="AV359" s="2" t="n">
        <v>27</v>
      </c>
      <c r="AX359" s="2" t="n">
        <v>4</v>
      </c>
      <c r="AZ359" s="2" t="n">
        <v>27</v>
      </c>
      <c r="BA359" s="2" t="n">
        <v>168</v>
      </c>
      <c r="BE359" s="2" t="s">
        <v>145</v>
      </c>
      <c r="BF359" s="2" t="n">
        <v>8</v>
      </c>
      <c r="BH359" s="2" t="n">
        <v>60</v>
      </c>
      <c r="BZ359" s="2" t="s">
        <v>152</v>
      </c>
      <c r="CB359" s="2" t="n">
        <v>60</v>
      </c>
      <c r="CD359" s="2" t="n">
        <v>72</v>
      </c>
      <c r="CE359" s="2" t="s">
        <v>152</v>
      </c>
      <c r="CF359" s="2" t="n">
        <v>100</v>
      </c>
      <c r="CH359" s="2" t="n">
        <v>3</v>
      </c>
      <c r="DB359" s="2" t="n">
        <v>89.9</v>
      </c>
      <c r="DC359" s="2" t="n">
        <v>6.3</v>
      </c>
      <c r="DE359" s="2" t="n">
        <v>245.6</v>
      </c>
      <c r="DF359" s="2" t="n">
        <v>142.2</v>
      </c>
      <c r="DJ359" s="2" t="n">
        <v>103</v>
      </c>
    </row>
    <row r="360" customFormat="false" ht="13.8" hidden="false" customHeight="false" outlineLevel="0" collapsed="false">
      <c r="A360" s="2" t="s">
        <v>781</v>
      </c>
      <c r="B360" s="2" t="s">
        <v>782</v>
      </c>
      <c r="D360" s="2" t="s">
        <v>783</v>
      </c>
      <c r="E360" s="2" t="s">
        <v>784</v>
      </c>
      <c r="F360" s="2" t="s">
        <v>785</v>
      </c>
      <c r="G360" s="2" t="n">
        <v>2019</v>
      </c>
      <c r="H360" s="2" t="n">
        <v>41</v>
      </c>
      <c r="I360" s="2" t="n">
        <v>5</v>
      </c>
      <c r="J360" s="2" t="s">
        <v>121</v>
      </c>
      <c r="K360" s="2" t="s">
        <v>786</v>
      </c>
      <c r="L360" s="2" t="s">
        <v>771</v>
      </c>
      <c r="N360" s="2" t="s">
        <v>787</v>
      </c>
      <c r="P360" s="2" t="s">
        <v>788</v>
      </c>
      <c r="T360" s="2" t="s">
        <v>711</v>
      </c>
      <c r="U360" s="0" t="n">
        <f aca="false">15.4</f>
        <v>15.4</v>
      </c>
      <c r="W360" s="2" t="s">
        <v>125</v>
      </c>
      <c r="Y360" s="2" t="s">
        <v>712</v>
      </c>
      <c r="AV360" s="2" t="n">
        <v>80</v>
      </c>
      <c r="AZ360" s="2" t="n">
        <v>80</v>
      </c>
      <c r="BA360" s="2" t="n">
        <v>96</v>
      </c>
      <c r="BE360" s="2" t="s">
        <v>207</v>
      </c>
      <c r="BF360" s="2" t="n">
        <v>3</v>
      </c>
      <c r="BG360" s="2" t="n">
        <v>1</v>
      </c>
      <c r="BH360" s="2" t="n">
        <v>60</v>
      </c>
      <c r="BZ360" s="2" t="s">
        <v>129</v>
      </c>
      <c r="CA360" s="2" t="s">
        <v>130</v>
      </c>
      <c r="CB360" s="2" t="n">
        <v>40</v>
      </c>
      <c r="CC360" s="2" t="n">
        <v>8.5</v>
      </c>
      <c r="DA360" s="2" t="s">
        <v>132</v>
      </c>
      <c r="DD360" s="2" t="n">
        <v>14.2</v>
      </c>
      <c r="DE360" s="2" t="n">
        <v>1573</v>
      </c>
      <c r="DF360" s="2" t="n">
        <v>0.188</v>
      </c>
      <c r="DG360" s="2" t="n">
        <v>4.51</v>
      </c>
      <c r="DH360" s="2" t="n">
        <v>0.032</v>
      </c>
    </row>
    <row r="361" customFormat="false" ht="13.8" hidden="false" customHeight="false" outlineLevel="0" collapsed="false">
      <c r="A361" s="2" t="s">
        <v>789</v>
      </c>
      <c r="B361" s="2" t="s">
        <v>782</v>
      </c>
      <c r="D361" s="2" t="s">
        <v>783</v>
      </c>
      <c r="E361" s="2" t="s">
        <v>784</v>
      </c>
      <c r="F361" s="2" t="s">
        <v>785</v>
      </c>
      <c r="G361" s="2" t="n">
        <v>2019</v>
      </c>
      <c r="H361" s="2" t="n">
        <v>41</v>
      </c>
      <c r="I361" s="2" t="n">
        <v>5</v>
      </c>
      <c r="J361" s="2" t="s">
        <v>121</v>
      </c>
      <c r="K361" s="2" t="s">
        <v>786</v>
      </c>
      <c r="L361" s="2" t="s">
        <v>771</v>
      </c>
      <c r="N361" s="2" t="s">
        <v>787</v>
      </c>
      <c r="P361" s="2" t="s">
        <v>788</v>
      </c>
      <c r="T361" s="2" t="s">
        <v>711</v>
      </c>
      <c r="U361" s="0" t="n">
        <f aca="false">15.4</f>
        <v>15.4</v>
      </c>
      <c r="W361" s="2" t="s">
        <v>125</v>
      </c>
      <c r="Y361" s="2" t="s">
        <v>712</v>
      </c>
      <c r="AV361" s="2" t="n">
        <v>80</v>
      </c>
      <c r="AZ361" s="2" t="n">
        <v>80</v>
      </c>
      <c r="BA361" s="2" t="n">
        <v>96</v>
      </c>
      <c r="BE361" s="2" t="s">
        <v>207</v>
      </c>
      <c r="BF361" s="2" t="n">
        <v>3</v>
      </c>
      <c r="BG361" s="2" t="n">
        <v>1</v>
      </c>
      <c r="BH361" s="2" t="n">
        <v>60</v>
      </c>
      <c r="BZ361" s="2" t="s">
        <v>129</v>
      </c>
      <c r="CA361" s="2" t="s">
        <v>130</v>
      </c>
      <c r="CB361" s="2" t="n">
        <v>40</v>
      </c>
      <c r="CC361" s="2" t="n">
        <v>8.5</v>
      </c>
      <c r="DA361" s="2" t="s">
        <v>132</v>
      </c>
      <c r="DD361" s="2" t="n">
        <v>11.1</v>
      </c>
      <c r="DE361" s="2" t="n">
        <v>1420</v>
      </c>
      <c r="DF361" s="2" t="n">
        <v>0.307</v>
      </c>
      <c r="DG361" s="2" t="n">
        <v>6.83</v>
      </c>
      <c r="DH361" s="2" t="n">
        <v>0.035</v>
      </c>
    </row>
    <row r="362" customFormat="false" ht="13.8" hidden="false" customHeight="false" outlineLevel="0" collapsed="false">
      <c r="A362" s="2" t="s">
        <v>790</v>
      </c>
      <c r="B362" s="2" t="s">
        <v>782</v>
      </c>
      <c r="D362" s="2" t="s">
        <v>783</v>
      </c>
      <c r="E362" s="2" t="s">
        <v>784</v>
      </c>
      <c r="F362" s="2" t="s">
        <v>785</v>
      </c>
      <c r="G362" s="2" t="n">
        <v>2019</v>
      </c>
      <c r="H362" s="2" t="n">
        <v>41</v>
      </c>
      <c r="I362" s="2" t="n">
        <v>5</v>
      </c>
      <c r="J362" s="2" t="s">
        <v>121</v>
      </c>
      <c r="K362" s="2" t="s">
        <v>786</v>
      </c>
      <c r="L362" s="2" t="s">
        <v>771</v>
      </c>
      <c r="N362" s="2" t="s">
        <v>787</v>
      </c>
      <c r="P362" s="2" t="s">
        <v>788</v>
      </c>
      <c r="T362" s="2" t="s">
        <v>711</v>
      </c>
      <c r="U362" s="0" t="n">
        <f aca="false">15.4</f>
        <v>15.4</v>
      </c>
      <c r="W362" s="2" t="s">
        <v>125</v>
      </c>
      <c r="Y362" s="2" t="s">
        <v>712</v>
      </c>
      <c r="AV362" s="2" t="n">
        <v>80</v>
      </c>
      <c r="AZ362" s="2" t="n">
        <v>80</v>
      </c>
      <c r="BA362" s="2" t="n">
        <v>96</v>
      </c>
      <c r="BE362" s="2" t="s">
        <v>207</v>
      </c>
      <c r="BF362" s="2" t="n">
        <v>3</v>
      </c>
      <c r="BG362" s="2" t="n">
        <v>1</v>
      </c>
      <c r="BH362" s="2" t="n">
        <v>60</v>
      </c>
      <c r="BZ362" s="2" t="s">
        <v>129</v>
      </c>
      <c r="CA362" s="2" t="s">
        <v>130</v>
      </c>
      <c r="CB362" s="2" t="n">
        <v>40</v>
      </c>
      <c r="CC362" s="2" t="n">
        <v>8.5</v>
      </c>
      <c r="DA362" s="2" t="s">
        <v>132</v>
      </c>
      <c r="DD362" s="2" t="n">
        <v>8.5</v>
      </c>
      <c r="DE362" s="2" t="n">
        <v>1196</v>
      </c>
      <c r="DF362" s="2" t="n">
        <v>0.311</v>
      </c>
      <c r="DG362" s="2" t="n">
        <v>8.36</v>
      </c>
      <c r="DH362" s="2" t="n">
        <v>0.037</v>
      </c>
    </row>
    <row r="363" customFormat="false" ht="13.8" hidden="false" customHeight="false" outlineLevel="0" collapsed="false">
      <c r="A363" s="2" t="s">
        <v>791</v>
      </c>
      <c r="B363" s="2" t="s">
        <v>782</v>
      </c>
      <c r="D363" s="2" t="s">
        <v>783</v>
      </c>
      <c r="E363" s="2" t="s">
        <v>784</v>
      </c>
      <c r="F363" s="2" t="s">
        <v>785</v>
      </c>
      <c r="G363" s="2" t="n">
        <v>2019</v>
      </c>
      <c r="H363" s="2" t="n">
        <v>41</v>
      </c>
      <c r="I363" s="2" t="n">
        <v>5</v>
      </c>
      <c r="J363" s="2" t="s">
        <v>121</v>
      </c>
      <c r="K363" s="2" t="s">
        <v>786</v>
      </c>
      <c r="L363" s="2" t="s">
        <v>771</v>
      </c>
      <c r="N363" s="2" t="s">
        <v>787</v>
      </c>
      <c r="P363" s="2" t="s">
        <v>788</v>
      </c>
      <c r="T363" s="2" t="s">
        <v>711</v>
      </c>
      <c r="U363" s="0" t="n">
        <f aca="false">15.4</f>
        <v>15.4</v>
      </c>
      <c r="W363" s="2" t="s">
        <v>125</v>
      </c>
      <c r="Y363" s="2" t="s">
        <v>712</v>
      </c>
      <c r="AV363" s="2" t="n">
        <v>80</v>
      </c>
      <c r="AZ363" s="2" t="n">
        <v>80</v>
      </c>
      <c r="BA363" s="2" t="n">
        <v>96</v>
      </c>
      <c r="BE363" s="2" t="s">
        <v>207</v>
      </c>
      <c r="BF363" s="2" t="n">
        <v>3</v>
      </c>
      <c r="BG363" s="2" t="n">
        <v>1</v>
      </c>
      <c r="BH363" s="2" t="n">
        <v>60</v>
      </c>
      <c r="BZ363" s="2" t="s">
        <v>129</v>
      </c>
      <c r="CA363" s="2" t="s">
        <v>130</v>
      </c>
      <c r="CB363" s="2" t="n">
        <v>40</v>
      </c>
      <c r="CC363" s="2" t="n">
        <v>8.5</v>
      </c>
      <c r="DA363" s="2" t="s">
        <v>132</v>
      </c>
      <c r="DD363" s="2" t="n">
        <v>8.2</v>
      </c>
      <c r="DE363" s="2" t="n">
        <v>1075</v>
      </c>
      <c r="DF363" s="2" t="n">
        <v>0.378</v>
      </c>
      <c r="DG363" s="2" t="n">
        <v>15.5</v>
      </c>
      <c r="DH363" s="2" t="n">
        <v>0.043</v>
      </c>
    </row>
    <row r="364" customFormat="false" ht="13.8" hidden="false" customHeight="false" outlineLevel="0" collapsed="false">
      <c r="A364" s="2" t="s">
        <v>792</v>
      </c>
      <c r="B364" s="2" t="s">
        <v>782</v>
      </c>
      <c r="D364" s="2" t="s">
        <v>783</v>
      </c>
      <c r="E364" s="2" t="s">
        <v>784</v>
      </c>
      <c r="F364" s="2" t="s">
        <v>785</v>
      </c>
      <c r="G364" s="2" t="n">
        <v>2019</v>
      </c>
      <c r="H364" s="2" t="n">
        <v>41</v>
      </c>
      <c r="I364" s="2" t="n">
        <v>5</v>
      </c>
      <c r="J364" s="2" t="s">
        <v>121</v>
      </c>
      <c r="K364" s="2" t="s">
        <v>786</v>
      </c>
      <c r="L364" s="2" t="s">
        <v>771</v>
      </c>
      <c r="N364" s="2" t="s">
        <v>787</v>
      </c>
      <c r="P364" s="2" t="s">
        <v>788</v>
      </c>
      <c r="T364" s="2" t="s">
        <v>711</v>
      </c>
      <c r="U364" s="0" t="n">
        <f aca="false">15.4</f>
        <v>15.4</v>
      </c>
      <c r="W364" s="2" t="s">
        <v>125</v>
      </c>
      <c r="Y364" s="2" t="s">
        <v>712</v>
      </c>
      <c r="AV364" s="2" t="n">
        <v>80</v>
      </c>
      <c r="AZ364" s="2" t="n">
        <v>80</v>
      </c>
      <c r="BA364" s="2" t="n">
        <v>96</v>
      </c>
      <c r="BE364" s="2" t="s">
        <v>207</v>
      </c>
      <c r="BF364" s="2" t="n">
        <v>3</v>
      </c>
      <c r="BG364" s="2" t="n">
        <v>1</v>
      </c>
      <c r="BH364" s="2" t="n">
        <v>60</v>
      </c>
      <c r="BZ364" s="2" t="s">
        <v>129</v>
      </c>
      <c r="CA364" s="2" t="s">
        <v>130</v>
      </c>
      <c r="CB364" s="2" t="n">
        <v>40</v>
      </c>
      <c r="CC364" s="2" t="n">
        <v>8.5</v>
      </c>
      <c r="DA364" s="2" t="s">
        <v>132</v>
      </c>
      <c r="DD364" s="2" t="n">
        <v>7.9</v>
      </c>
      <c r="DE364" s="2" t="n">
        <v>858</v>
      </c>
      <c r="DF364" s="2" t="n">
        <v>0.528</v>
      </c>
      <c r="DG364" s="2" t="n">
        <v>18.8</v>
      </c>
      <c r="DH364" s="2" t="n">
        <v>0.05</v>
      </c>
    </row>
    <row r="365" customFormat="false" ht="13.8" hidden="false" customHeight="false" outlineLevel="0" collapsed="false">
      <c r="A365" s="2" t="s">
        <v>793</v>
      </c>
      <c r="B365" s="2" t="s">
        <v>782</v>
      </c>
      <c r="D365" s="2" t="s">
        <v>783</v>
      </c>
      <c r="E365" s="2" t="s">
        <v>784</v>
      </c>
      <c r="F365" s="2" t="s">
        <v>785</v>
      </c>
      <c r="G365" s="2" t="n">
        <v>2019</v>
      </c>
      <c r="H365" s="2" t="n">
        <v>41</v>
      </c>
      <c r="I365" s="2" t="n">
        <v>5</v>
      </c>
      <c r="J365" s="2" t="s">
        <v>121</v>
      </c>
      <c r="K365" s="2" t="s">
        <v>786</v>
      </c>
      <c r="L365" s="2" t="s">
        <v>771</v>
      </c>
      <c r="N365" s="2" t="s">
        <v>787</v>
      </c>
      <c r="P365" s="2" t="s">
        <v>788</v>
      </c>
      <c r="T365" s="2" t="s">
        <v>711</v>
      </c>
      <c r="U365" s="0" t="n">
        <f aca="false">15.4</f>
        <v>15.4</v>
      </c>
      <c r="W365" s="2" t="s">
        <v>125</v>
      </c>
      <c r="Y365" s="2" t="s">
        <v>712</v>
      </c>
      <c r="AV365" s="2" t="n">
        <v>80</v>
      </c>
      <c r="AZ365" s="2" t="n">
        <v>80</v>
      </c>
      <c r="BA365" s="2" t="n">
        <v>96</v>
      </c>
      <c r="BE365" s="2" t="s">
        <v>207</v>
      </c>
      <c r="BF365" s="2" t="n">
        <v>3</v>
      </c>
      <c r="BG365" s="2" t="n">
        <v>1</v>
      </c>
      <c r="BH365" s="2" t="n">
        <v>60</v>
      </c>
      <c r="BZ365" s="2" t="s">
        <v>129</v>
      </c>
      <c r="CA365" s="2" t="s">
        <v>130</v>
      </c>
      <c r="CB365" s="2" t="n">
        <v>40</v>
      </c>
      <c r="CC365" s="2" t="n">
        <v>8.5</v>
      </c>
      <c r="DA365" s="2" t="s">
        <v>132</v>
      </c>
      <c r="DD365" s="2" t="n">
        <v>6.9</v>
      </c>
      <c r="DE365" s="2" t="n">
        <v>709</v>
      </c>
      <c r="DF365" s="2" t="n">
        <v>0.638</v>
      </c>
      <c r="DG365" s="2" t="n">
        <v>29.86</v>
      </c>
      <c r="DH365" s="2" t="n">
        <v>0.067</v>
      </c>
    </row>
    <row r="366" customFormat="false" ht="13.8" hidden="false" customHeight="false" outlineLevel="0" collapsed="false">
      <c r="A366" s="2" t="s">
        <v>794</v>
      </c>
      <c r="B366" s="2" t="s">
        <v>782</v>
      </c>
      <c r="D366" s="2" t="s">
        <v>783</v>
      </c>
      <c r="E366" s="2" t="s">
        <v>784</v>
      </c>
      <c r="F366" s="2" t="s">
        <v>785</v>
      </c>
      <c r="G366" s="2" t="n">
        <v>2019</v>
      </c>
      <c r="H366" s="2" t="n">
        <v>41</v>
      </c>
      <c r="I366" s="2" t="n">
        <v>5</v>
      </c>
      <c r="J366" s="2" t="s">
        <v>121</v>
      </c>
      <c r="K366" s="2" t="s">
        <v>786</v>
      </c>
      <c r="L366" s="2" t="s">
        <v>771</v>
      </c>
      <c r="N366" s="2" t="s">
        <v>787</v>
      </c>
      <c r="P366" s="2" t="s">
        <v>788</v>
      </c>
      <c r="T366" s="2" t="s">
        <v>711</v>
      </c>
      <c r="U366" s="0" t="n">
        <f aca="false">15.4</f>
        <v>15.4</v>
      </c>
      <c r="W366" s="2" t="s">
        <v>125</v>
      </c>
      <c r="Y366" s="2" t="s">
        <v>712</v>
      </c>
      <c r="AV366" s="2" t="n">
        <v>80</v>
      </c>
      <c r="AZ366" s="2" t="n">
        <v>80</v>
      </c>
      <c r="BA366" s="2" t="n">
        <v>96</v>
      </c>
      <c r="BE366" s="2" t="s">
        <v>207</v>
      </c>
      <c r="BF366" s="2" t="n">
        <v>3</v>
      </c>
      <c r="BG366" s="2" t="n">
        <v>1</v>
      </c>
      <c r="BH366" s="2" t="n">
        <v>60</v>
      </c>
      <c r="BI366" s="2" t="s">
        <v>795</v>
      </c>
      <c r="BJ366" s="2" t="n">
        <v>3</v>
      </c>
      <c r="BK366" s="2" t="n">
        <v>1</v>
      </c>
      <c r="BL366" s="2" t="n">
        <v>40</v>
      </c>
      <c r="BM366" s="2" t="s">
        <v>796</v>
      </c>
      <c r="BN366" s="2" t="n">
        <v>1</v>
      </c>
      <c r="BO366" s="2" t="n">
        <v>1</v>
      </c>
      <c r="BQ366" s="2" t="s">
        <v>797</v>
      </c>
      <c r="BS366" s="2" t="n">
        <v>1</v>
      </c>
      <c r="BU366" s="2" t="s">
        <v>798</v>
      </c>
      <c r="BX366" s="2" t="s">
        <v>127</v>
      </c>
      <c r="BZ366" s="2" t="s">
        <v>129</v>
      </c>
      <c r="CA366" s="2" t="s">
        <v>130</v>
      </c>
      <c r="CB366" s="2" t="n">
        <v>40</v>
      </c>
      <c r="CC366" s="2" t="n">
        <v>8.5</v>
      </c>
      <c r="DA366" s="2" t="s">
        <v>132</v>
      </c>
      <c r="DD366" s="2" t="n">
        <v>9.8</v>
      </c>
      <c r="DE366" s="2" t="n">
        <v>1450</v>
      </c>
      <c r="DF366" s="2" t="n">
        <v>0.29</v>
      </c>
      <c r="DG366" s="2" t="n">
        <v>4.55</v>
      </c>
      <c r="DH366" s="2" t="n">
        <v>0.036</v>
      </c>
    </row>
    <row r="367" customFormat="false" ht="13.8" hidden="false" customHeight="false" outlineLevel="0" collapsed="false">
      <c r="A367" s="2" t="s">
        <v>799</v>
      </c>
      <c r="B367" s="2" t="s">
        <v>782</v>
      </c>
      <c r="D367" s="2" t="s">
        <v>783</v>
      </c>
      <c r="E367" s="2" t="s">
        <v>784</v>
      </c>
      <c r="F367" s="2" t="s">
        <v>785</v>
      </c>
      <c r="G367" s="2" t="n">
        <v>2019</v>
      </c>
      <c r="H367" s="2" t="n">
        <v>41</v>
      </c>
      <c r="I367" s="2" t="n">
        <v>5</v>
      </c>
      <c r="J367" s="2" t="s">
        <v>121</v>
      </c>
      <c r="K367" s="2" t="s">
        <v>786</v>
      </c>
      <c r="L367" s="2" t="s">
        <v>771</v>
      </c>
      <c r="N367" s="2" t="s">
        <v>787</v>
      </c>
      <c r="P367" s="2" t="s">
        <v>788</v>
      </c>
      <c r="T367" s="2" t="s">
        <v>711</v>
      </c>
      <c r="U367" s="0" t="n">
        <f aca="false">15.4</f>
        <v>15.4</v>
      </c>
      <c r="W367" s="2" t="s">
        <v>125</v>
      </c>
      <c r="Y367" s="2" t="s">
        <v>712</v>
      </c>
      <c r="AV367" s="2" t="n">
        <v>80</v>
      </c>
      <c r="AZ367" s="2" t="n">
        <v>80</v>
      </c>
      <c r="BA367" s="2" t="n">
        <v>96</v>
      </c>
      <c r="BE367" s="2" t="s">
        <v>207</v>
      </c>
      <c r="BF367" s="2" t="n">
        <v>3</v>
      </c>
      <c r="BG367" s="2" t="n">
        <v>1</v>
      </c>
      <c r="BH367" s="2" t="n">
        <v>60</v>
      </c>
      <c r="BI367" s="2" t="s">
        <v>795</v>
      </c>
      <c r="BJ367" s="2" t="n">
        <v>3</v>
      </c>
      <c r="BK367" s="2" t="n">
        <v>1</v>
      </c>
      <c r="BL367" s="2" t="n">
        <v>40</v>
      </c>
      <c r="BM367" s="2" t="s">
        <v>796</v>
      </c>
      <c r="BN367" s="2" t="n">
        <v>1</v>
      </c>
      <c r="BO367" s="2" t="n">
        <v>1</v>
      </c>
      <c r="BQ367" s="2" t="s">
        <v>797</v>
      </c>
      <c r="BS367" s="2" t="n">
        <v>1</v>
      </c>
      <c r="BU367" s="2" t="s">
        <v>798</v>
      </c>
      <c r="BX367" s="2" t="s">
        <v>127</v>
      </c>
      <c r="BZ367" s="2" t="s">
        <v>129</v>
      </c>
      <c r="CA367" s="2" t="s">
        <v>130</v>
      </c>
      <c r="CB367" s="2" t="n">
        <v>40</v>
      </c>
      <c r="CC367" s="2" t="n">
        <v>8.5</v>
      </c>
      <c r="DA367" s="2" t="s">
        <v>132</v>
      </c>
      <c r="DD367" s="2" t="n">
        <v>9.6</v>
      </c>
      <c r="DE367" s="2" t="n">
        <v>1194</v>
      </c>
      <c r="DF367" s="2" t="n">
        <v>0.31</v>
      </c>
      <c r="DG367" s="2" t="n">
        <v>8.66</v>
      </c>
      <c r="DH367" s="2" t="n">
        <v>0.038</v>
      </c>
    </row>
    <row r="368" customFormat="false" ht="13.8" hidden="false" customHeight="false" outlineLevel="0" collapsed="false">
      <c r="A368" s="2" t="s">
        <v>800</v>
      </c>
      <c r="B368" s="2" t="s">
        <v>782</v>
      </c>
      <c r="D368" s="2" t="s">
        <v>783</v>
      </c>
      <c r="E368" s="2" t="s">
        <v>784</v>
      </c>
      <c r="F368" s="2" t="s">
        <v>785</v>
      </c>
      <c r="G368" s="2" t="n">
        <v>2019</v>
      </c>
      <c r="H368" s="2" t="n">
        <v>41</v>
      </c>
      <c r="I368" s="2" t="n">
        <v>5</v>
      </c>
      <c r="J368" s="2" t="s">
        <v>121</v>
      </c>
      <c r="K368" s="2" t="s">
        <v>786</v>
      </c>
      <c r="L368" s="2" t="s">
        <v>771</v>
      </c>
      <c r="N368" s="2" t="s">
        <v>787</v>
      </c>
      <c r="P368" s="2" t="s">
        <v>788</v>
      </c>
      <c r="T368" s="2" t="s">
        <v>711</v>
      </c>
      <c r="U368" s="0" t="n">
        <f aca="false">15.4</f>
        <v>15.4</v>
      </c>
      <c r="W368" s="2" t="s">
        <v>125</v>
      </c>
      <c r="Y368" s="2" t="s">
        <v>712</v>
      </c>
      <c r="AV368" s="2" t="n">
        <v>80</v>
      </c>
      <c r="AZ368" s="2" t="n">
        <v>80</v>
      </c>
      <c r="BA368" s="2" t="n">
        <v>96</v>
      </c>
      <c r="BE368" s="2" t="s">
        <v>207</v>
      </c>
      <c r="BF368" s="2" t="n">
        <v>3</v>
      </c>
      <c r="BG368" s="2" t="n">
        <v>1</v>
      </c>
      <c r="BH368" s="2" t="n">
        <v>60</v>
      </c>
      <c r="BI368" s="2" t="s">
        <v>795</v>
      </c>
      <c r="BJ368" s="2" t="n">
        <v>3</v>
      </c>
      <c r="BK368" s="2" t="n">
        <v>1</v>
      </c>
      <c r="BL368" s="2" t="n">
        <v>40</v>
      </c>
      <c r="BM368" s="2" t="s">
        <v>796</v>
      </c>
      <c r="BN368" s="2" t="n">
        <v>1</v>
      </c>
      <c r="BO368" s="2" t="n">
        <v>1</v>
      </c>
      <c r="BQ368" s="2" t="s">
        <v>797</v>
      </c>
      <c r="BS368" s="2" t="n">
        <v>1</v>
      </c>
      <c r="BU368" s="2" t="s">
        <v>798</v>
      </c>
      <c r="BX368" s="2" t="s">
        <v>127</v>
      </c>
      <c r="BZ368" s="2" t="s">
        <v>129</v>
      </c>
      <c r="CA368" s="2" t="s">
        <v>130</v>
      </c>
      <c r="CB368" s="2" t="n">
        <v>40</v>
      </c>
      <c r="CC368" s="2" t="n">
        <v>8.5</v>
      </c>
      <c r="DA368" s="2" t="s">
        <v>132</v>
      </c>
      <c r="DD368" s="2" t="n">
        <v>6.9</v>
      </c>
      <c r="DE368" s="2" t="n">
        <v>1011</v>
      </c>
      <c r="DF368" s="2" t="n">
        <v>0.33</v>
      </c>
      <c r="DG368" s="2" t="n">
        <v>16.13</v>
      </c>
      <c r="DH368" s="2" t="n">
        <v>0.044</v>
      </c>
    </row>
    <row r="369" customFormat="false" ht="13.8" hidden="false" customHeight="false" outlineLevel="0" collapsed="false">
      <c r="A369" s="2" t="s">
        <v>801</v>
      </c>
      <c r="B369" s="2" t="s">
        <v>782</v>
      </c>
      <c r="D369" s="2" t="s">
        <v>783</v>
      </c>
      <c r="E369" s="2" t="s">
        <v>784</v>
      </c>
      <c r="F369" s="2" t="s">
        <v>785</v>
      </c>
      <c r="G369" s="2" t="n">
        <v>2019</v>
      </c>
      <c r="H369" s="2" t="n">
        <v>41</v>
      </c>
      <c r="I369" s="2" t="n">
        <v>5</v>
      </c>
      <c r="J369" s="2" t="s">
        <v>121</v>
      </c>
      <c r="K369" s="2" t="s">
        <v>786</v>
      </c>
      <c r="L369" s="2" t="s">
        <v>771</v>
      </c>
      <c r="N369" s="2" t="s">
        <v>787</v>
      </c>
      <c r="P369" s="2" t="s">
        <v>788</v>
      </c>
      <c r="T369" s="2" t="s">
        <v>711</v>
      </c>
      <c r="U369" s="0" t="n">
        <f aca="false">15.4</f>
        <v>15.4</v>
      </c>
      <c r="W369" s="2" t="s">
        <v>125</v>
      </c>
      <c r="Y369" s="2" t="s">
        <v>712</v>
      </c>
      <c r="AV369" s="2" t="n">
        <v>80</v>
      </c>
      <c r="AZ369" s="2" t="n">
        <v>80</v>
      </c>
      <c r="BA369" s="2" t="n">
        <v>96</v>
      </c>
      <c r="BE369" s="2" t="s">
        <v>207</v>
      </c>
      <c r="BF369" s="2" t="n">
        <v>3</v>
      </c>
      <c r="BG369" s="2" t="n">
        <v>1</v>
      </c>
      <c r="BH369" s="2" t="n">
        <v>60</v>
      </c>
      <c r="BI369" s="2" t="s">
        <v>795</v>
      </c>
      <c r="BJ369" s="2" t="n">
        <v>3</v>
      </c>
      <c r="BK369" s="2" t="n">
        <v>1</v>
      </c>
      <c r="BL369" s="2" t="n">
        <v>40</v>
      </c>
      <c r="BM369" s="2" t="s">
        <v>796</v>
      </c>
      <c r="BN369" s="2" t="n">
        <v>1</v>
      </c>
      <c r="BO369" s="2" t="n">
        <v>1</v>
      </c>
      <c r="BQ369" s="2" t="s">
        <v>797</v>
      </c>
      <c r="BS369" s="2" t="n">
        <v>1</v>
      </c>
      <c r="BU369" s="2" t="s">
        <v>798</v>
      </c>
      <c r="BX369" s="2" t="s">
        <v>127</v>
      </c>
      <c r="BZ369" s="2" t="s">
        <v>129</v>
      </c>
      <c r="CA369" s="2" t="s">
        <v>130</v>
      </c>
      <c r="CB369" s="2" t="n">
        <v>40</v>
      </c>
      <c r="CC369" s="2" t="n">
        <v>8.5</v>
      </c>
      <c r="DA369" s="2" t="s">
        <v>132</v>
      </c>
      <c r="DD369" s="2" t="n">
        <v>6.3</v>
      </c>
      <c r="DE369" s="2" t="n">
        <v>904</v>
      </c>
      <c r="DF369" s="2" t="n">
        <v>0.36</v>
      </c>
      <c r="DG369" s="2" t="n">
        <v>16.56</v>
      </c>
      <c r="DH369" s="2" t="n">
        <v>0.055</v>
      </c>
    </row>
    <row r="370" customFormat="false" ht="13.8" hidden="false" customHeight="false" outlineLevel="0" collapsed="false">
      <c r="A370" s="2" t="s">
        <v>802</v>
      </c>
      <c r="B370" s="2" t="s">
        <v>782</v>
      </c>
      <c r="D370" s="2" t="s">
        <v>783</v>
      </c>
      <c r="E370" s="2" t="s">
        <v>784</v>
      </c>
      <c r="F370" s="2" t="s">
        <v>785</v>
      </c>
      <c r="G370" s="2" t="n">
        <v>2019</v>
      </c>
      <c r="H370" s="2" t="n">
        <v>41</v>
      </c>
      <c r="I370" s="2" t="n">
        <v>5</v>
      </c>
      <c r="J370" s="2" t="s">
        <v>121</v>
      </c>
      <c r="K370" s="2" t="s">
        <v>786</v>
      </c>
      <c r="L370" s="2" t="s">
        <v>771</v>
      </c>
      <c r="N370" s="2" t="s">
        <v>787</v>
      </c>
      <c r="P370" s="2" t="s">
        <v>788</v>
      </c>
      <c r="T370" s="2" t="s">
        <v>711</v>
      </c>
      <c r="U370" s="0" t="n">
        <f aca="false">15.4</f>
        <v>15.4</v>
      </c>
      <c r="W370" s="2" t="s">
        <v>125</v>
      </c>
      <c r="Y370" s="2" t="s">
        <v>712</v>
      </c>
      <c r="AV370" s="2" t="n">
        <v>80</v>
      </c>
      <c r="AZ370" s="2" t="n">
        <v>80</v>
      </c>
      <c r="BA370" s="2" t="n">
        <v>96</v>
      </c>
      <c r="BE370" s="2" t="s">
        <v>207</v>
      </c>
      <c r="BF370" s="2" t="n">
        <v>3</v>
      </c>
      <c r="BG370" s="2" t="n">
        <v>1</v>
      </c>
      <c r="BH370" s="2" t="n">
        <v>60</v>
      </c>
      <c r="BI370" s="2" t="s">
        <v>795</v>
      </c>
      <c r="BJ370" s="2" t="n">
        <v>3</v>
      </c>
      <c r="BK370" s="2" t="n">
        <v>1</v>
      </c>
      <c r="BL370" s="2" t="n">
        <v>40</v>
      </c>
      <c r="BM370" s="2" t="s">
        <v>796</v>
      </c>
      <c r="BN370" s="2" t="n">
        <v>1</v>
      </c>
      <c r="BO370" s="2" t="n">
        <v>1</v>
      </c>
      <c r="BQ370" s="2" t="s">
        <v>797</v>
      </c>
      <c r="BS370" s="2" t="n">
        <v>1</v>
      </c>
      <c r="BU370" s="2" t="s">
        <v>798</v>
      </c>
      <c r="BX370" s="2" t="s">
        <v>127</v>
      </c>
      <c r="BZ370" s="2" t="s">
        <v>129</v>
      </c>
      <c r="CA370" s="2" t="s">
        <v>130</v>
      </c>
      <c r="CB370" s="2" t="n">
        <v>40</v>
      </c>
      <c r="CC370" s="2" t="n">
        <v>8.5</v>
      </c>
      <c r="DA370" s="2" t="s">
        <v>132</v>
      </c>
      <c r="DD370" s="2" t="n">
        <v>5.9</v>
      </c>
      <c r="DE370" s="2" t="n">
        <v>763</v>
      </c>
      <c r="DF370" s="2" t="n">
        <v>0.43</v>
      </c>
      <c r="DG370" s="2" t="n">
        <v>19.31</v>
      </c>
      <c r="DH370" s="2" t="n">
        <v>0.061</v>
      </c>
      <c r="DI370" s="2" t="s">
        <v>133</v>
      </c>
    </row>
    <row r="371" customFormat="false" ht="13.8" hidden="false" customHeight="false" outlineLevel="0" collapsed="false">
      <c r="A371" s="2" t="s">
        <v>803</v>
      </c>
      <c r="B371" s="2" t="s">
        <v>782</v>
      </c>
      <c r="D371" s="2" t="s">
        <v>783</v>
      </c>
      <c r="E371" s="2" t="s">
        <v>784</v>
      </c>
      <c r="F371" s="2" t="s">
        <v>785</v>
      </c>
      <c r="G371" s="2" t="n">
        <v>2019</v>
      </c>
      <c r="H371" s="2" t="n">
        <v>41</v>
      </c>
      <c r="I371" s="2" t="n">
        <v>5</v>
      </c>
      <c r="J371" s="2" t="s">
        <v>121</v>
      </c>
      <c r="K371" s="2" t="s">
        <v>786</v>
      </c>
      <c r="L371" s="2" t="s">
        <v>771</v>
      </c>
      <c r="N371" s="2" t="s">
        <v>787</v>
      </c>
      <c r="P371" s="2" t="s">
        <v>788</v>
      </c>
      <c r="T371" s="2" t="s">
        <v>711</v>
      </c>
      <c r="U371" s="0" t="n">
        <f aca="false">15.4</f>
        <v>15.4</v>
      </c>
      <c r="W371" s="2" t="s">
        <v>125</v>
      </c>
      <c r="Y371" s="2" t="s">
        <v>712</v>
      </c>
      <c r="AV371" s="2" t="n">
        <v>80</v>
      </c>
      <c r="AZ371" s="2" t="n">
        <v>80</v>
      </c>
      <c r="BA371" s="2" t="n">
        <v>96</v>
      </c>
      <c r="BE371" s="2" t="s">
        <v>207</v>
      </c>
      <c r="BF371" s="2" t="n">
        <v>3</v>
      </c>
      <c r="BG371" s="2" t="n">
        <v>1</v>
      </c>
      <c r="BH371" s="2" t="n">
        <v>60</v>
      </c>
      <c r="BI371" s="2" t="s">
        <v>795</v>
      </c>
      <c r="BJ371" s="2" t="n">
        <v>3</v>
      </c>
      <c r="BK371" s="2" t="n">
        <v>1</v>
      </c>
      <c r="BL371" s="2" t="n">
        <v>40</v>
      </c>
      <c r="BM371" s="2" t="s">
        <v>796</v>
      </c>
      <c r="BN371" s="2" t="n">
        <v>1</v>
      </c>
      <c r="BO371" s="2" t="n">
        <v>1</v>
      </c>
      <c r="BQ371" s="2" t="s">
        <v>797</v>
      </c>
      <c r="BS371" s="2" t="n">
        <v>1</v>
      </c>
      <c r="BU371" s="2" t="s">
        <v>798</v>
      </c>
      <c r="BX371" s="2" t="s">
        <v>127</v>
      </c>
      <c r="BZ371" s="2" t="s">
        <v>129</v>
      </c>
      <c r="CA371" s="2" t="s">
        <v>130</v>
      </c>
      <c r="CB371" s="2" t="n">
        <v>40</v>
      </c>
      <c r="CC371" s="2" t="n">
        <v>8.5</v>
      </c>
      <c r="DA371" s="2" t="s">
        <v>132</v>
      </c>
      <c r="DD371" s="2" t="n">
        <v>5.5</v>
      </c>
      <c r="DE371" s="2" t="n">
        <v>501</v>
      </c>
      <c r="DF371" s="2" t="n">
        <v>0.47</v>
      </c>
      <c r="DG371" s="2" t="n">
        <v>32.06</v>
      </c>
      <c r="DH371" s="2" t="n">
        <v>0.078</v>
      </c>
    </row>
    <row r="372" customFormat="false" ht="13.8" hidden="false" customHeight="false" outlineLevel="0" collapsed="false">
      <c r="A372" s="2" t="s">
        <v>804</v>
      </c>
      <c r="B372" s="2" t="s">
        <v>782</v>
      </c>
      <c r="D372" s="2" t="s">
        <v>783</v>
      </c>
      <c r="E372" s="2" t="s">
        <v>784</v>
      </c>
      <c r="F372" s="2" t="s">
        <v>785</v>
      </c>
      <c r="G372" s="2" t="n">
        <v>2019</v>
      </c>
      <c r="H372" s="2" t="n">
        <v>41</v>
      </c>
      <c r="I372" s="2" t="n">
        <v>5</v>
      </c>
      <c r="J372" s="2" t="s">
        <v>121</v>
      </c>
      <c r="K372" s="2" t="s">
        <v>786</v>
      </c>
      <c r="L372" s="2" t="s">
        <v>771</v>
      </c>
      <c r="N372" s="2" t="s">
        <v>787</v>
      </c>
      <c r="P372" s="2" t="s">
        <v>788</v>
      </c>
      <c r="T372" s="2" t="s">
        <v>711</v>
      </c>
      <c r="U372" s="0" t="n">
        <f aca="false">15.4</f>
        <v>15.4</v>
      </c>
      <c r="W372" s="2" t="s">
        <v>125</v>
      </c>
      <c r="Y372" s="2" t="s">
        <v>712</v>
      </c>
      <c r="AV372" s="2" t="n">
        <v>80</v>
      </c>
      <c r="AZ372" s="2" t="n">
        <v>80</v>
      </c>
      <c r="BA372" s="2" t="n">
        <v>96</v>
      </c>
      <c r="BE372" s="2" t="s">
        <v>207</v>
      </c>
      <c r="BF372" s="2" t="n">
        <v>3</v>
      </c>
      <c r="BG372" s="2" t="n">
        <v>1</v>
      </c>
      <c r="BH372" s="2" t="n">
        <v>60</v>
      </c>
      <c r="BI372" s="2" t="s">
        <v>795</v>
      </c>
      <c r="BJ372" s="2" t="n">
        <v>3</v>
      </c>
      <c r="BK372" s="2" t="n">
        <v>1</v>
      </c>
      <c r="BL372" s="2" t="n">
        <v>40</v>
      </c>
      <c r="BM372" s="2" t="s">
        <v>796</v>
      </c>
      <c r="BN372" s="2" t="n">
        <v>1</v>
      </c>
      <c r="BO372" s="2" t="n">
        <v>0.25</v>
      </c>
      <c r="BQ372" s="2" t="s">
        <v>797</v>
      </c>
      <c r="BS372" s="2" t="n">
        <v>0.25</v>
      </c>
      <c r="BU372" s="2" t="s">
        <v>798</v>
      </c>
      <c r="BX372" s="2" t="s">
        <v>127</v>
      </c>
      <c r="BZ372" s="2" t="s">
        <v>129</v>
      </c>
      <c r="CA372" s="2" t="s">
        <v>130</v>
      </c>
      <c r="CB372" s="2" t="n">
        <v>40</v>
      </c>
      <c r="CC372" s="2" t="n">
        <v>8.5</v>
      </c>
      <c r="DA372" s="2" t="s">
        <v>132</v>
      </c>
      <c r="DD372" s="2" t="n">
        <v>6.7</v>
      </c>
      <c r="DE372" s="2" t="n">
        <v>947</v>
      </c>
      <c r="DF372" s="2" t="n">
        <v>0.31</v>
      </c>
      <c r="DG372" s="2" t="n">
        <v>15.81</v>
      </c>
      <c r="DH372" s="2" t="n">
        <v>0.049</v>
      </c>
    </row>
    <row r="373" customFormat="false" ht="13.8" hidden="false" customHeight="false" outlineLevel="0" collapsed="false">
      <c r="A373" s="2" t="s">
        <v>805</v>
      </c>
      <c r="B373" s="2" t="s">
        <v>782</v>
      </c>
      <c r="D373" s="2" t="s">
        <v>783</v>
      </c>
      <c r="E373" s="2" t="s">
        <v>784</v>
      </c>
      <c r="F373" s="2" t="s">
        <v>785</v>
      </c>
      <c r="G373" s="2" t="n">
        <v>2019</v>
      </c>
      <c r="H373" s="2" t="n">
        <v>41</v>
      </c>
      <c r="I373" s="2" t="n">
        <v>5</v>
      </c>
      <c r="J373" s="2" t="s">
        <v>121</v>
      </c>
      <c r="K373" s="2" t="s">
        <v>786</v>
      </c>
      <c r="L373" s="2" t="s">
        <v>771</v>
      </c>
      <c r="N373" s="2" t="s">
        <v>787</v>
      </c>
      <c r="P373" s="2" t="s">
        <v>788</v>
      </c>
      <c r="T373" s="2" t="s">
        <v>711</v>
      </c>
      <c r="U373" s="0" t="n">
        <f aca="false">15.4</f>
        <v>15.4</v>
      </c>
      <c r="W373" s="2" t="s">
        <v>125</v>
      </c>
      <c r="Y373" s="2" t="s">
        <v>712</v>
      </c>
      <c r="AV373" s="2" t="n">
        <v>80</v>
      </c>
      <c r="AZ373" s="2" t="n">
        <v>80</v>
      </c>
      <c r="BA373" s="2" t="n">
        <v>96</v>
      </c>
      <c r="BE373" s="2" t="s">
        <v>207</v>
      </c>
      <c r="BF373" s="2" t="n">
        <v>3</v>
      </c>
      <c r="BG373" s="2" t="n">
        <v>1</v>
      </c>
      <c r="BH373" s="2" t="n">
        <v>60</v>
      </c>
      <c r="BI373" s="2" t="s">
        <v>795</v>
      </c>
      <c r="BJ373" s="2" t="n">
        <v>3</v>
      </c>
      <c r="BK373" s="2" t="n">
        <v>1</v>
      </c>
      <c r="BL373" s="2" t="n">
        <v>40</v>
      </c>
      <c r="BM373" s="2" t="s">
        <v>796</v>
      </c>
      <c r="BN373" s="2" t="n">
        <v>1</v>
      </c>
      <c r="BO373" s="2" t="n">
        <v>0.5</v>
      </c>
      <c r="BQ373" s="2" t="s">
        <v>797</v>
      </c>
      <c r="BS373" s="2" t="n">
        <v>0.5</v>
      </c>
      <c r="BU373" s="2" t="s">
        <v>798</v>
      </c>
      <c r="BX373" s="2" t="s">
        <v>127</v>
      </c>
      <c r="BZ373" s="2" t="s">
        <v>129</v>
      </c>
      <c r="CA373" s="2" t="s">
        <v>130</v>
      </c>
      <c r="CB373" s="2" t="n">
        <v>40</v>
      </c>
      <c r="CC373" s="2" t="n">
        <v>8.5</v>
      </c>
      <c r="DA373" s="2" t="s">
        <v>132</v>
      </c>
      <c r="DD373" s="2" t="n">
        <v>6.6</v>
      </c>
      <c r="DE373" s="2" t="n">
        <v>922</v>
      </c>
      <c r="DF373" s="2" t="n">
        <v>0.33</v>
      </c>
      <c r="DG373" s="2" t="n">
        <v>16.16</v>
      </c>
      <c r="DH373" s="2" t="n">
        <v>0.05</v>
      </c>
    </row>
    <row r="374" customFormat="false" ht="13.8" hidden="false" customHeight="false" outlineLevel="0" collapsed="false">
      <c r="A374" s="2" t="s">
        <v>806</v>
      </c>
      <c r="B374" s="2" t="s">
        <v>807</v>
      </c>
      <c r="D374" s="2" t="s">
        <v>807</v>
      </c>
      <c r="E374" s="2" t="s">
        <v>808</v>
      </c>
      <c r="F374" s="2" t="s">
        <v>809</v>
      </c>
      <c r="G374" s="2" t="n">
        <v>2019</v>
      </c>
      <c r="H374" s="2" t="n">
        <v>30</v>
      </c>
      <c r="I374" s="2" t="n">
        <v>1</v>
      </c>
      <c r="J374" s="2" t="s">
        <v>121</v>
      </c>
      <c r="L374" s="2" t="s">
        <v>144</v>
      </c>
      <c r="T374" s="2" t="s">
        <v>145</v>
      </c>
      <c r="U374" s="0" t="n">
        <f aca="false">15.9</f>
        <v>15.9</v>
      </c>
      <c r="W374" s="2" t="s">
        <v>125</v>
      </c>
      <c r="AA374" s="2" t="s">
        <v>146</v>
      </c>
      <c r="AB374" s="2" t="n">
        <v>0.5</v>
      </c>
      <c r="AD374" s="2" t="s">
        <v>810</v>
      </c>
      <c r="AH374" s="2" t="s">
        <v>147</v>
      </c>
      <c r="AJ374" s="2" t="s">
        <v>148</v>
      </c>
      <c r="AU374" s="2" t="n">
        <v>1</v>
      </c>
      <c r="BA374" s="2" t="n">
        <v>3</v>
      </c>
      <c r="BE374" s="2" t="s">
        <v>145</v>
      </c>
      <c r="BF374" s="2" t="n">
        <v>4</v>
      </c>
      <c r="BG374" s="2" t="n">
        <v>4</v>
      </c>
      <c r="BI374" s="2" t="s">
        <v>150</v>
      </c>
      <c r="BJ374" s="2" t="n">
        <v>4</v>
      </c>
      <c r="BK374" s="2" t="n">
        <v>1</v>
      </c>
      <c r="BM374" s="2" t="s">
        <v>148</v>
      </c>
      <c r="BZ374" s="2" t="s">
        <v>758</v>
      </c>
      <c r="CB374" s="2" t="s">
        <v>127</v>
      </c>
      <c r="CV374" s="2" t="n">
        <v>50</v>
      </c>
      <c r="CW374" s="2" t="n">
        <v>60</v>
      </c>
      <c r="DF374" s="2" t="n">
        <v>0.301</v>
      </c>
      <c r="DH374" s="2" t="n">
        <v>0.09</v>
      </c>
    </row>
    <row r="375" customFormat="false" ht="13.8" hidden="false" customHeight="false" outlineLevel="0" collapsed="false">
      <c r="A375" s="2" t="s">
        <v>811</v>
      </c>
      <c r="B375" s="2" t="s">
        <v>807</v>
      </c>
      <c r="D375" s="2" t="s">
        <v>807</v>
      </c>
      <c r="E375" s="2" t="s">
        <v>808</v>
      </c>
      <c r="F375" s="2" t="s">
        <v>809</v>
      </c>
      <c r="G375" s="2" t="n">
        <v>2019</v>
      </c>
      <c r="H375" s="2" t="n">
        <v>30</v>
      </c>
      <c r="I375" s="2" t="n">
        <v>1</v>
      </c>
      <c r="J375" s="2" t="s">
        <v>121</v>
      </c>
      <c r="L375" s="2" t="s">
        <v>144</v>
      </c>
      <c r="T375" s="2" t="s">
        <v>145</v>
      </c>
      <c r="U375" s="0" t="n">
        <f aca="false">15.9</f>
        <v>15.9</v>
      </c>
      <c r="W375" s="2" t="s">
        <v>125</v>
      </c>
      <c r="AA375" s="2" t="s">
        <v>146</v>
      </c>
      <c r="AB375" s="2" t="n">
        <v>0.5</v>
      </c>
      <c r="AD375" s="2" t="s">
        <v>810</v>
      </c>
      <c r="AH375" s="2" t="s">
        <v>147</v>
      </c>
      <c r="AJ375" s="2" t="s">
        <v>148</v>
      </c>
      <c r="AU375" s="2" t="n">
        <v>1</v>
      </c>
      <c r="BA375" s="2" t="n">
        <v>3</v>
      </c>
      <c r="BE375" s="2" t="s">
        <v>145</v>
      </c>
      <c r="BF375" s="2" t="n">
        <v>4</v>
      </c>
      <c r="BG375" s="2" t="n">
        <v>4</v>
      </c>
      <c r="BI375" s="2" t="s">
        <v>150</v>
      </c>
      <c r="BJ375" s="2" t="n">
        <v>4</v>
      </c>
      <c r="BK375" s="2" t="n">
        <v>1</v>
      </c>
      <c r="BM375" s="2" t="s">
        <v>148</v>
      </c>
      <c r="BZ375" s="2" t="s">
        <v>758</v>
      </c>
      <c r="CB375" s="2" t="s">
        <v>127</v>
      </c>
      <c r="CV375" s="2" t="n">
        <v>100</v>
      </c>
      <c r="CW375" s="2" t="n">
        <v>60</v>
      </c>
      <c r="DF375" s="2" t="n">
        <v>0.287</v>
      </c>
      <c r="DH375" s="2" t="n">
        <v>0.088</v>
      </c>
    </row>
    <row r="376" customFormat="false" ht="13.8" hidden="false" customHeight="false" outlineLevel="0" collapsed="false">
      <c r="A376" s="2" t="s">
        <v>812</v>
      </c>
      <c r="B376" s="2" t="s">
        <v>807</v>
      </c>
      <c r="D376" s="2" t="s">
        <v>807</v>
      </c>
      <c r="E376" s="2" t="s">
        <v>808</v>
      </c>
      <c r="F376" s="2" t="s">
        <v>809</v>
      </c>
      <c r="G376" s="2" t="n">
        <v>2019</v>
      </c>
      <c r="H376" s="2" t="n">
        <v>30</v>
      </c>
      <c r="I376" s="2" t="n">
        <v>1</v>
      </c>
      <c r="J376" s="2" t="s">
        <v>121</v>
      </c>
      <c r="L376" s="2" t="s">
        <v>144</v>
      </c>
      <c r="T376" s="2" t="s">
        <v>145</v>
      </c>
      <c r="U376" s="0" t="n">
        <f aca="false">15.9</f>
        <v>15.9</v>
      </c>
      <c r="W376" s="2" t="s">
        <v>125</v>
      </c>
      <c r="AA376" s="2" t="s">
        <v>146</v>
      </c>
      <c r="AB376" s="2" t="n">
        <v>0.5</v>
      </c>
      <c r="AD376" s="2" t="s">
        <v>810</v>
      </c>
      <c r="AH376" s="2" t="s">
        <v>147</v>
      </c>
      <c r="AJ376" s="2" t="s">
        <v>148</v>
      </c>
      <c r="AU376" s="2" t="n">
        <v>1</v>
      </c>
      <c r="BA376" s="2" t="n">
        <v>3</v>
      </c>
      <c r="BE376" s="2" t="s">
        <v>145</v>
      </c>
      <c r="BF376" s="2" t="n">
        <v>4</v>
      </c>
      <c r="BG376" s="2" t="n">
        <v>4</v>
      </c>
      <c r="BI376" s="2" t="s">
        <v>150</v>
      </c>
      <c r="BJ376" s="2" t="n">
        <v>4</v>
      </c>
      <c r="BK376" s="2" t="n">
        <v>1</v>
      </c>
      <c r="BM376" s="2" t="s">
        <v>148</v>
      </c>
      <c r="BZ376" s="2" t="s">
        <v>758</v>
      </c>
      <c r="CB376" s="2" t="s">
        <v>127</v>
      </c>
      <c r="CV376" s="2" t="n">
        <v>150</v>
      </c>
      <c r="CW376" s="2" t="n">
        <v>60</v>
      </c>
      <c r="DF376" s="2" t="n">
        <v>0.251</v>
      </c>
      <c r="DH376" s="2" t="n">
        <v>0.086</v>
      </c>
    </row>
    <row r="377" customFormat="false" ht="13.8" hidden="false" customHeight="false" outlineLevel="0" collapsed="false">
      <c r="A377" s="2" t="s">
        <v>813</v>
      </c>
      <c r="B377" s="2" t="s">
        <v>807</v>
      </c>
      <c r="D377" s="2" t="s">
        <v>807</v>
      </c>
      <c r="E377" s="2" t="s">
        <v>808</v>
      </c>
      <c r="F377" s="2" t="s">
        <v>809</v>
      </c>
      <c r="G377" s="2" t="n">
        <v>2019</v>
      </c>
      <c r="H377" s="2" t="n">
        <v>30</v>
      </c>
      <c r="I377" s="2" t="n">
        <v>1</v>
      </c>
      <c r="J377" s="2" t="s">
        <v>121</v>
      </c>
      <c r="L377" s="2" t="s">
        <v>144</v>
      </c>
      <c r="T377" s="2" t="s">
        <v>145</v>
      </c>
      <c r="U377" s="0" t="n">
        <f aca="false">15.9</f>
        <v>15.9</v>
      </c>
      <c r="W377" s="2" t="s">
        <v>125</v>
      </c>
      <c r="AA377" s="2" t="s">
        <v>146</v>
      </c>
      <c r="AB377" s="2" t="n">
        <v>0.5</v>
      </c>
      <c r="AD377" s="2" t="s">
        <v>810</v>
      </c>
      <c r="AH377" s="2" t="s">
        <v>147</v>
      </c>
      <c r="AJ377" s="2" t="s">
        <v>148</v>
      </c>
      <c r="AU377" s="2" t="n">
        <v>1</v>
      </c>
      <c r="BA377" s="2" t="n">
        <v>3</v>
      </c>
      <c r="BE377" s="2" t="s">
        <v>145</v>
      </c>
      <c r="BF377" s="2" t="n">
        <v>4</v>
      </c>
      <c r="BG377" s="2" t="n">
        <v>4</v>
      </c>
      <c r="BI377" s="2" t="s">
        <v>150</v>
      </c>
      <c r="BJ377" s="2" t="n">
        <v>4</v>
      </c>
      <c r="BK377" s="2" t="n">
        <v>1</v>
      </c>
      <c r="BM377" s="2" t="s">
        <v>148</v>
      </c>
      <c r="BZ377" s="2" t="s">
        <v>758</v>
      </c>
      <c r="CB377" s="2" t="s">
        <v>127</v>
      </c>
      <c r="CV377" s="2" t="n">
        <v>200</v>
      </c>
      <c r="CW377" s="2" t="n">
        <v>60</v>
      </c>
      <c r="DF377" s="2" t="n">
        <v>0.238</v>
      </c>
      <c r="DH377" s="2" t="n">
        <v>0.0107</v>
      </c>
    </row>
    <row r="378" customFormat="false" ht="13.8" hidden="false" customHeight="false" outlineLevel="0" collapsed="false">
      <c r="A378" s="2" t="s">
        <v>814</v>
      </c>
      <c r="B378" s="2" t="s">
        <v>807</v>
      </c>
      <c r="D378" s="2" t="s">
        <v>807</v>
      </c>
      <c r="E378" s="2" t="s">
        <v>808</v>
      </c>
      <c r="F378" s="2" t="s">
        <v>809</v>
      </c>
      <c r="G378" s="2" t="n">
        <v>2019</v>
      </c>
      <c r="H378" s="2" t="n">
        <v>30</v>
      </c>
      <c r="I378" s="2" t="n">
        <v>1</v>
      </c>
      <c r="J378" s="2" t="s">
        <v>121</v>
      </c>
      <c r="L378" s="2" t="s">
        <v>144</v>
      </c>
      <c r="T378" s="2" t="s">
        <v>145</v>
      </c>
      <c r="U378" s="0" t="n">
        <f aca="false">15.9</f>
        <v>15.9</v>
      </c>
      <c r="W378" s="2" t="s">
        <v>125</v>
      </c>
      <c r="AA378" s="2" t="s">
        <v>146</v>
      </c>
      <c r="AB378" s="2" t="n">
        <v>0.5</v>
      </c>
      <c r="AD378" s="2" t="s">
        <v>810</v>
      </c>
      <c r="AH378" s="2" t="s">
        <v>147</v>
      </c>
      <c r="AJ378" s="2" t="s">
        <v>148</v>
      </c>
      <c r="AU378" s="2" t="n">
        <v>1</v>
      </c>
      <c r="BA378" s="2" t="n">
        <v>3</v>
      </c>
      <c r="BE378" s="2" t="s">
        <v>145</v>
      </c>
      <c r="BF378" s="2" t="n">
        <v>4</v>
      </c>
      <c r="BG378" s="2" t="n">
        <v>4</v>
      </c>
      <c r="BI378" s="2" t="s">
        <v>150</v>
      </c>
      <c r="BJ378" s="2" t="n">
        <v>4</v>
      </c>
      <c r="BK378" s="2" t="n">
        <v>1</v>
      </c>
      <c r="BM378" s="2" t="s">
        <v>148</v>
      </c>
      <c r="BZ378" s="2" t="s">
        <v>758</v>
      </c>
      <c r="CB378" s="2" t="s">
        <v>127</v>
      </c>
      <c r="CV378" s="2" t="n">
        <v>250</v>
      </c>
      <c r="CW378" s="2" t="n">
        <v>60</v>
      </c>
      <c r="DF378" s="2" t="n">
        <v>0.2</v>
      </c>
      <c r="DH378" s="2" t="n">
        <v>0.0093</v>
      </c>
    </row>
    <row r="379" customFormat="false" ht="13.8" hidden="false" customHeight="false" outlineLevel="0" collapsed="false">
      <c r="A379" s="2" t="s">
        <v>815</v>
      </c>
      <c r="B379" s="2" t="s">
        <v>807</v>
      </c>
      <c r="D379" s="2" t="s">
        <v>807</v>
      </c>
      <c r="E379" s="2" t="s">
        <v>808</v>
      </c>
      <c r="F379" s="2" t="s">
        <v>809</v>
      </c>
      <c r="G379" s="2" t="n">
        <v>2019</v>
      </c>
      <c r="H379" s="2" t="n">
        <v>30</v>
      </c>
      <c r="I379" s="2" t="n">
        <v>1</v>
      </c>
      <c r="J379" s="2" t="s">
        <v>121</v>
      </c>
      <c r="L379" s="2" t="s">
        <v>144</v>
      </c>
      <c r="T379" s="2" t="s">
        <v>145</v>
      </c>
      <c r="U379" s="0" t="n">
        <f aca="false">15.9</f>
        <v>15.9</v>
      </c>
      <c r="W379" s="2" t="s">
        <v>125</v>
      </c>
      <c r="AA379" s="2" t="s">
        <v>146</v>
      </c>
      <c r="AB379" s="2" t="n">
        <v>0.5</v>
      </c>
      <c r="AD379" s="2" t="s">
        <v>810</v>
      </c>
      <c r="AH379" s="2" t="s">
        <v>147</v>
      </c>
      <c r="AJ379" s="2" t="s">
        <v>148</v>
      </c>
      <c r="AU379" s="2" t="n">
        <v>2</v>
      </c>
      <c r="BA379" s="2" t="n">
        <v>3</v>
      </c>
      <c r="BE379" s="2" t="s">
        <v>145</v>
      </c>
      <c r="BF379" s="2" t="n">
        <v>4</v>
      </c>
      <c r="BG379" s="2" t="n">
        <v>4</v>
      </c>
      <c r="BI379" s="2" t="s">
        <v>150</v>
      </c>
      <c r="BJ379" s="2" t="n">
        <v>4</v>
      </c>
      <c r="BK379" s="2" t="n">
        <v>1</v>
      </c>
      <c r="BM379" s="2" t="s">
        <v>148</v>
      </c>
      <c r="BZ379" s="2" t="s">
        <v>758</v>
      </c>
      <c r="CB379" s="2" t="s">
        <v>127</v>
      </c>
      <c r="CV379" s="2" t="n">
        <v>50</v>
      </c>
      <c r="CW379" s="2" t="n">
        <v>60</v>
      </c>
      <c r="DF379" s="2" t="n">
        <v>0.421</v>
      </c>
      <c r="DH379" s="2" t="n">
        <v>0.012</v>
      </c>
    </row>
    <row r="380" customFormat="false" ht="13.8" hidden="false" customHeight="false" outlineLevel="0" collapsed="false">
      <c r="A380" s="2" t="s">
        <v>816</v>
      </c>
      <c r="B380" s="2" t="s">
        <v>807</v>
      </c>
      <c r="D380" s="2" t="s">
        <v>807</v>
      </c>
      <c r="E380" s="2" t="s">
        <v>808</v>
      </c>
      <c r="F380" s="2" t="s">
        <v>809</v>
      </c>
      <c r="G380" s="2" t="n">
        <v>2019</v>
      </c>
      <c r="H380" s="2" t="n">
        <v>30</v>
      </c>
      <c r="I380" s="2" t="n">
        <v>1</v>
      </c>
      <c r="J380" s="2" t="s">
        <v>121</v>
      </c>
      <c r="L380" s="2" t="s">
        <v>144</v>
      </c>
      <c r="T380" s="2" t="s">
        <v>145</v>
      </c>
      <c r="U380" s="0" t="n">
        <f aca="false">15.9</f>
        <v>15.9</v>
      </c>
      <c r="W380" s="2" t="s">
        <v>125</v>
      </c>
      <c r="AA380" s="2" t="s">
        <v>146</v>
      </c>
      <c r="AB380" s="2" t="n">
        <v>0.5</v>
      </c>
      <c r="AD380" s="2" t="s">
        <v>810</v>
      </c>
      <c r="AH380" s="2" t="s">
        <v>147</v>
      </c>
      <c r="AJ380" s="2" t="s">
        <v>148</v>
      </c>
      <c r="AU380" s="2" t="n">
        <v>2</v>
      </c>
      <c r="BA380" s="2" t="n">
        <v>3</v>
      </c>
      <c r="BE380" s="2" t="s">
        <v>145</v>
      </c>
      <c r="BF380" s="2" t="n">
        <v>4</v>
      </c>
      <c r="BG380" s="2" t="n">
        <v>4</v>
      </c>
      <c r="BI380" s="2" t="s">
        <v>150</v>
      </c>
      <c r="BJ380" s="2" t="n">
        <v>4</v>
      </c>
      <c r="BK380" s="2" t="n">
        <v>1</v>
      </c>
      <c r="BM380" s="2" t="s">
        <v>148</v>
      </c>
      <c r="BZ380" s="2" t="s">
        <v>758</v>
      </c>
      <c r="CB380" s="2" t="s">
        <v>127</v>
      </c>
      <c r="CV380" s="2" t="n">
        <v>100</v>
      </c>
      <c r="CW380" s="2" t="n">
        <v>60</v>
      </c>
      <c r="DF380" s="2" t="n">
        <v>0.39</v>
      </c>
      <c r="DH380" s="2" t="n">
        <v>0.078</v>
      </c>
    </row>
    <row r="381" customFormat="false" ht="13.8" hidden="false" customHeight="false" outlineLevel="0" collapsed="false">
      <c r="A381" s="2" t="s">
        <v>817</v>
      </c>
      <c r="B381" s="2" t="s">
        <v>807</v>
      </c>
      <c r="D381" s="2" t="s">
        <v>807</v>
      </c>
      <c r="E381" s="2" t="s">
        <v>808</v>
      </c>
      <c r="F381" s="2" t="s">
        <v>809</v>
      </c>
      <c r="G381" s="2" t="n">
        <v>2019</v>
      </c>
      <c r="H381" s="2" t="n">
        <v>30</v>
      </c>
      <c r="I381" s="2" t="n">
        <v>1</v>
      </c>
      <c r="J381" s="2" t="s">
        <v>121</v>
      </c>
      <c r="L381" s="2" t="s">
        <v>144</v>
      </c>
      <c r="T381" s="2" t="s">
        <v>145</v>
      </c>
      <c r="U381" s="0" t="n">
        <f aca="false">15.9</f>
        <v>15.9</v>
      </c>
      <c r="W381" s="2" t="s">
        <v>125</v>
      </c>
      <c r="AA381" s="2" t="s">
        <v>146</v>
      </c>
      <c r="AB381" s="2" t="n">
        <v>0.5</v>
      </c>
      <c r="AD381" s="2" t="s">
        <v>810</v>
      </c>
      <c r="AH381" s="2" t="s">
        <v>147</v>
      </c>
      <c r="AJ381" s="2" t="s">
        <v>148</v>
      </c>
      <c r="AU381" s="2" t="n">
        <v>2</v>
      </c>
      <c r="BA381" s="2" t="n">
        <v>3</v>
      </c>
      <c r="BE381" s="2" t="s">
        <v>145</v>
      </c>
      <c r="BF381" s="2" t="n">
        <v>4</v>
      </c>
      <c r="BG381" s="2" t="n">
        <v>4</v>
      </c>
      <c r="BI381" s="2" t="s">
        <v>150</v>
      </c>
      <c r="BJ381" s="2" t="n">
        <v>4</v>
      </c>
      <c r="BK381" s="2" t="n">
        <v>1</v>
      </c>
      <c r="BM381" s="2" t="s">
        <v>148</v>
      </c>
      <c r="BZ381" s="2" t="s">
        <v>758</v>
      </c>
      <c r="CB381" s="2" t="s">
        <v>127</v>
      </c>
      <c r="CV381" s="2" t="n">
        <v>150</v>
      </c>
      <c r="CW381" s="2" t="n">
        <v>60</v>
      </c>
      <c r="DF381" s="2" t="n">
        <v>0.388</v>
      </c>
      <c r="DH381" s="2" t="n">
        <v>0.081</v>
      </c>
    </row>
    <row r="382" customFormat="false" ht="13.8" hidden="false" customHeight="false" outlineLevel="0" collapsed="false">
      <c r="A382" s="2" t="s">
        <v>818</v>
      </c>
      <c r="B382" s="2" t="s">
        <v>807</v>
      </c>
      <c r="D382" s="2" t="s">
        <v>807</v>
      </c>
      <c r="E382" s="2" t="s">
        <v>808</v>
      </c>
      <c r="F382" s="2" t="s">
        <v>809</v>
      </c>
      <c r="G382" s="2" t="n">
        <v>2019</v>
      </c>
      <c r="H382" s="2" t="n">
        <v>30</v>
      </c>
      <c r="I382" s="2" t="n">
        <v>1</v>
      </c>
      <c r="J382" s="2" t="s">
        <v>121</v>
      </c>
      <c r="L382" s="2" t="s">
        <v>144</v>
      </c>
      <c r="T382" s="2" t="s">
        <v>145</v>
      </c>
      <c r="U382" s="0" t="n">
        <f aca="false">15.9</f>
        <v>15.9</v>
      </c>
      <c r="W382" s="2" t="s">
        <v>125</v>
      </c>
      <c r="AA382" s="2" t="s">
        <v>146</v>
      </c>
      <c r="AB382" s="2" t="n">
        <v>0.5</v>
      </c>
      <c r="AD382" s="2" t="s">
        <v>810</v>
      </c>
      <c r="AH382" s="2" t="s">
        <v>147</v>
      </c>
      <c r="AJ382" s="2" t="s">
        <v>148</v>
      </c>
      <c r="AU382" s="2" t="n">
        <v>2</v>
      </c>
      <c r="BA382" s="2" t="n">
        <v>3</v>
      </c>
      <c r="BE382" s="2" t="s">
        <v>145</v>
      </c>
      <c r="BF382" s="2" t="n">
        <v>4</v>
      </c>
      <c r="BG382" s="2" t="n">
        <v>4</v>
      </c>
      <c r="BI382" s="2" t="s">
        <v>150</v>
      </c>
      <c r="BJ382" s="2" t="n">
        <v>4</v>
      </c>
      <c r="BK382" s="2" t="n">
        <v>1</v>
      </c>
      <c r="BM382" s="2" t="s">
        <v>148</v>
      </c>
      <c r="BZ382" s="2" t="s">
        <v>758</v>
      </c>
      <c r="CB382" s="2" t="s">
        <v>127</v>
      </c>
      <c r="CV382" s="2" t="n">
        <v>200</v>
      </c>
      <c r="CW382" s="2" t="n">
        <v>60</v>
      </c>
      <c r="DF382" s="2" t="n">
        <v>0.361</v>
      </c>
      <c r="DH382" s="2" t="n">
        <v>0.081</v>
      </c>
    </row>
    <row r="383" customFormat="false" ht="13.8" hidden="false" customHeight="false" outlineLevel="0" collapsed="false">
      <c r="A383" s="2" t="s">
        <v>819</v>
      </c>
      <c r="B383" s="2" t="s">
        <v>807</v>
      </c>
      <c r="D383" s="2" t="s">
        <v>807</v>
      </c>
      <c r="E383" s="2" t="s">
        <v>808</v>
      </c>
      <c r="F383" s="2" t="s">
        <v>809</v>
      </c>
      <c r="G383" s="2" t="n">
        <v>2019</v>
      </c>
      <c r="H383" s="2" t="n">
        <v>30</v>
      </c>
      <c r="I383" s="2" t="n">
        <v>1</v>
      </c>
      <c r="J383" s="2" t="s">
        <v>121</v>
      </c>
      <c r="L383" s="2" t="s">
        <v>144</v>
      </c>
      <c r="T383" s="2" t="s">
        <v>145</v>
      </c>
      <c r="U383" s="0" t="n">
        <f aca="false">15.9</f>
        <v>15.9</v>
      </c>
      <c r="W383" s="2" t="s">
        <v>125</v>
      </c>
      <c r="AA383" s="2" t="s">
        <v>146</v>
      </c>
      <c r="AB383" s="2" t="n">
        <v>0.5</v>
      </c>
      <c r="AD383" s="2" t="s">
        <v>810</v>
      </c>
      <c r="AH383" s="2" t="s">
        <v>147</v>
      </c>
      <c r="AJ383" s="2" t="s">
        <v>148</v>
      </c>
      <c r="AU383" s="2" t="n">
        <v>2</v>
      </c>
      <c r="BA383" s="2" t="n">
        <v>3</v>
      </c>
      <c r="BE383" s="2" t="s">
        <v>145</v>
      </c>
      <c r="BF383" s="2" t="n">
        <v>4</v>
      </c>
      <c r="BG383" s="2" t="n">
        <v>4</v>
      </c>
      <c r="BI383" s="2" t="s">
        <v>150</v>
      </c>
      <c r="BJ383" s="2" t="n">
        <v>4</v>
      </c>
      <c r="BK383" s="2" t="n">
        <v>1</v>
      </c>
      <c r="BM383" s="2" t="s">
        <v>148</v>
      </c>
      <c r="BZ383" s="2" t="s">
        <v>758</v>
      </c>
      <c r="CB383" s="2" t="s">
        <v>127</v>
      </c>
      <c r="CV383" s="2" t="n">
        <v>250</v>
      </c>
      <c r="CW383" s="2" t="n">
        <v>60</v>
      </c>
      <c r="DF383" s="2" t="n">
        <v>0.328</v>
      </c>
      <c r="DH383" s="2" t="n">
        <v>0.0099</v>
      </c>
    </row>
    <row r="384" customFormat="false" ht="13.8" hidden="false" customHeight="false" outlineLevel="0" collapsed="false">
      <c r="A384" s="2" t="s">
        <v>820</v>
      </c>
      <c r="B384" s="2" t="s">
        <v>807</v>
      </c>
      <c r="D384" s="2" t="s">
        <v>807</v>
      </c>
      <c r="E384" s="2" t="s">
        <v>808</v>
      </c>
      <c r="F384" s="2" t="s">
        <v>809</v>
      </c>
      <c r="G384" s="2" t="n">
        <v>2019</v>
      </c>
      <c r="H384" s="2" t="n">
        <v>30</v>
      </c>
      <c r="I384" s="2" t="n">
        <v>1</v>
      </c>
      <c r="J384" s="2" t="s">
        <v>121</v>
      </c>
      <c r="L384" s="2" t="s">
        <v>144</v>
      </c>
      <c r="T384" s="2" t="s">
        <v>145</v>
      </c>
      <c r="U384" s="0" t="n">
        <f aca="false">15.9</f>
        <v>15.9</v>
      </c>
      <c r="W384" s="2" t="s">
        <v>125</v>
      </c>
      <c r="AA384" s="2" t="s">
        <v>146</v>
      </c>
      <c r="AB384" s="2" t="n">
        <v>0.5</v>
      </c>
      <c r="AD384" s="2" t="s">
        <v>810</v>
      </c>
      <c r="AH384" s="2" t="s">
        <v>147</v>
      </c>
      <c r="AJ384" s="2" t="s">
        <v>148</v>
      </c>
      <c r="AU384" s="2" t="n">
        <v>3</v>
      </c>
      <c r="BA384" s="2" t="n">
        <v>3</v>
      </c>
      <c r="BE384" s="2" t="s">
        <v>145</v>
      </c>
      <c r="BF384" s="2" t="n">
        <v>4</v>
      </c>
      <c r="BG384" s="2" t="n">
        <v>4</v>
      </c>
      <c r="BI384" s="2" t="s">
        <v>150</v>
      </c>
      <c r="BJ384" s="2" t="n">
        <v>4</v>
      </c>
      <c r="BK384" s="2" t="n">
        <v>1</v>
      </c>
      <c r="BM384" s="2" t="s">
        <v>148</v>
      </c>
      <c r="BZ384" s="2" t="s">
        <v>758</v>
      </c>
      <c r="CB384" s="2" t="s">
        <v>127</v>
      </c>
      <c r="CV384" s="2" t="n">
        <v>50</v>
      </c>
      <c r="CW384" s="2" t="n">
        <v>60</v>
      </c>
      <c r="DF384" s="2" t="n">
        <v>0.378</v>
      </c>
      <c r="DH384" s="2" t="n">
        <v>0.0085</v>
      </c>
    </row>
    <row r="385" customFormat="false" ht="13.8" hidden="false" customHeight="false" outlineLevel="0" collapsed="false">
      <c r="A385" s="2" t="s">
        <v>821</v>
      </c>
      <c r="B385" s="2" t="s">
        <v>807</v>
      </c>
      <c r="D385" s="2" t="s">
        <v>807</v>
      </c>
      <c r="E385" s="2" t="s">
        <v>808</v>
      </c>
      <c r="F385" s="2" t="s">
        <v>809</v>
      </c>
      <c r="G385" s="2" t="n">
        <v>2019</v>
      </c>
      <c r="H385" s="2" t="n">
        <v>30</v>
      </c>
      <c r="I385" s="2" t="n">
        <v>1</v>
      </c>
      <c r="J385" s="2" t="s">
        <v>121</v>
      </c>
      <c r="L385" s="2" t="s">
        <v>144</v>
      </c>
      <c r="T385" s="2" t="s">
        <v>145</v>
      </c>
      <c r="U385" s="0" t="n">
        <f aca="false">15.9</f>
        <v>15.9</v>
      </c>
      <c r="W385" s="2" t="s">
        <v>125</v>
      </c>
      <c r="AA385" s="2" t="s">
        <v>146</v>
      </c>
      <c r="AB385" s="2" t="n">
        <v>0.5</v>
      </c>
      <c r="AD385" s="2" t="s">
        <v>810</v>
      </c>
      <c r="AH385" s="2" t="s">
        <v>147</v>
      </c>
      <c r="AJ385" s="2" t="s">
        <v>148</v>
      </c>
      <c r="AU385" s="2" t="n">
        <v>3</v>
      </c>
      <c r="BA385" s="2" t="n">
        <v>3</v>
      </c>
      <c r="BE385" s="2" t="s">
        <v>145</v>
      </c>
      <c r="BF385" s="2" t="n">
        <v>4</v>
      </c>
      <c r="BG385" s="2" t="n">
        <v>4</v>
      </c>
      <c r="BI385" s="2" t="s">
        <v>150</v>
      </c>
      <c r="BJ385" s="2" t="n">
        <v>4</v>
      </c>
      <c r="BK385" s="2" t="n">
        <v>1</v>
      </c>
      <c r="BM385" s="2" t="s">
        <v>148</v>
      </c>
      <c r="BZ385" s="2" t="s">
        <v>758</v>
      </c>
      <c r="CB385" s="2" t="s">
        <v>127</v>
      </c>
      <c r="CV385" s="2" t="n">
        <v>100</v>
      </c>
      <c r="CW385" s="2" t="n">
        <v>60</v>
      </c>
      <c r="DF385" s="2" t="n">
        <v>0.322</v>
      </c>
      <c r="DH385" s="2" t="n">
        <v>0.0118</v>
      </c>
    </row>
    <row r="386" customFormat="false" ht="13.8" hidden="false" customHeight="false" outlineLevel="0" collapsed="false">
      <c r="A386" s="2" t="s">
        <v>822</v>
      </c>
      <c r="B386" s="2" t="s">
        <v>807</v>
      </c>
      <c r="D386" s="2" t="s">
        <v>807</v>
      </c>
      <c r="E386" s="2" t="s">
        <v>808</v>
      </c>
      <c r="F386" s="2" t="s">
        <v>809</v>
      </c>
      <c r="G386" s="2" t="n">
        <v>2019</v>
      </c>
      <c r="H386" s="2" t="n">
        <v>30</v>
      </c>
      <c r="I386" s="2" t="n">
        <v>1</v>
      </c>
      <c r="J386" s="2" t="s">
        <v>121</v>
      </c>
      <c r="L386" s="2" t="s">
        <v>144</v>
      </c>
      <c r="T386" s="2" t="s">
        <v>145</v>
      </c>
      <c r="U386" s="0" t="n">
        <f aca="false">15.9</f>
        <v>15.9</v>
      </c>
      <c r="W386" s="2" t="s">
        <v>125</v>
      </c>
      <c r="AA386" s="2" t="s">
        <v>146</v>
      </c>
      <c r="AB386" s="2" t="n">
        <v>0.5</v>
      </c>
      <c r="AD386" s="2" t="s">
        <v>810</v>
      </c>
      <c r="AH386" s="2" t="s">
        <v>147</v>
      </c>
      <c r="AJ386" s="2" t="s">
        <v>148</v>
      </c>
      <c r="AU386" s="2" t="n">
        <v>3</v>
      </c>
      <c r="BA386" s="2" t="n">
        <v>3</v>
      </c>
      <c r="BE386" s="2" t="s">
        <v>145</v>
      </c>
      <c r="BF386" s="2" t="n">
        <v>4</v>
      </c>
      <c r="BG386" s="2" t="n">
        <v>4</v>
      </c>
      <c r="BI386" s="2" t="s">
        <v>150</v>
      </c>
      <c r="BJ386" s="2" t="n">
        <v>4</v>
      </c>
      <c r="BK386" s="2" t="n">
        <v>1</v>
      </c>
      <c r="BM386" s="2" t="s">
        <v>148</v>
      </c>
      <c r="BZ386" s="2" t="s">
        <v>758</v>
      </c>
      <c r="CB386" s="2" t="s">
        <v>127</v>
      </c>
      <c r="CV386" s="2" t="n">
        <v>150</v>
      </c>
      <c r="CW386" s="2" t="n">
        <v>60</v>
      </c>
      <c r="DF386" s="2" t="n">
        <v>0.3</v>
      </c>
      <c r="DH386" s="2" t="n">
        <v>0.07</v>
      </c>
    </row>
    <row r="387" customFormat="false" ht="13.8" hidden="false" customHeight="false" outlineLevel="0" collapsed="false">
      <c r="A387" s="2" t="s">
        <v>823</v>
      </c>
      <c r="B387" s="2" t="s">
        <v>807</v>
      </c>
      <c r="D387" s="2" t="s">
        <v>807</v>
      </c>
      <c r="E387" s="2" t="s">
        <v>808</v>
      </c>
      <c r="F387" s="2" t="s">
        <v>809</v>
      </c>
      <c r="G387" s="2" t="n">
        <v>2019</v>
      </c>
      <c r="H387" s="2" t="n">
        <v>30</v>
      </c>
      <c r="I387" s="2" t="n">
        <v>1</v>
      </c>
      <c r="J387" s="2" t="s">
        <v>121</v>
      </c>
      <c r="L387" s="2" t="s">
        <v>144</v>
      </c>
      <c r="T387" s="2" t="s">
        <v>145</v>
      </c>
      <c r="U387" s="0" t="n">
        <f aca="false">15.9</f>
        <v>15.9</v>
      </c>
      <c r="W387" s="2" t="s">
        <v>125</v>
      </c>
      <c r="AA387" s="2" t="s">
        <v>146</v>
      </c>
      <c r="AB387" s="2" t="n">
        <v>0.5</v>
      </c>
      <c r="AD387" s="2" t="s">
        <v>810</v>
      </c>
      <c r="AH387" s="2" t="s">
        <v>147</v>
      </c>
      <c r="AJ387" s="2" t="s">
        <v>148</v>
      </c>
      <c r="AU387" s="2" t="n">
        <v>3</v>
      </c>
      <c r="BA387" s="2" t="n">
        <v>3</v>
      </c>
      <c r="BE387" s="2" t="s">
        <v>145</v>
      </c>
      <c r="BF387" s="2" t="n">
        <v>4</v>
      </c>
      <c r="BG387" s="2" t="n">
        <v>4</v>
      </c>
      <c r="BI387" s="2" t="s">
        <v>150</v>
      </c>
      <c r="BJ387" s="2" t="n">
        <v>4</v>
      </c>
      <c r="BK387" s="2" t="n">
        <v>1</v>
      </c>
      <c r="BM387" s="2" t="s">
        <v>148</v>
      </c>
      <c r="BZ387" s="2" t="s">
        <v>758</v>
      </c>
      <c r="CB387" s="2" t="s">
        <v>127</v>
      </c>
      <c r="CV387" s="2" t="n">
        <v>200</v>
      </c>
      <c r="CW387" s="2" t="n">
        <v>60</v>
      </c>
      <c r="DF387" s="2" t="n">
        <v>0.272</v>
      </c>
      <c r="DH387" s="2" t="n">
        <v>0.079</v>
      </c>
    </row>
    <row r="388" customFormat="false" ht="13.8" hidden="false" customHeight="false" outlineLevel="0" collapsed="false">
      <c r="A388" s="2" t="s">
        <v>824</v>
      </c>
      <c r="B388" s="2" t="s">
        <v>807</v>
      </c>
      <c r="D388" s="2" t="s">
        <v>807</v>
      </c>
      <c r="E388" s="2" t="s">
        <v>808</v>
      </c>
      <c r="F388" s="2" t="s">
        <v>809</v>
      </c>
      <c r="G388" s="2" t="n">
        <v>2019</v>
      </c>
      <c r="H388" s="2" t="n">
        <v>30</v>
      </c>
      <c r="I388" s="2" t="n">
        <v>1</v>
      </c>
      <c r="J388" s="2" t="s">
        <v>121</v>
      </c>
      <c r="L388" s="2" t="s">
        <v>144</v>
      </c>
      <c r="T388" s="2" t="s">
        <v>145</v>
      </c>
      <c r="U388" s="0" t="n">
        <f aca="false">15.9</f>
        <v>15.9</v>
      </c>
      <c r="W388" s="2" t="s">
        <v>125</v>
      </c>
      <c r="AA388" s="2" t="s">
        <v>146</v>
      </c>
      <c r="AB388" s="2" t="n">
        <v>0.5</v>
      </c>
      <c r="AD388" s="2" t="s">
        <v>810</v>
      </c>
      <c r="AH388" s="2" t="s">
        <v>147</v>
      </c>
      <c r="AJ388" s="2" t="s">
        <v>148</v>
      </c>
      <c r="AU388" s="2" t="n">
        <v>3</v>
      </c>
      <c r="BA388" s="2" t="n">
        <v>3</v>
      </c>
      <c r="BE388" s="2" t="s">
        <v>145</v>
      </c>
      <c r="BF388" s="2" t="n">
        <v>4</v>
      </c>
      <c r="BG388" s="2" t="n">
        <v>4</v>
      </c>
      <c r="BI388" s="2" t="s">
        <v>150</v>
      </c>
      <c r="BJ388" s="2" t="n">
        <v>4</v>
      </c>
      <c r="BK388" s="2" t="n">
        <v>1</v>
      </c>
      <c r="BM388" s="2" t="s">
        <v>148</v>
      </c>
      <c r="BZ388" s="2" t="s">
        <v>758</v>
      </c>
      <c r="CB388" s="2" t="s">
        <v>127</v>
      </c>
      <c r="CV388" s="2" t="n">
        <v>250</v>
      </c>
      <c r="CW388" s="2" t="n">
        <v>60</v>
      </c>
      <c r="DF388" s="2" t="n">
        <v>0.22</v>
      </c>
      <c r="DH388" s="2" t="n">
        <v>0.073</v>
      </c>
    </row>
    <row r="389" customFormat="false" ht="13.8" hidden="false" customHeight="false" outlineLevel="0" collapsed="false">
      <c r="A389" s="2" t="s">
        <v>825</v>
      </c>
      <c r="B389" s="2" t="s">
        <v>807</v>
      </c>
      <c r="D389" s="2" t="s">
        <v>807</v>
      </c>
      <c r="E389" s="2" t="s">
        <v>808</v>
      </c>
      <c r="F389" s="2" t="s">
        <v>809</v>
      </c>
      <c r="G389" s="2" t="n">
        <v>2019</v>
      </c>
      <c r="H389" s="2" t="n">
        <v>30</v>
      </c>
      <c r="I389" s="2" t="n">
        <v>1</v>
      </c>
      <c r="J389" s="2" t="s">
        <v>121</v>
      </c>
      <c r="L389" s="2" t="s">
        <v>144</v>
      </c>
      <c r="T389" s="2" t="s">
        <v>145</v>
      </c>
      <c r="U389" s="0" t="n">
        <f aca="false">15.9</f>
        <v>15.9</v>
      </c>
      <c r="W389" s="2" t="s">
        <v>125</v>
      </c>
      <c r="AA389" s="2" t="s">
        <v>146</v>
      </c>
      <c r="AB389" s="2" t="n">
        <v>0.5</v>
      </c>
      <c r="AD389" s="2" t="s">
        <v>810</v>
      </c>
      <c r="AH389" s="2" t="s">
        <v>147</v>
      </c>
      <c r="AJ389" s="2" t="s">
        <v>148</v>
      </c>
      <c r="AU389" s="2" t="n">
        <v>7</v>
      </c>
      <c r="BA389" s="2" t="n">
        <v>3</v>
      </c>
      <c r="BE389" s="2" t="s">
        <v>145</v>
      </c>
      <c r="BF389" s="2" t="n">
        <v>4</v>
      </c>
      <c r="BG389" s="2" t="n">
        <v>4</v>
      </c>
      <c r="BI389" s="2" t="s">
        <v>150</v>
      </c>
      <c r="BJ389" s="2" t="n">
        <v>4</v>
      </c>
      <c r="BK389" s="2" t="n">
        <v>1</v>
      </c>
      <c r="BM389" s="2" t="s">
        <v>148</v>
      </c>
      <c r="BZ389" s="2" t="s">
        <v>758</v>
      </c>
      <c r="CB389" s="2" t="s">
        <v>127</v>
      </c>
      <c r="CV389" s="2" t="n">
        <v>50</v>
      </c>
      <c r="CW389" s="2" t="n">
        <v>60</v>
      </c>
      <c r="DF389" s="2" t="n">
        <v>0.184</v>
      </c>
      <c r="DH389" s="2" t="n">
        <v>0.0091</v>
      </c>
    </row>
    <row r="390" customFormat="false" ht="13.8" hidden="false" customHeight="false" outlineLevel="0" collapsed="false">
      <c r="A390" s="2" t="s">
        <v>826</v>
      </c>
      <c r="B390" s="2" t="s">
        <v>807</v>
      </c>
      <c r="D390" s="2" t="s">
        <v>807</v>
      </c>
      <c r="E390" s="2" t="s">
        <v>808</v>
      </c>
      <c r="F390" s="2" t="s">
        <v>809</v>
      </c>
      <c r="G390" s="2" t="n">
        <v>2019</v>
      </c>
      <c r="H390" s="2" t="n">
        <v>30</v>
      </c>
      <c r="I390" s="2" t="n">
        <v>1</v>
      </c>
      <c r="J390" s="2" t="s">
        <v>121</v>
      </c>
      <c r="L390" s="2" t="s">
        <v>144</v>
      </c>
      <c r="T390" s="2" t="s">
        <v>145</v>
      </c>
      <c r="U390" s="0" t="n">
        <f aca="false">15.9</f>
        <v>15.9</v>
      </c>
      <c r="W390" s="2" t="s">
        <v>125</v>
      </c>
      <c r="AA390" s="2" t="s">
        <v>146</v>
      </c>
      <c r="AB390" s="2" t="n">
        <v>0.5</v>
      </c>
      <c r="AD390" s="2" t="s">
        <v>810</v>
      </c>
      <c r="AH390" s="2" t="s">
        <v>147</v>
      </c>
      <c r="AJ390" s="2" t="s">
        <v>148</v>
      </c>
      <c r="AU390" s="2" t="n">
        <v>7</v>
      </c>
      <c r="BA390" s="2" t="n">
        <v>3</v>
      </c>
      <c r="BE390" s="2" t="s">
        <v>145</v>
      </c>
      <c r="BF390" s="2" t="n">
        <v>4</v>
      </c>
      <c r="BG390" s="2" t="n">
        <v>4</v>
      </c>
      <c r="BI390" s="2" t="s">
        <v>150</v>
      </c>
      <c r="BJ390" s="2" t="n">
        <v>4</v>
      </c>
      <c r="BK390" s="2" t="n">
        <v>1</v>
      </c>
      <c r="BM390" s="2" t="s">
        <v>148</v>
      </c>
      <c r="BZ390" s="2" t="s">
        <v>758</v>
      </c>
      <c r="CB390" s="2" t="s">
        <v>127</v>
      </c>
      <c r="CV390" s="2" t="n">
        <v>100</v>
      </c>
      <c r="CW390" s="2" t="n">
        <v>60</v>
      </c>
      <c r="DF390" s="2" t="n">
        <v>0.126</v>
      </c>
      <c r="DH390" s="2" t="n">
        <v>0.0077</v>
      </c>
    </row>
    <row r="391" customFormat="false" ht="13.8" hidden="false" customHeight="false" outlineLevel="0" collapsed="false">
      <c r="A391" s="2" t="s">
        <v>827</v>
      </c>
      <c r="B391" s="2" t="s">
        <v>807</v>
      </c>
      <c r="D391" s="2" t="s">
        <v>807</v>
      </c>
      <c r="E391" s="2" t="s">
        <v>808</v>
      </c>
      <c r="F391" s="2" t="s">
        <v>809</v>
      </c>
      <c r="G391" s="2" t="n">
        <v>2019</v>
      </c>
      <c r="H391" s="2" t="n">
        <v>30</v>
      </c>
      <c r="I391" s="2" t="n">
        <v>1</v>
      </c>
      <c r="J391" s="2" t="s">
        <v>121</v>
      </c>
      <c r="L391" s="2" t="s">
        <v>144</v>
      </c>
      <c r="T391" s="2" t="s">
        <v>145</v>
      </c>
      <c r="U391" s="0" t="n">
        <f aca="false">15.9</f>
        <v>15.9</v>
      </c>
      <c r="W391" s="2" t="s">
        <v>125</v>
      </c>
      <c r="AA391" s="2" t="s">
        <v>146</v>
      </c>
      <c r="AB391" s="2" t="n">
        <v>0.5</v>
      </c>
      <c r="AD391" s="2" t="s">
        <v>810</v>
      </c>
      <c r="AH391" s="2" t="s">
        <v>147</v>
      </c>
      <c r="AJ391" s="2" t="s">
        <v>148</v>
      </c>
      <c r="AU391" s="2" t="n">
        <v>7</v>
      </c>
      <c r="BA391" s="2" t="n">
        <v>3</v>
      </c>
      <c r="BE391" s="2" t="s">
        <v>145</v>
      </c>
      <c r="BF391" s="2" t="n">
        <v>4</v>
      </c>
      <c r="BG391" s="2" t="n">
        <v>4</v>
      </c>
      <c r="BI391" s="2" t="s">
        <v>150</v>
      </c>
      <c r="BJ391" s="2" t="n">
        <v>4</v>
      </c>
      <c r="BK391" s="2" t="n">
        <v>1</v>
      </c>
      <c r="BM391" s="2" t="s">
        <v>148</v>
      </c>
      <c r="BZ391" s="2" t="s">
        <v>758</v>
      </c>
      <c r="CB391" s="2" t="s">
        <v>127</v>
      </c>
      <c r="CV391" s="2" t="n">
        <v>150</v>
      </c>
      <c r="CW391" s="2" t="n">
        <v>60</v>
      </c>
      <c r="DF391" s="2" t="n">
        <v>1.09</v>
      </c>
      <c r="DH391" s="2" t="n">
        <v>0.0108</v>
      </c>
    </row>
    <row r="392" customFormat="false" ht="13.8" hidden="false" customHeight="false" outlineLevel="0" collapsed="false">
      <c r="A392" s="2" t="s">
        <v>828</v>
      </c>
      <c r="B392" s="2" t="s">
        <v>807</v>
      </c>
      <c r="D392" s="2" t="s">
        <v>807</v>
      </c>
      <c r="E392" s="2" t="s">
        <v>808</v>
      </c>
      <c r="F392" s="2" t="s">
        <v>809</v>
      </c>
      <c r="G392" s="2" t="n">
        <v>2019</v>
      </c>
      <c r="H392" s="2" t="n">
        <v>30</v>
      </c>
      <c r="I392" s="2" t="n">
        <v>1</v>
      </c>
      <c r="J392" s="2" t="s">
        <v>121</v>
      </c>
      <c r="L392" s="2" t="s">
        <v>144</v>
      </c>
      <c r="T392" s="2" t="s">
        <v>145</v>
      </c>
      <c r="U392" s="0" t="n">
        <f aca="false">15.9</f>
        <v>15.9</v>
      </c>
      <c r="W392" s="2" t="s">
        <v>125</v>
      </c>
      <c r="AA392" s="2" t="s">
        <v>146</v>
      </c>
      <c r="AB392" s="2" t="n">
        <v>0.5</v>
      </c>
      <c r="AD392" s="2" t="s">
        <v>810</v>
      </c>
      <c r="AH392" s="2" t="s">
        <v>147</v>
      </c>
      <c r="AJ392" s="2" t="s">
        <v>148</v>
      </c>
      <c r="AU392" s="2" t="n">
        <v>7</v>
      </c>
      <c r="BA392" s="2" t="n">
        <v>3</v>
      </c>
      <c r="BE392" s="2" t="s">
        <v>145</v>
      </c>
      <c r="BF392" s="2" t="n">
        <v>4</v>
      </c>
      <c r="BG392" s="2" t="n">
        <v>4</v>
      </c>
      <c r="BI392" s="2" t="s">
        <v>150</v>
      </c>
      <c r="BJ392" s="2" t="n">
        <v>4</v>
      </c>
      <c r="BK392" s="2" t="n">
        <v>1</v>
      </c>
      <c r="BM392" s="2" t="s">
        <v>148</v>
      </c>
      <c r="BZ392" s="2" t="s">
        <v>758</v>
      </c>
      <c r="CB392" s="2" t="s">
        <v>127</v>
      </c>
      <c r="CV392" s="2" t="n">
        <v>200</v>
      </c>
      <c r="CW392" s="2" t="n">
        <v>60</v>
      </c>
      <c r="DF392" s="2" t="n">
        <v>0.0549</v>
      </c>
      <c r="DH392" s="2" t="n">
        <v>0.059</v>
      </c>
    </row>
    <row r="393" customFormat="false" ht="13.8" hidden="false" customHeight="false" outlineLevel="0" collapsed="false">
      <c r="A393" s="2" t="s">
        <v>829</v>
      </c>
      <c r="B393" s="2" t="s">
        <v>807</v>
      </c>
      <c r="D393" s="2" t="s">
        <v>807</v>
      </c>
      <c r="E393" s="2" t="s">
        <v>808</v>
      </c>
      <c r="F393" s="2" t="s">
        <v>809</v>
      </c>
      <c r="G393" s="2" t="n">
        <v>2019</v>
      </c>
      <c r="H393" s="2" t="n">
        <v>30</v>
      </c>
      <c r="I393" s="2" t="n">
        <v>1</v>
      </c>
      <c r="J393" s="2" t="s">
        <v>121</v>
      </c>
      <c r="L393" s="2" t="s">
        <v>144</v>
      </c>
      <c r="T393" s="2" t="s">
        <v>145</v>
      </c>
      <c r="U393" s="0" t="n">
        <f aca="false">15.9</f>
        <v>15.9</v>
      </c>
      <c r="W393" s="2" t="s">
        <v>125</v>
      </c>
      <c r="AA393" s="2" t="s">
        <v>146</v>
      </c>
      <c r="AB393" s="2" t="n">
        <v>0.5</v>
      </c>
      <c r="AD393" s="2" t="s">
        <v>810</v>
      </c>
      <c r="AH393" s="2" t="s">
        <v>147</v>
      </c>
      <c r="AJ393" s="2" t="s">
        <v>148</v>
      </c>
      <c r="AU393" s="2" t="n">
        <v>7</v>
      </c>
      <c r="BA393" s="2" t="n">
        <v>3</v>
      </c>
      <c r="BE393" s="2" t="s">
        <v>145</v>
      </c>
      <c r="BF393" s="2" t="n">
        <v>4</v>
      </c>
      <c r="BG393" s="2" t="n">
        <v>4</v>
      </c>
      <c r="BI393" s="2" t="s">
        <v>150</v>
      </c>
      <c r="BJ393" s="2" t="n">
        <v>4</v>
      </c>
      <c r="BK393" s="2" t="n">
        <v>1</v>
      </c>
      <c r="BM393" s="2" t="s">
        <v>148</v>
      </c>
      <c r="BZ393" s="2" t="s">
        <v>758</v>
      </c>
      <c r="CB393" s="2" t="s">
        <v>127</v>
      </c>
      <c r="CV393" s="2" t="n">
        <v>250</v>
      </c>
      <c r="CW393" s="2" t="n">
        <v>60</v>
      </c>
      <c r="DF393" s="2" t="n">
        <v>0.0381</v>
      </c>
      <c r="DH393" s="2" t="n">
        <v>0.077</v>
      </c>
    </row>
    <row r="394" customFormat="false" ht="13.8" hidden="false" customHeight="false" outlineLevel="0" collapsed="false">
      <c r="A394" s="2" t="s">
        <v>830</v>
      </c>
      <c r="B394" s="2" t="s">
        <v>807</v>
      </c>
      <c r="D394" s="2" t="s">
        <v>807</v>
      </c>
      <c r="E394" s="2" t="s">
        <v>808</v>
      </c>
      <c r="F394" s="2" t="s">
        <v>809</v>
      </c>
      <c r="G394" s="2" t="n">
        <v>2019</v>
      </c>
      <c r="H394" s="2" t="n">
        <v>30</v>
      </c>
      <c r="I394" s="2" t="n">
        <v>1</v>
      </c>
      <c r="J394" s="2" t="s">
        <v>121</v>
      </c>
      <c r="L394" s="2" t="s">
        <v>144</v>
      </c>
      <c r="T394" s="2" t="s">
        <v>145</v>
      </c>
      <c r="U394" s="0" t="n">
        <f aca="false">15.9</f>
        <v>15.9</v>
      </c>
      <c r="W394" s="2" t="s">
        <v>125</v>
      </c>
      <c r="AA394" s="2" t="s">
        <v>146</v>
      </c>
      <c r="AB394" s="2" t="n">
        <v>0.5</v>
      </c>
      <c r="AD394" s="2" t="s">
        <v>810</v>
      </c>
      <c r="AH394" s="2" t="s">
        <v>147</v>
      </c>
      <c r="AJ394" s="2" t="s">
        <v>148</v>
      </c>
      <c r="AU394" s="2" t="n">
        <v>8</v>
      </c>
      <c r="BA394" s="2" t="n">
        <v>3</v>
      </c>
      <c r="BE394" s="2" t="s">
        <v>145</v>
      </c>
      <c r="BF394" s="2" t="n">
        <v>4</v>
      </c>
      <c r="BG394" s="2" t="n">
        <v>4</v>
      </c>
      <c r="BI394" s="2" t="s">
        <v>150</v>
      </c>
      <c r="BJ394" s="2" t="n">
        <v>4</v>
      </c>
      <c r="BK394" s="2" t="n">
        <v>1</v>
      </c>
      <c r="BM394" s="2" t="s">
        <v>148</v>
      </c>
      <c r="BZ394" s="2" t="s">
        <v>758</v>
      </c>
      <c r="CB394" s="2" t="s">
        <v>127</v>
      </c>
      <c r="CV394" s="2" t="n">
        <v>50</v>
      </c>
      <c r="CW394" s="2" t="n">
        <v>60</v>
      </c>
      <c r="DF394" s="2" t="n">
        <v>0.22</v>
      </c>
      <c r="DH394" s="2" t="n">
        <v>0.066</v>
      </c>
    </row>
    <row r="395" customFormat="false" ht="13.8" hidden="false" customHeight="false" outlineLevel="0" collapsed="false">
      <c r="A395" s="2" t="s">
        <v>831</v>
      </c>
      <c r="B395" s="2" t="s">
        <v>807</v>
      </c>
      <c r="D395" s="2" t="s">
        <v>807</v>
      </c>
      <c r="E395" s="2" t="s">
        <v>808</v>
      </c>
      <c r="F395" s="2" t="s">
        <v>809</v>
      </c>
      <c r="G395" s="2" t="n">
        <v>2019</v>
      </c>
      <c r="H395" s="2" t="n">
        <v>30</v>
      </c>
      <c r="I395" s="2" t="n">
        <v>1</v>
      </c>
      <c r="J395" s="2" t="s">
        <v>121</v>
      </c>
      <c r="L395" s="2" t="s">
        <v>144</v>
      </c>
      <c r="T395" s="2" t="s">
        <v>145</v>
      </c>
      <c r="U395" s="0" t="n">
        <f aca="false">15.9</f>
        <v>15.9</v>
      </c>
      <c r="W395" s="2" t="s">
        <v>125</v>
      </c>
      <c r="AA395" s="2" t="s">
        <v>146</v>
      </c>
      <c r="AB395" s="2" t="n">
        <v>0.5</v>
      </c>
      <c r="AD395" s="2" t="s">
        <v>810</v>
      </c>
      <c r="AH395" s="2" t="s">
        <v>147</v>
      </c>
      <c r="AJ395" s="2" t="s">
        <v>148</v>
      </c>
      <c r="AU395" s="2" t="n">
        <v>8</v>
      </c>
      <c r="BA395" s="2" t="n">
        <v>3</v>
      </c>
      <c r="BE395" s="2" t="s">
        <v>145</v>
      </c>
      <c r="BF395" s="2" t="n">
        <v>4</v>
      </c>
      <c r="BG395" s="2" t="n">
        <v>4</v>
      </c>
      <c r="BI395" s="2" t="s">
        <v>150</v>
      </c>
      <c r="BJ395" s="2" t="n">
        <v>4</v>
      </c>
      <c r="BK395" s="2" t="n">
        <v>1</v>
      </c>
      <c r="BM395" s="2" t="s">
        <v>148</v>
      </c>
      <c r="BZ395" s="2" t="s">
        <v>758</v>
      </c>
      <c r="CB395" s="2" t="s">
        <v>127</v>
      </c>
      <c r="CV395" s="2" t="n">
        <v>100</v>
      </c>
      <c r="CW395" s="2" t="n">
        <v>60</v>
      </c>
      <c r="DF395" s="2" t="n">
        <v>0.172</v>
      </c>
      <c r="DH395" s="2" t="n">
        <v>0.0089</v>
      </c>
    </row>
    <row r="396" customFormat="false" ht="13.8" hidden="false" customHeight="false" outlineLevel="0" collapsed="false">
      <c r="A396" s="2" t="s">
        <v>832</v>
      </c>
      <c r="B396" s="2" t="s">
        <v>807</v>
      </c>
      <c r="D396" s="2" t="s">
        <v>807</v>
      </c>
      <c r="E396" s="2" t="s">
        <v>808</v>
      </c>
      <c r="F396" s="2" t="s">
        <v>809</v>
      </c>
      <c r="G396" s="2" t="n">
        <v>2019</v>
      </c>
      <c r="H396" s="2" t="n">
        <v>30</v>
      </c>
      <c r="I396" s="2" t="n">
        <v>1</v>
      </c>
      <c r="J396" s="2" t="s">
        <v>121</v>
      </c>
      <c r="L396" s="2" t="s">
        <v>144</v>
      </c>
      <c r="T396" s="2" t="s">
        <v>145</v>
      </c>
      <c r="U396" s="0" t="n">
        <f aca="false">15.9</f>
        <v>15.9</v>
      </c>
      <c r="W396" s="2" t="s">
        <v>125</v>
      </c>
      <c r="AA396" s="2" t="s">
        <v>146</v>
      </c>
      <c r="AB396" s="2" t="n">
        <v>0.5</v>
      </c>
      <c r="AD396" s="2" t="s">
        <v>810</v>
      </c>
      <c r="AH396" s="2" t="s">
        <v>147</v>
      </c>
      <c r="AJ396" s="2" t="s">
        <v>148</v>
      </c>
      <c r="AU396" s="2" t="n">
        <v>8</v>
      </c>
      <c r="BA396" s="2" t="n">
        <v>3</v>
      </c>
      <c r="BE396" s="2" t="s">
        <v>145</v>
      </c>
      <c r="BF396" s="2" t="n">
        <v>4</v>
      </c>
      <c r="BG396" s="2" t="n">
        <v>4</v>
      </c>
      <c r="BI396" s="2" t="s">
        <v>150</v>
      </c>
      <c r="BJ396" s="2" t="n">
        <v>4</v>
      </c>
      <c r="BK396" s="2" t="n">
        <v>1</v>
      </c>
      <c r="BM396" s="2" t="s">
        <v>148</v>
      </c>
      <c r="BZ396" s="2" t="s">
        <v>758</v>
      </c>
      <c r="CB396" s="2" t="s">
        <v>127</v>
      </c>
      <c r="CV396" s="2" t="n">
        <v>150</v>
      </c>
      <c r="CW396" s="2" t="n">
        <v>60</v>
      </c>
      <c r="DF396" s="2" t="n">
        <v>0.131</v>
      </c>
      <c r="DH396" s="2" t="n">
        <v>0.0069</v>
      </c>
    </row>
    <row r="397" customFormat="false" ht="13.8" hidden="false" customHeight="false" outlineLevel="0" collapsed="false">
      <c r="A397" s="2" t="s">
        <v>833</v>
      </c>
      <c r="B397" s="2" t="s">
        <v>807</v>
      </c>
      <c r="D397" s="2" t="s">
        <v>807</v>
      </c>
      <c r="E397" s="2" t="s">
        <v>808</v>
      </c>
      <c r="F397" s="2" t="s">
        <v>809</v>
      </c>
      <c r="G397" s="2" t="n">
        <v>2019</v>
      </c>
      <c r="H397" s="2" t="n">
        <v>30</v>
      </c>
      <c r="I397" s="2" t="n">
        <v>1</v>
      </c>
      <c r="J397" s="2" t="s">
        <v>121</v>
      </c>
      <c r="L397" s="2" t="s">
        <v>144</v>
      </c>
      <c r="T397" s="2" t="s">
        <v>145</v>
      </c>
      <c r="U397" s="0" t="n">
        <f aca="false">15.9</f>
        <v>15.9</v>
      </c>
      <c r="W397" s="2" t="s">
        <v>125</v>
      </c>
      <c r="AA397" s="2" t="s">
        <v>146</v>
      </c>
      <c r="AB397" s="2" t="n">
        <v>0.5</v>
      </c>
      <c r="AD397" s="2" t="s">
        <v>810</v>
      </c>
      <c r="AH397" s="2" t="s">
        <v>147</v>
      </c>
      <c r="AJ397" s="2" t="s">
        <v>148</v>
      </c>
      <c r="AU397" s="2" t="n">
        <v>8</v>
      </c>
      <c r="BA397" s="2" t="n">
        <v>3</v>
      </c>
      <c r="BE397" s="2" t="s">
        <v>145</v>
      </c>
      <c r="BF397" s="2" t="n">
        <v>4</v>
      </c>
      <c r="BG397" s="2" t="n">
        <v>4</v>
      </c>
      <c r="BI397" s="2" t="s">
        <v>150</v>
      </c>
      <c r="BJ397" s="2" t="n">
        <v>4</v>
      </c>
      <c r="BK397" s="2" t="n">
        <v>1</v>
      </c>
      <c r="BM397" s="2" t="s">
        <v>148</v>
      </c>
      <c r="BZ397" s="2" t="s">
        <v>758</v>
      </c>
      <c r="CB397" s="2" t="s">
        <v>127</v>
      </c>
      <c r="CV397" s="2" t="n">
        <v>200</v>
      </c>
      <c r="CW397" s="2" t="n">
        <v>60</v>
      </c>
      <c r="DF397" s="2" t="n">
        <v>0.111</v>
      </c>
      <c r="DH397" s="2" t="n">
        <v>0.01</v>
      </c>
    </row>
    <row r="398" customFormat="false" ht="13.8" hidden="false" customHeight="false" outlineLevel="0" collapsed="false">
      <c r="A398" s="2" t="s">
        <v>834</v>
      </c>
      <c r="B398" s="2" t="s">
        <v>807</v>
      </c>
      <c r="D398" s="2" t="s">
        <v>807</v>
      </c>
      <c r="E398" s="2" t="s">
        <v>808</v>
      </c>
      <c r="F398" s="2" t="s">
        <v>809</v>
      </c>
      <c r="G398" s="2" t="n">
        <v>2019</v>
      </c>
      <c r="H398" s="2" t="n">
        <v>30</v>
      </c>
      <c r="I398" s="2" t="n">
        <v>1</v>
      </c>
      <c r="J398" s="2" t="s">
        <v>121</v>
      </c>
      <c r="L398" s="2" t="s">
        <v>144</v>
      </c>
      <c r="T398" s="2" t="s">
        <v>145</v>
      </c>
      <c r="U398" s="0" t="n">
        <f aca="false">15.9</f>
        <v>15.9</v>
      </c>
      <c r="W398" s="2" t="s">
        <v>125</v>
      </c>
      <c r="AA398" s="2" t="s">
        <v>146</v>
      </c>
      <c r="AB398" s="2" t="n">
        <v>0.5</v>
      </c>
      <c r="AD398" s="2" t="s">
        <v>810</v>
      </c>
      <c r="AH398" s="2" t="s">
        <v>147</v>
      </c>
      <c r="AJ398" s="2" t="s">
        <v>148</v>
      </c>
      <c r="AU398" s="2" t="n">
        <v>8</v>
      </c>
      <c r="BA398" s="2" t="n">
        <v>3</v>
      </c>
      <c r="BE398" s="2" t="s">
        <v>145</v>
      </c>
      <c r="BF398" s="2" t="n">
        <v>4</v>
      </c>
      <c r="BG398" s="2" t="n">
        <v>4</v>
      </c>
      <c r="BI398" s="2" t="s">
        <v>150</v>
      </c>
      <c r="BJ398" s="2" t="n">
        <v>4</v>
      </c>
      <c r="BK398" s="2" t="n">
        <v>1</v>
      </c>
      <c r="BM398" s="2" t="s">
        <v>148</v>
      </c>
      <c r="BZ398" s="2" t="s">
        <v>758</v>
      </c>
      <c r="CB398" s="2" t="s">
        <v>127</v>
      </c>
      <c r="CV398" s="2" t="n">
        <v>250</v>
      </c>
      <c r="CW398" s="2" t="n">
        <v>60</v>
      </c>
      <c r="DF398" s="2" t="n">
        <v>0.104</v>
      </c>
      <c r="DH398" s="2" t="n">
        <v>0.042</v>
      </c>
    </row>
    <row r="399" customFormat="false" ht="13.8" hidden="false" customHeight="false" outlineLevel="0" collapsed="false">
      <c r="A399" s="2" t="s">
        <v>835</v>
      </c>
      <c r="B399" s="2" t="s">
        <v>807</v>
      </c>
      <c r="D399" s="2" t="s">
        <v>807</v>
      </c>
      <c r="E399" s="2" t="s">
        <v>808</v>
      </c>
      <c r="F399" s="2" t="s">
        <v>809</v>
      </c>
      <c r="G399" s="2" t="n">
        <v>2019</v>
      </c>
      <c r="H399" s="2" t="n">
        <v>30</v>
      </c>
      <c r="I399" s="2" t="n">
        <v>1</v>
      </c>
      <c r="J399" s="2" t="s">
        <v>121</v>
      </c>
      <c r="L399" s="2" t="s">
        <v>144</v>
      </c>
      <c r="T399" s="2" t="s">
        <v>145</v>
      </c>
      <c r="U399" s="0" t="n">
        <f aca="false">15.9</f>
        <v>15.9</v>
      </c>
      <c r="W399" s="2" t="s">
        <v>125</v>
      </c>
      <c r="AA399" s="2" t="s">
        <v>146</v>
      </c>
      <c r="AB399" s="2" t="n">
        <v>0.5</v>
      </c>
      <c r="AD399" s="2" t="s">
        <v>810</v>
      </c>
      <c r="AH399" s="2" t="s">
        <v>147</v>
      </c>
      <c r="AJ399" s="2" t="s">
        <v>148</v>
      </c>
      <c r="AU399" s="2" t="n">
        <v>9</v>
      </c>
      <c r="BA399" s="2" t="n">
        <v>3</v>
      </c>
      <c r="BE399" s="2" t="s">
        <v>145</v>
      </c>
      <c r="BF399" s="2" t="n">
        <v>4</v>
      </c>
      <c r="BG399" s="2" t="n">
        <v>4</v>
      </c>
      <c r="BI399" s="2" t="s">
        <v>150</v>
      </c>
      <c r="BJ399" s="2" t="n">
        <v>4</v>
      </c>
      <c r="BK399" s="2" t="n">
        <v>1</v>
      </c>
      <c r="BM399" s="2" t="s">
        <v>148</v>
      </c>
      <c r="BZ399" s="2" t="s">
        <v>758</v>
      </c>
      <c r="CB399" s="2" t="s">
        <v>127</v>
      </c>
      <c r="CV399" s="2" t="n">
        <v>50</v>
      </c>
      <c r="CW399" s="2" t="n">
        <v>60</v>
      </c>
      <c r="DF399" s="2" t="n">
        <v>0.281</v>
      </c>
      <c r="DH399" s="2" t="n">
        <v>0.073</v>
      </c>
    </row>
    <row r="400" customFormat="false" ht="13.8" hidden="false" customHeight="false" outlineLevel="0" collapsed="false">
      <c r="A400" s="2" t="s">
        <v>836</v>
      </c>
      <c r="B400" s="2" t="s">
        <v>807</v>
      </c>
      <c r="D400" s="2" t="s">
        <v>807</v>
      </c>
      <c r="E400" s="2" t="s">
        <v>808</v>
      </c>
      <c r="F400" s="2" t="s">
        <v>809</v>
      </c>
      <c r="G400" s="2" t="n">
        <v>2019</v>
      </c>
      <c r="H400" s="2" t="n">
        <v>30</v>
      </c>
      <c r="I400" s="2" t="n">
        <v>1</v>
      </c>
      <c r="J400" s="2" t="s">
        <v>121</v>
      </c>
      <c r="L400" s="2" t="s">
        <v>144</v>
      </c>
      <c r="T400" s="2" t="s">
        <v>145</v>
      </c>
      <c r="U400" s="0" t="n">
        <f aca="false">15.9</f>
        <v>15.9</v>
      </c>
      <c r="W400" s="2" t="s">
        <v>125</v>
      </c>
      <c r="AA400" s="2" t="s">
        <v>146</v>
      </c>
      <c r="AB400" s="2" t="n">
        <v>0.5</v>
      </c>
      <c r="AD400" s="2" t="s">
        <v>810</v>
      </c>
      <c r="AH400" s="2" t="s">
        <v>147</v>
      </c>
      <c r="AJ400" s="2" t="s">
        <v>148</v>
      </c>
      <c r="AU400" s="2" t="n">
        <v>9</v>
      </c>
      <c r="BA400" s="2" t="n">
        <v>3</v>
      </c>
      <c r="BE400" s="2" t="s">
        <v>145</v>
      </c>
      <c r="BF400" s="2" t="n">
        <v>4</v>
      </c>
      <c r="BG400" s="2" t="n">
        <v>4</v>
      </c>
      <c r="BI400" s="2" t="s">
        <v>150</v>
      </c>
      <c r="BJ400" s="2" t="n">
        <v>4</v>
      </c>
      <c r="BK400" s="2" t="n">
        <v>1</v>
      </c>
      <c r="BM400" s="2" t="s">
        <v>148</v>
      </c>
      <c r="BZ400" s="2" t="s">
        <v>758</v>
      </c>
      <c r="CB400" s="2" t="s">
        <v>127</v>
      </c>
      <c r="CV400" s="2" t="n">
        <v>100</v>
      </c>
      <c r="CW400" s="2" t="n">
        <v>60</v>
      </c>
      <c r="DF400" s="2" t="n">
        <v>0.224</v>
      </c>
      <c r="DH400" s="2" t="n">
        <v>0.06</v>
      </c>
    </row>
    <row r="401" customFormat="false" ht="13.8" hidden="false" customHeight="false" outlineLevel="0" collapsed="false">
      <c r="A401" s="2" t="s">
        <v>837</v>
      </c>
      <c r="B401" s="2" t="s">
        <v>807</v>
      </c>
      <c r="D401" s="2" t="s">
        <v>807</v>
      </c>
      <c r="E401" s="2" t="s">
        <v>808</v>
      </c>
      <c r="F401" s="2" t="s">
        <v>809</v>
      </c>
      <c r="G401" s="2" t="n">
        <v>2019</v>
      </c>
      <c r="H401" s="2" t="n">
        <v>30</v>
      </c>
      <c r="I401" s="2" t="n">
        <v>1</v>
      </c>
      <c r="J401" s="2" t="s">
        <v>121</v>
      </c>
      <c r="L401" s="2" t="s">
        <v>144</v>
      </c>
      <c r="T401" s="2" t="s">
        <v>145</v>
      </c>
      <c r="U401" s="0" t="n">
        <f aca="false">15.9</f>
        <v>15.9</v>
      </c>
      <c r="W401" s="2" t="s">
        <v>125</v>
      </c>
      <c r="AA401" s="2" t="s">
        <v>146</v>
      </c>
      <c r="AB401" s="2" t="n">
        <v>0.5</v>
      </c>
      <c r="AD401" s="2" t="s">
        <v>810</v>
      </c>
      <c r="AH401" s="2" t="s">
        <v>147</v>
      </c>
      <c r="AJ401" s="2" t="s">
        <v>148</v>
      </c>
      <c r="AU401" s="2" t="n">
        <v>9</v>
      </c>
      <c r="BA401" s="2" t="n">
        <v>3</v>
      </c>
      <c r="BE401" s="2" t="s">
        <v>145</v>
      </c>
      <c r="BF401" s="2" t="n">
        <v>4</v>
      </c>
      <c r="BG401" s="2" t="n">
        <v>4</v>
      </c>
      <c r="BI401" s="2" t="s">
        <v>150</v>
      </c>
      <c r="BJ401" s="2" t="n">
        <v>4</v>
      </c>
      <c r="BK401" s="2" t="n">
        <v>1</v>
      </c>
      <c r="BM401" s="2" t="s">
        <v>148</v>
      </c>
      <c r="BZ401" s="2" t="s">
        <v>758</v>
      </c>
      <c r="CB401" s="2" t="s">
        <v>127</v>
      </c>
      <c r="CV401" s="2" t="n">
        <v>150</v>
      </c>
      <c r="CW401" s="2" t="n">
        <v>60</v>
      </c>
      <c r="DF401" s="2" t="n">
        <v>0.2</v>
      </c>
      <c r="DH401" s="2" t="n">
        <v>0.0086</v>
      </c>
    </row>
    <row r="402" customFormat="false" ht="13.8" hidden="false" customHeight="false" outlineLevel="0" collapsed="false">
      <c r="A402" s="2" t="s">
        <v>838</v>
      </c>
      <c r="B402" s="2" t="s">
        <v>807</v>
      </c>
      <c r="D402" s="2" t="s">
        <v>807</v>
      </c>
      <c r="E402" s="2" t="s">
        <v>808</v>
      </c>
      <c r="F402" s="2" t="s">
        <v>809</v>
      </c>
      <c r="G402" s="2" t="n">
        <v>2019</v>
      </c>
      <c r="H402" s="2" t="n">
        <v>30</v>
      </c>
      <c r="I402" s="2" t="n">
        <v>1</v>
      </c>
      <c r="J402" s="2" t="s">
        <v>121</v>
      </c>
      <c r="L402" s="2" t="s">
        <v>144</v>
      </c>
      <c r="T402" s="2" t="s">
        <v>145</v>
      </c>
      <c r="U402" s="0" t="n">
        <f aca="false">15.9</f>
        <v>15.9</v>
      </c>
      <c r="W402" s="2" t="s">
        <v>125</v>
      </c>
      <c r="AA402" s="2" t="s">
        <v>146</v>
      </c>
      <c r="AB402" s="2" t="n">
        <v>0.5</v>
      </c>
      <c r="AD402" s="2" t="s">
        <v>810</v>
      </c>
      <c r="AH402" s="2" t="s">
        <v>147</v>
      </c>
      <c r="AJ402" s="2" t="s">
        <v>148</v>
      </c>
      <c r="AU402" s="2" t="n">
        <v>9</v>
      </c>
      <c r="BA402" s="2" t="n">
        <v>3</v>
      </c>
      <c r="BE402" s="2" t="s">
        <v>145</v>
      </c>
      <c r="BF402" s="2" t="n">
        <v>4</v>
      </c>
      <c r="BG402" s="2" t="n">
        <v>4</v>
      </c>
      <c r="BI402" s="2" t="s">
        <v>150</v>
      </c>
      <c r="BJ402" s="2" t="n">
        <v>4</v>
      </c>
      <c r="BK402" s="2" t="n">
        <v>1</v>
      </c>
      <c r="BM402" s="2" t="s">
        <v>148</v>
      </c>
      <c r="BZ402" s="2" t="s">
        <v>758</v>
      </c>
      <c r="CB402" s="2" t="s">
        <v>127</v>
      </c>
      <c r="CV402" s="2" t="n">
        <v>200</v>
      </c>
      <c r="CW402" s="2" t="n">
        <v>60</v>
      </c>
      <c r="DF402" s="2" t="n">
        <v>0.174</v>
      </c>
      <c r="DH402" s="2" t="n">
        <v>0.0061</v>
      </c>
    </row>
    <row r="403" customFormat="false" ht="13.8" hidden="false" customHeight="false" outlineLevel="0" collapsed="false">
      <c r="A403" s="2" t="s">
        <v>839</v>
      </c>
      <c r="B403" s="2" t="s">
        <v>807</v>
      </c>
      <c r="D403" s="2" t="s">
        <v>807</v>
      </c>
      <c r="E403" s="2" t="s">
        <v>808</v>
      </c>
      <c r="F403" s="2" t="s">
        <v>809</v>
      </c>
      <c r="G403" s="2" t="n">
        <v>2019</v>
      </c>
      <c r="H403" s="2" t="n">
        <v>30</v>
      </c>
      <c r="I403" s="2" t="n">
        <v>1</v>
      </c>
      <c r="J403" s="2" t="s">
        <v>121</v>
      </c>
      <c r="L403" s="2" t="s">
        <v>144</v>
      </c>
      <c r="T403" s="2" t="s">
        <v>145</v>
      </c>
      <c r="U403" s="0" t="n">
        <f aca="false">15.9</f>
        <v>15.9</v>
      </c>
      <c r="W403" s="2" t="s">
        <v>125</v>
      </c>
      <c r="AA403" s="2" t="s">
        <v>146</v>
      </c>
      <c r="AB403" s="2" t="n">
        <v>0.5</v>
      </c>
      <c r="AD403" s="2" t="s">
        <v>810</v>
      </c>
      <c r="AH403" s="2" t="s">
        <v>147</v>
      </c>
      <c r="AJ403" s="2" t="s">
        <v>148</v>
      </c>
      <c r="AU403" s="2" t="n">
        <v>9</v>
      </c>
      <c r="BA403" s="2" t="n">
        <v>3</v>
      </c>
      <c r="BE403" s="2" t="s">
        <v>145</v>
      </c>
      <c r="BF403" s="2" t="n">
        <v>4</v>
      </c>
      <c r="BG403" s="2" t="n">
        <v>4</v>
      </c>
      <c r="BI403" s="2" t="s">
        <v>150</v>
      </c>
      <c r="BJ403" s="2" t="n">
        <v>4</v>
      </c>
      <c r="BK403" s="2" t="n">
        <v>1</v>
      </c>
      <c r="BM403" s="2" t="s">
        <v>148</v>
      </c>
      <c r="BZ403" s="2" t="s">
        <v>758</v>
      </c>
      <c r="CB403" s="2" t="s">
        <v>127</v>
      </c>
      <c r="CV403" s="2" t="n">
        <v>250</v>
      </c>
      <c r="CW403" s="2" t="n">
        <v>60</v>
      </c>
      <c r="DF403" s="2" t="n">
        <v>0.12</v>
      </c>
      <c r="DH403" s="2" t="n">
        <v>0.0098</v>
      </c>
    </row>
    <row r="404" customFormat="false" ht="13.8" hidden="false" customHeight="false" outlineLevel="0" collapsed="false">
      <c r="A404" s="2" t="s">
        <v>840</v>
      </c>
      <c r="B404" s="2" t="s">
        <v>841</v>
      </c>
      <c r="C404" s="2" t="s">
        <v>842</v>
      </c>
      <c r="D404" s="2" t="s">
        <v>843</v>
      </c>
      <c r="E404" s="2" t="s">
        <v>844</v>
      </c>
      <c r="F404" s="2" t="s">
        <v>845</v>
      </c>
      <c r="G404" s="2" t="n">
        <v>2019</v>
      </c>
      <c r="H404" s="2" t="n">
        <v>29</v>
      </c>
      <c r="I404" s="2" t="n">
        <v>2</v>
      </c>
      <c r="J404" s="2" t="s">
        <v>121</v>
      </c>
      <c r="L404" s="2" t="s">
        <v>846</v>
      </c>
      <c r="AA404" s="2" t="s">
        <v>146</v>
      </c>
      <c r="AB404" s="2" t="n">
        <v>1.5</v>
      </c>
      <c r="AD404" s="2" t="s">
        <v>285</v>
      </c>
      <c r="AE404" s="2" t="n">
        <v>1</v>
      </c>
      <c r="AH404" s="2" t="s">
        <v>147</v>
      </c>
      <c r="AJ404" s="2" t="s">
        <v>148</v>
      </c>
      <c r="AM404" s="2" t="n">
        <v>10</v>
      </c>
      <c r="AU404" s="2" t="n">
        <v>1</v>
      </c>
      <c r="AZ404" s="2" t="s">
        <v>127</v>
      </c>
      <c r="BA404" s="2" t="n">
        <v>24</v>
      </c>
      <c r="BE404" s="2" t="s">
        <v>125</v>
      </c>
      <c r="BF404" s="2" t="n">
        <v>1</v>
      </c>
      <c r="BG404" s="2" t="n">
        <v>0.5</v>
      </c>
      <c r="BH404" s="2" t="s">
        <v>127</v>
      </c>
      <c r="BI404" s="2" t="s">
        <v>145</v>
      </c>
      <c r="BJ404" s="2" t="n">
        <v>1</v>
      </c>
      <c r="BK404" s="2" t="n">
        <v>0.5</v>
      </c>
      <c r="BL404" s="2" t="s">
        <v>127</v>
      </c>
      <c r="BM404" s="2" t="s">
        <v>150</v>
      </c>
      <c r="BN404" s="2" t="n">
        <v>1</v>
      </c>
      <c r="BO404" s="2" t="n">
        <v>1</v>
      </c>
      <c r="BP404" s="2" t="s">
        <v>127</v>
      </c>
      <c r="BZ404" s="2" t="s">
        <v>152</v>
      </c>
      <c r="CB404" s="2" t="n">
        <v>60</v>
      </c>
      <c r="CC404" s="2" t="s">
        <v>127</v>
      </c>
      <c r="CD404" s="2" t="n">
        <v>3</v>
      </c>
      <c r="CE404" s="2" t="s">
        <v>152</v>
      </c>
      <c r="CF404" s="2" t="n">
        <v>80</v>
      </c>
      <c r="CG404" s="2" t="s">
        <v>127</v>
      </c>
      <c r="CH404" s="2" t="n">
        <v>3</v>
      </c>
      <c r="CJ404" s="2" t="s">
        <v>152</v>
      </c>
      <c r="CK404" s="2" t="n">
        <v>120</v>
      </c>
      <c r="CL404" s="2" t="n">
        <v>2</v>
      </c>
      <c r="CN404" s="2" t="s">
        <v>127</v>
      </c>
      <c r="CO404" s="2" t="n">
        <v>150</v>
      </c>
      <c r="CP404" s="2" t="n">
        <v>2</v>
      </c>
      <c r="CQ404" s="2" t="s">
        <v>127</v>
      </c>
      <c r="DA404" s="2" t="s">
        <v>132</v>
      </c>
      <c r="DC404" s="2" t="n">
        <v>2.7767</v>
      </c>
      <c r="DD404" s="2" t="n">
        <v>15.918</v>
      </c>
      <c r="DE404" s="2" t="n">
        <v>697.7559</v>
      </c>
    </row>
    <row r="405" customFormat="false" ht="13.8" hidden="false" customHeight="false" outlineLevel="0" collapsed="false">
      <c r="A405" s="2" t="s">
        <v>847</v>
      </c>
      <c r="B405" s="2" t="s">
        <v>841</v>
      </c>
      <c r="C405" s="2" t="s">
        <v>842</v>
      </c>
      <c r="D405" s="2" t="s">
        <v>843</v>
      </c>
      <c r="E405" s="2" t="s">
        <v>844</v>
      </c>
      <c r="F405" s="2" t="s">
        <v>845</v>
      </c>
      <c r="G405" s="2" t="n">
        <v>2019</v>
      </c>
      <c r="H405" s="2" t="n">
        <v>29</v>
      </c>
      <c r="I405" s="2" t="n">
        <v>2</v>
      </c>
      <c r="J405" s="2" t="s">
        <v>121</v>
      </c>
      <c r="L405" s="2" t="s">
        <v>846</v>
      </c>
      <c r="AA405" s="2" t="s">
        <v>146</v>
      </c>
      <c r="AB405" s="2" t="n">
        <v>1.5</v>
      </c>
      <c r="AD405" s="2" t="s">
        <v>285</v>
      </c>
      <c r="AE405" s="2" t="n">
        <v>1</v>
      </c>
      <c r="AH405" s="2" t="s">
        <v>147</v>
      </c>
      <c r="AJ405" s="2" t="s">
        <v>148</v>
      </c>
      <c r="AM405" s="2" t="n">
        <v>10</v>
      </c>
      <c r="AU405" s="2" t="n">
        <v>2</v>
      </c>
      <c r="AZ405" s="2" t="s">
        <v>127</v>
      </c>
      <c r="BA405" s="2" t="n">
        <v>24</v>
      </c>
      <c r="BE405" s="2" t="s">
        <v>125</v>
      </c>
      <c r="BF405" s="2" t="n">
        <v>1</v>
      </c>
      <c r="BG405" s="2" t="n">
        <v>0.5</v>
      </c>
      <c r="BH405" s="2" t="s">
        <v>127</v>
      </c>
      <c r="BI405" s="2" t="s">
        <v>145</v>
      </c>
      <c r="BJ405" s="2" t="n">
        <v>1</v>
      </c>
      <c r="BK405" s="2" t="n">
        <v>0.5</v>
      </c>
      <c r="BL405" s="2" t="s">
        <v>127</v>
      </c>
      <c r="BM405" s="2" t="s">
        <v>150</v>
      </c>
      <c r="BN405" s="2" t="n">
        <v>1</v>
      </c>
      <c r="BO405" s="2" t="n">
        <v>1</v>
      </c>
      <c r="BP405" s="2" t="s">
        <v>127</v>
      </c>
      <c r="BZ405" s="2" t="s">
        <v>152</v>
      </c>
      <c r="CB405" s="2" t="n">
        <v>60</v>
      </c>
      <c r="CC405" s="2" t="s">
        <v>127</v>
      </c>
      <c r="CD405" s="2" t="n">
        <v>3</v>
      </c>
      <c r="CE405" s="2" t="s">
        <v>152</v>
      </c>
      <c r="CF405" s="2" t="n">
        <v>80</v>
      </c>
      <c r="CG405" s="2" t="s">
        <v>127</v>
      </c>
      <c r="CH405" s="2" t="n">
        <v>3</v>
      </c>
      <c r="CJ405" s="2" t="s">
        <v>152</v>
      </c>
      <c r="CK405" s="2" t="n">
        <v>120</v>
      </c>
      <c r="CL405" s="2" t="n">
        <v>2</v>
      </c>
      <c r="CN405" s="2" t="s">
        <v>127</v>
      </c>
      <c r="CO405" s="2" t="n">
        <v>150</v>
      </c>
      <c r="CP405" s="2" t="n">
        <v>2</v>
      </c>
      <c r="CQ405" s="2" t="s">
        <v>127</v>
      </c>
      <c r="DA405" s="2" t="s">
        <v>132</v>
      </c>
      <c r="DC405" s="2" t="n">
        <v>2.9062</v>
      </c>
      <c r="DD405" s="2" t="n">
        <v>17.6105</v>
      </c>
      <c r="DE405" s="2" t="n">
        <v>660.1251</v>
      </c>
    </row>
    <row r="406" customFormat="false" ht="13.8" hidden="false" customHeight="false" outlineLevel="0" collapsed="false">
      <c r="A406" s="2" t="s">
        <v>848</v>
      </c>
      <c r="B406" s="2" t="s">
        <v>841</v>
      </c>
      <c r="C406" s="2" t="s">
        <v>842</v>
      </c>
      <c r="D406" s="2" t="s">
        <v>843</v>
      </c>
      <c r="E406" s="2" t="s">
        <v>844</v>
      </c>
      <c r="F406" s="2" t="s">
        <v>845</v>
      </c>
      <c r="G406" s="2" t="n">
        <v>2019</v>
      </c>
      <c r="H406" s="2" t="n">
        <v>29</v>
      </c>
      <c r="I406" s="2" t="n">
        <v>2</v>
      </c>
      <c r="J406" s="2" t="s">
        <v>121</v>
      </c>
      <c r="L406" s="2" t="s">
        <v>846</v>
      </c>
      <c r="AA406" s="2" t="s">
        <v>146</v>
      </c>
      <c r="AB406" s="2" t="n">
        <v>1.5</v>
      </c>
      <c r="AD406" s="2" t="s">
        <v>285</v>
      </c>
      <c r="AE406" s="2" t="n">
        <v>1</v>
      </c>
      <c r="AH406" s="2" t="s">
        <v>147</v>
      </c>
      <c r="AJ406" s="2" t="s">
        <v>148</v>
      </c>
      <c r="AM406" s="2" t="n">
        <v>10</v>
      </c>
      <c r="AU406" s="2" t="n">
        <v>3</v>
      </c>
      <c r="AZ406" s="2" t="s">
        <v>127</v>
      </c>
      <c r="BA406" s="2" t="n">
        <v>24</v>
      </c>
      <c r="BE406" s="2" t="s">
        <v>125</v>
      </c>
      <c r="BF406" s="2" t="n">
        <v>1</v>
      </c>
      <c r="BG406" s="2" t="n">
        <v>0.5</v>
      </c>
      <c r="BH406" s="2" t="s">
        <v>127</v>
      </c>
      <c r="BI406" s="2" t="s">
        <v>145</v>
      </c>
      <c r="BJ406" s="2" t="n">
        <v>1</v>
      </c>
      <c r="BK406" s="2" t="n">
        <v>0.5</v>
      </c>
      <c r="BL406" s="2" t="s">
        <v>127</v>
      </c>
      <c r="BM406" s="2" t="s">
        <v>150</v>
      </c>
      <c r="BN406" s="2" t="n">
        <v>1</v>
      </c>
      <c r="BO406" s="2" t="n">
        <v>1</v>
      </c>
      <c r="BP406" s="2" t="s">
        <v>127</v>
      </c>
      <c r="BZ406" s="2" t="s">
        <v>152</v>
      </c>
      <c r="CB406" s="2" t="n">
        <v>60</v>
      </c>
      <c r="CC406" s="2" t="s">
        <v>127</v>
      </c>
      <c r="CD406" s="2" t="n">
        <v>3</v>
      </c>
      <c r="CE406" s="2" t="s">
        <v>152</v>
      </c>
      <c r="CF406" s="2" t="n">
        <v>80</v>
      </c>
      <c r="CG406" s="2" t="s">
        <v>127</v>
      </c>
      <c r="CH406" s="2" t="n">
        <v>3</v>
      </c>
      <c r="CJ406" s="2" t="s">
        <v>152</v>
      </c>
      <c r="CK406" s="2" t="n">
        <v>120</v>
      </c>
      <c r="CL406" s="2" t="n">
        <v>2</v>
      </c>
      <c r="CN406" s="2" t="s">
        <v>127</v>
      </c>
      <c r="CO406" s="2" t="n">
        <v>150</v>
      </c>
      <c r="CP406" s="2" t="n">
        <v>2</v>
      </c>
      <c r="CQ406" s="2" t="s">
        <v>127</v>
      </c>
      <c r="DA406" s="2" t="s">
        <v>132</v>
      </c>
      <c r="DC406" s="2" t="n">
        <v>2.5246</v>
      </c>
      <c r="DD406" s="2" t="n">
        <v>15.9664</v>
      </c>
      <c r="DE406" s="2" t="n">
        <v>632.483</v>
      </c>
    </row>
    <row r="407" customFormat="false" ht="13.8" hidden="false" customHeight="false" outlineLevel="0" collapsed="false">
      <c r="A407" s="2" t="s">
        <v>849</v>
      </c>
      <c r="B407" s="2" t="s">
        <v>841</v>
      </c>
      <c r="C407" s="2" t="s">
        <v>842</v>
      </c>
      <c r="D407" s="2" t="s">
        <v>843</v>
      </c>
      <c r="E407" s="2" t="s">
        <v>844</v>
      </c>
      <c r="F407" s="2" t="s">
        <v>845</v>
      </c>
      <c r="G407" s="2" t="n">
        <v>2019</v>
      </c>
      <c r="H407" s="2" t="n">
        <v>29</v>
      </c>
      <c r="I407" s="2" t="n">
        <v>2</v>
      </c>
      <c r="J407" s="2" t="s">
        <v>121</v>
      </c>
      <c r="L407" s="2" t="s">
        <v>846</v>
      </c>
      <c r="AA407" s="2" t="s">
        <v>146</v>
      </c>
      <c r="AB407" s="2" t="n">
        <v>1.5</v>
      </c>
      <c r="AD407" s="2" t="s">
        <v>285</v>
      </c>
      <c r="AE407" s="2" t="n">
        <v>1</v>
      </c>
      <c r="AH407" s="2" t="s">
        <v>147</v>
      </c>
      <c r="AJ407" s="2" t="s">
        <v>148</v>
      </c>
      <c r="AM407" s="2" t="n">
        <v>10</v>
      </c>
      <c r="AU407" s="2" t="n">
        <v>4</v>
      </c>
      <c r="AZ407" s="2" t="s">
        <v>127</v>
      </c>
      <c r="BA407" s="2" t="n">
        <v>24</v>
      </c>
      <c r="BE407" s="2" t="s">
        <v>125</v>
      </c>
      <c r="BF407" s="2" t="n">
        <v>1</v>
      </c>
      <c r="BG407" s="2" t="n">
        <v>0.5</v>
      </c>
      <c r="BH407" s="2" t="s">
        <v>127</v>
      </c>
      <c r="BI407" s="2" t="s">
        <v>145</v>
      </c>
      <c r="BJ407" s="2" t="n">
        <v>1</v>
      </c>
      <c r="BK407" s="2" t="n">
        <v>0.5</v>
      </c>
      <c r="BL407" s="2" t="s">
        <v>127</v>
      </c>
      <c r="BM407" s="2" t="s">
        <v>150</v>
      </c>
      <c r="BN407" s="2" t="n">
        <v>1</v>
      </c>
      <c r="BO407" s="2" t="n">
        <v>1</v>
      </c>
      <c r="BP407" s="2" t="s">
        <v>127</v>
      </c>
      <c r="BZ407" s="2" t="s">
        <v>152</v>
      </c>
      <c r="CB407" s="2" t="n">
        <v>60</v>
      </c>
      <c r="CC407" s="2" t="s">
        <v>127</v>
      </c>
      <c r="CD407" s="2" t="n">
        <v>3</v>
      </c>
      <c r="CE407" s="2" t="s">
        <v>152</v>
      </c>
      <c r="CF407" s="2" t="n">
        <v>80</v>
      </c>
      <c r="CG407" s="2" t="s">
        <v>127</v>
      </c>
      <c r="CH407" s="2" t="n">
        <v>3</v>
      </c>
      <c r="CJ407" s="2" t="s">
        <v>152</v>
      </c>
      <c r="CK407" s="2" t="n">
        <v>120</v>
      </c>
      <c r="CL407" s="2" t="n">
        <v>2</v>
      </c>
      <c r="CN407" s="2" t="s">
        <v>127</v>
      </c>
      <c r="CO407" s="2" t="n">
        <v>150</v>
      </c>
      <c r="CP407" s="2" t="n">
        <v>2</v>
      </c>
      <c r="CQ407" s="2" t="s">
        <v>127</v>
      </c>
      <c r="DA407" s="2" t="s">
        <v>132</v>
      </c>
      <c r="DC407" s="2" t="n">
        <v>2.751</v>
      </c>
      <c r="DD407" s="2" t="n">
        <v>18.6045</v>
      </c>
      <c r="DE407" s="2" t="n">
        <v>591.4873</v>
      </c>
    </row>
    <row r="408" customFormat="false" ht="13.8" hidden="false" customHeight="false" outlineLevel="0" collapsed="false">
      <c r="A408" s="2" t="s">
        <v>850</v>
      </c>
      <c r="B408" s="2" t="s">
        <v>841</v>
      </c>
      <c r="C408" s="2" t="s">
        <v>842</v>
      </c>
      <c r="D408" s="2" t="s">
        <v>843</v>
      </c>
      <c r="E408" s="2" t="s">
        <v>844</v>
      </c>
      <c r="F408" s="2" t="s">
        <v>845</v>
      </c>
      <c r="G408" s="2" t="n">
        <v>2019</v>
      </c>
      <c r="H408" s="2" t="n">
        <v>29</v>
      </c>
      <c r="I408" s="2" t="n">
        <v>2</v>
      </c>
      <c r="J408" s="2" t="s">
        <v>121</v>
      </c>
      <c r="L408" s="2" t="s">
        <v>846</v>
      </c>
      <c r="AA408" s="2" t="s">
        <v>146</v>
      </c>
      <c r="AB408" s="2" t="n">
        <v>1.5</v>
      </c>
      <c r="AD408" s="2" t="s">
        <v>285</v>
      </c>
      <c r="AE408" s="2" t="n">
        <v>1</v>
      </c>
      <c r="AH408" s="2" t="s">
        <v>147</v>
      </c>
      <c r="AJ408" s="2" t="s">
        <v>148</v>
      </c>
      <c r="AM408" s="2" t="n">
        <v>10</v>
      </c>
      <c r="AU408" s="2" t="n">
        <v>7</v>
      </c>
      <c r="AZ408" s="2" t="s">
        <v>127</v>
      </c>
      <c r="BA408" s="2" t="n">
        <v>24</v>
      </c>
      <c r="BE408" s="2" t="s">
        <v>125</v>
      </c>
      <c r="BF408" s="2" t="n">
        <v>1</v>
      </c>
      <c r="BG408" s="2" t="n">
        <v>0.5</v>
      </c>
      <c r="BH408" s="2" t="s">
        <v>127</v>
      </c>
      <c r="BI408" s="2" t="s">
        <v>145</v>
      </c>
      <c r="BJ408" s="2" t="n">
        <v>1</v>
      </c>
      <c r="BK408" s="2" t="n">
        <v>0.5</v>
      </c>
      <c r="BL408" s="2" t="s">
        <v>127</v>
      </c>
      <c r="BM408" s="2" t="s">
        <v>150</v>
      </c>
      <c r="BN408" s="2" t="n">
        <v>1</v>
      </c>
      <c r="BO408" s="2" t="n">
        <v>1</v>
      </c>
      <c r="BP408" s="2" t="s">
        <v>127</v>
      </c>
      <c r="BZ408" s="2" t="s">
        <v>152</v>
      </c>
      <c r="CB408" s="2" t="n">
        <v>60</v>
      </c>
      <c r="CC408" s="2" t="s">
        <v>127</v>
      </c>
      <c r="CD408" s="2" t="n">
        <v>3</v>
      </c>
      <c r="CE408" s="2" t="s">
        <v>152</v>
      </c>
      <c r="CF408" s="2" t="n">
        <v>80</v>
      </c>
      <c r="CG408" s="2" t="s">
        <v>127</v>
      </c>
      <c r="CH408" s="2" t="n">
        <v>3</v>
      </c>
      <c r="CJ408" s="2" t="s">
        <v>152</v>
      </c>
      <c r="CK408" s="2" t="n">
        <v>120</v>
      </c>
      <c r="CL408" s="2" t="n">
        <v>2</v>
      </c>
      <c r="CN408" s="2" t="s">
        <v>127</v>
      </c>
      <c r="CO408" s="2" t="n">
        <v>150</v>
      </c>
      <c r="CP408" s="2" t="n">
        <v>2</v>
      </c>
      <c r="CQ408" s="2" t="s">
        <v>127</v>
      </c>
      <c r="DA408" s="2" t="s">
        <v>132</v>
      </c>
      <c r="DC408" s="2" t="n">
        <v>2.9726</v>
      </c>
      <c r="DD408" s="2" t="n">
        <v>30.3362</v>
      </c>
      <c r="DE408" s="2" t="n">
        <v>391.9549</v>
      </c>
    </row>
    <row r="409" customFormat="false" ht="13.8" hidden="false" customHeight="false" outlineLevel="0" collapsed="false">
      <c r="A409" s="2" t="s">
        <v>851</v>
      </c>
      <c r="B409" s="2" t="s">
        <v>841</v>
      </c>
      <c r="C409" s="2" t="s">
        <v>842</v>
      </c>
      <c r="D409" s="2" t="s">
        <v>843</v>
      </c>
      <c r="E409" s="2" t="s">
        <v>844</v>
      </c>
      <c r="F409" s="2" t="s">
        <v>845</v>
      </c>
      <c r="G409" s="2" t="n">
        <v>2019</v>
      </c>
      <c r="H409" s="2" t="n">
        <v>29</v>
      </c>
      <c r="I409" s="2" t="n">
        <v>2</v>
      </c>
      <c r="J409" s="2" t="s">
        <v>121</v>
      </c>
      <c r="L409" s="2" t="s">
        <v>846</v>
      </c>
      <c r="AA409" s="2" t="s">
        <v>146</v>
      </c>
      <c r="AB409" s="2" t="n">
        <v>1.5</v>
      </c>
      <c r="AD409" s="2" t="s">
        <v>285</v>
      </c>
      <c r="AE409" s="2" t="n">
        <v>1</v>
      </c>
      <c r="AH409" s="2" t="s">
        <v>147</v>
      </c>
      <c r="AJ409" s="2" t="s">
        <v>148</v>
      </c>
      <c r="AM409" s="2" t="n">
        <v>10</v>
      </c>
      <c r="AU409" s="2" t="n">
        <v>9</v>
      </c>
      <c r="AZ409" s="2" t="s">
        <v>127</v>
      </c>
      <c r="BA409" s="2" t="n">
        <v>24</v>
      </c>
      <c r="BE409" s="2" t="s">
        <v>125</v>
      </c>
      <c r="BF409" s="2" t="n">
        <v>1</v>
      </c>
      <c r="BG409" s="2" t="n">
        <v>0.5</v>
      </c>
      <c r="BH409" s="2" t="s">
        <v>127</v>
      </c>
      <c r="BI409" s="2" t="s">
        <v>145</v>
      </c>
      <c r="BJ409" s="2" t="n">
        <v>1</v>
      </c>
      <c r="BK409" s="2" t="n">
        <v>0.5</v>
      </c>
      <c r="BL409" s="2" t="s">
        <v>127</v>
      </c>
      <c r="BM409" s="2" t="s">
        <v>150</v>
      </c>
      <c r="BN409" s="2" t="n">
        <v>1</v>
      </c>
      <c r="BO409" s="2" t="n">
        <v>1</v>
      </c>
      <c r="BP409" s="2" t="s">
        <v>127</v>
      </c>
      <c r="BZ409" s="2" t="s">
        <v>152</v>
      </c>
      <c r="CB409" s="2" t="n">
        <v>60</v>
      </c>
      <c r="CC409" s="2" t="s">
        <v>127</v>
      </c>
      <c r="CD409" s="2" t="n">
        <v>3</v>
      </c>
      <c r="CE409" s="2" t="s">
        <v>152</v>
      </c>
      <c r="CF409" s="2" t="n">
        <v>80</v>
      </c>
      <c r="CG409" s="2" t="s">
        <v>127</v>
      </c>
      <c r="CH409" s="2" t="n">
        <v>3</v>
      </c>
      <c r="CJ409" s="2" t="s">
        <v>152</v>
      </c>
      <c r="CK409" s="2" t="n">
        <v>120</v>
      </c>
      <c r="CL409" s="2" t="n">
        <v>2</v>
      </c>
      <c r="CN409" s="2" t="s">
        <v>127</v>
      </c>
      <c r="CO409" s="2" t="n">
        <v>150</v>
      </c>
      <c r="CP409" s="2" t="n">
        <v>2</v>
      </c>
      <c r="CQ409" s="2" t="s">
        <v>127</v>
      </c>
      <c r="DA409" s="2" t="s">
        <v>132</v>
      </c>
      <c r="DC409" s="2" t="n">
        <v>2.7445</v>
      </c>
      <c r="DD409" s="2" t="n">
        <v>28.5409</v>
      </c>
      <c r="DE409" s="2" t="n">
        <v>384.6501</v>
      </c>
    </row>
    <row r="410" customFormat="false" ht="13.8" hidden="false" customHeight="false" outlineLevel="0" collapsed="false">
      <c r="A410" s="2" t="s">
        <v>852</v>
      </c>
      <c r="B410" s="2" t="s">
        <v>841</v>
      </c>
      <c r="C410" s="2" t="s">
        <v>842</v>
      </c>
      <c r="D410" s="2" t="s">
        <v>843</v>
      </c>
      <c r="E410" s="2" t="s">
        <v>844</v>
      </c>
      <c r="F410" s="2" t="s">
        <v>845</v>
      </c>
      <c r="G410" s="2" t="n">
        <v>2019</v>
      </c>
      <c r="H410" s="2" t="n">
        <v>29</v>
      </c>
      <c r="I410" s="2" t="n">
        <v>2</v>
      </c>
      <c r="J410" s="2" t="s">
        <v>121</v>
      </c>
      <c r="L410" s="2" t="s">
        <v>846</v>
      </c>
      <c r="AA410" s="2" t="s">
        <v>146</v>
      </c>
      <c r="AB410" s="2" t="n">
        <v>1.5</v>
      </c>
      <c r="AD410" s="2" t="s">
        <v>285</v>
      </c>
      <c r="AE410" s="2" t="n">
        <v>1</v>
      </c>
      <c r="AH410" s="2" t="s">
        <v>147</v>
      </c>
      <c r="AJ410" s="2" t="s">
        <v>148</v>
      </c>
      <c r="AM410" s="2" t="n">
        <v>10</v>
      </c>
      <c r="AU410" s="2" t="n">
        <v>1</v>
      </c>
      <c r="AZ410" s="2" t="s">
        <v>127</v>
      </c>
      <c r="BA410" s="2" t="n">
        <v>24</v>
      </c>
      <c r="BE410" s="2" t="s">
        <v>125</v>
      </c>
      <c r="BF410" s="2" t="n">
        <v>1</v>
      </c>
      <c r="BG410" s="2" t="n">
        <v>0.5</v>
      </c>
      <c r="BH410" s="2" t="s">
        <v>127</v>
      </c>
      <c r="BI410" s="2" t="s">
        <v>145</v>
      </c>
      <c r="BJ410" s="2" t="n">
        <v>1</v>
      </c>
      <c r="BK410" s="2" t="n">
        <v>0.5</v>
      </c>
      <c r="BL410" s="2" t="s">
        <v>127</v>
      </c>
      <c r="BM410" s="2" t="s">
        <v>150</v>
      </c>
      <c r="BN410" s="2" t="n">
        <v>1</v>
      </c>
      <c r="BO410" s="2" t="n">
        <v>1</v>
      </c>
      <c r="BP410" s="2" t="s">
        <v>127</v>
      </c>
      <c r="BZ410" s="2" t="s">
        <v>152</v>
      </c>
      <c r="CB410" s="2" t="n">
        <v>60</v>
      </c>
      <c r="CC410" s="2" t="s">
        <v>127</v>
      </c>
      <c r="CD410" s="2" t="n">
        <v>3</v>
      </c>
      <c r="CE410" s="2" t="s">
        <v>152</v>
      </c>
      <c r="CF410" s="2" t="n">
        <v>80</v>
      </c>
      <c r="CG410" s="2" t="s">
        <v>127</v>
      </c>
      <c r="CH410" s="2" t="n">
        <v>3</v>
      </c>
      <c r="CJ410" s="2" t="s">
        <v>152</v>
      </c>
      <c r="CK410" s="2" t="n">
        <v>120</v>
      </c>
      <c r="CL410" s="2" t="n">
        <v>2</v>
      </c>
      <c r="CN410" s="2" t="s">
        <v>127</v>
      </c>
      <c r="CO410" s="2" t="n">
        <v>150</v>
      </c>
      <c r="CP410" s="2" t="n">
        <v>2</v>
      </c>
      <c r="CQ410" s="2" t="s">
        <v>127</v>
      </c>
      <c r="DA410" s="2" t="s">
        <v>132</v>
      </c>
      <c r="DC410" s="2" t="n">
        <v>2.4024</v>
      </c>
      <c r="DD410" s="2" t="n">
        <v>15.8509</v>
      </c>
      <c r="DE410" s="2" t="n">
        <v>606.2524</v>
      </c>
    </row>
    <row r="411" customFormat="false" ht="13.8" hidden="false" customHeight="false" outlineLevel="0" collapsed="false">
      <c r="A411" s="2" t="s">
        <v>853</v>
      </c>
      <c r="B411" s="2" t="s">
        <v>841</v>
      </c>
      <c r="C411" s="2" t="s">
        <v>842</v>
      </c>
      <c r="D411" s="2" t="s">
        <v>843</v>
      </c>
      <c r="E411" s="2" t="s">
        <v>844</v>
      </c>
      <c r="F411" s="2" t="s">
        <v>845</v>
      </c>
      <c r="G411" s="2" t="n">
        <v>2019</v>
      </c>
      <c r="H411" s="2" t="n">
        <v>29</v>
      </c>
      <c r="I411" s="2" t="n">
        <v>2</v>
      </c>
      <c r="J411" s="2" t="s">
        <v>121</v>
      </c>
      <c r="L411" s="2" t="s">
        <v>846</v>
      </c>
      <c r="AA411" s="2" t="s">
        <v>146</v>
      </c>
      <c r="AB411" s="2" t="n">
        <v>1.5</v>
      </c>
      <c r="AD411" s="2" t="s">
        <v>285</v>
      </c>
      <c r="AE411" s="2" t="n">
        <v>1</v>
      </c>
      <c r="AH411" s="2" t="s">
        <v>147</v>
      </c>
      <c r="AJ411" s="2" t="s">
        <v>148</v>
      </c>
      <c r="AM411" s="2" t="n">
        <v>10</v>
      </c>
      <c r="AU411" s="2" t="n">
        <v>1</v>
      </c>
      <c r="AZ411" s="2" t="s">
        <v>127</v>
      </c>
      <c r="BA411" s="2" t="n">
        <v>24</v>
      </c>
      <c r="BE411" s="2" t="s">
        <v>125</v>
      </c>
      <c r="BF411" s="2" t="n">
        <v>1</v>
      </c>
      <c r="BG411" s="2" t="n">
        <v>0.5</v>
      </c>
      <c r="BH411" s="2" t="s">
        <v>127</v>
      </c>
      <c r="BI411" s="2" t="s">
        <v>145</v>
      </c>
      <c r="BJ411" s="2" t="n">
        <v>1</v>
      </c>
      <c r="BK411" s="2" t="n">
        <v>0.5</v>
      </c>
      <c r="BL411" s="2" t="s">
        <v>127</v>
      </c>
      <c r="BM411" s="2" t="s">
        <v>150</v>
      </c>
      <c r="BN411" s="2" t="n">
        <v>1</v>
      </c>
      <c r="BO411" s="2" t="n">
        <v>1</v>
      </c>
      <c r="BP411" s="2" t="s">
        <v>127</v>
      </c>
      <c r="BZ411" s="2" t="s">
        <v>152</v>
      </c>
      <c r="CB411" s="2" t="n">
        <v>60</v>
      </c>
      <c r="CC411" s="2" t="s">
        <v>127</v>
      </c>
      <c r="CD411" s="2" t="n">
        <v>3</v>
      </c>
      <c r="CE411" s="2" t="s">
        <v>152</v>
      </c>
      <c r="CF411" s="2" t="n">
        <v>80</v>
      </c>
      <c r="CG411" s="2" t="s">
        <v>127</v>
      </c>
      <c r="CH411" s="2" t="n">
        <v>3</v>
      </c>
      <c r="CJ411" s="2" t="s">
        <v>152</v>
      </c>
      <c r="CK411" s="2" t="n">
        <v>120</v>
      </c>
      <c r="CL411" s="2" t="n">
        <v>2</v>
      </c>
      <c r="CN411" s="2" t="s">
        <v>127</v>
      </c>
      <c r="CO411" s="2" t="n">
        <v>150</v>
      </c>
      <c r="CP411" s="2" t="n">
        <v>2</v>
      </c>
      <c r="CQ411" s="2" t="s">
        <v>127</v>
      </c>
      <c r="DA411" s="2" t="s">
        <v>132</v>
      </c>
      <c r="DC411" s="2" t="n">
        <v>3.3714</v>
      </c>
      <c r="DD411" s="2" t="n">
        <v>15.6587</v>
      </c>
      <c r="DE411" s="2" t="n">
        <v>861.228</v>
      </c>
    </row>
    <row r="412" customFormat="false" ht="13.8" hidden="false" customHeight="false" outlineLevel="0" collapsed="false">
      <c r="A412" s="2" t="s">
        <v>854</v>
      </c>
      <c r="B412" s="2" t="s">
        <v>841</v>
      </c>
      <c r="C412" s="2" t="s">
        <v>842</v>
      </c>
      <c r="D412" s="2" t="s">
        <v>843</v>
      </c>
      <c r="E412" s="2" t="s">
        <v>844</v>
      </c>
      <c r="F412" s="2" t="s">
        <v>845</v>
      </c>
      <c r="G412" s="2" t="n">
        <v>2019</v>
      </c>
      <c r="H412" s="2" t="n">
        <v>29</v>
      </c>
      <c r="I412" s="2" t="n">
        <v>2</v>
      </c>
      <c r="J412" s="2" t="s">
        <v>121</v>
      </c>
      <c r="L412" s="2" t="s">
        <v>846</v>
      </c>
      <c r="AA412" s="2" t="s">
        <v>146</v>
      </c>
      <c r="AB412" s="2" t="n">
        <v>1.5</v>
      </c>
      <c r="AD412" s="2" t="s">
        <v>285</v>
      </c>
      <c r="AE412" s="2" t="n">
        <v>1</v>
      </c>
      <c r="AH412" s="2" t="s">
        <v>147</v>
      </c>
      <c r="AJ412" s="2" t="s">
        <v>148</v>
      </c>
      <c r="AM412" s="2" t="n">
        <v>10</v>
      </c>
      <c r="AU412" s="2" t="n">
        <v>1</v>
      </c>
      <c r="AZ412" s="2" t="s">
        <v>127</v>
      </c>
      <c r="BA412" s="2" t="n">
        <v>24</v>
      </c>
      <c r="BE412" s="2" t="s">
        <v>125</v>
      </c>
      <c r="BF412" s="2" t="n">
        <v>1</v>
      </c>
      <c r="BG412" s="2" t="n">
        <v>0.5</v>
      </c>
      <c r="BH412" s="2" t="s">
        <v>127</v>
      </c>
      <c r="BI412" s="2" t="s">
        <v>145</v>
      </c>
      <c r="BJ412" s="2" t="n">
        <v>1</v>
      </c>
      <c r="BK412" s="2" t="n">
        <v>0.5</v>
      </c>
      <c r="BL412" s="2" t="s">
        <v>127</v>
      </c>
      <c r="BM412" s="2" t="s">
        <v>150</v>
      </c>
      <c r="BN412" s="2" t="n">
        <v>1</v>
      </c>
      <c r="BO412" s="2" t="n">
        <v>1</v>
      </c>
      <c r="BP412" s="2" t="s">
        <v>127</v>
      </c>
      <c r="BZ412" s="2" t="s">
        <v>152</v>
      </c>
      <c r="CB412" s="2" t="n">
        <v>60</v>
      </c>
      <c r="CC412" s="2" t="s">
        <v>127</v>
      </c>
      <c r="CD412" s="2" t="n">
        <v>3</v>
      </c>
      <c r="CE412" s="2" t="s">
        <v>152</v>
      </c>
      <c r="CF412" s="2" t="n">
        <v>80</v>
      </c>
      <c r="CG412" s="2" t="s">
        <v>127</v>
      </c>
      <c r="CH412" s="2" t="n">
        <v>3</v>
      </c>
      <c r="CJ412" s="2" t="s">
        <v>152</v>
      </c>
      <c r="CK412" s="2" t="n">
        <v>120</v>
      </c>
      <c r="CL412" s="2" t="n">
        <v>2</v>
      </c>
      <c r="CN412" s="2" t="s">
        <v>127</v>
      </c>
      <c r="CO412" s="2" t="n">
        <v>150</v>
      </c>
      <c r="CP412" s="2" t="n">
        <v>2</v>
      </c>
      <c r="CQ412" s="2" t="s">
        <v>127</v>
      </c>
      <c r="DA412" s="2" t="s">
        <v>132</v>
      </c>
      <c r="DC412" s="2" t="n">
        <v>2.5271</v>
      </c>
      <c r="DD412" s="2" t="n">
        <v>12.5028</v>
      </c>
      <c r="DE412" s="2" t="n">
        <v>808.4978</v>
      </c>
    </row>
    <row r="413" customFormat="false" ht="13.8" hidden="false" customHeight="false" outlineLevel="0" collapsed="false">
      <c r="A413" s="2" t="s">
        <v>855</v>
      </c>
      <c r="B413" s="2" t="s">
        <v>841</v>
      </c>
      <c r="C413" s="2" t="s">
        <v>842</v>
      </c>
      <c r="D413" s="2" t="s">
        <v>843</v>
      </c>
      <c r="E413" s="2" t="s">
        <v>844</v>
      </c>
      <c r="F413" s="2" t="s">
        <v>845</v>
      </c>
      <c r="G413" s="2" t="n">
        <v>2019</v>
      </c>
      <c r="H413" s="2" t="n">
        <v>29</v>
      </c>
      <c r="I413" s="2" t="n">
        <v>2</v>
      </c>
      <c r="J413" s="2" t="s">
        <v>121</v>
      </c>
      <c r="L413" s="2" t="s">
        <v>846</v>
      </c>
      <c r="AA413" s="2" t="s">
        <v>146</v>
      </c>
      <c r="AB413" s="2" t="n">
        <v>1.5</v>
      </c>
      <c r="AD413" s="2" t="s">
        <v>285</v>
      </c>
      <c r="AE413" s="2" t="n">
        <v>1</v>
      </c>
      <c r="AH413" s="2" t="s">
        <v>147</v>
      </c>
      <c r="AJ413" s="2" t="s">
        <v>148</v>
      </c>
      <c r="AM413" s="2" t="n">
        <v>10</v>
      </c>
      <c r="AU413" s="2" t="n">
        <v>1</v>
      </c>
      <c r="AZ413" s="2" t="s">
        <v>127</v>
      </c>
      <c r="BA413" s="2" t="n">
        <v>24</v>
      </c>
      <c r="BE413" s="2" t="s">
        <v>125</v>
      </c>
      <c r="BF413" s="2" t="n">
        <v>1</v>
      </c>
      <c r="BG413" s="2" t="n">
        <v>0.5</v>
      </c>
      <c r="BH413" s="2" t="s">
        <v>127</v>
      </c>
      <c r="BI413" s="2" t="s">
        <v>145</v>
      </c>
      <c r="BJ413" s="2" t="n">
        <v>1</v>
      </c>
      <c r="BK413" s="2" t="n">
        <v>0.5</v>
      </c>
      <c r="BL413" s="2" t="s">
        <v>127</v>
      </c>
      <c r="BM413" s="2" t="s">
        <v>150</v>
      </c>
      <c r="BN413" s="2" t="n">
        <v>1</v>
      </c>
      <c r="BO413" s="2" t="n">
        <v>1</v>
      </c>
      <c r="BP413" s="2" t="s">
        <v>127</v>
      </c>
      <c r="BZ413" s="2" t="s">
        <v>152</v>
      </c>
      <c r="CB413" s="2" t="n">
        <v>60</v>
      </c>
      <c r="CC413" s="2" t="s">
        <v>127</v>
      </c>
      <c r="CD413" s="2" t="n">
        <v>3</v>
      </c>
      <c r="CE413" s="2" t="s">
        <v>152</v>
      </c>
      <c r="CF413" s="2" t="n">
        <v>80</v>
      </c>
      <c r="CG413" s="2" t="s">
        <v>127</v>
      </c>
      <c r="CH413" s="2" t="n">
        <v>3</v>
      </c>
      <c r="CJ413" s="2" t="s">
        <v>152</v>
      </c>
      <c r="CK413" s="2" t="n">
        <v>120</v>
      </c>
      <c r="CL413" s="2" t="n">
        <v>2</v>
      </c>
      <c r="CN413" s="2" t="s">
        <v>127</v>
      </c>
      <c r="CO413" s="2" t="n">
        <v>150</v>
      </c>
      <c r="CP413" s="2" t="n">
        <v>2</v>
      </c>
      <c r="CQ413" s="2" t="s">
        <v>127</v>
      </c>
      <c r="DA413" s="2" t="s">
        <v>132</v>
      </c>
      <c r="DC413" s="2" t="n">
        <v>2.5361</v>
      </c>
      <c r="DD413" s="2" t="n">
        <v>13.103</v>
      </c>
      <c r="DE413" s="2" t="n">
        <v>774.2045</v>
      </c>
    </row>
    <row r="414" customFormat="false" ht="13.8" hidden="false" customHeight="false" outlineLevel="0" collapsed="false">
      <c r="A414" s="2" t="s">
        <v>856</v>
      </c>
      <c r="B414" s="2" t="s">
        <v>841</v>
      </c>
      <c r="C414" s="2" t="s">
        <v>842</v>
      </c>
      <c r="D414" s="2" t="s">
        <v>843</v>
      </c>
      <c r="E414" s="2" t="s">
        <v>844</v>
      </c>
      <c r="F414" s="2" t="s">
        <v>845</v>
      </c>
      <c r="G414" s="2" t="n">
        <v>2019</v>
      </c>
      <c r="H414" s="2" t="n">
        <v>29</v>
      </c>
      <c r="I414" s="2" t="n">
        <v>2</v>
      </c>
      <c r="J414" s="2" t="s">
        <v>121</v>
      </c>
      <c r="L414" s="2" t="s">
        <v>846</v>
      </c>
      <c r="AA414" s="2" t="s">
        <v>146</v>
      </c>
      <c r="AB414" s="2" t="n">
        <v>1.5</v>
      </c>
      <c r="AD414" s="2" t="s">
        <v>285</v>
      </c>
      <c r="AE414" s="2" t="n">
        <v>1</v>
      </c>
      <c r="AH414" s="2" t="s">
        <v>147</v>
      </c>
      <c r="AJ414" s="2" t="s">
        <v>148</v>
      </c>
      <c r="AM414" s="2" t="n">
        <v>10</v>
      </c>
      <c r="AU414" s="2" t="n">
        <v>1</v>
      </c>
      <c r="AZ414" s="2" t="s">
        <v>127</v>
      </c>
      <c r="BA414" s="2" t="n">
        <v>24</v>
      </c>
      <c r="BE414" s="2" t="s">
        <v>125</v>
      </c>
      <c r="BF414" s="2" t="n">
        <v>1</v>
      </c>
      <c r="BG414" s="2" t="n">
        <v>0.5</v>
      </c>
      <c r="BH414" s="2" t="s">
        <v>127</v>
      </c>
      <c r="BI414" s="2" t="s">
        <v>145</v>
      </c>
      <c r="BJ414" s="2" t="n">
        <v>1</v>
      </c>
      <c r="BK414" s="2" t="n">
        <v>0.5</v>
      </c>
      <c r="BL414" s="2" t="s">
        <v>127</v>
      </c>
      <c r="BM414" s="2" t="s">
        <v>150</v>
      </c>
      <c r="BN414" s="2" t="n">
        <v>1</v>
      </c>
      <c r="BO414" s="2" t="n">
        <v>1</v>
      </c>
      <c r="BP414" s="2" t="s">
        <v>127</v>
      </c>
      <c r="BZ414" s="2" t="s">
        <v>152</v>
      </c>
      <c r="CB414" s="2" t="n">
        <v>60</v>
      </c>
      <c r="CC414" s="2" t="s">
        <v>127</v>
      </c>
      <c r="CD414" s="2" t="n">
        <v>3</v>
      </c>
      <c r="CE414" s="2" t="s">
        <v>152</v>
      </c>
      <c r="CF414" s="2" t="n">
        <v>80</v>
      </c>
      <c r="CG414" s="2" t="s">
        <v>127</v>
      </c>
      <c r="CH414" s="2" t="n">
        <v>3</v>
      </c>
      <c r="CJ414" s="2" t="s">
        <v>152</v>
      </c>
      <c r="CK414" s="2" t="n">
        <v>120</v>
      </c>
      <c r="CL414" s="2" t="n">
        <v>2</v>
      </c>
      <c r="CN414" s="2" t="s">
        <v>127</v>
      </c>
      <c r="CO414" s="2" t="n">
        <v>150</v>
      </c>
      <c r="CP414" s="2" t="n">
        <v>2</v>
      </c>
      <c r="CQ414" s="2" t="s">
        <v>127</v>
      </c>
      <c r="DA414" s="2" t="s">
        <v>132</v>
      </c>
      <c r="DC414" s="2" t="n">
        <v>2.7676</v>
      </c>
      <c r="DD414" s="2" t="n">
        <v>15.8025</v>
      </c>
      <c r="DE414" s="2" t="n">
        <v>700.5603</v>
      </c>
    </row>
    <row r="415" customFormat="false" ht="13.8" hidden="false" customHeight="false" outlineLevel="0" collapsed="false">
      <c r="A415" s="2" t="s">
        <v>857</v>
      </c>
      <c r="B415" s="2" t="s">
        <v>858</v>
      </c>
      <c r="D415" s="2" t="s">
        <v>859</v>
      </c>
      <c r="E415" s="2" t="s">
        <v>860</v>
      </c>
      <c r="F415" s="2" t="s">
        <v>861</v>
      </c>
      <c r="G415" s="2" t="n">
        <v>2018</v>
      </c>
      <c r="H415" s="2" t="n">
        <v>23</v>
      </c>
      <c r="I415" s="2" t="n">
        <v>19</v>
      </c>
      <c r="J415" s="2" t="s">
        <v>121</v>
      </c>
      <c r="L415" s="2" t="s">
        <v>163</v>
      </c>
      <c r="N415" s="2" t="s">
        <v>862</v>
      </c>
      <c r="T415" s="2" t="s">
        <v>125</v>
      </c>
      <c r="U415" s="0" t="n">
        <f aca="false">14</f>
        <v>14</v>
      </c>
      <c r="W415" s="2" t="s">
        <v>145</v>
      </c>
      <c r="AA415" s="2" t="s">
        <v>146</v>
      </c>
      <c r="AD415" s="2" t="s">
        <v>126</v>
      </c>
      <c r="BA415" s="2" t="n">
        <v>48</v>
      </c>
      <c r="BZ415" s="2" t="s">
        <v>129</v>
      </c>
      <c r="CA415" s="2" t="s">
        <v>145</v>
      </c>
      <c r="CB415" s="2" t="n">
        <v>243</v>
      </c>
      <c r="CC415" s="2" t="n">
        <v>0.00636</v>
      </c>
      <c r="CD415" s="2" t="n">
        <v>1</v>
      </c>
      <c r="DF415" s="2" t="n">
        <v>0.107</v>
      </c>
      <c r="DG415" s="2" t="n">
        <v>0.056</v>
      </c>
      <c r="DH415" s="2" t="n">
        <v>0.0343</v>
      </c>
    </row>
    <row r="416" customFormat="false" ht="13.8" hidden="false" customHeight="false" outlineLevel="0" collapsed="false">
      <c r="A416" s="2" t="s">
        <v>863</v>
      </c>
      <c r="B416" s="2" t="s">
        <v>858</v>
      </c>
      <c r="D416" s="2" t="s">
        <v>859</v>
      </c>
      <c r="E416" s="2" t="s">
        <v>860</v>
      </c>
      <c r="F416" s="2" t="s">
        <v>861</v>
      </c>
      <c r="G416" s="2" t="n">
        <v>2018</v>
      </c>
      <c r="H416" s="2" t="n">
        <v>23</v>
      </c>
      <c r="I416" s="2" t="n">
        <v>19</v>
      </c>
      <c r="J416" s="2" t="s">
        <v>121</v>
      </c>
      <c r="L416" s="2" t="s">
        <v>163</v>
      </c>
      <c r="N416" s="2" t="s">
        <v>862</v>
      </c>
      <c r="T416" s="2" t="s">
        <v>125</v>
      </c>
      <c r="U416" s="0" t="n">
        <f aca="false">14</f>
        <v>14</v>
      </c>
      <c r="W416" s="2" t="s">
        <v>145</v>
      </c>
      <c r="AA416" s="2" t="s">
        <v>146</v>
      </c>
      <c r="AD416" s="2" t="s">
        <v>126</v>
      </c>
      <c r="BA416" s="2" t="n">
        <v>48</v>
      </c>
      <c r="BZ416" s="2" t="s">
        <v>129</v>
      </c>
      <c r="CA416" s="2" t="s">
        <v>145</v>
      </c>
      <c r="CB416" s="2" t="n">
        <v>243</v>
      </c>
      <c r="CC416" s="2" t="n">
        <v>0.00636</v>
      </c>
      <c r="CD416" s="2" t="n">
        <v>1</v>
      </c>
      <c r="DF416" s="2" t="n">
        <v>0.092</v>
      </c>
      <c r="DG416" s="2" t="n">
        <v>0.035</v>
      </c>
      <c r="DH416" s="2" t="n">
        <v>0.0338</v>
      </c>
    </row>
    <row r="417" customFormat="false" ht="13.8" hidden="false" customHeight="false" outlineLevel="0" collapsed="false">
      <c r="A417" s="2" t="s">
        <v>864</v>
      </c>
      <c r="B417" s="2" t="s">
        <v>858</v>
      </c>
      <c r="D417" s="2" t="s">
        <v>859</v>
      </c>
      <c r="E417" s="2" t="s">
        <v>860</v>
      </c>
      <c r="F417" s="2" t="s">
        <v>861</v>
      </c>
      <c r="G417" s="2" t="n">
        <v>2018</v>
      </c>
      <c r="H417" s="2" t="n">
        <v>23</v>
      </c>
      <c r="I417" s="2" t="n">
        <v>19</v>
      </c>
      <c r="J417" s="2" t="s">
        <v>121</v>
      </c>
      <c r="L417" s="2" t="s">
        <v>163</v>
      </c>
      <c r="N417" s="2" t="s">
        <v>862</v>
      </c>
      <c r="T417" s="2" t="s">
        <v>125</v>
      </c>
      <c r="U417" s="0" t="n">
        <f aca="false">14</f>
        <v>14</v>
      </c>
      <c r="W417" s="2" t="s">
        <v>145</v>
      </c>
      <c r="AA417" s="2" t="s">
        <v>146</v>
      </c>
      <c r="AD417" s="2" t="s">
        <v>126</v>
      </c>
      <c r="BA417" s="2" t="n">
        <v>48</v>
      </c>
      <c r="BZ417" s="2" t="s">
        <v>129</v>
      </c>
      <c r="CA417" s="2" t="s">
        <v>145</v>
      </c>
      <c r="CB417" s="2" t="n">
        <v>243</v>
      </c>
      <c r="CC417" s="2" t="n">
        <v>0.00636</v>
      </c>
      <c r="CD417" s="2" t="n">
        <v>1</v>
      </c>
      <c r="DF417" s="2" t="n">
        <v>0.099</v>
      </c>
      <c r="DG417" s="2" t="n">
        <v>0.025</v>
      </c>
      <c r="DH417" s="2" t="n">
        <v>0.034</v>
      </c>
    </row>
    <row r="418" customFormat="false" ht="13.8" hidden="false" customHeight="false" outlineLevel="0" collapsed="false">
      <c r="A418" s="2" t="s">
        <v>865</v>
      </c>
      <c r="B418" s="2" t="s">
        <v>858</v>
      </c>
      <c r="D418" s="2" t="s">
        <v>859</v>
      </c>
      <c r="E418" s="2" t="s">
        <v>860</v>
      </c>
      <c r="F418" s="2" t="s">
        <v>861</v>
      </c>
      <c r="G418" s="2" t="n">
        <v>2018</v>
      </c>
      <c r="H418" s="2" t="n">
        <v>23</v>
      </c>
      <c r="I418" s="2" t="n">
        <v>19</v>
      </c>
      <c r="J418" s="2" t="s">
        <v>121</v>
      </c>
      <c r="L418" s="2" t="s">
        <v>163</v>
      </c>
      <c r="N418" s="2" t="s">
        <v>862</v>
      </c>
      <c r="T418" s="2" t="s">
        <v>125</v>
      </c>
      <c r="U418" s="0" t="n">
        <f aca="false">14</f>
        <v>14</v>
      </c>
      <c r="W418" s="2" t="s">
        <v>145</v>
      </c>
      <c r="AA418" s="2" t="s">
        <v>146</v>
      </c>
      <c r="AD418" s="2" t="s">
        <v>126</v>
      </c>
      <c r="BA418" s="2" t="n">
        <v>48</v>
      </c>
      <c r="BZ418" s="2" t="s">
        <v>129</v>
      </c>
      <c r="CA418" s="2" t="s">
        <v>145</v>
      </c>
      <c r="CB418" s="2" t="n">
        <v>243</v>
      </c>
      <c r="CC418" s="2" t="n">
        <v>0.00636</v>
      </c>
      <c r="CD418" s="2" t="n">
        <v>1</v>
      </c>
      <c r="DF418" s="2" t="n">
        <v>0.113</v>
      </c>
      <c r="DG418" s="2" t="n">
        <v>0.07</v>
      </c>
      <c r="DH418" s="2" t="n">
        <v>0.0365</v>
      </c>
    </row>
    <row r="419" customFormat="false" ht="13.8" hidden="false" customHeight="false" outlineLevel="0" collapsed="false">
      <c r="A419" s="2" t="s">
        <v>866</v>
      </c>
      <c r="B419" s="2" t="s">
        <v>858</v>
      </c>
      <c r="D419" s="2" t="s">
        <v>859</v>
      </c>
      <c r="E419" s="2" t="s">
        <v>860</v>
      </c>
      <c r="F419" s="2" t="s">
        <v>861</v>
      </c>
      <c r="G419" s="2" t="n">
        <v>2018</v>
      </c>
      <c r="H419" s="2" t="n">
        <v>23</v>
      </c>
      <c r="I419" s="2" t="n">
        <v>19</v>
      </c>
      <c r="J419" s="2" t="s">
        <v>121</v>
      </c>
      <c r="L419" s="2" t="s">
        <v>163</v>
      </c>
      <c r="N419" s="2" t="s">
        <v>862</v>
      </c>
      <c r="T419" s="2" t="s">
        <v>125</v>
      </c>
      <c r="U419" s="0" t="n">
        <f aca="false">14</f>
        <v>14</v>
      </c>
      <c r="W419" s="2" t="s">
        <v>145</v>
      </c>
      <c r="AA419" s="2" t="s">
        <v>146</v>
      </c>
      <c r="AD419" s="2" t="s">
        <v>126</v>
      </c>
      <c r="BA419" s="2" t="n">
        <v>48</v>
      </c>
      <c r="BZ419" s="2" t="s">
        <v>129</v>
      </c>
      <c r="CA419" s="2" t="s">
        <v>145</v>
      </c>
      <c r="CB419" s="2" t="n">
        <v>243</v>
      </c>
      <c r="CC419" s="2" t="n">
        <v>0.00636</v>
      </c>
      <c r="CD419" s="2" t="n">
        <v>1</v>
      </c>
      <c r="DF419" s="2" t="n">
        <v>0.11</v>
      </c>
      <c r="DG419" s="2" t="n">
        <v>0.05</v>
      </c>
      <c r="DH419" s="2" t="n">
        <v>0.0355</v>
      </c>
    </row>
    <row r="420" customFormat="false" ht="13.8" hidden="false" customHeight="false" outlineLevel="0" collapsed="false">
      <c r="A420" s="2" t="s">
        <v>867</v>
      </c>
      <c r="B420" s="2" t="s">
        <v>868</v>
      </c>
      <c r="C420" s="2" t="s">
        <v>869</v>
      </c>
      <c r="D420" s="2" t="s">
        <v>870</v>
      </c>
      <c r="E420" s="2" t="s">
        <v>871</v>
      </c>
      <c r="F420" s="2" t="s">
        <v>872</v>
      </c>
      <c r="G420" s="2" t="n">
        <v>2018</v>
      </c>
      <c r="H420" s="2" t="n">
        <v>31</v>
      </c>
      <c r="I420" s="2" t="n">
        <v>3</v>
      </c>
      <c r="J420" s="2" t="s">
        <v>121</v>
      </c>
      <c r="L420" s="2" t="s">
        <v>873</v>
      </c>
      <c r="T420" s="2" t="s">
        <v>125</v>
      </c>
      <c r="U420" s="0" t="n">
        <f aca="false">14</f>
        <v>14</v>
      </c>
      <c r="AA420" s="2" t="s">
        <v>146</v>
      </c>
      <c r="AD420" s="2" t="s">
        <v>126</v>
      </c>
      <c r="AP420" s="2" t="s">
        <v>767</v>
      </c>
      <c r="AU420" s="2" t="n">
        <f aca="false">8.5</f>
        <v>8.5</v>
      </c>
      <c r="AZ420" s="2" t="n">
        <v>50</v>
      </c>
      <c r="BA420" s="2" t="n">
        <v>4</v>
      </c>
      <c r="BZ420" s="2" t="s">
        <v>152</v>
      </c>
      <c r="CB420" s="2" t="n">
        <v>60</v>
      </c>
      <c r="CC420" s="2" t="s">
        <v>127</v>
      </c>
      <c r="CD420" s="2" t="n">
        <v>48</v>
      </c>
      <c r="CE420" s="2" t="s">
        <v>152</v>
      </c>
      <c r="CF420" s="2" t="n">
        <v>75</v>
      </c>
      <c r="CG420" s="2" t="s">
        <v>127</v>
      </c>
      <c r="CH420" s="2" t="n">
        <v>24</v>
      </c>
      <c r="DA420" s="2" t="s">
        <v>132</v>
      </c>
      <c r="DC420" s="2" t="n">
        <v>1.07</v>
      </c>
      <c r="DE420" s="2" t="n">
        <v>141</v>
      </c>
      <c r="DJ420" s="2" t="n">
        <v>24.7</v>
      </c>
    </row>
    <row r="421" customFormat="false" ht="13.8" hidden="false" customHeight="false" outlineLevel="0" collapsed="false">
      <c r="A421" s="2" t="s">
        <v>874</v>
      </c>
      <c r="B421" s="2" t="s">
        <v>868</v>
      </c>
      <c r="C421" s="2" t="s">
        <v>869</v>
      </c>
      <c r="D421" s="2" t="s">
        <v>870</v>
      </c>
      <c r="E421" s="2" t="s">
        <v>871</v>
      </c>
      <c r="F421" s="2" t="s">
        <v>872</v>
      </c>
      <c r="G421" s="2" t="n">
        <v>2018</v>
      </c>
      <c r="H421" s="2" t="n">
        <v>31</v>
      </c>
      <c r="I421" s="2" t="n">
        <v>3</v>
      </c>
      <c r="J421" s="2" t="s">
        <v>121</v>
      </c>
      <c r="L421" s="2" t="s">
        <v>873</v>
      </c>
      <c r="T421" s="2" t="s">
        <v>125</v>
      </c>
      <c r="U421" s="0" t="n">
        <f aca="false">14</f>
        <v>14</v>
      </c>
      <c r="AA421" s="2" t="s">
        <v>146</v>
      </c>
      <c r="AD421" s="2" t="s">
        <v>126</v>
      </c>
      <c r="AP421" s="2" t="s">
        <v>767</v>
      </c>
      <c r="AU421" s="2" t="n">
        <f aca="false">8.5</f>
        <v>8.5</v>
      </c>
      <c r="AZ421" s="2" t="n">
        <v>50</v>
      </c>
      <c r="BA421" s="2" t="n">
        <v>4</v>
      </c>
      <c r="BZ421" s="2" t="s">
        <v>152</v>
      </c>
      <c r="CB421" s="2" t="n">
        <v>60</v>
      </c>
      <c r="CC421" s="2" t="s">
        <v>127</v>
      </c>
      <c r="CD421" s="2" t="n">
        <v>48</v>
      </c>
      <c r="CE421" s="2" t="s">
        <v>152</v>
      </c>
      <c r="CF421" s="2" t="n">
        <v>75</v>
      </c>
      <c r="CG421" s="2" t="s">
        <v>127</v>
      </c>
      <c r="CH421" s="2" t="n">
        <v>24</v>
      </c>
      <c r="CV421" s="2" t="n">
        <v>200</v>
      </c>
      <c r="CW421" s="2" t="n">
        <v>180</v>
      </c>
      <c r="DA421" s="2" t="s">
        <v>132</v>
      </c>
    </row>
    <row r="422" customFormat="false" ht="13.8" hidden="false" customHeight="false" outlineLevel="0" collapsed="false">
      <c r="A422" s="2" t="s">
        <v>875</v>
      </c>
      <c r="B422" s="2" t="s">
        <v>868</v>
      </c>
      <c r="C422" s="2" t="s">
        <v>869</v>
      </c>
      <c r="D422" s="2" t="s">
        <v>870</v>
      </c>
      <c r="E422" s="2" t="s">
        <v>871</v>
      </c>
      <c r="F422" s="2" t="s">
        <v>872</v>
      </c>
      <c r="G422" s="2" t="n">
        <v>2018</v>
      </c>
      <c r="H422" s="2" t="n">
        <v>31</v>
      </c>
      <c r="I422" s="2" t="n">
        <v>3</v>
      </c>
      <c r="J422" s="2" t="s">
        <v>121</v>
      </c>
      <c r="L422" s="2" t="s">
        <v>873</v>
      </c>
      <c r="T422" s="2" t="s">
        <v>125</v>
      </c>
      <c r="U422" s="0" t="n">
        <f aca="false">14</f>
        <v>14</v>
      </c>
      <c r="AA422" s="2" t="s">
        <v>146</v>
      </c>
      <c r="AD422" s="2" t="s">
        <v>126</v>
      </c>
      <c r="AP422" s="2" t="s">
        <v>767</v>
      </c>
      <c r="AU422" s="2" t="n">
        <f aca="false">8.5</f>
        <v>8.5</v>
      </c>
      <c r="AZ422" s="2" t="n">
        <v>50</v>
      </c>
      <c r="BA422" s="2" t="n">
        <v>4</v>
      </c>
      <c r="BZ422" s="2" t="s">
        <v>152</v>
      </c>
      <c r="CB422" s="2" t="n">
        <v>60</v>
      </c>
      <c r="CC422" s="2" t="s">
        <v>127</v>
      </c>
      <c r="CD422" s="2" t="n">
        <v>48</v>
      </c>
      <c r="CE422" s="2" t="s">
        <v>152</v>
      </c>
      <c r="CF422" s="2" t="n">
        <v>75</v>
      </c>
      <c r="CG422" s="2" t="s">
        <v>127</v>
      </c>
      <c r="CH422" s="2" t="n">
        <v>24</v>
      </c>
      <c r="CV422" s="2" t="n">
        <v>400</v>
      </c>
      <c r="CW422" s="2" t="n">
        <v>180</v>
      </c>
      <c r="DA422" s="2" t="s">
        <v>132</v>
      </c>
      <c r="DC422" s="2" t="n">
        <v>1.49</v>
      </c>
      <c r="DE422" s="2" t="n">
        <v>264</v>
      </c>
      <c r="DF422" s="2" t="n">
        <v>0.238</v>
      </c>
      <c r="DH422" s="2" t="n">
        <v>0.035</v>
      </c>
      <c r="DJ422" s="2" t="n">
        <v>35.7</v>
      </c>
    </row>
    <row r="423" customFormat="false" ht="13.8" hidden="false" customHeight="false" outlineLevel="0" collapsed="false">
      <c r="A423" s="2" t="s">
        <v>876</v>
      </c>
      <c r="B423" s="2" t="s">
        <v>868</v>
      </c>
      <c r="C423" s="2" t="s">
        <v>869</v>
      </c>
      <c r="D423" s="2" t="s">
        <v>870</v>
      </c>
      <c r="E423" s="2" t="s">
        <v>871</v>
      </c>
      <c r="F423" s="2" t="s">
        <v>872</v>
      </c>
      <c r="G423" s="2" t="n">
        <v>2018</v>
      </c>
      <c r="H423" s="2" t="n">
        <v>31</v>
      </c>
      <c r="I423" s="2" t="n">
        <v>3</v>
      </c>
      <c r="J423" s="2" t="s">
        <v>121</v>
      </c>
      <c r="L423" s="2" t="s">
        <v>873</v>
      </c>
      <c r="T423" s="2" t="s">
        <v>125</v>
      </c>
      <c r="U423" s="0" t="n">
        <f aca="false">14</f>
        <v>14</v>
      </c>
      <c r="AA423" s="2" t="s">
        <v>146</v>
      </c>
      <c r="AD423" s="2" t="s">
        <v>126</v>
      </c>
      <c r="AP423" s="2" t="s">
        <v>767</v>
      </c>
      <c r="AU423" s="2" t="n">
        <f aca="false">8.5</f>
        <v>8.5</v>
      </c>
      <c r="AZ423" s="2" t="n">
        <v>50</v>
      </c>
      <c r="BA423" s="2" t="n">
        <v>4</v>
      </c>
      <c r="BZ423" s="2" t="s">
        <v>152</v>
      </c>
      <c r="CB423" s="2" t="n">
        <v>60</v>
      </c>
      <c r="CC423" s="2" t="s">
        <v>127</v>
      </c>
      <c r="CD423" s="2" t="n">
        <v>48</v>
      </c>
      <c r="CE423" s="2" t="s">
        <v>152</v>
      </c>
      <c r="CF423" s="2" t="n">
        <v>75</v>
      </c>
      <c r="CG423" s="2" t="s">
        <v>127</v>
      </c>
      <c r="CH423" s="2" t="n">
        <v>24</v>
      </c>
      <c r="CV423" s="2" t="n">
        <v>600</v>
      </c>
      <c r="CW423" s="2" t="n">
        <v>180</v>
      </c>
      <c r="DA423" s="2" t="s">
        <v>132</v>
      </c>
      <c r="DC423" s="2" t="n">
        <v>1.02</v>
      </c>
      <c r="DE423" s="2" t="n">
        <v>131</v>
      </c>
      <c r="DJ423" s="2" t="n">
        <v>36.1</v>
      </c>
    </row>
    <row r="424" customFormat="false" ht="13.8" hidden="false" customHeight="false" outlineLevel="0" collapsed="false">
      <c r="A424" s="2" t="s">
        <v>877</v>
      </c>
      <c r="B424" s="2" t="s">
        <v>868</v>
      </c>
      <c r="C424" s="2" t="s">
        <v>869</v>
      </c>
      <c r="D424" s="2" t="s">
        <v>870</v>
      </c>
      <c r="E424" s="2" t="s">
        <v>871</v>
      </c>
      <c r="F424" s="2" t="s">
        <v>872</v>
      </c>
      <c r="G424" s="2" t="n">
        <v>2018</v>
      </c>
      <c r="H424" s="2" t="n">
        <v>31</v>
      </c>
      <c r="I424" s="2" t="n">
        <v>3</v>
      </c>
      <c r="J424" s="2" t="s">
        <v>121</v>
      </c>
      <c r="L424" s="2" t="s">
        <v>873</v>
      </c>
      <c r="T424" s="2" t="s">
        <v>125</v>
      </c>
      <c r="U424" s="0" t="n">
        <f aca="false">14</f>
        <v>14</v>
      </c>
      <c r="AA424" s="2" t="s">
        <v>146</v>
      </c>
      <c r="AD424" s="2" t="s">
        <v>126</v>
      </c>
      <c r="AP424" s="2" t="s">
        <v>878</v>
      </c>
      <c r="AU424" s="2" t="n">
        <f aca="false">8.5</f>
        <v>8.5</v>
      </c>
      <c r="AZ424" s="2" t="n">
        <v>50</v>
      </c>
      <c r="BA424" s="2" t="n">
        <v>4</v>
      </c>
      <c r="BZ424" s="2" t="s">
        <v>152</v>
      </c>
      <c r="CB424" s="2" t="n">
        <v>60</v>
      </c>
      <c r="CC424" s="2" t="s">
        <v>127</v>
      </c>
      <c r="CD424" s="2" t="n">
        <v>48</v>
      </c>
      <c r="CE424" s="2" t="s">
        <v>152</v>
      </c>
      <c r="CF424" s="2" t="n">
        <v>75</v>
      </c>
      <c r="CG424" s="2" t="s">
        <v>127</v>
      </c>
      <c r="CH424" s="2" t="n">
        <v>24</v>
      </c>
      <c r="DA424" s="2" t="s">
        <v>132</v>
      </c>
      <c r="DC424" s="2" t="n">
        <v>0.64</v>
      </c>
      <c r="DE424" s="2" t="n">
        <v>141</v>
      </c>
      <c r="DJ424" s="2" t="n">
        <v>13</v>
      </c>
    </row>
    <row r="425" customFormat="false" ht="13.8" hidden="false" customHeight="false" outlineLevel="0" collapsed="false">
      <c r="A425" s="2" t="s">
        <v>879</v>
      </c>
      <c r="B425" s="2" t="s">
        <v>868</v>
      </c>
      <c r="C425" s="2" t="s">
        <v>869</v>
      </c>
      <c r="D425" s="2" t="s">
        <v>870</v>
      </c>
      <c r="E425" s="2" t="s">
        <v>871</v>
      </c>
      <c r="F425" s="2" t="s">
        <v>872</v>
      </c>
      <c r="G425" s="2" t="n">
        <v>2018</v>
      </c>
      <c r="H425" s="2" t="n">
        <v>31</v>
      </c>
      <c r="I425" s="2" t="n">
        <v>3</v>
      </c>
      <c r="J425" s="2" t="s">
        <v>121</v>
      </c>
      <c r="L425" s="2" t="s">
        <v>873</v>
      </c>
      <c r="T425" s="2" t="s">
        <v>125</v>
      </c>
      <c r="U425" s="0" t="n">
        <f aca="false">14</f>
        <v>14</v>
      </c>
      <c r="AA425" s="2" t="s">
        <v>146</v>
      </c>
      <c r="AD425" s="2" t="s">
        <v>126</v>
      </c>
      <c r="AP425" s="2" t="s">
        <v>878</v>
      </c>
      <c r="AU425" s="2" t="n">
        <f aca="false">8.5</f>
        <v>8.5</v>
      </c>
      <c r="AZ425" s="2" t="n">
        <v>50</v>
      </c>
      <c r="BA425" s="2" t="n">
        <v>4</v>
      </c>
      <c r="BZ425" s="2" t="s">
        <v>152</v>
      </c>
      <c r="CB425" s="2" t="n">
        <v>60</v>
      </c>
      <c r="CC425" s="2" t="s">
        <v>127</v>
      </c>
      <c r="CD425" s="2" t="n">
        <v>48</v>
      </c>
      <c r="CE425" s="2" t="s">
        <v>152</v>
      </c>
      <c r="CF425" s="2" t="n">
        <v>75</v>
      </c>
      <c r="CG425" s="2" t="s">
        <v>127</v>
      </c>
      <c r="CH425" s="2" t="n">
        <v>24</v>
      </c>
      <c r="CV425" s="2" t="n">
        <v>200</v>
      </c>
      <c r="CW425" s="2" t="n">
        <v>180</v>
      </c>
      <c r="DA425" s="2" t="s">
        <v>132</v>
      </c>
    </row>
    <row r="426" customFormat="false" ht="13.8" hidden="false" customHeight="false" outlineLevel="0" collapsed="false">
      <c r="A426" s="2" t="s">
        <v>880</v>
      </c>
      <c r="B426" s="2" t="s">
        <v>868</v>
      </c>
      <c r="C426" s="2" t="s">
        <v>869</v>
      </c>
      <c r="D426" s="2" t="s">
        <v>870</v>
      </c>
      <c r="E426" s="2" t="s">
        <v>871</v>
      </c>
      <c r="F426" s="2" t="s">
        <v>872</v>
      </c>
      <c r="G426" s="2" t="n">
        <v>2018</v>
      </c>
      <c r="H426" s="2" t="n">
        <v>31</v>
      </c>
      <c r="I426" s="2" t="n">
        <v>3</v>
      </c>
      <c r="J426" s="2" t="s">
        <v>121</v>
      </c>
      <c r="L426" s="2" t="s">
        <v>873</v>
      </c>
      <c r="T426" s="2" t="s">
        <v>125</v>
      </c>
      <c r="U426" s="0" t="n">
        <f aca="false">14</f>
        <v>14</v>
      </c>
      <c r="AA426" s="2" t="s">
        <v>146</v>
      </c>
      <c r="AD426" s="2" t="s">
        <v>126</v>
      </c>
      <c r="AP426" s="2" t="s">
        <v>878</v>
      </c>
      <c r="AU426" s="2" t="n">
        <f aca="false">8.5</f>
        <v>8.5</v>
      </c>
      <c r="AZ426" s="2" t="n">
        <v>50</v>
      </c>
      <c r="BA426" s="2" t="n">
        <v>4</v>
      </c>
      <c r="BZ426" s="2" t="s">
        <v>152</v>
      </c>
      <c r="CB426" s="2" t="n">
        <v>60</v>
      </c>
      <c r="CC426" s="2" t="s">
        <v>127</v>
      </c>
      <c r="CD426" s="2" t="n">
        <v>48</v>
      </c>
      <c r="CE426" s="2" t="s">
        <v>152</v>
      </c>
      <c r="CF426" s="2" t="n">
        <v>75</v>
      </c>
      <c r="CG426" s="2" t="s">
        <v>127</v>
      </c>
      <c r="CH426" s="2" t="n">
        <v>24</v>
      </c>
      <c r="CV426" s="2" t="n">
        <v>400</v>
      </c>
      <c r="CW426" s="2" t="n">
        <v>180</v>
      </c>
      <c r="DA426" s="2" t="s">
        <v>132</v>
      </c>
      <c r="DC426" s="2" t="n">
        <v>1.6</v>
      </c>
      <c r="DE426" s="2" t="n">
        <v>378</v>
      </c>
      <c r="DF426" s="2" t="n">
        <v>0.251</v>
      </c>
      <c r="DH426" s="2" t="n">
        <v>0.034</v>
      </c>
      <c r="DJ426" s="2" t="n">
        <v>9.6</v>
      </c>
    </row>
    <row r="427" customFormat="false" ht="13.8" hidden="false" customHeight="false" outlineLevel="0" collapsed="false">
      <c r="A427" s="2" t="s">
        <v>881</v>
      </c>
      <c r="B427" s="2" t="s">
        <v>868</v>
      </c>
      <c r="C427" s="2" t="s">
        <v>869</v>
      </c>
      <c r="D427" s="2" t="s">
        <v>870</v>
      </c>
      <c r="E427" s="2" t="s">
        <v>871</v>
      </c>
      <c r="F427" s="2" t="s">
        <v>872</v>
      </c>
      <c r="G427" s="2" t="n">
        <v>2018</v>
      </c>
      <c r="H427" s="2" t="n">
        <v>31</v>
      </c>
      <c r="I427" s="2" t="n">
        <v>3</v>
      </c>
      <c r="J427" s="2" t="s">
        <v>121</v>
      </c>
      <c r="L427" s="2" t="s">
        <v>873</v>
      </c>
      <c r="T427" s="2" t="s">
        <v>125</v>
      </c>
      <c r="U427" s="0" t="n">
        <f aca="false">14</f>
        <v>14</v>
      </c>
      <c r="AA427" s="2" t="s">
        <v>146</v>
      </c>
      <c r="AD427" s="2" t="s">
        <v>126</v>
      </c>
      <c r="AP427" s="2" t="s">
        <v>878</v>
      </c>
      <c r="AU427" s="2" t="n">
        <f aca="false">8.5</f>
        <v>8.5</v>
      </c>
      <c r="AZ427" s="2" t="n">
        <v>50</v>
      </c>
      <c r="BA427" s="2" t="n">
        <v>4</v>
      </c>
      <c r="BZ427" s="2" t="s">
        <v>152</v>
      </c>
      <c r="CB427" s="2" t="n">
        <v>60</v>
      </c>
      <c r="CC427" s="2" t="s">
        <v>127</v>
      </c>
      <c r="CD427" s="2" t="n">
        <v>48</v>
      </c>
      <c r="CE427" s="2" t="s">
        <v>152</v>
      </c>
      <c r="CF427" s="2" t="n">
        <v>75</v>
      </c>
      <c r="CG427" s="2" t="s">
        <v>127</v>
      </c>
      <c r="CH427" s="2" t="n">
        <v>24</v>
      </c>
      <c r="CV427" s="2" t="n">
        <v>600</v>
      </c>
      <c r="CW427" s="2" t="n">
        <v>180</v>
      </c>
      <c r="DA427" s="2" t="s">
        <v>132</v>
      </c>
      <c r="DC427" s="2" t="n">
        <v>0.02</v>
      </c>
      <c r="DE427" s="2" t="n">
        <v>22</v>
      </c>
      <c r="DF427" s="2" t="n">
        <v>0.298</v>
      </c>
      <c r="DH427" s="2" t="n">
        <v>0.078</v>
      </c>
      <c r="DJ427" s="2" t="n">
        <v>3.3</v>
      </c>
    </row>
    <row r="428" customFormat="false" ht="13.8" hidden="false" customHeight="false" outlineLevel="0" collapsed="false">
      <c r="A428" s="2" t="s">
        <v>882</v>
      </c>
      <c r="B428" s="2" t="s">
        <v>868</v>
      </c>
      <c r="C428" s="2" t="s">
        <v>869</v>
      </c>
      <c r="D428" s="2" t="s">
        <v>870</v>
      </c>
      <c r="E428" s="2" t="s">
        <v>871</v>
      </c>
      <c r="F428" s="2" t="s">
        <v>872</v>
      </c>
      <c r="G428" s="2" t="n">
        <v>2018</v>
      </c>
      <c r="H428" s="2" t="n">
        <v>31</v>
      </c>
      <c r="I428" s="2" t="n">
        <v>3</v>
      </c>
      <c r="J428" s="2" t="s">
        <v>121</v>
      </c>
      <c r="L428" s="2" t="s">
        <v>873</v>
      </c>
      <c r="T428" s="2" t="s">
        <v>125</v>
      </c>
      <c r="U428" s="0" t="n">
        <f aca="false">14</f>
        <v>14</v>
      </c>
      <c r="AA428" s="2" t="s">
        <v>146</v>
      </c>
      <c r="AD428" s="2" t="s">
        <v>126</v>
      </c>
      <c r="AP428" s="2" t="s">
        <v>883</v>
      </c>
      <c r="AU428" s="2" t="n">
        <f aca="false">8.5</f>
        <v>8.5</v>
      </c>
      <c r="AZ428" s="2" t="n">
        <v>50</v>
      </c>
      <c r="BA428" s="2" t="n">
        <v>4</v>
      </c>
      <c r="BZ428" s="2" t="s">
        <v>152</v>
      </c>
      <c r="CB428" s="2" t="n">
        <v>60</v>
      </c>
      <c r="CC428" s="2" t="s">
        <v>127</v>
      </c>
      <c r="CD428" s="2" t="n">
        <v>48</v>
      </c>
      <c r="CE428" s="2" t="s">
        <v>152</v>
      </c>
      <c r="CF428" s="2" t="n">
        <v>75</v>
      </c>
      <c r="CG428" s="2" t="s">
        <v>127</v>
      </c>
      <c r="CH428" s="2" t="n">
        <v>24</v>
      </c>
      <c r="DA428" s="2" t="s">
        <v>132</v>
      </c>
      <c r="DC428" s="2" t="n">
        <v>0.69</v>
      </c>
      <c r="DE428" s="2" t="n">
        <v>134</v>
      </c>
      <c r="DJ428" s="2" t="n">
        <v>14</v>
      </c>
    </row>
    <row r="429" customFormat="false" ht="13.8" hidden="false" customHeight="false" outlineLevel="0" collapsed="false">
      <c r="A429" s="2" t="s">
        <v>884</v>
      </c>
      <c r="B429" s="2" t="s">
        <v>868</v>
      </c>
      <c r="C429" s="2" t="s">
        <v>869</v>
      </c>
      <c r="D429" s="2" t="s">
        <v>870</v>
      </c>
      <c r="E429" s="2" t="s">
        <v>871</v>
      </c>
      <c r="F429" s="2" t="s">
        <v>872</v>
      </c>
      <c r="G429" s="2" t="n">
        <v>2018</v>
      </c>
      <c r="H429" s="2" t="n">
        <v>31</v>
      </c>
      <c r="I429" s="2" t="n">
        <v>3</v>
      </c>
      <c r="J429" s="2" t="s">
        <v>121</v>
      </c>
      <c r="L429" s="2" t="s">
        <v>873</v>
      </c>
      <c r="T429" s="2" t="s">
        <v>125</v>
      </c>
      <c r="U429" s="0" t="n">
        <f aca="false">14</f>
        <v>14</v>
      </c>
      <c r="AA429" s="2" t="s">
        <v>146</v>
      </c>
      <c r="AD429" s="2" t="s">
        <v>126</v>
      </c>
      <c r="AP429" s="2" t="s">
        <v>885</v>
      </c>
      <c r="AU429" s="2" t="n">
        <f aca="false">8.5</f>
        <v>8.5</v>
      </c>
      <c r="AZ429" s="2" t="n">
        <v>50</v>
      </c>
      <c r="BA429" s="2" t="n">
        <v>4</v>
      </c>
      <c r="BZ429" s="2" t="s">
        <v>152</v>
      </c>
      <c r="CB429" s="2" t="n">
        <v>60</v>
      </c>
      <c r="CC429" s="2" t="s">
        <v>127</v>
      </c>
      <c r="CD429" s="2" t="n">
        <v>48</v>
      </c>
      <c r="CE429" s="2" t="s">
        <v>152</v>
      </c>
      <c r="CF429" s="2" t="n">
        <v>75</v>
      </c>
      <c r="CG429" s="2" t="s">
        <v>127</v>
      </c>
      <c r="CH429" s="2" t="n">
        <v>24</v>
      </c>
      <c r="CV429" s="2" t="n">
        <v>200</v>
      </c>
      <c r="CW429" s="2" t="n">
        <v>180</v>
      </c>
      <c r="DA429" s="2" t="s">
        <v>132</v>
      </c>
    </row>
    <row r="430" customFormat="false" ht="13.8" hidden="false" customHeight="false" outlineLevel="0" collapsed="false">
      <c r="A430" s="2" t="s">
        <v>886</v>
      </c>
      <c r="B430" s="2" t="s">
        <v>868</v>
      </c>
      <c r="C430" s="2" t="s">
        <v>869</v>
      </c>
      <c r="D430" s="2" t="s">
        <v>870</v>
      </c>
      <c r="E430" s="2" t="s">
        <v>871</v>
      </c>
      <c r="F430" s="2" t="s">
        <v>872</v>
      </c>
      <c r="G430" s="2" t="n">
        <v>2018</v>
      </c>
      <c r="H430" s="2" t="n">
        <v>31</v>
      </c>
      <c r="I430" s="2" t="n">
        <v>3</v>
      </c>
      <c r="J430" s="2" t="s">
        <v>121</v>
      </c>
      <c r="L430" s="2" t="s">
        <v>873</v>
      </c>
      <c r="T430" s="2" t="s">
        <v>125</v>
      </c>
      <c r="U430" s="0" t="n">
        <f aca="false">14</f>
        <v>14</v>
      </c>
      <c r="AA430" s="2" t="s">
        <v>146</v>
      </c>
      <c r="AD430" s="2" t="s">
        <v>126</v>
      </c>
      <c r="AP430" s="2" t="s">
        <v>887</v>
      </c>
      <c r="AU430" s="2" t="n">
        <f aca="false">8.5</f>
        <v>8.5</v>
      </c>
      <c r="AZ430" s="2" t="n">
        <v>50</v>
      </c>
      <c r="BA430" s="2" t="n">
        <v>4</v>
      </c>
      <c r="BZ430" s="2" t="s">
        <v>152</v>
      </c>
      <c r="CB430" s="2" t="n">
        <v>60</v>
      </c>
      <c r="CC430" s="2" t="s">
        <v>127</v>
      </c>
      <c r="CD430" s="2" t="n">
        <v>48</v>
      </c>
      <c r="CE430" s="2" t="s">
        <v>152</v>
      </c>
      <c r="CF430" s="2" t="n">
        <v>75</v>
      </c>
      <c r="CG430" s="2" t="s">
        <v>127</v>
      </c>
      <c r="CH430" s="2" t="n">
        <v>24</v>
      </c>
      <c r="CV430" s="2" t="n">
        <v>400</v>
      </c>
      <c r="CW430" s="2" t="n">
        <v>180</v>
      </c>
      <c r="DA430" s="2" t="s">
        <v>132</v>
      </c>
      <c r="DC430" s="2" t="n">
        <v>0.99</v>
      </c>
      <c r="DE430" s="2" t="n">
        <v>247</v>
      </c>
      <c r="DF430" s="2" t="n">
        <v>0.242</v>
      </c>
      <c r="DH430" s="2" t="n">
        <v>0.039</v>
      </c>
      <c r="DJ430" s="2" t="n">
        <v>17.5</v>
      </c>
    </row>
    <row r="431" customFormat="false" ht="13.8" hidden="false" customHeight="false" outlineLevel="0" collapsed="false">
      <c r="A431" s="2" t="s">
        <v>888</v>
      </c>
      <c r="B431" s="2" t="s">
        <v>868</v>
      </c>
      <c r="C431" s="2" t="s">
        <v>869</v>
      </c>
      <c r="D431" s="2" t="s">
        <v>870</v>
      </c>
      <c r="E431" s="2" t="s">
        <v>871</v>
      </c>
      <c r="F431" s="2" t="s">
        <v>872</v>
      </c>
      <c r="G431" s="2" t="n">
        <v>2018</v>
      </c>
      <c r="H431" s="2" t="n">
        <v>31</v>
      </c>
      <c r="I431" s="2" t="n">
        <v>3</v>
      </c>
      <c r="J431" s="2" t="s">
        <v>121</v>
      </c>
      <c r="L431" s="2" t="s">
        <v>873</v>
      </c>
      <c r="T431" s="2" t="s">
        <v>125</v>
      </c>
      <c r="U431" s="0" t="n">
        <f aca="false">14</f>
        <v>14</v>
      </c>
      <c r="AA431" s="2" t="s">
        <v>146</v>
      </c>
      <c r="AD431" s="2" t="s">
        <v>126</v>
      </c>
      <c r="AP431" s="2" t="s">
        <v>889</v>
      </c>
      <c r="AU431" s="2" t="n">
        <f aca="false">8.5</f>
        <v>8.5</v>
      </c>
      <c r="AZ431" s="2" t="n">
        <v>50</v>
      </c>
      <c r="BA431" s="2" t="n">
        <v>4</v>
      </c>
      <c r="BZ431" s="2" t="s">
        <v>152</v>
      </c>
      <c r="CB431" s="2" t="n">
        <v>60</v>
      </c>
      <c r="CC431" s="2" t="s">
        <v>127</v>
      </c>
      <c r="CD431" s="2" t="n">
        <v>48</v>
      </c>
      <c r="CE431" s="2" t="s">
        <v>152</v>
      </c>
      <c r="CF431" s="2" t="n">
        <v>75</v>
      </c>
      <c r="CG431" s="2" t="s">
        <v>127</v>
      </c>
      <c r="CH431" s="2" t="n">
        <v>24</v>
      </c>
      <c r="CV431" s="2" t="n">
        <v>600</v>
      </c>
      <c r="CW431" s="2" t="n">
        <v>180</v>
      </c>
      <c r="DA431" s="2" t="s">
        <v>132</v>
      </c>
      <c r="DC431" s="2" t="n">
        <v>0.99</v>
      </c>
      <c r="DE431" s="2" t="n">
        <v>107</v>
      </c>
      <c r="DJ431" s="2" t="n">
        <v>25.1</v>
      </c>
    </row>
    <row r="432" customFormat="false" ht="13.8" hidden="false" customHeight="false" outlineLevel="0" collapsed="false">
      <c r="A432" s="2" t="s">
        <v>401</v>
      </c>
      <c r="B432" s="2" t="s">
        <v>890</v>
      </c>
      <c r="D432" s="2" t="s">
        <v>891</v>
      </c>
      <c r="E432" s="2" t="s">
        <v>635</v>
      </c>
      <c r="F432" s="2" t="s">
        <v>892</v>
      </c>
      <c r="G432" s="2" t="n">
        <v>2018</v>
      </c>
      <c r="H432" s="2" t="n">
        <v>52</v>
      </c>
      <c r="I432" s="2" t="n">
        <v>6</v>
      </c>
      <c r="J432" s="2" t="s">
        <v>121</v>
      </c>
      <c r="DA432" s="2" t="s">
        <v>132</v>
      </c>
      <c r="DC432" s="2" t="n">
        <v>1.5</v>
      </c>
      <c r="DD432" s="2" t="n">
        <v>6.9</v>
      </c>
      <c r="DE432" s="2" t="n">
        <v>881</v>
      </c>
    </row>
    <row r="433" customFormat="false" ht="13.8" hidden="false" customHeight="false" outlineLevel="0" collapsed="false">
      <c r="A433" s="2" t="s">
        <v>893</v>
      </c>
      <c r="B433" s="2" t="s">
        <v>890</v>
      </c>
      <c r="D433" s="2" t="s">
        <v>891</v>
      </c>
      <c r="E433" s="2" t="s">
        <v>635</v>
      </c>
      <c r="F433" s="2" t="s">
        <v>892</v>
      </c>
      <c r="G433" s="2" t="n">
        <v>2018</v>
      </c>
      <c r="H433" s="2" t="n">
        <v>52</v>
      </c>
      <c r="I433" s="2" t="n">
        <v>6</v>
      </c>
      <c r="J433" s="2" t="s">
        <v>121</v>
      </c>
      <c r="L433" s="2" t="s">
        <v>144</v>
      </c>
      <c r="P433" s="2" t="s">
        <v>894</v>
      </c>
      <c r="T433" s="2" t="s">
        <v>125</v>
      </c>
      <c r="U433" s="0" t="n">
        <f aca="false">14</f>
        <v>14</v>
      </c>
      <c r="W433" s="2" t="s">
        <v>145</v>
      </c>
      <c r="AA433" s="2" t="s">
        <v>146</v>
      </c>
      <c r="AB433" s="2" t="n">
        <v>1</v>
      </c>
      <c r="AD433" s="2" t="s">
        <v>126</v>
      </c>
      <c r="AE433" s="2" t="n">
        <v>0.8</v>
      </c>
      <c r="AU433" s="2" t="n">
        <v>6.5</v>
      </c>
      <c r="AY433" s="2" t="s">
        <v>420</v>
      </c>
      <c r="AZ433" s="2" t="n">
        <v>60</v>
      </c>
      <c r="BA433" s="2" t="n">
        <v>12</v>
      </c>
      <c r="BE433" s="2" t="s">
        <v>148</v>
      </c>
      <c r="BF433" s="2" t="n">
        <v>2</v>
      </c>
      <c r="BG433" s="2" t="n">
        <v>0.5</v>
      </c>
      <c r="BZ433" s="2" t="s">
        <v>152</v>
      </c>
      <c r="CB433" s="2" t="n">
        <v>80</v>
      </c>
      <c r="CC433" s="2" t="s">
        <v>127</v>
      </c>
      <c r="CD433" s="2" t="n">
        <v>2</v>
      </c>
      <c r="CE433" s="2" t="s">
        <v>152</v>
      </c>
      <c r="CF433" s="2" t="n">
        <v>120</v>
      </c>
      <c r="CG433" s="2" t="s">
        <v>127</v>
      </c>
      <c r="CH433" s="2" t="n">
        <v>2</v>
      </c>
      <c r="CJ433" s="2" t="s">
        <v>152</v>
      </c>
      <c r="CK433" s="2" t="n">
        <v>180</v>
      </c>
      <c r="CL433" s="2" t="n">
        <v>4</v>
      </c>
      <c r="CM433" s="2" t="s">
        <v>895</v>
      </c>
      <c r="DA433" s="2" t="s">
        <v>132</v>
      </c>
      <c r="DC433" s="2" t="n">
        <v>0.6</v>
      </c>
      <c r="DD433" s="2" t="n">
        <v>3.5</v>
      </c>
      <c r="DE433" s="2" t="n">
        <v>700</v>
      </c>
    </row>
    <row r="434" customFormat="false" ht="13.8" hidden="false" customHeight="false" outlineLevel="0" collapsed="false">
      <c r="A434" s="2" t="s">
        <v>896</v>
      </c>
      <c r="B434" s="2" t="s">
        <v>890</v>
      </c>
      <c r="D434" s="2" t="s">
        <v>891</v>
      </c>
      <c r="E434" s="2" t="s">
        <v>635</v>
      </c>
      <c r="F434" s="2" t="s">
        <v>892</v>
      </c>
      <c r="G434" s="2" t="n">
        <v>2018</v>
      </c>
      <c r="H434" s="2" t="n">
        <v>52</v>
      </c>
      <c r="I434" s="2" t="n">
        <v>6</v>
      </c>
      <c r="J434" s="2" t="s">
        <v>121</v>
      </c>
      <c r="L434" s="2" t="s">
        <v>144</v>
      </c>
      <c r="P434" s="2" t="s">
        <v>894</v>
      </c>
      <c r="T434" s="2" t="s">
        <v>125</v>
      </c>
      <c r="U434" s="0" t="n">
        <f aca="false">14</f>
        <v>14</v>
      </c>
      <c r="W434" s="2" t="s">
        <v>145</v>
      </c>
      <c r="AA434" s="2" t="s">
        <v>146</v>
      </c>
      <c r="AB434" s="2" t="n">
        <v>1</v>
      </c>
      <c r="AD434" s="2" t="s">
        <v>126</v>
      </c>
      <c r="AE434" s="2" t="n">
        <v>0.8</v>
      </c>
      <c r="AU434" s="2" t="n">
        <v>6.5</v>
      </c>
      <c r="AY434" s="2" t="s">
        <v>420</v>
      </c>
      <c r="AZ434" s="2" t="n">
        <v>60</v>
      </c>
      <c r="BA434" s="2" t="n">
        <v>12</v>
      </c>
      <c r="BE434" s="2" t="s">
        <v>148</v>
      </c>
      <c r="BF434" s="2" t="n">
        <v>2</v>
      </c>
      <c r="BG434" s="2" t="n">
        <v>0.5</v>
      </c>
      <c r="BZ434" s="2" t="s">
        <v>152</v>
      </c>
      <c r="CB434" s="2" t="n">
        <v>80</v>
      </c>
      <c r="CC434" s="2" t="s">
        <v>127</v>
      </c>
      <c r="CD434" s="2" t="n">
        <v>2</v>
      </c>
      <c r="CE434" s="2" t="s">
        <v>152</v>
      </c>
      <c r="CF434" s="2" t="n">
        <v>120</v>
      </c>
      <c r="CG434" s="2" t="s">
        <v>127</v>
      </c>
      <c r="CH434" s="2" t="n">
        <v>2</v>
      </c>
      <c r="CJ434" s="2" t="s">
        <v>152</v>
      </c>
      <c r="CK434" s="2" t="n">
        <v>180</v>
      </c>
      <c r="CL434" s="2" t="n">
        <v>4</v>
      </c>
      <c r="CM434" s="2" t="s">
        <v>895</v>
      </c>
      <c r="DA434" s="2" t="s">
        <v>132</v>
      </c>
      <c r="DC434" s="2" t="n">
        <v>0.4</v>
      </c>
      <c r="DD434" s="2" t="n">
        <v>2.4</v>
      </c>
      <c r="DE434" s="2" t="n">
        <v>690</v>
      </c>
    </row>
    <row r="435" customFormat="false" ht="13.8" hidden="false" customHeight="false" outlineLevel="0" collapsed="false">
      <c r="A435" s="2" t="s">
        <v>897</v>
      </c>
      <c r="B435" s="2" t="s">
        <v>890</v>
      </c>
      <c r="D435" s="2" t="s">
        <v>891</v>
      </c>
      <c r="E435" s="2" t="s">
        <v>635</v>
      </c>
      <c r="F435" s="2" t="s">
        <v>892</v>
      </c>
      <c r="G435" s="2" t="n">
        <v>2018</v>
      </c>
      <c r="H435" s="2" t="n">
        <v>52</v>
      </c>
      <c r="I435" s="2" t="n">
        <v>6</v>
      </c>
      <c r="J435" s="2" t="s">
        <v>121</v>
      </c>
      <c r="L435" s="2" t="s">
        <v>144</v>
      </c>
      <c r="P435" s="2" t="s">
        <v>894</v>
      </c>
      <c r="T435" s="2" t="s">
        <v>125</v>
      </c>
      <c r="U435" s="0" t="n">
        <f aca="false">14</f>
        <v>14</v>
      </c>
      <c r="W435" s="2" t="s">
        <v>145</v>
      </c>
      <c r="AA435" s="2" t="s">
        <v>146</v>
      </c>
      <c r="AB435" s="2" t="n">
        <v>1</v>
      </c>
      <c r="AD435" s="2" t="s">
        <v>126</v>
      </c>
      <c r="AE435" s="2" t="n">
        <v>0.8</v>
      </c>
      <c r="AU435" s="2" t="n">
        <v>6.5</v>
      </c>
      <c r="AY435" s="2" t="s">
        <v>420</v>
      </c>
      <c r="AZ435" s="2" t="n">
        <v>60</v>
      </c>
      <c r="BA435" s="2" t="n">
        <v>12</v>
      </c>
      <c r="BE435" s="2" t="s">
        <v>148</v>
      </c>
      <c r="BF435" s="2" t="n">
        <v>2</v>
      </c>
      <c r="BG435" s="2" t="n">
        <v>0.5</v>
      </c>
      <c r="BZ435" s="2" t="s">
        <v>152</v>
      </c>
      <c r="CB435" s="2" t="n">
        <v>80</v>
      </c>
      <c r="CC435" s="2" t="s">
        <v>127</v>
      </c>
      <c r="CD435" s="2" t="n">
        <v>2</v>
      </c>
      <c r="CE435" s="2" t="s">
        <v>152</v>
      </c>
      <c r="CF435" s="2" t="n">
        <v>120</v>
      </c>
      <c r="CG435" s="2" t="s">
        <v>127</v>
      </c>
      <c r="CH435" s="2" t="n">
        <v>2</v>
      </c>
      <c r="CJ435" s="2" t="s">
        <v>152</v>
      </c>
      <c r="CK435" s="2" t="n">
        <v>180</v>
      </c>
      <c r="CL435" s="2" t="n">
        <v>4</v>
      </c>
      <c r="CM435" s="2" t="s">
        <v>895</v>
      </c>
      <c r="DA435" s="2" t="s">
        <v>132</v>
      </c>
      <c r="DC435" s="2" t="n">
        <v>0.4</v>
      </c>
      <c r="DD435" s="2" t="n">
        <v>2.5</v>
      </c>
      <c r="DE435" s="2" t="n">
        <v>635</v>
      </c>
    </row>
    <row r="436" customFormat="false" ht="13.8" hidden="false" customHeight="false" outlineLevel="0" collapsed="false">
      <c r="A436" s="2" t="s">
        <v>898</v>
      </c>
      <c r="B436" s="2" t="s">
        <v>890</v>
      </c>
      <c r="D436" s="2" t="s">
        <v>891</v>
      </c>
      <c r="E436" s="2" t="s">
        <v>635</v>
      </c>
      <c r="F436" s="2" t="s">
        <v>892</v>
      </c>
      <c r="G436" s="2" t="n">
        <v>2018</v>
      </c>
      <c r="H436" s="2" t="n">
        <v>52</v>
      </c>
      <c r="I436" s="2" t="n">
        <v>6</v>
      </c>
      <c r="J436" s="2" t="s">
        <v>121</v>
      </c>
      <c r="L436" s="2" t="s">
        <v>144</v>
      </c>
      <c r="P436" s="2" t="s">
        <v>894</v>
      </c>
      <c r="T436" s="2" t="s">
        <v>125</v>
      </c>
      <c r="U436" s="0" t="n">
        <f aca="false">14</f>
        <v>14</v>
      </c>
      <c r="W436" s="2" t="s">
        <v>145</v>
      </c>
      <c r="AA436" s="2" t="s">
        <v>146</v>
      </c>
      <c r="AB436" s="2" t="n">
        <v>1</v>
      </c>
      <c r="AD436" s="2" t="s">
        <v>126</v>
      </c>
      <c r="AE436" s="2" t="n">
        <v>0.8</v>
      </c>
      <c r="AU436" s="2" t="n">
        <v>6.5</v>
      </c>
      <c r="AY436" s="2" t="s">
        <v>420</v>
      </c>
      <c r="AZ436" s="2" t="n">
        <v>60</v>
      </c>
      <c r="BA436" s="2" t="n">
        <v>12</v>
      </c>
      <c r="BE436" s="2" t="s">
        <v>148</v>
      </c>
      <c r="BF436" s="2" t="n">
        <v>2</v>
      </c>
      <c r="BG436" s="2" t="n">
        <v>0.5</v>
      </c>
      <c r="BZ436" s="2" t="s">
        <v>152</v>
      </c>
      <c r="CB436" s="2" t="n">
        <v>80</v>
      </c>
      <c r="CC436" s="2" t="s">
        <v>127</v>
      </c>
      <c r="CD436" s="2" t="n">
        <v>2</v>
      </c>
      <c r="CE436" s="2" t="s">
        <v>152</v>
      </c>
      <c r="CF436" s="2" t="n">
        <v>120</v>
      </c>
      <c r="CG436" s="2" t="s">
        <v>127</v>
      </c>
      <c r="CH436" s="2" t="n">
        <v>2</v>
      </c>
      <c r="CJ436" s="2" t="s">
        <v>152</v>
      </c>
      <c r="CK436" s="2" t="n">
        <v>180</v>
      </c>
      <c r="CL436" s="2" t="n">
        <v>4</v>
      </c>
      <c r="CM436" s="2" t="s">
        <v>895</v>
      </c>
      <c r="DA436" s="2" t="s">
        <v>132</v>
      </c>
      <c r="DC436" s="2" t="n">
        <v>-0.4</v>
      </c>
      <c r="DD436" s="2" t="n">
        <v>2.5</v>
      </c>
      <c r="DE436" s="2" t="n">
        <v>600</v>
      </c>
    </row>
    <row r="437" customFormat="false" ht="13.8" hidden="false" customHeight="false" outlineLevel="0" collapsed="false">
      <c r="A437" s="2" t="s">
        <v>899</v>
      </c>
      <c r="B437" s="2" t="s">
        <v>900</v>
      </c>
      <c r="D437" s="2" t="s">
        <v>901</v>
      </c>
      <c r="E437" s="2" t="s">
        <v>902</v>
      </c>
      <c r="F437" s="2" t="s">
        <v>903</v>
      </c>
      <c r="G437" s="2" t="n">
        <v>2018</v>
      </c>
      <c r="H437" s="2" t="n">
        <v>48</v>
      </c>
      <c r="I437" s="2" t="n">
        <v>4</v>
      </c>
      <c r="J437" s="2" t="s">
        <v>904</v>
      </c>
      <c r="L437" s="2" t="s">
        <v>144</v>
      </c>
      <c r="R437" s="2" t="s">
        <v>905</v>
      </c>
      <c r="T437" s="2" t="s">
        <v>125</v>
      </c>
      <c r="U437" s="0" t="n">
        <f aca="false">14</f>
        <v>14</v>
      </c>
      <c r="W437" s="2" t="s">
        <v>145</v>
      </c>
      <c r="AA437" s="2" t="s">
        <v>146</v>
      </c>
      <c r="AD437" s="2" t="s">
        <v>126</v>
      </c>
      <c r="AE437" s="2" t="n">
        <v>0.2</v>
      </c>
      <c r="AU437" s="2" t="n">
        <f aca="false">6.5</f>
        <v>6.5</v>
      </c>
      <c r="AZ437" s="2" t="s">
        <v>127</v>
      </c>
      <c r="BE437" s="2" t="s">
        <v>145</v>
      </c>
      <c r="BF437" s="2" t="n">
        <v>1</v>
      </c>
      <c r="BH437" s="2" t="s">
        <v>127</v>
      </c>
      <c r="BZ437" s="2" t="s">
        <v>129</v>
      </c>
      <c r="CA437" s="2" t="s">
        <v>130</v>
      </c>
      <c r="DA437" s="2" t="s">
        <v>132</v>
      </c>
      <c r="DC437" s="2" t="n">
        <v>4.13</v>
      </c>
      <c r="DE437" s="2" t="n">
        <v>1576</v>
      </c>
      <c r="DH437" s="2" t="n">
        <v>0.03</v>
      </c>
    </row>
    <row r="438" customFormat="false" ht="13.8" hidden="false" customHeight="false" outlineLevel="0" collapsed="false">
      <c r="A438" s="2" t="s">
        <v>906</v>
      </c>
      <c r="B438" s="2" t="s">
        <v>900</v>
      </c>
      <c r="D438" s="2" t="s">
        <v>901</v>
      </c>
      <c r="E438" s="2" t="s">
        <v>902</v>
      </c>
      <c r="F438" s="2" t="s">
        <v>903</v>
      </c>
      <c r="G438" s="2" t="n">
        <v>2018</v>
      </c>
      <c r="H438" s="2" t="n">
        <v>48</v>
      </c>
      <c r="I438" s="2" t="n">
        <v>4</v>
      </c>
      <c r="J438" s="2" t="s">
        <v>907</v>
      </c>
      <c r="L438" s="2" t="s">
        <v>144</v>
      </c>
      <c r="R438" s="2" t="s">
        <v>905</v>
      </c>
      <c r="T438" s="2" t="s">
        <v>125</v>
      </c>
      <c r="U438" s="0" t="n">
        <f aca="false">14</f>
        <v>14</v>
      </c>
      <c r="W438" s="2" t="s">
        <v>145</v>
      </c>
      <c r="AA438" s="2" t="s">
        <v>146</v>
      </c>
      <c r="AD438" s="2" t="s">
        <v>126</v>
      </c>
      <c r="AE438" s="2" t="n">
        <v>0.2</v>
      </c>
      <c r="AR438" s="2" t="s">
        <v>908</v>
      </c>
      <c r="AU438" s="2" t="n">
        <f aca="false">6.5</f>
        <v>6.5</v>
      </c>
      <c r="AZ438" s="2" t="s">
        <v>127</v>
      </c>
      <c r="BE438" s="2" t="s">
        <v>145</v>
      </c>
      <c r="BF438" s="2" t="n">
        <v>1</v>
      </c>
      <c r="BH438" s="2" t="s">
        <v>127</v>
      </c>
      <c r="BZ438" s="2" t="s">
        <v>129</v>
      </c>
      <c r="CA438" s="2" t="s">
        <v>130</v>
      </c>
      <c r="DA438" s="2" t="s">
        <v>132</v>
      </c>
      <c r="DC438" s="2" t="n">
        <v>2.77</v>
      </c>
      <c r="DE438" s="2" t="n">
        <v>1059</v>
      </c>
      <c r="DH438" s="2" t="n">
        <v>0.0215</v>
      </c>
    </row>
    <row r="439" customFormat="false" ht="13.8" hidden="false" customHeight="false" outlineLevel="0" collapsed="false">
      <c r="A439" s="2" t="s">
        <v>909</v>
      </c>
      <c r="B439" s="2" t="s">
        <v>900</v>
      </c>
      <c r="D439" s="2" t="s">
        <v>901</v>
      </c>
      <c r="E439" s="2" t="s">
        <v>902</v>
      </c>
      <c r="F439" s="2" t="s">
        <v>903</v>
      </c>
      <c r="G439" s="2" t="n">
        <v>2018</v>
      </c>
      <c r="H439" s="2" t="n">
        <v>48</v>
      </c>
      <c r="I439" s="2" t="n">
        <v>4</v>
      </c>
      <c r="J439" s="2" t="s">
        <v>907</v>
      </c>
      <c r="L439" s="2" t="s">
        <v>144</v>
      </c>
      <c r="R439" s="2" t="s">
        <v>905</v>
      </c>
      <c r="T439" s="2" t="s">
        <v>125</v>
      </c>
      <c r="U439" s="0" t="n">
        <f aca="false">14</f>
        <v>14</v>
      </c>
      <c r="W439" s="2" t="s">
        <v>145</v>
      </c>
      <c r="AA439" s="2" t="s">
        <v>146</v>
      </c>
      <c r="AD439" s="2" t="s">
        <v>126</v>
      </c>
      <c r="AE439" s="2" t="n">
        <v>0.2</v>
      </c>
      <c r="AR439" s="2" t="s">
        <v>908</v>
      </c>
      <c r="AU439" s="2" t="n">
        <f aca="false">6.5</f>
        <v>6.5</v>
      </c>
      <c r="AZ439" s="2" t="s">
        <v>127</v>
      </c>
      <c r="BE439" s="2" t="s">
        <v>145</v>
      </c>
      <c r="BF439" s="2" t="n">
        <v>1</v>
      </c>
      <c r="BH439" s="2" t="s">
        <v>127</v>
      </c>
      <c r="BZ439" s="2" t="s">
        <v>129</v>
      </c>
      <c r="CA439" s="2" t="s">
        <v>130</v>
      </c>
      <c r="DA439" s="2" t="s">
        <v>132</v>
      </c>
      <c r="DC439" s="2" t="n">
        <v>2.43</v>
      </c>
      <c r="DE439" s="2" t="n">
        <v>861</v>
      </c>
      <c r="DH439" s="2" t="n">
        <v>0.0187</v>
      </c>
    </row>
    <row r="440" customFormat="false" ht="13.8" hidden="false" customHeight="false" outlineLevel="0" collapsed="false">
      <c r="A440" s="2" t="s">
        <v>910</v>
      </c>
      <c r="B440" s="2" t="s">
        <v>900</v>
      </c>
      <c r="D440" s="2" t="s">
        <v>901</v>
      </c>
      <c r="E440" s="2" t="s">
        <v>902</v>
      </c>
      <c r="F440" s="2" t="s">
        <v>903</v>
      </c>
      <c r="G440" s="2" t="n">
        <v>2018</v>
      </c>
      <c r="H440" s="2" t="n">
        <v>48</v>
      </c>
      <c r="I440" s="2" t="n">
        <v>4</v>
      </c>
      <c r="J440" s="2" t="s">
        <v>907</v>
      </c>
      <c r="L440" s="2" t="s">
        <v>144</v>
      </c>
      <c r="R440" s="2" t="s">
        <v>905</v>
      </c>
      <c r="T440" s="2" t="s">
        <v>125</v>
      </c>
      <c r="U440" s="0" t="n">
        <f aca="false">14</f>
        <v>14</v>
      </c>
      <c r="W440" s="2" t="s">
        <v>145</v>
      </c>
      <c r="AA440" s="2" t="s">
        <v>146</v>
      </c>
      <c r="AD440" s="2" t="s">
        <v>126</v>
      </c>
      <c r="AE440" s="2" t="n">
        <v>0.2</v>
      </c>
      <c r="AR440" s="2" t="s">
        <v>908</v>
      </c>
      <c r="AU440" s="2" t="n">
        <f aca="false">6.5</f>
        <v>6.5</v>
      </c>
      <c r="AZ440" s="2" t="s">
        <v>127</v>
      </c>
      <c r="BE440" s="2" t="s">
        <v>145</v>
      </c>
      <c r="BF440" s="2" t="n">
        <v>1</v>
      </c>
      <c r="BH440" s="2" t="s">
        <v>127</v>
      </c>
      <c r="BZ440" s="2" t="s">
        <v>129</v>
      </c>
      <c r="CA440" s="2" t="s">
        <v>130</v>
      </c>
      <c r="DA440" s="2" t="s">
        <v>132</v>
      </c>
      <c r="DC440" s="2" t="n">
        <v>2.67</v>
      </c>
      <c r="DE440" s="2" t="n">
        <v>1096</v>
      </c>
      <c r="DH440" s="2" t="n">
        <v>0.0184</v>
      </c>
    </row>
    <row r="441" customFormat="false" ht="13.8" hidden="false" customHeight="false" outlineLevel="0" collapsed="false">
      <c r="A441" s="2" t="s">
        <v>911</v>
      </c>
      <c r="B441" s="2" t="s">
        <v>900</v>
      </c>
      <c r="D441" s="2" t="s">
        <v>901</v>
      </c>
      <c r="E441" s="2" t="s">
        <v>902</v>
      </c>
      <c r="F441" s="2" t="s">
        <v>903</v>
      </c>
      <c r="G441" s="2" t="n">
        <v>2018</v>
      </c>
      <c r="H441" s="2" t="n">
        <v>48</v>
      </c>
      <c r="I441" s="2" t="n">
        <v>4</v>
      </c>
      <c r="J441" s="2" t="s">
        <v>907</v>
      </c>
      <c r="L441" s="2" t="s">
        <v>144</v>
      </c>
      <c r="R441" s="2" t="s">
        <v>905</v>
      </c>
      <c r="T441" s="2" t="s">
        <v>125</v>
      </c>
      <c r="U441" s="0" t="n">
        <f aca="false">14</f>
        <v>14</v>
      </c>
      <c r="W441" s="2" t="s">
        <v>145</v>
      </c>
      <c r="AA441" s="2" t="s">
        <v>146</v>
      </c>
      <c r="AD441" s="2" t="s">
        <v>126</v>
      </c>
      <c r="AE441" s="2" t="n">
        <v>0.2</v>
      </c>
      <c r="AR441" s="2" t="s">
        <v>908</v>
      </c>
      <c r="AU441" s="2" t="n">
        <f aca="false">6.5</f>
        <v>6.5</v>
      </c>
      <c r="AZ441" s="2" t="s">
        <v>127</v>
      </c>
      <c r="BE441" s="2" t="s">
        <v>145</v>
      </c>
      <c r="BF441" s="2" t="n">
        <v>1</v>
      </c>
      <c r="BH441" s="2" t="s">
        <v>127</v>
      </c>
      <c r="BZ441" s="2" t="s">
        <v>129</v>
      </c>
      <c r="CA441" s="2" t="s">
        <v>130</v>
      </c>
      <c r="DA441" s="2" t="s">
        <v>132</v>
      </c>
      <c r="DC441" s="2" t="n">
        <v>2.79</v>
      </c>
      <c r="DE441" s="2" t="n">
        <v>1026</v>
      </c>
      <c r="DH441" s="2" t="n">
        <v>0.0191</v>
      </c>
    </row>
    <row r="442" customFormat="false" ht="13.8" hidden="false" customHeight="false" outlineLevel="0" collapsed="false">
      <c r="A442" s="2" t="s">
        <v>912</v>
      </c>
      <c r="B442" s="2" t="s">
        <v>913</v>
      </c>
      <c r="C442" s="2" t="s">
        <v>914</v>
      </c>
      <c r="D442" s="2" t="s">
        <v>915</v>
      </c>
      <c r="E442" s="2" t="s">
        <v>916</v>
      </c>
      <c r="F442" s="2" t="s">
        <v>917</v>
      </c>
      <c r="G442" s="2" t="n">
        <v>2018</v>
      </c>
      <c r="H442" s="2" t="n">
        <v>23</v>
      </c>
      <c r="I442" s="2" t="n">
        <v>6</v>
      </c>
      <c r="J442" s="2" t="s">
        <v>907</v>
      </c>
      <c r="L442" s="2" t="s">
        <v>918</v>
      </c>
      <c r="T442" s="2" t="s">
        <v>145</v>
      </c>
      <c r="U442" s="0" t="n">
        <f aca="false">15.9</f>
        <v>15.9</v>
      </c>
      <c r="W442" s="2" t="s">
        <v>125</v>
      </c>
      <c r="AH442" s="2" t="s">
        <v>919</v>
      </c>
      <c r="AL442" s="2" t="s">
        <v>920</v>
      </c>
      <c r="AR442" s="2" t="s">
        <v>921</v>
      </c>
      <c r="AV442" s="2" t="s">
        <v>127</v>
      </c>
      <c r="AX442" s="2" t="n">
        <v>25</v>
      </c>
      <c r="AZ442" s="2" t="s">
        <v>127</v>
      </c>
      <c r="BA442" s="2" t="n">
        <v>168</v>
      </c>
      <c r="BE442" s="2" t="s">
        <v>919</v>
      </c>
      <c r="BF442" s="2" t="n">
        <v>1</v>
      </c>
      <c r="BZ442" s="2" t="s">
        <v>152</v>
      </c>
      <c r="CB442" s="2" t="n">
        <v>80</v>
      </c>
      <c r="CC442" s="2" t="s">
        <v>127</v>
      </c>
      <c r="CD442" s="2" t="n">
        <v>8</v>
      </c>
      <c r="CE442" s="2" t="s">
        <v>152</v>
      </c>
      <c r="CF442" s="2" t="n">
        <v>100</v>
      </c>
      <c r="CG442" s="2" t="s">
        <v>127</v>
      </c>
      <c r="CH442" s="2" t="n">
        <v>8</v>
      </c>
      <c r="CJ442" s="2" t="s">
        <v>152</v>
      </c>
      <c r="CK442" s="2" t="n">
        <v>120</v>
      </c>
      <c r="CL442" s="2" t="n">
        <v>8</v>
      </c>
      <c r="DA442" s="2" t="s">
        <v>132</v>
      </c>
      <c r="DC442" s="2" t="n">
        <v>3.21</v>
      </c>
      <c r="DE442" s="2" t="n">
        <v>836.6</v>
      </c>
      <c r="DJ442" s="2" t="n">
        <v>11.02</v>
      </c>
    </row>
    <row r="443" customFormat="false" ht="13.8" hidden="false" customHeight="false" outlineLevel="0" collapsed="false">
      <c r="A443" s="2" t="s">
        <v>922</v>
      </c>
      <c r="B443" s="2" t="s">
        <v>913</v>
      </c>
      <c r="C443" s="2" t="s">
        <v>914</v>
      </c>
      <c r="D443" s="2" t="s">
        <v>915</v>
      </c>
      <c r="E443" s="2" t="s">
        <v>916</v>
      </c>
      <c r="F443" s="2" t="s">
        <v>917</v>
      </c>
      <c r="G443" s="2" t="n">
        <v>2018</v>
      </c>
      <c r="H443" s="2" t="n">
        <v>23</v>
      </c>
      <c r="I443" s="2" t="n">
        <v>6</v>
      </c>
      <c r="J443" s="2" t="s">
        <v>121</v>
      </c>
      <c r="L443" s="2" t="s">
        <v>918</v>
      </c>
      <c r="T443" s="2" t="s">
        <v>145</v>
      </c>
      <c r="U443" s="0" t="n">
        <f aca="false">15.9</f>
        <v>15.9</v>
      </c>
      <c r="W443" s="2" t="s">
        <v>125</v>
      </c>
      <c r="AH443" s="2" t="s">
        <v>919</v>
      </c>
      <c r="AL443" s="2" t="s">
        <v>920</v>
      </c>
      <c r="AR443" s="2" t="s">
        <v>921</v>
      </c>
      <c r="AV443" s="2" t="s">
        <v>127</v>
      </c>
      <c r="AZ443" s="2" t="s">
        <v>127</v>
      </c>
      <c r="BA443" s="2" t="n">
        <v>168</v>
      </c>
      <c r="BE443" s="2" t="s">
        <v>919</v>
      </c>
      <c r="BF443" s="2" t="n">
        <v>1</v>
      </c>
      <c r="BZ443" s="2" t="s">
        <v>152</v>
      </c>
      <c r="CB443" s="2" t="n">
        <v>80</v>
      </c>
      <c r="CC443" s="2" t="s">
        <v>127</v>
      </c>
      <c r="CD443" s="2" t="n">
        <v>8</v>
      </c>
      <c r="CE443" s="2" t="s">
        <v>152</v>
      </c>
      <c r="CF443" s="2" t="n">
        <v>100</v>
      </c>
      <c r="CG443" s="2" t="s">
        <v>127</v>
      </c>
      <c r="CH443" s="2" t="n">
        <v>8</v>
      </c>
      <c r="CJ443" s="2" t="s">
        <v>152</v>
      </c>
      <c r="CK443" s="2" t="n">
        <v>120</v>
      </c>
      <c r="CL443" s="2" t="n">
        <v>8</v>
      </c>
      <c r="DA443" s="2" t="s">
        <v>132</v>
      </c>
      <c r="DC443" s="2" t="n">
        <v>3.27</v>
      </c>
      <c r="DE443" s="2" t="n">
        <v>839.9</v>
      </c>
      <c r="DJ443" s="2" t="n">
        <v>10.88</v>
      </c>
    </row>
    <row r="444" customFormat="false" ht="13.8" hidden="false" customHeight="false" outlineLevel="0" collapsed="false">
      <c r="A444" s="2" t="s">
        <v>923</v>
      </c>
      <c r="B444" s="2" t="s">
        <v>913</v>
      </c>
      <c r="C444" s="2" t="s">
        <v>914</v>
      </c>
      <c r="D444" s="2" t="s">
        <v>915</v>
      </c>
      <c r="E444" s="2" t="s">
        <v>916</v>
      </c>
      <c r="F444" s="2" t="s">
        <v>917</v>
      </c>
      <c r="G444" s="2" t="n">
        <v>2018</v>
      </c>
      <c r="H444" s="2" t="n">
        <v>23</v>
      </c>
      <c r="I444" s="2" t="n">
        <v>6</v>
      </c>
      <c r="J444" s="2" t="s">
        <v>121</v>
      </c>
      <c r="L444" s="2" t="s">
        <v>918</v>
      </c>
      <c r="T444" s="2" t="s">
        <v>145</v>
      </c>
      <c r="U444" s="0" t="n">
        <f aca="false">15.9</f>
        <v>15.9</v>
      </c>
      <c r="W444" s="2" t="s">
        <v>125</v>
      </c>
      <c r="AH444" s="2" t="s">
        <v>919</v>
      </c>
      <c r="AL444" s="2" t="s">
        <v>920</v>
      </c>
      <c r="AR444" s="2" t="s">
        <v>921</v>
      </c>
      <c r="AV444" s="2" t="s">
        <v>127</v>
      </c>
      <c r="AZ444" s="2" t="s">
        <v>127</v>
      </c>
      <c r="BA444" s="2" t="n">
        <v>168</v>
      </c>
      <c r="BE444" s="2" t="s">
        <v>919</v>
      </c>
      <c r="BF444" s="2" t="n">
        <v>1</v>
      </c>
      <c r="BZ444" s="2" t="s">
        <v>152</v>
      </c>
      <c r="CB444" s="2" t="n">
        <v>80</v>
      </c>
      <c r="CC444" s="2" t="s">
        <v>127</v>
      </c>
      <c r="CD444" s="2" t="n">
        <v>8</v>
      </c>
      <c r="CE444" s="2" t="s">
        <v>152</v>
      </c>
      <c r="CF444" s="2" t="n">
        <v>100</v>
      </c>
      <c r="CG444" s="2" t="s">
        <v>127</v>
      </c>
      <c r="CH444" s="2" t="n">
        <v>8</v>
      </c>
      <c r="CJ444" s="2" t="s">
        <v>152</v>
      </c>
      <c r="CK444" s="2" t="n">
        <v>120</v>
      </c>
      <c r="CL444" s="2" t="n">
        <v>8</v>
      </c>
      <c r="DA444" s="2" t="s">
        <v>132</v>
      </c>
      <c r="DB444" s="2" t="n">
        <v>96.5</v>
      </c>
      <c r="DC444" s="2" t="n">
        <v>3.35</v>
      </c>
      <c r="DE444" s="2" t="n">
        <v>856.7</v>
      </c>
      <c r="DF444" s="2" t="n">
        <v>0.077</v>
      </c>
      <c r="DH444" s="2" t="n">
        <v>0.0213</v>
      </c>
      <c r="DJ444" s="2" t="n">
        <v>9.12</v>
      </c>
    </row>
    <row r="445" customFormat="false" ht="13.8" hidden="false" customHeight="false" outlineLevel="0" collapsed="false">
      <c r="A445" s="2" t="s">
        <v>924</v>
      </c>
      <c r="B445" s="2" t="s">
        <v>913</v>
      </c>
      <c r="C445" s="2" t="s">
        <v>914</v>
      </c>
      <c r="D445" s="2" t="s">
        <v>915</v>
      </c>
      <c r="E445" s="2" t="s">
        <v>916</v>
      </c>
      <c r="F445" s="2" t="s">
        <v>917</v>
      </c>
      <c r="G445" s="2" t="n">
        <v>2018</v>
      </c>
      <c r="H445" s="2" t="n">
        <v>23</v>
      </c>
      <c r="I445" s="2" t="n">
        <v>6</v>
      </c>
      <c r="J445" s="2" t="s">
        <v>121</v>
      </c>
      <c r="L445" s="2" t="s">
        <v>918</v>
      </c>
      <c r="T445" s="2" t="s">
        <v>145</v>
      </c>
      <c r="U445" s="0" t="n">
        <f aca="false">15.9</f>
        <v>15.9</v>
      </c>
      <c r="W445" s="2" t="s">
        <v>125</v>
      </c>
      <c r="AH445" s="2" t="s">
        <v>919</v>
      </c>
      <c r="AL445" s="2" t="s">
        <v>920</v>
      </c>
      <c r="AR445" s="2" t="s">
        <v>921</v>
      </c>
      <c r="AV445" s="2" t="s">
        <v>127</v>
      </c>
      <c r="AZ445" s="2" t="s">
        <v>127</v>
      </c>
      <c r="BA445" s="2" t="n">
        <v>168</v>
      </c>
      <c r="BE445" s="2" t="s">
        <v>919</v>
      </c>
      <c r="BF445" s="2" t="n">
        <v>1</v>
      </c>
      <c r="BZ445" s="2" t="s">
        <v>152</v>
      </c>
      <c r="CB445" s="2" t="n">
        <v>80</v>
      </c>
      <c r="CC445" s="2" t="s">
        <v>127</v>
      </c>
      <c r="CD445" s="2" t="n">
        <v>8</v>
      </c>
      <c r="CE445" s="2" t="s">
        <v>152</v>
      </c>
      <c r="CF445" s="2" t="n">
        <v>100</v>
      </c>
      <c r="CG445" s="2" t="s">
        <v>127</v>
      </c>
      <c r="CH445" s="2" t="n">
        <v>8</v>
      </c>
      <c r="CJ445" s="2" t="s">
        <v>152</v>
      </c>
      <c r="CK445" s="2" t="n">
        <v>120</v>
      </c>
      <c r="CL445" s="2" t="n">
        <v>8</v>
      </c>
      <c r="DA445" s="2" t="s">
        <v>132</v>
      </c>
      <c r="DC445" s="2" t="n">
        <v>2.91</v>
      </c>
      <c r="DE445" s="2" t="n">
        <v>768.4</v>
      </c>
      <c r="DJ445" s="2" t="n">
        <v>8.88</v>
      </c>
    </row>
    <row r="446" customFormat="false" ht="13.8" hidden="false" customHeight="false" outlineLevel="0" collapsed="false">
      <c r="A446" s="2" t="s">
        <v>925</v>
      </c>
      <c r="B446" s="2" t="s">
        <v>913</v>
      </c>
      <c r="C446" s="2" t="s">
        <v>914</v>
      </c>
      <c r="D446" s="2" t="s">
        <v>915</v>
      </c>
      <c r="E446" s="2" t="s">
        <v>916</v>
      </c>
      <c r="F446" s="2" t="s">
        <v>917</v>
      </c>
      <c r="G446" s="2" t="n">
        <v>2018</v>
      </c>
      <c r="H446" s="2" t="n">
        <v>23</v>
      </c>
      <c r="I446" s="2" t="n">
        <v>6</v>
      </c>
      <c r="J446" s="2" t="s">
        <v>121</v>
      </c>
      <c r="L446" s="2" t="s">
        <v>918</v>
      </c>
      <c r="T446" s="2" t="s">
        <v>145</v>
      </c>
      <c r="U446" s="0" t="n">
        <f aca="false">15.9</f>
        <v>15.9</v>
      </c>
      <c r="W446" s="2" t="s">
        <v>125</v>
      </c>
      <c r="AH446" s="2" t="s">
        <v>520</v>
      </c>
      <c r="AJ446" s="2" t="s">
        <v>147</v>
      </c>
      <c r="AL446" s="2" t="s">
        <v>920</v>
      </c>
      <c r="AR446" s="2" t="s">
        <v>921</v>
      </c>
      <c r="AV446" s="2" t="s">
        <v>127</v>
      </c>
      <c r="AX446" s="2" t="n">
        <f aca="false">360</f>
        <v>360</v>
      </c>
      <c r="AZ446" s="2" t="s">
        <v>127</v>
      </c>
      <c r="BA446" s="2" t="n">
        <v>168</v>
      </c>
      <c r="BE446" s="2" t="s">
        <v>919</v>
      </c>
      <c r="BF446" s="2" t="n">
        <v>1</v>
      </c>
      <c r="BZ446" s="2" t="s">
        <v>152</v>
      </c>
      <c r="CB446" s="2" t="n">
        <v>80</v>
      </c>
      <c r="CC446" s="2" t="s">
        <v>127</v>
      </c>
      <c r="CD446" s="2" t="n">
        <v>8</v>
      </c>
      <c r="CE446" s="2" t="s">
        <v>152</v>
      </c>
      <c r="CF446" s="2" t="n">
        <v>100</v>
      </c>
      <c r="CG446" s="2" t="s">
        <v>127</v>
      </c>
      <c r="CH446" s="2" t="n">
        <v>8</v>
      </c>
      <c r="CJ446" s="2" t="s">
        <v>152</v>
      </c>
      <c r="CK446" s="2" t="n">
        <v>120</v>
      </c>
      <c r="CL446" s="2" t="n">
        <v>8</v>
      </c>
      <c r="DA446" s="2" t="s">
        <v>132</v>
      </c>
      <c r="DC446" s="2" t="n">
        <v>2.74</v>
      </c>
      <c r="DE446" s="2" t="n">
        <v>785.1</v>
      </c>
      <c r="DJ446" s="2" t="n">
        <v>8.52</v>
      </c>
    </row>
    <row r="447" customFormat="false" ht="13.8" hidden="false" customHeight="false" outlineLevel="0" collapsed="false">
      <c r="A447" s="2" t="s">
        <v>926</v>
      </c>
      <c r="B447" s="2" t="s">
        <v>927</v>
      </c>
      <c r="D447" s="2" t="s">
        <v>928</v>
      </c>
      <c r="E447" s="2" t="s">
        <v>929</v>
      </c>
      <c r="F447" s="2" t="s">
        <v>930</v>
      </c>
      <c r="G447" s="2" t="n">
        <v>2018</v>
      </c>
      <c r="H447" s="2" t="n">
        <v>23</v>
      </c>
      <c r="I447" s="2" t="n">
        <v>6</v>
      </c>
      <c r="J447" s="2" t="s">
        <v>121</v>
      </c>
      <c r="L447" s="2" t="s">
        <v>262</v>
      </c>
      <c r="N447" s="2" t="s">
        <v>144</v>
      </c>
      <c r="P447" s="2" t="s">
        <v>931</v>
      </c>
      <c r="R447" s="2" t="s">
        <v>932</v>
      </c>
      <c r="T447" s="2" t="s">
        <v>125</v>
      </c>
      <c r="U447" s="0" t="n">
        <f aca="false">14</f>
        <v>14</v>
      </c>
      <c r="W447" s="2" t="s">
        <v>933</v>
      </c>
      <c r="AA447" s="2" t="s">
        <v>146</v>
      </c>
      <c r="AD447" s="2" t="s">
        <v>126</v>
      </c>
      <c r="AR447" s="2" t="s">
        <v>934</v>
      </c>
      <c r="AU447" s="2" t="n">
        <v>7</v>
      </c>
      <c r="AX447" s="2" t="n">
        <v>30</v>
      </c>
      <c r="BA447" s="2" t="n">
        <v>12</v>
      </c>
      <c r="BE447" s="2" t="s">
        <v>145</v>
      </c>
      <c r="BF447" s="2" t="n">
        <v>3</v>
      </c>
      <c r="BG447" s="2" t="n">
        <v>1.5</v>
      </c>
      <c r="BZ447" s="2" t="s">
        <v>129</v>
      </c>
      <c r="CA447" s="2" t="s">
        <v>130</v>
      </c>
      <c r="CB447" s="2" t="n">
        <v>50</v>
      </c>
      <c r="CC447" s="2" t="n">
        <v>10</v>
      </c>
      <c r="CD447" s="2" t="n">
        <v>72</v>
      </c>
      <c r="DA447" s="2" t="s">
        <v>132</v>
      </c>
      <c r="DC447" s="2" t="n">
        <v>3.16</v>
      </c>
      <c r="DE447" s="2" t="n">
        <v>866</v>
      </c>
      <c r="DF447" s="2" t="n">
        <v>0.12</v>
      </c>
      <c r="DG447" s="2" t="n">
        <v>1.36</v>
      </c>
      <c r="DH447" s="2" t="n">
        <v>0.0268</v>
      </c>
      <c r="DJ447" s="2" t="n">
        <v>14.8</v>
      </c>
    </row>
    <row r="448" customFormat="false" ht="13.8" hidden="false" customHeight="false" outlineLevel="0" collapsed="false">
      <c r="A448" s="2" t="s">
        <v>935</v>
      </c>
      <c r="B448" s="2" t="s">
        <v>927</v>
      </c>
      <c r="D448" s="2" t="s">
        <v>928</v>
      </c>
      <c r="E448" s="2" t="s">
        <v>929</v>
      </c>
      <c r="F448" s="2" t="s">
        <v>930</v>
      </c>
      <c r="G448" s="2" t="n">
        <v>2018</v>
      </c>
      <c r="H448" s="2" t="n">
        <v>23</v>
      </c>
      <c r="I448" s="2" t="n">
        <v>6</v>
      </c>
      <c r="J448" s="2" t="s">
        <v>121</v>
      </c>
      <c r="L448" s="2" t="s">
        <v>262</v>
      </c>
      <c r="N448" s="2" t="s">
        <v>144</v>
      </c>
      <c r="P448" s="2" t="s">
        <v>931</v>
      </c>
      <c r="R448" s="2" t="s">
        <v>932</v>
      </c>
      <c r="T448" s="2" t="s">
        <v>125</v>
      </c>
      <c r="U448" s="0" t="n">
        <f aca="false">14</f>
        <v>14</v>
      </c>
      <c r="W448" s="2" t="s">
        <v>933</v>
      </c>
      <c r="AA448" s="2" t="s">
        <v>146</v>
      </c>
      <c r="AD448" s="2" t="s">
        <v>126</v>
      </c>
      <c r="AR448" s="2" t="s">
        <v>936</v>
      </c>
      <c r="AU448" s="2" t="n">
        <v>7</v>
      </c>
      <c r="AX448" s="2" t="n">
        <v>35</v>
      </c>
      <c r="BA448" s="2" t="n">
        <v>12</v>
      </c>
      <c r="BE448" s="2" t="s">
        <v>145</v>
      </c>
      <c r="BF448" s="2" t="n">
        <v>3</v>
      </c>
      <c r="BG448" s="2" t="n">
        <v>1.5</v>
      </c>
      <c r="BZ448" s="2" t="s">
        <v>129</v>
      </c>
      <c r="CA448" s="2" t="s">
        <v>130</v>
      </c>
      <c r="CB448" s="2" t="n">
        <v>50</v>
      </c>
      <c r="CC448" s="2" t="n">
        <v>10</v>
      </c>
      <c r="CD448" s="2" t="n">
        <v>72</v>
      </c>
      <c r="DA448" s="2" t="s">
        <v>132</v>
      </c>
      <c r="DC448" s="2" t="n">
        <v>3.67</v>
      </c>
      <c r="DE448" s="2" t="n">
        <v>844</v>
      </c>
      <c r="DF448" s="2" t="n">
        <v>0.124</v>
      </c>
      <c r="DJ448" s="2" t="n">
        <v>17.4</v>
      </c>
    </row>
    <row r="449" customFormat="false" ht="13.8" hidden="false" customHeight="false" outlineLevel="0" collapsed="false">
      <c r="A449" s="2" t="s">
        <v>937</v>
      </c>
      <c r="B449" s="2" t="s">
        <v>927</v>
      </c>
      <c r="D449" s="2" t="s">
        <v>928</v>
      </c>
      <c r="E449" s="2" t="s">
        <v>929</v>
      </c>
      <c r="F449" s="2" t="s">
        <v>930</v>
      </c>
      <c r="G449" s="2" t="n">
        <v>2018</v>
      </c>
      <c r="H449" s="2" t="n">
        <v>23</v>
      </c>
      <c r="I449" s="2" t="n">
        <v>6</v>
      </c>
      <c r="J449" s="2" t="s">
        <v>121</v>
      </c>
      <c r="L449" s="2" t="s">
        <v>262</v>
      </c>
      <c r="N449" s="2" t="s">
        <v>144</v>
      </c>
      <c r="P449" s="2" t="s">
        <v>931</v>
      </c>
      <c r="R449" s="2" t="s">
        <v>932</v>
      </c>
      <c r="T449" s="2" t="s">
        <v>125</v>
      </c>
      <c r="U449" s="0" t="n">
        <f aca="false">14</f>
        <v>14</v>
      </c>
      <c r="W449" s="2" t="s">
        <v>933</v>
      </c>
      <c r="AA449" s="2" t="s">
        <v>146</v>
      </c>
      <c r="AD449" s="2" t="s">
        <v>126</v>
      </c>
      <c r="AR449" s="2" t="s">
        <v>936</v>
      </c>
      <c r="AU449" s="2" t="n">
        <v>7</v>
      </c>
      <c r="AX449" s="2" t="n">
        <v>40</v>
      </c>
      <c r="BA449" s="2" t="n">
        <v>12</v>
      </c>
      <c r="BE449" s="2" t="s">
        <v>145</v>
      </c>
      <c r="BF449" s="2" t="n">
        <v>3</v>
      </c>
      <c r="BG449" s="2" t="n">
        <v>1.5</v>
      </c>
      <c r="BZ449" s="2" t="s">
        <v>129</v>
      </c>
      <c r="CA449" s="2" t="s">
        <v>130</v>
      </c>
      <c r="CB449" s="2" t="n">
        <v>50</v>
      </c>
      <c r="CC449" s="2" t="n">
        <v>10</v>
      </c>
      <c r="CD449" s="2" t="n">
        <v>72</v>
      </c>
      <c r="DA449" s="2" t="s">
        <v>132</v>
      </c>
      <c r="DF449" s="2" t="n">
        <v>0.116</v>
      </c>
    </row>
    <row r="450" customFormat="false" ht="13.8" hidden="false" customHeight="false" outlineLevel="0" collapsed="false">
      <c r="A450" s="2" t="s">
        <v>938</v>
      </c>
      <c r="B450" s="2" t="s">
        <v>927</v>
      </c>
      <c r="D450" s="2" t="s">
        <v>928</v>
      </c>
      <c r="E450" s="2" t="s">
        <v>929</v>
      </c>
      <c r="F450" s="2" t="s">
        <v>930</v>
      </c>
      <c r="G450" s="2" t="n">
        <v>2018</v>
      </c>
      <c r="H450" s="2" t="n">
        <v>23</v>
      </c>
      <c r="I450" s="2" t="n">
        <v>6</v>
      </c>
      <c r="J450" s="2" t="s">
        <v>121</v>
      </c>
      <c r="L450" s="2" t="s">
        <v>262</v>
      </c>
      <c r="N450" s="2" t="s">
        <v>144</v>
      </c>
      <c r="P450" s="2" t="s">
        <v>931</v>
      </c>
      <c r="R450" s="2" t="s">
        <v>932</v>
      </c>
      <c r="T450" s="2" t="s">
        <v>125</v>
      </c>
      <c r="U450" s="0" t="n">
        <f aca="false">14</f>
        <v>14</v>
      </c>
      <c r="W450" s="2" t="s">
        <v>933</v>
      </c>
      <c r="AA450" s="2" t="s">
        <v>146</v>
      </c>
      <c r="AD450" s="2" t="s">
        <v>126</v>
      </c>
      <c r="AR450" s="2" t="s">
        <v>936</v>
      </c>
      <c r="AU450" s="2" t="n">
        <v>7</v>
      </c>
      <c r="AX450" s="2" t="n">
        <v>52</v>
      </c>
      <c r="BA450" s="2" t="n">
        <v>12</v>
      </c>
      <c r="BE450" s="2" t="s">
        <v>145</v>
      </c>
      <c r="BF450" s="2" t="n">
        <v>3</v>
      </c>
      <c r="BG450" s="2" t="n">
        <v>1.5</v>
      </c>
      <c r="BZ450" s="2" t="s">
        <v>129</v>
      </c>
      <c r="CA450" s="2" t="s">
        <v>130</v>
      </c>
      <c r="CB450" s="2" t="n">
        <v>50</v>
      </c>
      <c r="CC450" s="2" t="n">
        <v>10</v>
      </c>
      <c r="CD450" s="2" t="n">
        <v>72</v>
      </c>
      <c r="DA450" s="2" t="s">
        <v>132</v>
      </c>
      <c r="DC450" s="2" t="n">
        <v>3.52</v>
      </c>
      <c r="DE450" s="2" t="n">
        <v>913</v>
      </c>
      <c r="DF450" s="2" t="n">
        <v>0.132</v>
      </c>
      <c r="DG450" s="2" t="n">
        <v>1.75</v>
      </c>
      <c r="DJ450" s="2" t="n">
        <v>15.4</v>
      </c>
    </row>
    <row r="451" customFormat="false" ht="13.8" hidden="false" customHeight="false" outlineLevel="0" collapsed="false">
      <c r="A451" s="2" t="s">
        <v>939</v>
      </c>
      <c r="B451" s="2" t="s">
        <v>927</v>
      </c>
      <c r="D451" s="2" t="s">
        <v>928</v>
      </c>
      <c r="E451" s="2" t="s">
        <v>929</v>
      </c>
      <c r="F451" s="2" t="s">
        <v>930</v>
      </c>
      <c r="G451" s="2" t="n">
        <v>2018</v>
      </c>
      <c r="H451" s="2" t="n">
        <v>23</v>
      </c>
      <c r="I451" s="2" t="n">
        <v>6</v>
      </c>
      <c r="J451" s="2" t="s">
        <v>121</v>
      </c>
      <c r="L451" s="2" t="s">
        <v>262</v>
      </c>
      <c r="N451" s="2" t="s">
        <v>144</v>
      </c>
      <c r="P451" s="2" t="s">
        <v>931</v>
      </c>
      <c r="R451" s="2" t="s">
        <v>932</v>
      </c>
      <c r="T451" s="2" t="s">
        <v>125</v>
      </c>
      <c r="U451" s="0" t="n">
        <f aca="false">14</f>
        <v>14</v>
      </c>
      <c r="W451" s="2" t="s">
        <v>933</v>
      </c>
      <c r="AA451" s="2" t="s">
        <v>146</v>
      </c>
      <c r="AD451" s="2" t="s">
        <v>126</v>
      </c>
      <c r="AR451" s="2" t="s">
        <v>936</v>
      </c>
      <c r="AU451" s="2" t="n">
        <v>7</v>
      </c>
      <c r="AX451" s="2" t="n">
        <v>90</v>
      </c>
      <c r="BA451" s="2" t="n">
        <v>12</v>
      </c>
      <c r="BE451" s="2" t="s">
        <v>145</v>
      </c>
      <c r="BF451" s="2" t="n">
        <v>3</v>
      </c>
      <c r="BG451" s="2" t="n">
        <v>1.5</v>
      </c>
      <c r="BZ451" s="2" t="s">
        <v>129</v>
      </c>
      <c r="CA451" s="2" t="s">
        <v>130</v>
      </c>
      <c r="CB451" s="2" t="n">
        <v>50</v>
      </c>
      <c r="CC451" s="2" t="n">
        <v>10</v>
      </c>
      <c r="CD451" s="2" t="n">
        <v>72</v>
      </c>
      <c r="DA451" s="2" t="s">
        <v>132</v>
      </c>
      <c r="DC451" s="2" t="n">
        <v>4.05</v>
      </c>
      <c r="DE451" s="2" t="n">
        <v>963</v>
      </c>
      <c r="DF451" s="2" t="n">
        <v>0.145</v>
      </c>
      <c r="DG451" s="2" t="n">
        <v>3.22</v>
      </c>
      <c r="DH451" s="2" t="n">
        <v>0.0282</v>
      </c>
      <c r="DJ451" s="2" t="n">
        <v>17.1</v>
      </c>
    </row>
    <row r="452" customFormat="false" ht="13.8" hidden="false" customHeight="false" outlineLevel="0" collapsed="false">
      <c r="A452" s="2" t="s">
        <v>940</v>
      </c>
      <c r="B452" s="2" t="s">
        <v>941</v>
      </c>
      <c r="D452" s="2" t="s">
        <v>942</v>
      </c>
      <c r="E452" s="2" t="s">
        <v>943</v>
      </c>
      <c r="F452" s="2" t="s">
        <v>944</v>
      </c>
      <c r="G452" s="2" t="n">
        <v>2018</v>
      </c>
      <c r="H452" s="2" t="n">
        <v>33</v>
      </c>
      <c r="I452" s="2" t="n">
        <v>5</v>
      </c>
      <c r="J452" s="2" t="s">
        <v>121</v>
      </c>
      <c r="L452" s="2" t="s">
        <v>178</v>
      </c>
      <c r="P452" s="2" t="s">
        <v>945</v>
      </c>
      <c r="T452" s="2" t="s">
        <v>145</v>
      </c>
      <c r="U452" s="0" t="n">
        <f aca="false">15.9</f>
        <v>15.9</v>
      </c>
      <c r="W452" s="2" t="s">
        <v>125</v>
      </c>
      <c r="AH452" s="2" t="s">
        <v>147</v>
      </c>
      <c r="AJ452" s="2" t="s">
        <v>946</v>
      </c>
      <c r="AL452" s="2" t="s">
        <v>947</v>
      </c>
      <c r="AS452" s="2" t="s">
        <v>126</v>
      </c>
      <c r="AY452" s="2" t="s">
        <v>145</v>
      </c>
      <c r="BA452" s="2" t="n">
        <v>12</v>
      </c>
      <c r="BE452" s="2" t="s">
        <v>145</v>
      </c>
      <c r="BF452" s="2" t="n">
        <v>3</v>
      </c>
      <c r="BI452" s="2" t="s">
        <v>948</v>
      </c>
      <c r="BJ452" s="2" t="n">
        <v>1</v>
      </c>
      <c r="BK452" s="2" t="n">
        <v>1</v>
      </c>
      <c r="BL452" s="2" t="n">
        <v>65</v>
      </c>
      <c r="BM452" s="2" t="s">
        <v>148</v>
      </c>
      <c r="BN452" s="2" t="n">
        <v>2</v>
      </c>
      <c r="BZ452" s="2" t="s">
        <v>152</v>
      </c>
      <c r="CB452" s="2" t="n">
        <v>120</v>
      </c>
      <c r="CC452" s="2" t="s">
        <v>127</v>
      </c>
      <c r="CD452" s="2" t="n">
        <v>2</v>
      </c>
      <c r="CV452" s="2" t="n">
        <v>400</v>
      </c>
      <c r="CW452" s="2" t="n">
        <v>30</v>
      </c>
      <c r="DC452" s="2" t="n">
        <v>8.21</v>
      </c>
      <c r="DD452" s="2" t="n">
        <v>0.99</v>
      </c>
      <c r="DE452" s="2" t="n">
        <v>434</v>
      </c>
    </row>
    <row r="453" customFormat="false" ht="13.8" hidden="false" customHeight="false" outlineLevel="0" collapsed="false">
      <c r="A453" s="2" t="s">
        <v>949</v>
      </c>
      <c r="B453" s="2" t="s">
        <v>941</v>
      </c>
      <c r="D453" s="2" t="s">
        <v>942</v>
      </c>
      <c r="E453" s="2" t="s">
        <v>943</v>
      </c>
      <c r="F453" s="2" t="s">
        <v>944</v>
      </c>
      <c r="G453" s="2" t="n">
        <v>2018</v>
      </c>
      <c r="H453" s="2" t="n">
        <v>33</v>
      </c>
      <c r="I453" s="2" t="n">
        <v>5</v>
      </c>
      <c r="J453" s="2" t="s">
        <v>121</v>
      </c>
      <c r="L453" s="2" t="s">
        <v>178</v>
      </c>
      <c r="P453" s="2" t="s">
        <v>945</v>
      </c>
      <c r="T453" s="2" t="s">
        <v>145</v>
      </c>
      <c r="U453" s="0" t="n">
        <f aca="false">15.9</f>
        <v>15.9</v>
      </c>
      <c r="W453" s="2" t="s">
        <v>125</v>
      </c>
      <c r="AH453" s="2" t="s">
        <v>147</v>
      </c>
      <c r="AJ453" s="2" t="s">
        <v>946</v>
      </c>
      <c r="AL453" s="2" t="s">
        <v>947</v>
      </c>
      <c r="AS453" s="2" t="s">
        <v>126</v>
      </c>
      <c r="AY453" s="2" t="s">
        <v>145</v>
      </c>
      <c r="BA453" s="2" t="n">
        <v>12</v>
      </c>
      <c r="BE453" s="2" t="s">
        <v>145</v>
      </c>
      <c r="BF453" s="2" t="n">
        <v>3</v>
      </c>
      <c r="BI453" s="2" t="s">
        <v>948</v>
      </c>
      <c r="BJ453" s="2" t="n">
        <v>1</v>
      </c>
      <c r="BK453" s="2" t="n">
        <v>1</v>
      </c>
      <c r="BL453" s="2" t="n">
        <v>65</v>
      </c>
      <c r="BM453" s="2" t="s">
        <v>148</v>
      </c>
      <c r="BN453" s="2" t="n">
        <v>2</v>
      </c>
      <c r="BZ453" s="2" t="s">
        <v>152</v>
      </c>
      <c r="CB453" s="2" t="n">
        <v>120</v>
      </c>
      <c r="CC453" s="2" t="s">
        <v>127</v>
      </c>
      <c r="CD453" s="2" t="n">
        <v>2</v>
      </c>
      <c r="CV453" s="2" t="n">
        <v>500</v>
      </c>
      <c r="CW453" s="2" t="n">
        <v>60</v>
      </c>
      <c r="DC453" s="2" t="n">
        <v>4.67</v>
      </c>
      <c r="DD453" s="2" t="n">
        <v>0.56</v>
      </c>
      <c r="DE453" s="2" t="n">
        <v>481</v>
      </c>
    </row>
    <row r="454" customFormat="false" ht="13.8" hidden="false" customHeight="false" outlineLevel="0" collapsed="false">
      <c r="A454" s="2" t="s">
        <v>950</v>
      </c>
      <c r="B454" s="2" t="s">
        <v>941</v>
      </c>
      <c r="D454" s="2" t="s">
        <v>942</v>
      </c>
      <c r="E454" s="2" t="s">
        <v>943</v>
      </c>
      <c r="F454" s="2" t="s">
        <v>944</v>
      </c>
      <c r="G454" s="2" t="n">
        <v>2018</v>
      </c>
      <c r="H454" s="2" t="n">
        <v>33</v>
      </c>
      <c r="I454" s="2" t="n">
        <v>5</v>
      </c>
      <c r="J454" s="2" t="s">
        <v>121</v>
      </c>
      <c r="L454" s="2" t="s">
        <v>178</v>
      </c>
      <c r="P454" s="2" t="s">
        <v>945</v>
      </c>
      <c r="T454" s="2" t="s">
        <v>145</v>
      </c>
      <c r="U454" s="0" t="n">
        <f aca="false">15.9</f>
        <v>15.9</v>
      </c>
      <c r="W454" s="2" t="s">
        <v>125</v>
      </c>
      <c r="AH454" s="2" t="s">
        <v>147</v>
      </c>
      <c r="AJ454" s="2" t="s">
        <v>946</v>
      </c>
      <c r="AL454" s="2" t="s">
        <v>947</v>
      </c>
      <c r="AS454" s="2" t="s">
        <v>126</v>
      </c>
      <c r="AY454" s="2" t="s">
        <v>145</v>
      </c>
      <c r="BA454" s="2" t="n">
        <v>12</v>
      </c>
      <c r="BE454" s="2" t="s">
        <v>145</v>
      </c>
      <c r="BF454" s="2" t="n">
        <v>3</v>
      </c>
      <c r="BI454" s="2" t="s">
        <v>948</v>
      </c>
      <c r="BJ454" s="2" t="n">
        <v>1</v>
      </c>
      <c r="BK454" s="2" t="n">
        <v>1</v>
      </c>
      <c r="BL454" s="2" t="n">
        <v>65</v>
      </c>
      <c r="BM454" s="2" t="s">
        <v>148</v>
      </c>
      <c r="BN454" s="2" t="n">
        <v>2</v>
      </c>
      <c r="BZ454" s="2" t="s">
        <v>152</v>
      </c>
      <c r="CB454" s="2" t="n">
        <v>120</v>
      </c>
      <c r="CC454" s="2" t="s">
        <v>127</v>
      </c>
      <c r="CD454" s="2" t="n">
        <v>2</v>
      </c>
      <c r="CV454" s="2" t="n">
        <v>600</v>
      </c>
      <c r="CW454" s="2" t="n">
        <v>120</v>
      </c>
      <c r="DC454" s="2" t="n">
        <v>1.73</v>
      </c>
      <c r="DD454" s="2" t="n">
        <v>9.79</v>
      </c>
      <c r="DE454" s="2" t="n">
        <v>705</v>
      </c>
    </row>
    <row r="455" customFormat="false" ht="13.8" hidden="false" customHeight="false" outlineLevel="0" collapsed="false">
      <c r="A455" s="2" t="s">
        <v>951</v>
      </c>
      <c r="B455" s="2" t="s">
        <v>941</v>
      </c>
      <c r="D455" s="2" t="s">
        <v>942</v>
      </c>
      <c r="E455" s="2" t="s">
        <v>943</v>
      </c>
      <c r="F455" s="2" t="s">
        <v>944</v>
      </c>
      <c r="G455" s="2" t="n">
        <v>2018</v>
      </c>
      <c r="H455" s="2" t="n">
        <v>33</v>
      </c>
      <c r="I455" s="2" t="n">
        <v>5</v>
      </c>
      <c r="J455" s="2" t="s">
        <v>121</v>
      </c>
      <c r="L455" s="2" t="s">
        <v>178</v>
      </c>
      <c r="P455" s="2" t="s">
        <v>945</v>
      </c>
      <c r="T455" s="2" t="s">
        <v>145</v>
      </c>
      <c r="U455" s="0" t="n">
        <f aca="false">15.9</f>
        <v>15.9</v>
      </c>
      <c r="W455" s="2" t="s">
        <v>125</v>
      </c>
      <c r="AH455" s="2" t="s">
        <v>147</v>
      </c>
      <c r="AJ455" s="2" t="s">
        <v>946</v>
      </c>
      <c r="AL455" s="2" t="s">
        <v>947</v>
      </c>
      <c r="AS455" s="2" t="s">
        <v>126</v>
      </c>
      <c r="AY455" s="2" t="s">
        <v>145</v>
      </c>
      <c r="BA455" s="2" t="n">
        <v>12</v>
      </c>
      <c r="BE455" s="2" t="s">
        <v>145</v>
      </c>
      <c r="BF455" s="2" t="n">
        <v>3</v>
      </c>
      <c r="BI455" s="2" t="s">
        <v>948</v>
      </c>
      <c r="BJ455" s="2" t="n">
        <v>1</v>
      </c>
      <c r="BK455" s="2" t="n">
        <v>1</v>
      </c>
      <c r="BL455" s="2" t="n">
        <v>65</v>
      </c>
      <c r="BM455" s="2" t="s">
        <v>148</v>
      </c>
      <c r="BN455" s="2" t="n">
        <v>2</v>
      </c>
      <c r="BZ455" s="2" t="s">
        <v>152</v>
      </c>
      <c r="CB455" s="2" t="n">
        <v>120</v>
      </c>
      <c r="CC455" s="2" t="s">
        <v>127</v>
      </c>
      <c r="CD455" s="2" t="n">
        <v>2</v>
      </c>
      <c r="CV455" s="2" t="n">
        <v>500</v>
      </c>
      <c r="CW455" s="2" t="n">
        <v>120</v>
      </c>
      <c r="DC455" s="2" t="n">
        <v>0.67</v>
      </c>
      <c r="DD455" s="2" t="n">
        <v>6.56</v>
      </c>
      <c r="DE455" s="2" t="n">
        <v>410</v>
      </c>
    </row>
    <row r="456" customFormat="false" ht="13.8" hidden="false" customHeight="false" outlineLevel="0" collapsed="false">
      <c r="A456" s="2" t="s">
        <v>952</v>
      </c>
      <c r="B456" s="2" t="s">
        <v>941</v>
      </c>
      <c r="D456" s="2" t="s">
        <v>942</v>
      </c>
      <c r="E456" s="2" t="s">
        <v>943</v>
      </c>
      <c r="F456" s="2" t="s">
        <v>944</v>
      </c>
      <c r="G456" s="2" t="n">
        <v>2018</v>
      </c>
      <c r="H456" s="2" t="n">
        <v>33</v>
      </c>
      <c r="I456" s="2" t="n">
        <v>5</v>
      </c>
      <c r="J456" s="2" t="s">
        <v>121</v>
      </c>
      <c r="L456" s="2" t="s">
        <v>178</v>
      </c>
      <c r="P456" s="2" t="s">
        <v>945</v>
      </c>
      <c r="T456" s="2" t="s">
        <v>145</v>
      </c>
      <c r="U456" s="0" t="n">
        <f aca="false">15.9</f>
        <v>15.9</v>
      </c>
      <c r="W456" s="2" t="s">
        <v>125</v>
      </c>
      <c r="AH456" s="2" t="s">
        <v>147</v>
      </c>
      <c r="AJ456" s="2" t="s">
        <v>946</v>
      </c>
      <c r="AL456" s="2" t="s">
        <v>947</v>
      </c>
      <c r="AS456" s="2" t="s">
        <v>126</v>
      </c>
      <c r="AY456" s="2" t="s">
        <v>145</v>
      </c>
      <c r="BA456" s="2" t="n">
        <v>12</v>
      </c>
      <c r="BE456" s="2" t="s">
        <v>145</v>
      </c>
      <c r="BF456" s="2" t="n">
        <v>3</v>
      </c>
      <c r="BI456" s="2" t="s">
        <v>948</v>
      </c>
      <c r="BJ456" s="2" t="n">
        <v>1</v>
      </c>
      <c r="BK456" s="2" t="n">
        <v>1</v>
      </c>
      <c r="BL456" s="2" t="n">
        <v>65</v>
      </c>
      <c r="BM456" s="2" t="s">
        <v>148</v>
      </c>
      <c r="BN456" s="2" t="n">
        <v>2</v>
      </c>
      <c r="BZ456" s="2" t="s">
        <v>152</v>
      </c>
      <c r="CB456" s="2" t="n">
        <v>120</v>
      </c>
      <c r="CC456" s="2" t="s">
        <v>127</v>
      </c>
      <c r="CD456" s="2" t="n">
        <v>2</v>
      </c>
      <c r="CV456" s="2" t="n">
        <v>600</v>
      </c>
      <c r="CW456" s="2" t="n">
        <v>30</v>
      </c>
      <c r="DC456" s="2" t="n">
        <v>1.07</v>
      </c>
      <c r="DD456" s="2" t="n">
        <v>9.87</v>
      </c>
      <c r="DE456" s="2" t="n">
        <v>433</v>
      </c>
    </row>
    <row r="457" customFormat="false" ht="13.8" hidden="false" customHeight="false" outlineLevel="0" collapsed="false">
      <c r="A457" s="2" t="s">
        <v>953</v>
      </c>
      <c r="B457" s="2" t="s">
        <v>941</v>
      </c>
      <c r="D457" s="2" t="s">
        <v>942</v>
      </c>
      <c r="E457" s="2" t="s">
        <v>943</v>
      </c>
      <c r="F457" s="2" t="s">
        <v>944</v>
      </c>
      <c r="G457" s="2" t="n">
        <v>2018</v>
      </c>
      <c r="H457" s="2" t="n">
        <v>33</v>
      </c>
      <c r="I457" s="2" t="n">
        <v>5</v>
      </c>
      <c r="J457" s="2" t="s">
        <v>121</v>
      </c>
      <c r="L457" s="2" t="s">
        <v>178</v>
      </c>
      <c r="P457" s="2" t="s">
        <v>945</v>
      </c>
      <c r="T457" s="2" t="s">
        <v>145</v>
      </c>
      <c r="U457" s="0" t="n">
        <f aca="false">15.9</f>
        <v>15.9</v>
      </c>
      <c r="W457" s="2" t="s">
        <v>125</v>
      </c>
      <c r="AH457" s="2" t="s">
        <v>147</v>
      </c>
      <c r="AJ457" s="2" t="s">
        <v>946</v>
      </c>
      <c r="AL457" s="2" t="s">
        <v>947</v>
      </c>
      <c r="AS457" s="2" t="s">
        <v>126</v>
      </c>
      <c r="AY457" s="2" t="s">
        <v>145</v>
      </c>
      <c r="BA457" s="2" t="n">
        <v>12</v>
      </c>
      <c r="BE457" s="2" t="s">
        <v>145</v>
      </c>
      <c r="BF457" s="2" t="n">
        <v>3</v>
      </c>
      <c r="BI457" s="2" t="s">
        <v>948</v>
      </c>
      <c r="BJ457" s="2" t="n">
        <v>1</v>
      </c>
      <c r="BK457" s="2" t="n">
        <v>1</v>
      </c>
      <c r="BL457" s="2" t="n">
        <v>65</v>
      </c>
      <c r="BM457" s="2" t="s">
        <v>148</v>
      </c>
      <c r="BN457" s="2" t="n">
        <v>2</v>
      </c>
      <c r="BZ457" s="2" t="s">
        <v>152</v>
      </c>
      <c r="CB457" s="2" t="n">
        <v>120</v>
      </c>
      <c r="CC457" s="2" t="s">
        <v>127</v>
      </c>
      <c r="CD457" s="2" t="n">
        <v>2</v>
      </c>
      <c r="CV457" s="2" t="n">
        <v>400</v>
      </c>
      <c r="CW457" s="2" t="n">
        <v>60</v>
      </c>
      <c r="DC457" s="2" t="n">
        <v>2.09</v>
      </c>
      <c r="DD457" s="2" t="n">
        <v>12.25</v>
      </c>
      <c r="DE457" s="2" t="n">
        <v>682</v>
      </c>
    </row>
    <row r="458" customFormat="false" ht="13.8" hidden="false" customHeight="false" outlineLevel="0" collapsed="false">
      <c r="A458" s="2" t="s">
        <v>954</v>
      </c>
      <c r="B458" s="2" t="s">
        <v>941</v>
      </c>
      <c r="D458" s="2" t="s">
        <v>942</v>
      </c>
      <c r="E458" s="2" t="s">
        <v>943</v>
      </c>
      <c r="F458" s="2" t="s">
        <v>944</v>
      </c>
      <c r="G458" s="2" t="n">
        <v>2018</v>
      </c>
      <c r="H458" s="2" t="n">
        <v>33</v>
      </c>
      <c r="I458" s="2" t="n">
        <v>5</v>
      </c>
      <c r="J458" s="2" t="s">
        <v>121</v>
      </c>
      <c r="L458" s="2" t="s">
        <v>178</v>
      </c>
      <c r="P458" s="2" t="s">
        <v>945</v>
      </c>
      <c r="T458" s="2" t="s">
        <v>145</v>
      </c>
      <c r="U458" s="0" t="n">
        <f aca="false">15.9</f>
        <v>15.9</v>
      </c>
      <c r="W458" s="2" t="s">
        <v>125</v>
      </c>
      <c r="AH458" s="2" t="s">
        <v>147</v>
      </c>
      <c r="AJ458" s="2" t="s">
        <v>946</v>
      </c>
      <c r="AL458" s="2" t="s">
        <v>947</v>
      </c>
      <c r="AS458" s="2" t="s">
        <v>126</v>
      </c>
      <c r="AY458" s="2" t="s">
        <v>145</v>
      </c>
      <c r="BA458" s="2" t="n">
        <v>12</v>
      </c>
      <c r="BE458" s="2" t="s">
        <v>145</v>
      </c>
      <c r="BF458" s="2" t="n">
        <v>3</v>
      </c>
      <c r="BI458" s="2" t="s">
        <v>948</v>
      </c>
      <c r="BJ458" s="2" t="n">
        <v>1</v>
      </c>
      <c r="BK458" s="2" t="n">
        <v>1</v>
      </c>
      <c r="BL458" s="2" t="n">
        <v>65</v>
      </c>
      <c r="BM458" s="2" t="s">
        <v>148</v>
      </c>
      <c r="BN458" s="2" t="n">
        <v>2</v>
      </c>
      <c r="BZ458" s="2" t="s">
        <v>152</v>
      </c>
      <c r="CB458" s="2" t="n">
        <v>120</v>
      </c>
      <c r="CC458" s="2" t="s">
        <v>127</v>
      </c>
      <c r="CD458" s="2" t="n">
        <v>2</v>
      </c>
      <c r="CV458" s="2" t="n">
        <v>600</v>
      </c>
      <c r="CW458" s="2" t="n">
        <v>60</v>
      </c>
      <c r="DC458" s="2" t="n">
        <v>1.53</v>
      </c>
      <c r="DD458" s="2" t="n">
        <v>6.55</v>
      </c>
      <c r="DE458" s="2" t="n">
        <v>107</v>
      </c>
    </row>
    <row r="459" customFormat="false" ht="13.8" hidden="false" customHeight="false" outlineLevel="0" collapsed="false">
      <c r="A459" s="2" t="s">
        <v>955</v>
      </c>
      <c r="B459" s="2" t="s">
        <v>941</v>
      </c>
      <c r="D459" s="2" t="s">
        <v>942</v>
      </c>
      <c r="E459" s="2" t="s">
        <v>943</v>
      </c>
      <c r="F459" s="2" t="s">
        <v>944</v>
      </c>
      <c r="G459" s="2" t="n">
        <v>2018</v>
      </c>
      <c r="H459" s="2" t="n">
        <v>33</v>
      </c>
      <c r="I459" s="2" t="n">
        <v>5</v>
      </c>
      <c r="J459" s="2" t="s">
        <v>121</v>
      </c>
      <c r="L459" s="2" t="s">
        <v>178</v>
      </c>
      <c r="P459" s="2" t="s">
        <v>945</v>
      </c>
      <c r="T459" s="2" t="s">
        <v>145</v>
      </c>
      <c r="U459" s="0" t="n">
        <f aca="false">15.9</f>
        <v>15.9</v>
      </c>
      <c r="W459" s="2" t="s">
        <v>125</v>
      </c>
      <c r="AH459" s="2" t="s">
        <v>147</v>
      </c>
      <c r="AJ459" s="2" t="s">
        <v>946</v>
      </c>
      <c r="AL459" s="2" t="s">
        <v>947</v>
      </c>
      <c r="AS459" s="2" t="s">
        <v>126</v>
      </c>
      <c r="AY459" s="2" t="s">
        <v>145</v>
      </c>
      <c r="BA459" s="2" t="n">
        <v>12</v>
      </c>
      <c r="BE459" s="2" t="s">
        <v>145</v>
      </c>
      <c r="BF459" s="2" t="n">
        <v>3</v>
      </c>
      <c r="BI459" s="2" t="s">
        <v>948</v>
      </c>
      <c r="BJ459" s="2" t="n">
        <v>1</v>
      </c>
      <c r="BK459" s="2" t="n">
        <v>1</v>
      </c>
      <c r="BL459" s="2" t="n">
        <v>65</v>
      </c>
      <c r="BM459" s="2" t="s">
        <v>148</v>
      </c>
      <c r="BN459" s="2" t="n">
        <v>2</v>
      </c>
      <c r="BZ459" s="2" t="s">
        <v>152</v>
      </c>
      <c r="CB459" s="2" t="n">
        <v>120</v>
      </c>
      <c r="CC459" s="2" t="s">
        <v>127</v>
      </c>
      <c r="CD459" s="2" t="n">
        <v>2</v>
      </c>
      <c r="CV459" s="2" t="n">
        <v>400</v>
      </c>
      <c r="CW459" s="2" t="n">
        <v>120</v>
      </c>
      <c r="DC459" s="2" t="n">
        <v>1.02</v>
      </c>
      <c r="DD459" s="2" t="n">
        <v>7.29</v>
      </c>
      <c r="DE459" s="2" t="n">
        <v>557</v>
      </c>
    </row>
    <row r="460" customFormat="false" ht="13.8" hidden="false" customHeight="false" outlineLevel="0" collapsed="false">
      <c r="A460" s="2" t="s">
        <v>956</v>
      </c>
      <c r="B460" s="2" t="s">
        <v>941</v>
      </c>
      <c r="D460" s="2" t="s">
        <v>942</v>
      </c>
      <c r="E460" s="2" t="s">
        <v>943</v>
      </c>
      <c r="F460" s="2" t="s">
        <v>944</v>
      </c>
      <c r="G460" s="2" t="n">
        <v>2018</v>
      </c>
      <c r="H460" s="2" t="n">
        <v>33</v>
      </c>
      <c r="I460" s="2" t="n">
        <v>5</v>
      </c>
      <c r="J460" s="2" t="s">
        <v>121</v>
      </c>
      <c r="L460" s="2" t="s">
        <v>178</v>
      </c>
      <c r="P460" s="2" t="s">
        <v>945</v>
      </c>
      <c r="T460" s="2" t="s">
        <v>145</v>
      </c>
      <c r="U460" s="0" t="n">
        <f aca="false">15.9</f>
        <v>15.9</v>
      </c>
      <c r="W460" s="2" t="s">
        <v>125</v>
      </c>
      <c r="AH460" s="2" t="s">
        <v>147</v>
      </c>
      <c r="AJ460" s="2" t="s">
        <v>946</v>
      </c>
      <c r="AL460" s="2" t="s">
        <v>947</v>
      </c>
      <c r="AS460" s="2" t="s">
        <v>126</v>
      </c>
      <c r="AY460" s="2" t="s">
        <v>145</v>
      </c>
      <c r="BA460" s="2" t="n">
        <v>12</v>
      </c>
      <c r="BE460" s="2" t="s">
        <v>145</v>
      </c>
      <c r="BF460" s="2" t="n">
        <v>3</v>
      </c>
      <c r="BI460" s="2" t="s">
        <v>948</v>
      </c>
      <c r="BJ460" s="2" t="n">
        <v>1</v>
      </c>
      <c r="BK460" s="2" t="n">
        <v>1</v>
      </c>
      <c r="BL460" s="2" t="n">
        <v>65</v>
      </c>
      <c r="BM460" s="2" t="s">
        <v>148</v>
      </c>
      <c r="BN460" s="2" t="n">
        <v>2</v>
      </c>
      <c r="BZ460" s="2" t="s">
        <v>152</v>
      </c>
      <c r="CB460" s="2" t="n">
        <v>120</v>
      </c>
      <c r="CC460" s="2" t="s">
        <v>127</v>
      </c>
      <c r="CD460" s="2" t="n">
        <v>2</v>
      </c>
      <c r="CV460" s="2" t="n">
        <v>500</v>
      </c>
      <c r="CW460" s="2" t="n">
        <v>30</v>
      </c>
      <c r="DC460" s="2" t="n">
        <v>1.03</v>
      </c>
      <c r="DD460" s="2" t="n">
        <v>6.42</v>
      </c>
      <c r="DE460" s="2" t="n">
        <v>64</v>
      </c>
    </row>
    <row r="461" customFormat="false" ht="13.8" hidden="false" customHeight="false" outlineLevel="0" collapsed="false">
      <c r="A461" s="2" t="s">
        <v>957</v>
      </c>
      <c r="B461" s="2" t="s">
        <v>958</v>
      </c>
      <c r="D461" s="2" t="s">
        <v>959</v>
      </c>
      <c r="E461" s="2" t="s">
        <v>960</v>
      </c>
      <c r="F461" s="2" t="s">
        <v>961</v>
      </c>
      <c r="G461" s="2" t="n">
        <v>2018</v>
      </c>
      <c r="H461" s="2" t="n">
        <v>30</v>
      </c>
      <c r="I461" s="2" t="n">
        <v>5</v>
      </c>
      <c r="J461" s="2" t="s">
        <v>121</v>
      </c>
      <c r="L461" s="2" t="s">
        <v>144</v>
      </c>
      <c r="T461" s="2" t="s">
        <v>145</v>
      </c>
      <c r="U461" s="0" t="n">
        <f aca="false">15.9</f>
        <v>15.9</v>
      </c>
      <c r="W461" s="2" t="s">
        <v>125</v>
      </c>
      <c r="Y461" s="2" t="s">
        <v>294</v>
      </c>
      <c r="AA461" s="2" t="s">
        <v>146</v>
      </c>
      <c r="AB461" s="2" t="n">
        <v>0.5</v>
      </c>
      <c r="AH461" s="2" t="s">
        <v>147</v>
      </c>
      <c r="AJ461" s="2" t="s">
        <v>148</v>
      </c>
      <c r="AM461" s="2" t="n">
        <v>10</v>
      </c>
      <c r="AV461" s="2" t="s">
        <v>127</v>
      </c>
      <c r="AW461" s="2" t="s">
        <v>127</v>
      </c>
      <c r="AZ461" s="2" t="n">
        <v>35</v>
      </c>
      <c r="BA461" s="2" t="n">
        <v>12</v>
      </c>
      <c r="BE461" s="2" t="s">
        <v>259</v>
      </c>
      <c r="BF461" s="2" t="n">
        <v>1</v>
      </c>
      <c r="BI461" s="2" t="s">
        <v>148</v>
      </c>
      <c r="BJ461" s="2" t="n">
        <v>1</v>
      </c>
      <c r="BM461" s="2" t="s">
        <v>150</v>
      </c>
      <c r="BN461" s="2" t="n">
        <v>1</v>
      </c>
      <c r="BO461" s="2" t="n">
        <v>1</v>
      </c>
      <c r="BP461" s="2" t="n">
        <v>25</v>
      </c>
      <c r="BQ461" s="2" t="s">
        <v>148</v>
      </c>
      <c r="BR461" s="2" t="n">
        <v>1</v>
      </c>
      <c r="BZ461" s="2" t="s">
        <v>152</v>
      </c>
      <c r="CB461" s="2" t="n">
        <v>60</v>
      </c>
      <c r="CC461" s="2" t="s">
        <v>127</v>
      </c>
      <c r="CD461" s="2" t="n">
        <v>12</v>
      </c>
      <c r="CE461" s="2" t="s">
        <v>152</v>
      </c>
      <c r="CF461" s="2" t="n">
        <v>90</v>
      </c>
      <c r="CG461" s="2" t="s">
        <v>127</v>
      </c>
      <c r="CH461" s="2" t="n">
        <v>2</v>
      </c>
      <c r="DA461" s="2" t="s">
        <v>132</v>
      </c>
      <c r="DC461" s="2" t="n">
        <v>3.525</v>
      </c>
      <c r="DE461" s="2" t="n">
        <v>710.2</v>
      </c>
      <c r="DF461" s="2" t="n">
        <v>0.138</v>
      </c>
      <c r="DH461" s="2" t="n">
        <v>0.0331</v>
      </c>
      <c r="DJ461" s="2" t="n">
        <v>11.9</v>
      </c>
    </row>
    <row r="462" customFormat="false" ht="13.8" hidden="false" customHeight="false" outlineLevel="0" collapsed="false">
      <c r="A462" s="2" t="s">
        <v>962</v>
      </c>
      <c r="B462" s="2" t="s">
        <v>958</v>
      </c>
      <c r="D462" s="2" t="s">
        <v>959</v>
      </c>
      <c r="E462" s="2" t="s">
        <v>960</v>
      </c>
      <c r="F462" s="2" t="s">
        <v>961</v>
      </c>
      <c r="G462" s="2" t="n">
        <v>2018</v>
      </c>
      <c r="H462" s="2" t="n">
        <v>30</v>
      </c>
      <c r="I462" s="2" t="n">
        <v>5</v>
      </c>
      <c r="J462" s="2" t="s">
        <v>121</v>
      </c>
      <c r="L462" s="2" t="s">
        <v>144</v>
      </c>
      <c r="R462" s="2" t="s">
        <v>963</v>
      </c>
      <c r="T462" s="2" t="s">
        <v>145</v>
      </c>
      <c r="U462" s="0" t="n">
        <f aca="false">15.9</f>
        <v>15.9</v>
      </c>
      <c r="W462" s="2" t="s">
        <v>125</v>
      </c>
      <c r="Y462" s="2" t="s">
        <v>294</v>
      </c>
      <c r="AA462" s="2" t="s">
        <v>146</v>
      </c>
      <c r="AB462" s="2" t="n">
        <v>0.5</v>
      </c>
      <c r="AH462" s="2" t="s">
        <v>147</v>
      </c>
      <c r="AJ462" s="2" t="s">
        <v>148</v>
      </c>
      <c r="AM462" s="2" t="n">
        <v>10</v>
      </c>
      <c r="AR462" s="2" t="s">
        <v>964</v>
      </c>
      <c r="AV462" s="2" t="s">
        <v>127</v>
      </c>
      <c r="AW462" s="2" t="s">
        <v>127</v>
      </c>
      <c r="AZ462" s="2" t="n">
        <v>35</v>
      </c>
      <c r="BA462" s="2" t="n">
        <v>12</v>
      </c>
      <c r="BE462" s="2" t="s">
        <v>259</v>
      </c>
      <c r="BF462" s="2" t="n">
        <v>1</v>
      </c>
      <c r="BI462" s="2" t="s">
        <v>148</v>
      </c>
      <c r="BJ462" s="2" t="n">
        <v>1</v>
      </c>
      <c r="BM462" s="2" t="s">
        <v>150</v>
      </c>
      <c r="BN462" s="2" t="n">
        <v>1</v>
      </c>
      <c r="BO462" s="2" t="n">
        <v>1</v>
      </c>
      <c r="BP462" s="2" t="n">
        <v>25</v>
      </c>
      <c r="BQ462" s="2" t="s">
        <v>148</v>
      </c>
      <c r="BR462" s="2" t="n">
        <v>1</v>
      </c>
      <c r="BZ462" s="2" t="s">
        <v>152</v>
      </c>
      <c r="CB462" s="2" t="n">
        <v>60</v>
      </c>
      <c r="CC462" s="2" t="s">
        <v>127</v>
      </c>
      <c r="CD462" s="2" t="n">
        <v>12</v>
      </c>
      <c r="CE462" s="2" t="s">
        <v>152</v>
      </c>
      <c r="CF462" s="2" t="n">
        <v>90</v>
      </c>
      <c r="CG462" s="2" t="s">
        <v>127</v>
      </c>
      <c r="CH462" s="2" t="n">
        <v>2</v>
      </c>
      <c r="DA462" s="2" t="s">
        <v>132</v>
      </c>
      <c r="DC462" s="2" t="n">
        <v>3.59</v>
      </c>
      <c r="DE462" s="2" t="n">
        <v>705.3</v>
      </c>
      <c r="DF462" s="2" t="n">
        <v>0.141</v>
      </c>
      <c r="DJ462" s="2" t="n">
        <v>12.1</v>
      </c>
    </row>
    <row r="463" customFormat="false" ht="13.8" hidden="false" customHeight="false" outlineLevel="0" collapsed="false">
      <c r="A463" s="2" t="s">
        <v>965</v>
      </c>
      <c r="B463" s="2" t="s">
        <v>958</v>
      </c>
      <c r="D463" s="2" t="s">
        <v>959</v>
      </c>
      <c r="E463" s="2" t="s">
        <v>960</v>
      </c>
      <c r="F463" s="2" t="s">
        <v>961</v>
      </c>
      <c r="G463" s="2" t="n">
        <v>2018</v>
      </c>
      <c r="H463" s="2" t="n">
        <v>30</v>
      </c>
      <c r="I463" s="2" t="n">
        <v>5</v>
      </c>
      <c r="J463" s="2" t="s">
        <v>121</v>
      </c>
      <c r="L463" s="2" t="s">
        <v>144</v>
      </c>
      <c r="R463" s="2" t="s">
        <v>963</v>
      </c>
      <c r="T463" s="2" t="s">
        <v>145</v>
      </c>
      <c r="U463" s="0" t="n">
        <f aca="false">15.9</f>
        <v>15.9</v>
      </c>
      <c r="W463" s="2" t="s">
        <v>125</v>
      </c>
      <c r="Y463" s="2" t="s">
        <v>294</v>
      </c>
      <c r="AA463" s="2" t="s">
        <v>146</v>
      </c>
      <c r="AB463" s="2" t="n">
        <v>0.5</v>
      </c>
      <c r="AH463" s="2" t="s">
        <v>147</v>
      </c>
      <c r="AJ463" s="2" t="s">
        <v>148</v>
      </c>
      <c r="AM463" s="2" t="n">
        <v>10</v>
      </c>
      <c r="AR463" s="2" t="s">
        <v>964</v>
      </c>
      <c r="AV463" s="2" t="s">
        <v>127</v>
      </c>
      <c r="AW463" s="2" t="s">
        <v>127</v>
      </c>
      <c r="AZ463" s="2" t="n">
        <v>35</v>
      </c>
      <c r="BA463" s="2" t="n">
        <v>12</v>
      </c>
      <c r="BE463" s="2" t="s">
        <v>259</v>
      </c>
      <c r="BF463" s="2" t="n">
        <v>1</v>
      </c>
      <c r="BI463" s="2" t="s">
        <v>148</v>
      </c>
      <c r="BJ463" s="2" t="n">
        <v>1</v>
      </c>
      <c r="BM463" s="2" t="s">
        <v>150</v>
      </c>
      <c r="BN463" s="2" t="n">
        <v>1</v>
      </c>
      <c r="BO463" s="2" t="n">
        <v>1</v>
      </c>
      <c r="BP463" s="2" t="n">
        <v>25</v>
      </c>
      <c r="BQ463" s="2" t="s">
        <v>148</v>
      </c>
      <c r="BR463" s="2" t="n">
        <v>1</v>
      </c>
      <c r="BZ463" s="2" t="s">
        <v>152</v>
      </c>
      <c r="CB463" s="2" t="n">
        <v>60</v>
      </c>
      <c r="CC463" s="2" t="s">
        <v>127</v>
      </c>
      <c r="CD463" s="2" t="n">
        <v>12</v>
      </c>
      <c r="CE463" s="2" t="s">
        <v>152</v>
      </c>
      <c r="CF463" s="2" t="n">
        <v>90</v>
      </c>
      <c r="CG463" s="2" t="s">
        <v>127</v>
      </c>
      <c r="CH463" s="2" t="n">
        <v>2</v>
      </c>
      <c r="DA463" s="2" t="s">
        <v>132</v>
      </c>
      <c r="DC463" s="2" t="n">
        <v>3.721</v>
      </c>
      <c r="DE463" s="2" t="n">
        <v>701.6</v>
      </c>
      <c r="DF463" s="2" t="n">
        <v>0.132</v>
      </c>
      <c r="DJ463" s="2" t="n">
        <v>12.8</v>
      </c>
    </row>
    <row r="464" customFormat="false" ht="13.8" hidden="false" customHeight="false" outlineLevel="0" collapsed="false">
      <c r="A464" s="2" t="s">
        <v>966</v>
      </c>
      <c r="B464" s="2" t="s">
        <v>958</v>
      </c>
      <c r="D464" s="2" t="s">
        <v>959</v>
      </c>
      <c r="E464" s="2" t="s">
        <v>960</v>
      </c>
      <c r="F464" s="2" t="s">
        <v>961</v>
      </c>
      <c r="G464" s="2" t="n">
        <v>2018</v>
      </c>
      <c r="H464" s="2" t="n">
        <v>30</v>
      </c>
      <c r="I464" s="2" t="n">
        <v>5</v>
      </c>
      <c r="J464" s="2" t="s">
        <v>121</v>
      </c>
      <c r="L464" s="2" t="s">
        <v>144</v>
      </c>
      <c r="R464" s="2" t="s">
        <v>963</v>
      </c>
      <c r="T464" s="2" t="s">
        <v>145</v>
      </c>
      <c r="U464" s="0" t="n">
        <f aca="false">15.9</f>
        <v>15.9</v>
      </c>
      <c r="W464" s="2" t="s">
        <v>125</v>
      </c>
      <c r="Y464" s="2" t="s">
        <v>294</v>
      </c>
      <c r="AA464" s="2" t="s">
        <v>146</v>
      </c>
      <c r="AB464" s="2" t="n">
        <v>0.5</v>
      </c>
      <c r="AH464" s="2" t="s">
        <v>147</v>
      </c>
      <c r="AJ464" s="2" t="s">
        <v>148</v>
      </c>
      <c r="AM464" s="2" t="n">
        <v>10</v>
      </c>
      <c r="AR464" s="2" t="s">
        <v>964</v>
      </c>
      <c r="AV464" s="2" t="s">
        <v>127</v>
      </c>
      <c r="AW464" s="2" t="s">
        <v>127</v>
      </c>
      <c r="AZ464" s="2" t="n">
        <v>35</v>
      </c>
      <c r="BA464" s="2" t="n">
        <v>12</v>
      </c>
      <c r="BE464" s="2" t="s">
        <v>259</v>
      </c>
      <c r="BF464" s="2" t="n">
        <v>1</v>
      </c>
      <c r="BI464" s="2" t="s">
        <v>148</v>
      </c>
      <c r="BJ464" s="2" t="n">
        <v>1</v>
      </c>
      <c r="BM464" s="2" t="s">
        <v>150</v>
      </c>
      <c r="BN464" s="2" t="n">
        <v>1</v>
      </c>
      <c r="BO464" s="2" t="n">
        <v>1</v>
      </c>
      <c r="BP464" s="2" t="n">
        <v>25</v>
      </c>
      <c r="BQ464" s="2" t="s">
        <v>148</v>
      </c>
      <c r="BR464" s="2" t="n">
        <v>1</v>
      </c>
      <c r="BZ464" s="2" t="s">
        <v>152</v>
      </c>
      <c r="CB464" s="2" t="n">
        <v>60</v>
      </c>
      <c r="CC464" s="2" t="s">
        <v>127</v>
      </c>
      <c r="CD464" s="2" t="n">
        <v>12</v>
      </c>
      <c r="CE464" s="2" t="s">
        <v>152</v>
      </c>
      <c r="CF464" s="2" t="n">
        <v>90</v>
      </c>
      <c r="CG464" s="2" t="s">
        <v>127</v>
      </c>
      <c r="CH464" s="2" t="n">
        <v>2</v>
      </c>
      <c r="DA464" s="2" t="s">
        <v>132</v>
      </c>
      <c r="DC464" s="2" t="n">
        <v>4.132</v>
      </c>
      <c r="DE464" s="2" t="n">
        <v>656.3</v>
      </c>
      <c r="DF464" s="2" t="n">
        <v>0.126</v>
      </c>
      <c r="DH464" s="2" t="n">
        <v>0.0285</v>
      </c>
      <c r="DJ464" s="2" t="n">
        <v>13.9</v>
      </c>
    </row>
    <row r="465" customFormat="false" ht="13.8" hidden="false" customHeight="false" outlineLevel="0" collapsed="false">
      <c r="A465" s="2" t="s">
        <v>967</v>
      </c>
      <c r="B465" s="2" t="s">
        <v>958</v>
      </c>
      <c r="D465" s="2" t="s">
        <v>959</v>
      </c>
      <c r="E465" s="2" t="s">
        <v>960</v>
      </c>
      <c r="F465" s="2" t="s">
        <v>961</v>
      </c>
      <c r="G465" s="2" t="n">
        <v>2018</v>
      </c>
      <c r="H465" s="2" t="n">
        <v>30</v>
      </c>
      <c r="I465" s="2" t="n">
        <v>5</v>
      </c>
      <c r="J465" s="2" t="s">
        <v>121</v>
      </c>
      <c r="L465" s="2" t="s">
        <v>144</v>
      </c>
      <c r="R465" s="2" t="s">
        <v>963</v>
      </c>
      <c r="T465" s="2" t="s">
        <v>145</v>
      </c>
      <c r="U465" s="0" t="n">
        <f aca="false">15.9</f>
        <v>15.9</v>
      </c>
      <c r="W465" s="2" t="s">
        <v>125</v>
      </c>
      <c r="Y465" s="2" t="s">
        <v>294</v>
      </c>
      <c r="AA465" s="2" t="s">
        <v>146</v>
      </c>
      <c r="AB465" s="2" t="n">
        <v>0.5</v>
      </c>
      <c r="AH465" s="2" t="s">
        <v>147</v>
      </c>
      <c r="AJ465" s="2" t="s">
        <v>148</v>
      </c>
      <c r="AM465" s="2" t="n">
        <v>10</v>
      </c>
      <c r="AR465" s="2" t="s">
        <v>964</v>
      </c>
      <c r="AV465" s="2" t="s">
        <v>127</v>
      </c>
      <c r="AW465" s="2" t="s">
        <v>127</v>
      </c>
      <c r="AZ465" s="2" t="n">
        <v>35</v>
      </c>
      <c r="BA465" s="2" t="n">
        <v>12</v>
      </c>
      <c r="BE465" s="2" t="s">
        <v>259</v>
      </c>
      <c r="BF465" s="2" t="n">
        <v>1</v>
      </c>
      <c r="BI465" s="2" t="s">
        <v>148</v>
      </c>
      <c r="BJ465" s="2" t="n">
        <v>1</v>
      </c>
      <c r="BM465" s="2" t="s">
        <v>150</v>
      </c>
      <c r="BN465" s="2" t="n">
        <v>1</v>
      </c>
      <c r="BO465" s="2" t="n">
        <v>1</v>
      </c>
      <c r="BP465" s="2" t="n">
        <v>25</v>
      </c>
      <c r="BQ465" s="2" t="s">
        <v>148</v>
      </c>
      <c r="BR465" s="2" t="n">
        <v>1</v>
      </c>
      <c r="BZ465" s="2" t="s">
        <v>152</v>
      </c>
      <c r="CB465" s="2" t="n">
        <v>60</v>
      </c>
      <c r="CC465" s="2" t="s">
        <v>127</v>
      </c>
      <c r="CD465" s="2" t="n">
        <v>12</v>
      </c>
      <c r="CE465" s="2" t="s">
        <v>152</v>
      </c>
      <c r="CF465" s="2" t="n">
        <v>90</v>
      </c>
      <c r="CG465" s="2" t="s">
        <v>127</v>
      </c>
      <c r="CH465" s="2" t="n">
        <v>2</v>
      </c>
      <c r="DA465" s="2" t="s">
        <v>132</v>
      </c>
      <c r="DC465" s="2" t="n">
        <v>3.826</v>
      </c>
      <c r="DE465" s="2" t="n">
        <v>632.8</v>
      </c>
      <c r="DF465" s="2" t="n">
        <v>0.145</v>
      </c>
      <c r="DJ465" s="2" t="n">
        <v>13.6</v>
      </c>
    </row>
    <row r="466" customFormat="false" ht="13.8" hidden="false" customHeight="false" outlineLevel="0" collapsed="false">
      <c r="A466" s="2" t="s">
        <v>968</v>
      </c>
      <c r="B466" s="2" t="s">
        <v>958</v>
      </c>
      <c r="D466" s="2" t="s">
        <v>959</v>
      </c>
      <c r="E466" s="2" t="s">
        <v>960</v>
      </c>
      <c r="F466" s="2" t="s">
        <v>961</v>
      </c>
      <c r="G466" s="2" t="n">
        <v>2018</v>
      </c>
      <c r="H466" s="2" t="n">
        <v>30</v>
      </c>
      <c r="I466" s="2" t="n">
        <v>5</v>
      </c>
      <c r="J466" s="2" t="s">
        <v>121</v>
      </c>
      <c r="L466" s="2" t="s">
        <v>144</v>
      </c>
      <c r="T466" s="2" t="s">
        <v>145</v>
      </c>
      <c r="U466" s="0" t="n">
        <f aca="false">15.9</f>
        <v>15.9</v>
      </c>
      <c r="W466" s="2" t="s">
        <v>125</v>
      </c>
      <c r="Y466" s="2" t="s">
        <v>294</v>
      </c>
      <c r="AA466" s="2" t="s">
        <v>146</v>
      </c>
      <c r="AB466" s="2" t="n">
        <v>0.5</v>
      </c>
      <c r="AH466" s="2" t="s">
        <v>147</v>
      </c>
      <c r="AJ466" s="2" t="s">
        <v>148</v>
      </c>
      <c r="AM466" s="2" t="n">
        <v>10</v>
      </c>
      <c r="AV466" s="2" t="s">
        <v>127</v>
      </c>
      <c r="AW466" s="2" t="s">
        <v>127</v>
      </c>
      <c r="AZ466" s="2" t="n">
        <v>35</v>
      </c>
      <c r="BA466" s="2" t="n">
        <v>12</v>
      </c>
      <c r="BE466" s="2" t="s">
        <v>259</v>
      </c>
      <c r="BF466" s="2" t="n">
        <v>1</v>
      </c>
      <c r="BI466" s="2" t="s">
        <v>148</v>
      </c>
      <c r="BJ466" s="2" t="n">
        <v>1</v>
      </c>
      <c r="BM466" s="2" t="s">
        <v>150</v>
      </c>
      <c r="BN466" s="2" t="n">
        <v>1</v>
      </c>
      <c r="BO466" s="2" t="n">
        <v>1</v>
      </c>
      <c r="BP466" s="2" t="n">
        <v>25</v>
      </c>
      <c r="BQ466" s="2" t="s">
        <v>148</v>
      </c>
      <c r="BR466" s="2" t="n">
        <v>1</v>
      </c>
      <c r="BZ466" s="2" t="s">
        <v>152</v>
      </c>
      <c r="CB466" s="2" t="n">
        <v>60</v>
      </c>
      <c r="CC466" s="2" t="s">
        <v>127</v>
      </c>
      <c r="CD466" s="2" t="n">
        <v>12</v>
      </c>
      <c r="CE466" s="2" t="s">
        <v>152</v>
      </c>
      <c r="CF466" s="2" t="n">
        <v>90</v>
      </c>
      <c r="CG466" s="2" t="s">
        <v>127</v>
      </c>
      <c r="CH466" s="2" t="n">
        <v>2</v>
      </c>
      <c r="CV466" s="2" t="n">
        <v>800</v>
      </c>
      <c r="CW466" s="2" t="n">
        <v>30</v>
      </c>
      <c r="DC466" s="2" t="n">
        <v>1.41</v>
      </c>
      <c r="DE466" s="2" t="n">
        <v>215.6</v>
      </c>
    </row>
    <row r="467" customFormat="false" ht="13.8" hidden="false" customHeight="false" outlineLevel="0" collapsed="false">
      <c r="A467" s="2" t="s">
        <v>969</v>
      </c>
      <c r="B467" s="2" t="s">
        <v>958</v>
      </c>
      <c r="D467" s="2" t="s">
        <v>959</v>
      </c>
      <c r="E467" s="2" t="s">
        <v>960</v>
      </c>
      <c r="F467" s="2" t="s">
        <v>961</v>
      </c>
      <c r="G467" s="2" t="n">
        <v>2018</v>
      </c>
      <c r="H467" s="2" t="n">
        <v>30</v>
      </c>
      <c r="I467" s="2" t="n">
        <v>5</v>
      </c>
      <c r="J467" s="2" t="s">
        <v>121</v>
      </c>
      <c r="L467" s="2" t="s">
        <v>144</v>
      </c>
      <c r="R467" s="2" t="s">
        <v>963</v>
      </c>
      <c r="T467" s="2" t="s">
        <v>145</v>
      </c>
      <c r="U467" s="0" t="n">
        <f aca="false">15.9</f>
        <v>15.9</v>
      </c>
      <c r="W467" s="2" t="s">
        <v>125</v>
      </c>
      <c r="Y467" s="2" t="s">
        <v>294</v>
      </c>
      <c r="AA467" s="2" t="s">
        <v>146</v>
      </c>
      <c r="AB467" s="2" t="n">
        <v>0.5</v>
      </c>
      <c r="AH467" s="2" t="s">
        <v>147</v>
      </c>
      <c r="AJ467" s="2" t="s">
        <v>148</v>
      </c>
      <c r="AM467" s="2" t="n">
        <v>10</v>
      </c>
      <c r="AR467" s="2" t="s">
        <v>964</v>
      </c>
      <c r="AV467" s="2" t="s">
        <v>127</v>
      </c>
      <c r="AW467" s="2" t="s">
        <v>127</v>
      </c>
      <c r="AZ467" s="2" t="n">
        <v>35</v>
      </c>
      <c r="BA467" s="2" t="n">
        <v>12</v>
      </c>
      <c r="BE467" s="2" t="s">
        <v>259</v>
      </c>
      <c r="BF467" s="2" t="n">
        <v>1</v>
      </c>
      <c r="BI467" s="2" t="s">
        <v>148</v>
      </c>
      <c r="BJ467" s="2" t="n">
        <v>1</v>
      </c>
      <c r="BM467" s="2" t="s">
        <v>150</v>
      </c>
      <c r="BN467" s="2" t="n">
        <v>1</v>
      </c>
      <c r="BO467" s="2" t="n">
        <v>1</v>
      </c>
      <c r="BP467" s="2" t="n">
        <v>25</v>
      </c>
      <c r="BQ467" s="2" t="s">
        <v>148</v>
      </c>
      <c r="BR467" s="2" t="n">
        <v>1</v>
      </c>
      <c r="BZ467" s="2" t="s">
        <v>152</v>
      </c>
      <c r="CB467" s="2" t="n">
        <v>60</v>
      </c>
      <c r="CC467" s="2" t="s">
        <v>127</v>
      </c>
      <c r="CD467" s="2" t="n">
        <v>12</v>
      </c>
      <c r="CE467" s="2" t="s">
        <v>152</v>
      </c>
      <c r="CF467" s="2" t="n">
        <v>90</v>
      </c>
      <c r="CG467" s="2" t="s">
        <v>127</v>
      </c>
      <c r="CH467" s="2" t="n">
        <v>2</v>
      </c>
      <c r="CV467" s="2" t="n">
        <v>800</v>
      </c>
      <c r="CW467" s="2" t="n">
        <v>30</v>
      </c>
      <c r="DC467" s="2" t="n">
        <v>2.78</v>
      </c>
      <c r="DE467" s="2" t="n">
        <v>365.6</v>
      </c>
    </row>
    <row r="468" customFormat="false" ht="13.8" hidden="false" customHeight="false" outlineLevel="0" collapsed="false">
      <c r="A468" s="2" t="s">
        <v>970</v>
      </c>
      <c r="B468" s="2" t="s">
        <v>971</v>
      </c>
      <c r="D468" s="2" t="s">
        <v>972</v>
      </c>
      <c r="E468" s="2" t="s">
        <v>973</v>
      </c>
      <c r="F468" s="2" t="s">
        <v>974</v>
      </c>
      <c r="G468" s="2" t="n">
        <v>2018</v>
      </c>
      <c r="H468" s="2" t="n">
        <v>50</v>
      </c>
      <c r="I468" s="2" t="n">
        <v>11</v>
      </c>
      <c r="J468" s="2" t="s">
        <v>975</v>
      </c>
      <c r="L468" s="2" t="s">
        <v>158</v>
      </c>
      <c r="T468" s="2" t="s">
        <v>551</v>
      </c>
      <c r="U468" s="0" t="n">
        <f aca="false">4.76</f>
        <v>4.76</v>
      </c>
      <c r="W468" s="2" t="s">
        <v>125</v>
      </c>
      <c r="AD468" s="2" t="s">
        <v>126</v>
      </c>
      <c r="AP468" s="2" t="s">
        <v>725</v>
      </c>
      <c r="AX468" s="2" t="n">
        <v>120</v>
      </c>
      <c r="AY468" s="2" t="s">
        <v>145</v>
      </c>
      <c r="BA468" s="2" t="n">
        <v>72</v>
      </c>
      <c r="BE468" s="2" t="s">
        <v>145</v>
      </c>
      <c r="BF468" s="2" t="n">
        <v>3</v>
      </c>
      <c r="BG468" s="2" t="n">
        <v>1</v>
      </c>
      <c r="BH468" s="2" t="n">
        <v>60</v>
      </c>
      <c r="BZ468" s="2" t="s">
        <v>129</v>
      </c>
      <c r="CA468" s="2" t="s">
        <v>145</v>
      </c>
      <c r="CB468" s="2" t="n">
        <v>255</v>
      </c>
      <c r="CC468" s="2" t="n">
        <v>8</v>
      </c>
      <c r="DA468" s="2" t="s">
        <v>132</v>
      </c>
      <c r="DB468" s="2" t="n">
        <v>89.29</v>
      </c>
      <c r="DC468" s="2" t="n">
        <v>5.95</v>
      </c>
      <c r="DE468" s="2" t="n">
        <v>558.3</v>
      </c>
      <c r="DF468" s="2" t="n">
        <v>0.15</v>
      </c>
      <c r="DG468" s="2" t="n">
        <v>0.68</v>
      </c>
      <c r="DH468" s="2" t="n">
        <v>20.7</v>
      </c>
    </row>
    <row r="469" customFormat="false" ht="13.8" hidden="false" customHeight="false" outlineLevel="0" collapsed="false">
      <c r="A469" s="2" t="s">
        <v>976</v>
      </c>
      <c r="B469" s="2" t="s">
        <v>971</v>
      </c>
      <c r="D469" s="2" t="s">
        <v>972</v>
      </c>
      <c r="E469" s="2" t="s">
        <v>973</v>
      </c>
      <c r="F469" s="2" t="s">
        <v>974</v>
      </c>
      <c r="G469" s="2" t="n">
        <v>2018</v>
      </c>
      <c r="H469" s="2" t="n">
        <v>50</v>
      </c>
      <c r="I469" s="2" t="n">
        <v>11</v>
      </c>
      <c r="J469" s="2" t="s">
        <v>975</v>
      </c>
      <c r="L469" s="2" t="s">
        <v>158</v>
      </c>
      <c r="T469" s="2" t="s">
        <v>551</v>
      </c>
      <c r="U469" s="0" t="n">
        <f aca="false">4.76</f>
        <v>4.76</v>
      </c>
      <c r="W469" s="2" t="s">
        <v>125</v>
      </c>
      <c r="AD469" s="2" t="s">
        <v>126</v>
      </c>
      <c r="AP469" s="2" t="s">
        <v>725</v>
      </c>
      <c r="AX469" s="2" t="n">
        <v>120</v>
      </c>
      <c r="AY469" s="2" t="s">
        <v>145</v>
      </c>
      <c r="BA469" s="2" t="n">
        <v>72</v>
      </c>
      <c r="BE469" s="2" t="s">
        <v>145</v>
      </c>
      <c r="BF469" s="2" t="n">
        <v>3</v>
      </c>
      <c r="BG469" s="2" t="n">
        <v>1</v>
      </c>
      <c r="BH469" s="2" t="n">
        <v>60</v>
      </c>
      <c r="BZ469" s="2" t="s">
        <v>129</v>
      </c>
      <c r="CA469" s="2" t="s">
        <v>145</v>
      </c>
      <c r="CB469" s="2" t="n">
        <v>255</v>
      </c>
      <c r="CC469" s="2" t="n">
        <v>8</v>
      </c>
      <c r="DA469" s="2" t="s">
        <v>132</v>
      </c>
      <c r="DB469" s="2" t="n">
        <v>87.86</v>
      </c>
      <c r="DC469" s="2" t="n">
        <v>5.17</v>
      </c>
      <c r="DE469" s="2" t="n">
        <v>525.7</v>
      </c>
      <c r="DF469" s="2" t="n">
        <v>0.17</v>
      </c>
      <c r="DG469" s="2" t="n">
        <v>0.79</v>
      </c>
      <c r="DH469" s="2" t="n">
        <v>19.9</v>
      </c>
    </row>
    <row r="470" customFormat="false" ht="13.8" hidden="false" customHeight="false" outlineLevel="0" collapsed="false">
      <c r="A470" s="2" t="s">
        <v>977</v>
      </c>
      <c r="B470" s="2" t="s">
        <v>971</v>
      </c>
      <c r="D470" s="2" t="s">
        <v>972</v>
      </c>
      <c r="E470" s="2" t="s">
        <v>973</v>
      </c>
      <c r="F470" s="2" t="s">
        <v>974</v>
      </c>
      <c r="G470" s="2" t="n">
        <v>2018</v>
      </c>
      <c r="H470" s="2" t="n">
        <v>50</v>
      </c>
      <c r="I470" s="2" t="n">
        <v>11</v>
      </c>
      <c r="J470" s="2" t="s">
        <v>975</v>
      </c>
      <c r="L470" s="2" t="s">
        <v>158</v>
      </c>
      <c r="T470" s="2" t="s">
        <v>551</v>
      </c>
      <c r="U470" s="0" t="n">
        <f aca="false">4.76</f>
        <v>4.76</v>
      </c>
      <c r="W470" s="2" t="s">
        <v>125</v>
      </c>
      <c r="AD470" s="2" t="s">
        <v>126</v>
      </c>
      <c r="AP470" s="2" t="s">
        <v>725</v>
      </c>
      <c r="AX470" s="2" t="n">
        <v>120</v>
      </c>
      <c r="AY470" s="2" t="s">
        <v>145</v>
      </c>
      <c r="BA470" s="2" t="n">
        <v>72</v>
      </c>
      <c r="BE470" s="2" t="s">
        <v>145</v>
      </c>
      <c r="BF470" s="2" t="n">
        <v>3</v>
      </c>
      <c r="BG470" s="2" t="n">
        <v>1</v>
      </c>
      <c r="BH470" s="2" t="n">
        <v>60</v>
      </c>
      <c r="BZ470" s="2" t="s">
        <v>129</v>
      </c>
      <c r="CA470" s="2" t="s">
        <v>145</v>
      </c>
      <c r="CB470" s="2" t="n">
        <v>255</v>
      </c>
      <c r="CC470" s="2" t="n">
        <v>8</v>
      </c>
      <c r="DA470" s="2" t="s">
        <v>132</v>
      </c>
      <c r="DB470" s="2" t="n">
        <v>86.43</v>
      </c>
      <c r="DC470" s="2" t="n">
        <v>4.55</v>
      </c>
      <c r="DE470" s="2" t="n">
        <v>504.8</v>
      </c>
      <c r="DF470" s="2" t="n">
        <v>0.19</v>
      </c>
      <c r="DG470" s="2" t="n">
        <v>0.91</v>
      </c>
      <c r="DH470" s="2" t="n">
        <v>21.5</v>
      </c>
    </row>
    <row r="471" customFormat="false" ht="13.8" hidden="false" customHeight="false" outlineLevel="0" collapsed="false">
      <c r="A471" s="2" t="s">
        <v>978</v>
      </c>
      <c r="B471" s="2" t="s">
        <v>971</v>
      </c>
      <c r="D471" s="2" t="s">
        <v>972</v>
      </c>
      <c r="E471" s="2" t="s">
        <v>973</v>
      </c>
      <c r="F471" s="2" t="s">
        <v>974</v>
      </c>
      <c r="G471" s="2" t="n">
        <v>2018</v>
      </c>
      <c r="H471" s="2" t="n">
        <v>50</v>
      </c>
      <c r="I471" s="2" t="n">
        <v>11</v>
      </c>
      <c r="J471" s="2" t="s">
        <v>975</v>
      </c>
      <c r="L471" s="2" t="s">
        <v>158</v>
      </c>
      <c r="T471" s="2" t="s">
        <v>551</v>
      </c>
      <c r="U471" s="0" t="n">
        <f aca="false">4.76</f>
        <v>4.76</v>
      </c>
      <c r="W471" s="2" t="s">
        <v>125</v>
      </c>
      <c r="AD471" s="2" t="s">
        <v>126</v>
      </c>
      <c r="AP471" s="2" t="s">
        <v>725</v>
      </c>
      <c r="AX471" s="2" t="n">
        <v>120</v>
      </c>
      <c r="AY471" s="2" t="s">
        <v>145</v>
      </c>
      <c r="BA471" s="2" t="n">
        <v>72</v>
      </c>
      <c r="BE471" s="2" t="s">
        <v>145</v>
      </c>
      <c r="BF471" s="2" t="n">
        <v>3</v>
      </c>
      <c r="BG471" s="2" t="n">
        <v>1</v>
      </c>
      <c r="BH471" s="2" t="n">
        <v>60</v>
      </c>
      <c r="BZ471" s="2" t="s">
        <v>129</v>
      </c>
      <c r="CA471" s="2" t="s">
        <v>145</v>
      </c>
      <c r="CB471" s="2" t="n">
        <v>255</v>
      </c>
      <c r="CC471" s="2" t="n">
        <v>8</v>
      </c>
      <c r="DA471" s="2" t="s">
        <v>132</v>
      </c>
      <c r="DB471" s="2" t="n">
        <v>85</v>
      </c>
      <c r="DC471" s="2" t="n">
        <v>4.05</v>
      </c>
      <c r="DE471" s="2" t="n">
        <v>431.9</v>
      </c>
      <c r="DF471" s="2" t="n">
        <v>0.21</v>
      </c>
      <c r="DG471" s="2" t="n">
        <v>0.74</v>
      </c>
    </row>
    <row r="472" customFormat="false" ht="13.8" hidden="false" customHeight="false" outlineLevel="0" collapsed="false">
      <c r="A472" s="2" t="s">
        <v>979</v>
      </c>
      <c r="B472" s="2" t="s">
        <v>971</v>
      </c>
      <c r="D472" s="2" t="s">
        <v>972</v>
      </c>
      <c r="E472" s="2" t="s">
        <v>973</v>
      </c>
      <c r="F472" s="2" t="s">
        <v>974</v>
      </c>
      <c r="G472" s="2" t="n">
        <v>2018</v>
      </c>
      <c r="H472" s="2" t="n">
        <v>50</v>
      </c>
      <c r="I472" s="2" t="n">
        <v>11</v>
      </c>
      <c r="J472" s="2" t="s">
        <v>975</v>
      </c>
      <c r="L472" s="2" t="s">
        <v>158</v>
      </c>
      <c r="T472" s="2" t="s">
        <v>551</v>
      </c>
      <c r="U472" s="0" t="n">
        <f aca="false">4.76</f>
        <v>4.76</v>
      </c>
      <c r="W472" s="2" t="s">
        <v>125</v>
      </c>
      <c r="AD472" s="2" t="s">
        <v>126</v>
      </c>
      <c r="AP472" s="2" t="s">
        <v>725</v>
      </c>
      <c r="AX472" s="2" t="n">
        <v>120</v>
      </c>
      <c r="AY472" s="2" t="s">
        <v>980</v>
      </c>
      <c r="AZ472" s="2" t="n">
        <v>25</v>
      </c>
      <c r="BB472" s="2" t="s">
        <v>145</v>
      </c>
      <c r="BD472" s="2" t="n">
        <v>72</v>
      </c>
      <c r="BE472" s="2" t="s">
        <v>145</v>
      </c>
      <c r="BF472" s="2" t="n">
        <v>3</v>
      </c>
      <c r="BG472" s="2" t="n">
        <v>1</v>
      </c>
      <c r="BH472" s="2" t="n">
        <v>60</v>
      </c>
      <c r="BZ472" s="2" t="s">
        <v>129</v>
      </c>
      <c r="CA472" s="2" t="s">
        <v>145</v>
      </c>
      <c r="CB472" s="2" t="n">
        <v>255</v>
      </c>
      <c r="CC472" s="2" t="n">
        <v>8</v>
      </c>
      <c r="DA472" s="2" t="s">
        <v>132</v>
      </c>
      <c r="DB472" s="2" t="n">
        <v>87.86</v>
      </c>
      <c r="DC472" s="2" t="n">
        <v>5.17</v>
      </c>
      <c r="DE472" s="2" t="n">
        <v>547.7</v>
      </c>
      <c r="DF472" s="2" t="n">
        <v>0.17</v>
      </c>
      <c r="DG472" s="2" t="n">
        <v>0.99</v>
      </c>
      <c r="DH472" s="2" t="n">
        <v>18.9</v>
      </c>
    </row>
    <row r="473" customFormat="false" ht="13.8" hidden="false" customHeight="false" outlineLevel="0" collapsed="false">
      <c r="A473" s="2" t="s">
        <v>981</v>
      </c>
      <c r="B473" s="2" t="s">
        <v>971</v>
      </c>
      <c r="D473" s="2" t="s">
        <v>972</v>
      </c>
      <c r="E473" s="2" t="s">
        <v>973</v>
      </c>
      <c r="F473" s="2" t="s">
        <v>974</v>
      </c>
      <c r="G473" s="2" t="n">
        <v>2018</v>
      </c>
      <c r="H473" s="2" t="n">
        <v>50</v>
      </c>
      <c r="I473" s="2" t="n">
        <v>11</v>
      </c>
      <c r="J473" s="2" t="s">
        <v>975</v>
      </c>
      <c r="L473" s="2" t="s">
        <v>158</v>
      </c>
      <c r="T473" s="2" t="s">
        <v>551</v>
      </c>
      <c r="U473" s="0" t="n">
        <f aca="false">4.76</f>
        <v>4.76</v>
      </c>
      <c r="W473" s="2" t="s">
        <v>125</v>
      </c>
      <c r="AD473" s="2" t="s">
        <v>126</v>
      </c>
      <c r="AP473" s="2" t="s">
        <v>725</v>
      </c>
      <c r="AX473" s="2" t="n">
        <v>120</v>
      </c>
      <c r="AY473" s="2" t="s">
        <v>980</v>
      </c>
      <c r="AZ473" s="2" t="n">
        <v>25</v>
      </c>
      <c r="BB473" s="2" t="s">
        <v>145</v>
      </c>
      <c r="BD473" s="2" t="n">
        <v>72</v>
      </c>
      <c r="BE473" s="2" t="s">
        <v>145</v>
      </c>
      <c r="BF473" s="2" t="n">
        <v>3</v>
      </c>
      <c r="BG473" s="2" t="n">
        <v>1</v>
      </c>
      <c r="BH473" s="2" t="n">
        <v>60</v>
      </c>
      <c r="BZ473" s="2" t="s">
        <v>129</v>
      </c>
      <c r="CA473" s="2" t="s">
        <v>145</v>
      </c>
      <c r="CB473" s="2" t="n">
        <v>255</v>
      </c>
      <c r="CC473" s="2" t="n">
        <v>8</v>
      </c>
      <c r="DA473" s="2" t="s">
        <v>132</v>
      </c>
      <c r="DB473" s="2" t="n">
        <v>86.43</v>
      </c>
      <c r="DC473" s="2" t="n">
        <v>4.55</v>
      </c>
      <c r="DE473" s="2" t="n">
        <v>508.6</v>
      </c>
      <c r="DF473" s="2" t="n">
        <v>0.19</v>
      </c>
      <c r="DG473" s="2" t="n">
        <v>1.28</v>
      </c>
      <c r="DH473" s="2" t="n">
        <v>20.7</v>
      </c>
    </row>
    <row r="474" customFormat="false" ht="13.8" hidden="false" customHeight="false" outlineLevel="0" collapsed="false">
      <c r="A474" s="2" t="s">
        <v>982</v>
      </c>
      <c r="B474" s="2" t="s">
        <v>971</v>
      </c>
      <c r="D474" s="2" t="s">
        <v>972</v>
      </c>
      <c r="E474" s="2" t="s">
        <v>973</v>
      </c>
      <c r="F474" s="2" t="s">
        <v>974</v>
      </c>
      <c r="G474" s="2" t="n">
        <v>2018</v>
      </c>
      <c r="H474" s="2" t="n">
        <v>50</v>
      </c>
      <c r="I474" s="2" t="n">
        <v>11</v>
      </c>
      <c r="J474" s="2" t="s">
        <v>975</v>
      </c>
      <c r="L474" s="2" t="s">
        <v>158</v>
      </c>
      <c r="T474" s="2" t="s">
        <v>551</v>
      </c>
      <c r="U474" s="0" t="n">
        <f aca="false">4.76</f>
        <v>4.76</v>
      </c>
      <c r="W474" s="2" t="s">
        <v>125</v>
      </c>
      <c r="AD474" s="2" t="s">
        <v>126</v>
      </c>
      <c r="AP474" s="2" t="s">
        <v>725</v>
      </c>
      <c r="AX474" s="2" t="n">
        <v>120</v>
      </c>
      <c r="AY474" s="2" t="s">
        <v>980</v>
      </c>
      <c r="AZ474" s="2" t="n">
        <v>25</v>
      </c>
      <c r="BB474" s="2" t="s">
        <v>145</v>
      </c>
      <c r="BD474" s="2" t="n">
        <v>72</v>
      </c>
      <c r="BE474" s="2" t="s">
        <v>145</v>
      </c>
      <c r="BF474" s="2" t="n">
        <v>3</v>
      </c>
      <c r="BG474" s="2" t="n">
        <v>1</v>
      </c>
      <c r="BH474" s="2" t="n">
        <v>60</v>
      </c>
      <c r="BZ474" s="2" t="s">
        <v>129</v>
      </c>
      <c r="CA474" s="2" t="s">
        <v>145</v>
      </c>
      <c r="CB474" s="2" t="n">
        <v>255</v>
      </c>
      <c r="CC474" s="2" t="n">
        <v>8</v>
      </c>
      <c r="DA474" s="2" t="s">
        <v>132</v>
      </c>
      <c r="DB474" s="2" t="n">
        <v>85</v>
      </c>
      <c r="DC474" s="2" t="n">
        <v>4.05</v>
      </c>
      <c r="DE474" s="2" t="n">
        <v>515.1</v>
      </c>
      <c r="DF474" s="2" t="n">
        <v>0.21</v>
      </c>
      <c r="DG474" s="2" t="n">
        <v>2.13</v>
      </c>
      <c r="DH474" s="2" t="n">
        <v>25</v>
      </c>
    </row>
    <row r="475" customFormat="false" ht="13.8" hidden="false" customHeight="false" outlineLevel="0" collapsed="false">
      <c r="A475" s="2" t="s">
        <v>983</v>
      </c>
      <c r="B475" s="2" t="s">
        <v>971</v>
      </c>
      <c r="D475" s="2" t="s">
        <v>972</v>
      </c>
      <c r="E475" s="2" t="s">
        <v>973</v>
      </c>
      <c r="F475" s="2" t="s">
        <v>974</v>
      </c>
      <c r="G475" s="2" t="n">
        <v>2018</v>
      </c>
      <c r="H475" s="2" t="n">
        <v>50</v>
      </c>
      <c r="I475" s="2" t="n">
        <v>11</v>
      </c>
      <c r="J475" s="2" t="s">
        <v>975</v>
      </c>
      <c r="L475" s="2" t="s">
        <v>158</v>
      </c>
      <c r="T475" s="2" t="s">
        <v>551</v>
      </c>
      <c r="U475" s="0" t="n">
        <f aca="false">4.76</f>
        <v>4.76</v>
      </c>
      <c r="W475" s="2" t="s">
        <v>125</v>
      </c>
      <c r="AD475" s="2" t="s">
        <v>126</v>
      </c>
      <c r="AP475" s="2" t="s">
        <v>725</v>
      </c>
      <c r="AX475" s="2" t="n">
        <v>120</v>
      </c>
      <c r="AY475" s="2" t="s">
        <v>980</v>
      </c>
      <c r="AZ475" s="2" t="n">
        <v>25</v>
      </c>
      <c r="BB475" s="2" t="s">
        <v>145</v>
      </c>
      <c r="BD475" s="2" t="n">
        <v>72</v>
      </c>
      <c r="BE475" s="2" t="s">
        <v>145</v>
      </c>
      <c r="BF475" s="2" t="n">
        <v>3</v>
      </c>
      <c r="BG475" s="2" t="n">
        <v>1</v>
      </c>
      <c r="BH475" s="2" t="n">
        <v>60</v>
      </c>
      <c r="BZ475" s="2" t="s">
        <v>129</v>
      </c>
      <c r="CA475" s="2" t="s">
        <v>145</v>
      </c>
      <c r="CB475" s="2" t="n">
        <v>255</v>
      </c>
      <c r="CC475" s="2" t="n">
        <v>8</v>
      </c>
      <c r="DA475" s="2" t="s">
        <v>132</v>
      </c>
      <c r="DB475" s="2" t="n">
        <v>83.57</v>
      </c>
      <c r="DC475" s="2" t="n">
        <v>3.63</v>
      </c>
      <c r="DE475" s="2" t="n">
        <v>540.1</v>
      </c>
      <c r="DF475" s="2" t="n">
        <v>0.23</v>
      </c>
      <c r="DG475" s="2" t="n">
        <v>3.02</v>
      </c>
      <c r="DH475" s="2" t="n">
        <v>30.2</v>
      </c>
    </row>
    <row r="476" customFormat="false" ht="13.8" hidden="false" customHeight="false" outlineLevel="0" collapsed="false">
      <c r="A476" s="2" t="s">
        <v>984</v>
      </c>
      <c r="B476" s="2" t="s">
        <v>971</v>
      </c>
      <c r="D476" s="2" t="s">
        <v>972</v>
      </c>
      <c r="E476" s="2" t="s">
        <v>973</v>
      </c>
      <c r="F476" s="2" t="s">
        <v>974</v>
      </c>
      <c r="G476" s="2" t="n">
        <v>2018</v>
      </c>
      <c r="H476" s="2" t="n">
        <v>50</v>
      </c>
      <c r="I476" s="2" t="n">
        <v>11</v>
      </c>
      <c r="J476" s="2" t="s">
        <v>975</v>
      </c>
      <c r="L476" s="2" t="s">
        <v>158</v>
      </c>
      <c r="T476" s="2" t="s">
        <v>551</v>
      </c>
      <c r="U476" s="0" t="n">
        <f aca="false">4.76</f>
        <v>4.76</v>
      </c>
      <c r="W476" s="2" t="s">
        <v>125</v>
      </c>
      <c r="AD476" s="2" t="s">
        <v>126</v>
      </c>
      <c r="AP476" s="2" t="s">
        <v>725</v>
      </c>
      <c r="AX476" s="2" t="n">
        <v>120</v>
      </c>
      <c r="AY476" s="2" t="s">
        <v>980</v>
      </c>
      <c r="AZ476" s="2" t="n">
        <v>25</v>
      </c>
      <c r="BB476" s="2" t="s">
        <v>145</v>
      </c>
      <c r="BD476" s="2" t="n">
        <v>72</v>
      </c>
      <c r="BE476" s="2" t="s">
        <v>145</v>
      </c>
      <c r="BF476" s="2" t="n">
        <v>3</v>
      </c>
      <c r="BG476" s="2" t="n">
        <v>1</v>
      </c>
      <c r="BH476" s="2" t="n">
        <v>60</v>
      </c>
      <c r="BZ476" s="2" t="s">
        <v>129</v>
      </c>
      <c r="CA476" s="2" t="s">
        <v>145</v>
      </c>
      <c r="CB476" s="2" t="n">
        <v>255</v>
      </c>
      <c r="CC476" s="2" t="n">
        <v>8</v>
      </c>
      <c r="DA476" s="2" t="s">
        <v>132</v>
      </c>
      <c r="DB476" s="2" t="n">
        <v>82.14</v>
      </c>
      <c r="DC476" s="2" t="n">
        <v>3.29</v>
      </c>
      <c r="DE476" s="2" t="n">
        <v>576.8</v>
      </c>
      <c r="DF476" s="2" t="n">
        <v>0.25</v>
      </c>
      <c r="DG476" s="2" t="n">
        <v>4.33</v>
      </c>
      <c r="DH476" s="2" t="n">
        <v>32.9</v>
      </c>
    </row>
    <row r="477" customFormat="false" ht="13.8" hidden="false" customHeight="false" outlineLevel="0" collapsed="false">
      <c r="A477" s="2" t="s">
        <v>985</v>
      </c>
      <c r="B477" s="2" t="s">
        <v>986</v>
      </c>
      <c r="D477" s="2" t="s">
        <v>987</v>
      </c>
      <c r="E477" s="2" t="s">
        <v>988</v>
      </c>
      <c r="F477" s="2" t="s">
        <v>989</v>
      </c>
      <c r="G477" s="2" t="n">
        <v>2018</v>
      </c>
      <c r="H477" s="2" t="n">
        <v>77</v>
      </c>
      <c r="I477" s="2" t="n">
        <v>49</v>
      </c>
      <c r="J477" s="2" t="s">
        <v>121</v>
      </c>
      <c r="L477" s="2" t="s">
        <v>158</v>
      </c>
      <c r="P477" s="2" t="s">
        <v>990</v>
      </c>
      <c r="T477" s="2" t="s">
        <v>551</v>
      </c>
      <c r="U477" s="0" t="n">
        <f aca="false">4.76</f>
        <v>4.76</v>
      </c>
      <c r="AA477" s="2" t="s">
        <v>551</v>
      </c>
      <c r="AD477" s="2" t="s">
        <v>126</v>
      </c>
      <c r="AP477" s="2" t="s">
        <v>767</v>
      </c>
      <c r="AR477" s="2" t="s">
        <v>991</v>
      </c>
      <c r="AS477" s="2" t="s">
        <v>126</v>
      </c>
      <c r="AZ477" s="2" t="n">
        <v>40</v>
      </c>
      <c r="BA477" s="2" t="n">
        <v>48</v>
      </c>
      <c r="BE477" s="2" t="s">
        <v>124</v>
      </c>
      <c r="BZ477" s="2" t="s">
        <v>129</v>
      </c>
      <c r="CA477" s="2" t="s">
        <v>130</v>
      </c>
      <c r="CB477" s="2" t="n">
        <v>45</v>
      </c>
      <c r="CC477" s="2" t="n">
        <v>9.5</v>
      </c>
      <c r="DA477" s="2" t="s">
        <v>132</v>
      </c>
      <c r="DC477" s="2" t="n">
        <v>10.9</v>
      </c>
      <c r="DD477" s="2" t="n">
        <v>53.6</v>
      </c>
      <c r="DE477" s="2" t="n">
        <v>900</v>
      </c>
      <c r="DF477" s="2" t="n">
        <v>0.08</v>
      </c>
      <c r="DG477" s="2" t="n">
        <v>5.2</v>
      </c>
      <c r="DK477" s="2" t="s">
        <v>992</v>
      </c>
    </row>
    <row r="478" customFormat="false" ht="13.8" hidden="false" customHeight="false" outlineLevel="0" collapsed="false">
      <c r="A478" s="2" t="s">
        <v>993</v>
      </c>
      <c r="B478" s="2" t="s">
        <v>986</v>
      </c>
      <c r="D478" s="2" t="s">
        <v>987</v>
      </c>
      <c r="E478" s="2" t="s">
        <v>988</v>
      </c>
      <c r="F478" s="2" t="s">
        <v>989</v>
      </c>
      <c r="G478" s="2" t="n">
        <v>2018</v>
      </c>
      <c r="H478" s="2" t="n">
        <v>77</v>
      </c>
      <c r="I478" s="2" t="n">
        <v>49</v>
      </c>
      <c r="J478" s="2" t="s">
        <v>121</v>
      </c>
      <c r="L478" s="2" t="s">
        <v>158</v>
      </c>
      <c r="P478" s="2" t="s">
        <v>990</v>
      </c>
      <c r="T478" s="2" t="s">
        <v>551</v>
      </c>
      <c r="U478" s="0" t="n">
        <f aca="false">4.76</f>
        <v>4.76</v>
      </c>
      <c r="AA478" s="2" t="s">
        <v>551</v>
      </c>
      <c r="AD478" s="2" t="s">
        <v>126</v>
      </c>
      <c r="AP478" s="2" t="s">
        <v>767</v>
      </c>
      <c r="AR478" s="2" t="s">
        <v>991</v>
      </c>
      <c r="AS478" s="2" t="s">
        <v>126</v>
      </c>
      <c r="AZ478" s="2" t="n">
        <v>40</v>
      </c>
      <c r="BA478" s="2" t="n">
        <v>48</v>
      </c>
      <c r="BE478" s="2" t="s">
        <v>124</v>
      </c>
      <c r="BZ478" s="2" t="s">
        <v>129</v>
      </c>
      <c r="CA478" s="2" t="s">
        <v>130</v>
      </c>
      <c r="CB478" s="2" t="n">
        <v>45</v>
      </c>
      <c r="CC478" s="2" t="n">
        <v>9.5</v>
      </c>
      <c r="DA478" s="2" t="s">
        <v>132</v>
      </c>
      <c r="DC478" s="2" t="n">
        <v>8.1</v>
      </c>
      <c r="DD478" s="2" t="n">
        <v>64</v>
      </c>
      <c r="DE478" s="2" t="n">
        <v>506</v>
      </c>
      <c r="DF478" s="2" t="n">
        <v>0.11</v>
      </c>
      <c r="DG478" s="2" t="n">
        <v>3.1</v>
      </c>
    </row>
    <row r="479" customFormat="false" ht="13.8" hidden="false" customHeight="false" outlineLevel="0" collapsed="false">
      <c r="A479" s="2" t="s">
        <v>994</v>
      </c>
      <c r="B479" s="2" t="s">
        <v>986</v>
      </c>
      <c r="D479" s="2" t="s">
        <v>987</v>
      </c>
      <c r="E479" s="2" t="s">
        <v>988</v>
      </c>
      <c r="F479" s="2" t="s">
        <v>989</v>
      </c>
      <c r="G479" s="2" t="n">
        <v>2018</v>
      </c>
      <c r="H479" s="2" t="n">
        <v>77</v>
      </c>
      <c r="I479" s="2" t="n">
        <v>49</v>
      </c>
      <c r="J479" s="2" t="s">
        <v>121</v>
      </c>
      <c r="L479" s="2" t="s">
        <v>158</v>
      </c>
      <c r="N479" s="2" t="s">
        <v>995</v>
      </c>
      <c r="P479" s="2" t="s">
        <v>990</v>
      </c>
      <c r="T479" s="2" t="s">
        <v>551</v>
      </c>
      <c r="U479" s="0" t="n">
        <f aca="false">4.76</f>
        <v>4.76</v>
      </c>
      <c r="AA479" s="2" t="s">
        <v>551</v>
      </c>
      <c r="AD479" s="2" t="s">
        <v>126</v>
      </c>
      <c r="AP479" s="2" t="s">
        <v>767</v>
      </c>
      <c r="AR479" s="2" t="s">
        <v>991</v>
      </c>
      <c r="AS479" s="2" t="s">
        <v>126</v>
      </c>
      <c r="AZ479" s="2" t="n">
        <v>40</v>
      </c>
      <c r="BA479" s="2" t="n">
        <v>48</v>
      </c>
      <c r="BE479" s="2" t="s">
        <v>124</v>
      </c>
      <c r="BZ479" s="2" t="s">
        <v>129</v>
      </c>
      <c r="CA479" s="2" t="s">
        <v>130</v>
      </c>
      <c r="CB479" s="2" t="n">
        <v>45</v>
      </c>
      <c r="CC479" s="2" t="n">
        <v>9.5</v>
      </c>
      <c r="DA479" s="2" t="s">
        <v>132</v>
      </c>
      <c r="DC479" s="2" t="n">
        <v>6.9</v>
      </c>
      <c r="DD479" s="2" t="n">
        <v>33.9</v>
      </c>
      <c r="DE479" s="2" t="n">
        <v>812</v>
      </c>
      <c r="DF479" s="2" t="n">
        <v>0.13</v>
      </c>
      <c r="DG479" s="2" t="n">
        <v>6.3</v>
      </c>
    </row>
    <row r="480" customFormat="false" ht="13.8" hidden="false" customHeight="false" outlineLevel="0" collapsed="false">
      <c r="A480" s="2" t="s">
        <v>996</v>
      </c>
      <c r="B480" s="2" t="s">
        <v>986</v>
      </c>
      <c r="D480" s="2" t="s">
        <v>987</v>
      </c>
      <c r="E480" s="2" t="s">
        <v>988</v>
      </c>
      <c r="F480" s="2" t="s">
        <v>989</v>
      </c>
      <c r="G480" s="2" t="n">
        <v>2018</v>
      </c>
      <c r="H480" s="2" t="n">
        <v>77</v>
      </c>
      <c r="I480" s="2" t="n">
        <v>49</v>
      </c>
      <c r="J480" s="2" t="s">
        <v>121</v>
      </c>
      <c r="L480" s="2" t="s">
        <v>158</v>
      </c>
      <c r="N480" s="2" t="s">
        <v>995</v>
      </c>
      <c r="P480" s="2" t="s">
        <v>990</v>
      </c>
      <c r="T480" s="2" t="s">
        <v>551</v>
      </c>
      <c r="U480" s="0" t="n">
        <f aca="false">4.76</f>
        <v>4.76</v>
      </c>
      <c r="AA480" s="2" t="s">
        <v>551</v>
      </c>
      <c r="AD480" s="2" t="s">
        <v>126</v>
      </c>
      <c r="AP480" s="2" t="s">
        <v>767</v>
      </c>
      <c r="AR480" s="2" t="s">
        <v>991</v>
      </c>
      <c r="AS480" s="2" t="s">
        <v>126</v>
      </c>
      <c r="AZ480" s="2" t="n">
        <v>40</v>
      </c>
      <c r="BA480" s="2" t="n">
        <v>48</v>
      </c>
      <c r="BE480" s="2" t="s">
        <v>124</v>
      </c>
      <c r="BZ480" s="2" t="s">
        <v>129</v>
      </c>
      <c r="CA480" s="2" t="s">
        <v>130</v>
      </c>
      <c r="CB480" s="2" t="n">
        <v>45</v>
      </c>
      <c r="CC480" s="2" t="n">
        <v>9.5</v>
      </c>
      <c r="DA480" s="2" t="s">
        <v>132</v>
      </c>
      <c r="DC480" s="2" t="n">
        <v>5.8</v>
      </c>
      <c r="DD480" s="2" t="n">
        <v>66.6</v>
      </c>
      <c r="DE480" s="2" t="n">
        <v>354</v>
      </c>
      <c r="DF480" s="2" t="n">
        <v>0.15</v>
      </c>
      <c r="DG480" s="2" t="n">
        <v>18.1</v>
      </c>
    </row>
    <row r="481" customFormat="false" ht="13.8" hidden="false" customHeight="false" outlineLevel="0" collapsed="false">
      <c r="A481" s="2" t="s">
        <v>997</v>
      </c>
      <c r="B481" s="2" t="s">
        <v>986</v>
      </c>
      <c r="D481" s="2" t="s">
        <v>987</v>
      </c>
      <c r="E481" s="2" t="s">
        <v>988</v>
      </c>
      <c r="F481" s="2" t="s">
        <v>989</v>
      </c>
      <c r="G481" s="2" t="n">
        <v>2018</v>
      </c>
      <c r="H481" s="2" t="n">
        <v>77</v>
      </c>
      <c r="I481" s="2" t="n">
        <v>49</v>
      </c>
      <c r="J481" s="2" t="s">
        <v>121</v>
      </c>
      <c r="L481" s="2" t="s">
        <v>158</v>
      </c>
      <c r="N481" s="2" t="s">
        <v>995</v>
      </c>
      <c r="P481" s="2" t="s">
        <v>990</v>
      </c>
      <c r="T481" s="2" t="s">
        <v>551</v>
      </c>
      <c r="U481" s="0" t="n">
        <f aca="false">4.76</f>
        <v>4.76</v>
      </c>
      <c r="AA481" s="2" t="s">
        <v>551</v>
      </c>
      <c r="AD481" s="2" t="s">
        <v>126</v>
      </c>
      <c r="AP481" s="2" t="s">
        <v>767</v>
      </c>
      <c r="AR481" s="2" t="s">
        <v>991</v>
      </c>
      <c r="AS481" s="2" t="s">
        <v>126</v>
      </c>
      <c r="AZ481" s="2" t="n">
        <v>40</v>
      </c>
      <c r="BA481" s="2" t="n">
        <v>48</v>
      </c>
      <c r="BE481" s="2" t="s">
        <v>124</v>
      </c>
      <c r="BZ481" s="2" t="s">
        <v>129</v>
      </c>
      <c r="CA481" s="2" t="s">
        <v>130</v>
      </c>
      <c r="CB481" s="2" t="n">
        <v>45</v>
      </c>
      <c r="CC481" s="2" t="n">
        <v>9.5</v>
      </c>
      <c r="DC481" s="2" t="n">
        <v>6.4</v>
      </c>
      <c r="DD481" s="2" t="n">
        <v>35.1</v>
      </c>
      <c r="DE481" s="2" t="n">
        <v>732</v>
      </c>
      <c r="DF481" s="2" t="n">
        <v>0.14</v>
      </c>
      <c r="DG481" s="2" t="n">
        <v>84.2</v>
      </c>
    </row>
    <row r="482" customFormat="false" ht="13.8" hidden="false" customHeight="false" outlineLevel="0" collapsed="false">
      <c r="A482" s="2" t="s">
        <v>998</v>
      </c>
      <c r="B482" s="2" t="s">
        <v>986</v>
      </c>
      <c r="D482" s="2" t="s">
        <v>987</v>
      </c>
      <c r="E482" s="2" t="s">
        <v>988</v>
      </c>
      <c r="F482" s="2" t="s">
        <v>989</v>
      </c>
      <c r="G482" s="2" t="n">
        <v>2018</v>
      </c>
      <c r="H482" s="2" t="n">
        <v>77</v>
      </c>
      <c r="I482" s="2" t="n">
        <v>49</v>
      </c>
      <c r="J482" s="2" t="s">
        <v>121</v>
      </c>
      <c r="L482" s="2" t="s">
        <v>158</v>
      </c>
      <c r="N482" s="2" t="s">
        <v>995</v>
      </c>
      <c r="P482" s="2" t="s">
        <v>990</v>
      </c>
      <c r="T482" s="2" t="s">
        <v>551</v>
      </c>
      <c r="U482" s="0" t="n">
        <f aca="false">4.76</f>
        <v>4.76</v>
      </c>
      <c r="AA482" s="2" t="s">
        <v>551</v>
      </c>
      <c r="AD482" s="2" t="s">
        <v>126</v>
      </c>
      <c r="AP482" s="2" t="s">
        <v>767</v>
      </c>
      <c r="AR482" s="2" t="s">
        <v>991</v>
      </c>
      <c r="AS482" s="2" t="s">
        <v>126</v>
      </c>
      <c r="AZ482" s="2" t="n">
        <v>40</v>
      </c>
      <c r="BA482" s="2" t="n">
        <v>48</v>
      </c>
      <c r="BE482" s="2" t="s">
        <v>124</v>
      </c>
      <c r="BZ482" s="2" t="s">
        <v>129</v>
      </c>
      <c r="CA482" s="2" t="s">
        <v>130</v>
      </c>
      <c r="CB482" s="2" t="n">
        <v>45</v>
      </c>
      <c r="CC482" s="2" t="n">
        <v>9.5</v>
      </c>
      <c r="DC482" s="2" t="n">
        <v>5.7</v>
      </c>
      <c r="DD482" s="2" t="n">
        <v>68.5</v>
      </c>
      <c r="DE482" s="2" t="n">
        <v>335</v>
      </c>
      <c r="DF482" s="2" t="n">
        <v>0.16</v>
      </c>
      <c r="DG482" s="2" t="n">
        <v>40.1</v>
      </c>
    </row>
    <row r="483" customFormat="false" ht="13.8" hidden="false" customHeight="false" outlineLevel="0" collapsed="false">
      <c r="A483" s="2" t="s">
        <v>999</v>
      </c>
      <c r="B483" s="2" t="s">
        <v>986</v>
      </c>
      <c r="D483" s="2" t="s">
        <v>987</v>
      </c>
      <c r="E483" s="2" t="s">
        <v>988</v>
      </c>
      <c r="F483" s="2" t="s">
        <v>989</v>
      </c>
      <c r="G483" s="2" t="n">
        <v>2018</v>
      </c>
      <c r="H483" s="2" t="n">
        <v>77</v>
      </c>
      <c r="I483" s="2" t="n">
        <v>49</v>
      </c>
      <c r="J483" s="2" t="s">
        <v>121</v>
      </c>
      <c r="L483" s="2" t="s">
        <v>158</v>
      </c>
      <c r="P483" s="2" t="s">
        <v>990</v>
      </c>
      <c r="T483" s="2" t="s">
        <v>551</v>
      </c>
      <c r="U483" s="0" t="n">
        <f aca="false">4.76</f>
        <v>4.76</v>
      </c>
      <c r="AA483" s="2" t="s">
        <v>551</v>
      </c>
      <c r="AD483" s="2" t="s">
        <v>126</v>
      </c>
      <c r="AP483" s="2" t="s">
        <v>767</v>
      </c>
      <c r="AR483" s="2" t="s">
        <v>991</v>
      </c>
      <c r="AS483" s="2" t="s">
        <v>126</v>
      </c>
      <c r="AZ483" s="2" t="n">
        <v>40</v>
      </c>
      <c r="BA483" s="2" t="n">
        <v>48</v>
      </c>
      <c r="BE483" s="2" t="s">
        <v>124</v>
      </c>
      <c r="BZ483" s="2" t="s">
        <v>129</v>
      </c>
      <c r="CA483" s="2" t="s">
        <v>130</v>
      </c>
      <c r="CB483" s="2" t="n">
        <v>45</v>
      </c>
      <c r="CC483" s="2" t="n">
        <v>9.5</v>
      </c>
      <c r="DA483" s="2" t="s">
        <v>132</v>
      </c>
      <c r="DC483" s="2" t="n">
        <v>6.3</v>
      </c>
      <c r="DD483" s="2" t="n">
        <v>38.7</v>
      </c>
      <c r="DE483" s="2" t="n">
        <v>646</v>
      </c>
      <c r="DF483" s="2" t="n">
        <v>0.145</v>
      </c>
      <c r="DG483" s="2" t="n">
        <v>0.3</v>
      </c>
    </row>
    <row r="484" customFormat="false" ht="13.8" hidden="false" customHeight="false" outlineLevel="0" collapsed="false">
      <c r="A484" s="2" t="s">
        <v>1000</v>
      </c>
      <c r="B484" s="2" t="s">
        <v>986</v>
      </c>
      <c r="D484" s="2" t="s">
        <v>987</v>
      </c>
      <c r="E484" s="2" t="s">
        <v>988</v>
      </c>
      <c r="F484" s="2" t="s">
        <v>989</v>
      </c>
      <c r="G484" s="2" t="n">
        <v>2018</v>
      </c>
      <c r="H484" s="2" t="n">
        <v>77</v>
      </c>
      <c r="I484" s="2" t="n">
        <v>49</v>
      </c>
      <c r="J484" s="2" t="s">
        <v>121</v>
      </c>
      <c r="L484" s="2" t="s">
        <v>158</v>
      </c>
      <c r="P484" s="2" t="s">
        <v>990</v>
      </c>
      <c r="T484" s="2" t="s">
        <v>551</v>
      </c>
      <c r="U484" s="0" t="n">
        <f aca="false">4.76</f>
        <v>4.76</v>
      </c>
      <c r="AA484" s="2" t="s">
        <v>551</v>
      </c>
      <c r="AD484" s="2" t="s">
        <v>126</v>
      </c>
      <c r="AP484" s="2" t="s">
        <v>767</v>
      </c>
      <c r="AR484" s="2" t="s">
        <v>991</v>
      </c>
      <c r="AS484" s="2" t="s">
        <v>126</v>
      </c>
      <c r="AZ484" s="2" t="n">
        <v>40</v>
      </c>
      <c r="BA484" s="2" t="n">
        <v>48</v>
      </c>
      <c r="BE484" s="2" t="s">
        <v>124</v>
      </c>
      <c r="BZ484" s="2" t="s">
        <v>129</v>
      </c>
      <c r="CA484" s="2" t="s">
        <v>130</v>
      </c>
      <c r="CB484" s="2" t="n">
        <v>45</v>
      </c>
      <c r="CC484" s="2" t="n">
        <v>9.5</v>
      </c>
      <c r="DA484" s="2" t="s">
        <v>132</v>
      </c>
      <c r="DC484" s="2" t="n">
        <v>5.8</v>
      </c>
      <c r="DD484" s="2" t="n">
        <v>53.1</v>
      </c>
      <c r="DE484" s="2" t="n">
        <v>427</v>
      </c>
      <c r="DF484" s="2" t="n">
        <v>0.157</v>
      </c>
      <c r="DG484" s="2" t="n">
        <v>0.7</v>
      </c>
    </row>
    <row r="485" customFormat="false" ht="13.8" hidden="false" customHeight="false" outlineLevel="0" collapsed="false">
      <c r="A485" s="2" t="s">
        <v>1001</v>
      </c>
      <c r="B485" s="2" t="s">
        <v>986</v>
      </c>
      <c r="D485" s="2" t="s">
        <v>987</v>
      </c>
      <c r="E485" s="2" t="s">
        <v>988</v>
      </c>
      <c r="F485" s="2" t="s">
        <v>989</v>
      </c>
      <c r="G485" s="2" t="n">
        <v>2018</v>
      </c>
      <c r="H485" s="2" t="n">
        <v>77</v>
      </c>
      <c r="I485" s="2" t="n">
        <v>49</v>
      </c>
      <c r="J485" s="2" t="s">
        <v>121</v>
      </c>
      <c r="L485" s="2" t="s">
        <v>158</v>
      </c>
      <c r="N485" s="2" t="s">
        <v>995</v>
      </c>
      <c r="P485" s="2" t="s">
        <v>990</v>
      </c>
      <c r="T485" s="2" t="s">
        <v>551</v>
      </c>
      <c r="U485" s="0" t="n">
        <f aca="false">4.76</f>
        <v>4.76</v>
      </c>
      <c r="AA485" s="2" t="s">
        <v>551</v>
      </c>
      <c r="AD485" s="2" t="s">
        <v>126</v>
      </c>
      <c r="AP485" s="2" t="s">
        <v>767</v>
      </c>
      <c r="AR485" s="2" t="s">
        <v>991</v>
      </c>
      <c r="AS485" s="2" t="s">
        <v>126</v>
      </c>
      <c r="AZ485" s="2" t="n">
        <v>40</v>
      </c>
      <c r="BA485" s="2" t="n">
        <v>48</v>
      </c>
      <c r="BE485" s="2" t="s">
        <v>124</v>
      </c>
      <c r="BZ485" s="2" t="s">
        <v>129</v>
      </c>
      <c r="CA485" s="2" t="s">
        <v>130</v>
      </c>
      <c r="CB485" s="2" t="n">
        <v>45</v>
      </c>
      <c r="CC485" s="2" t="n">
        <v>9.5</v>
      </c>
      <c r="DA485" s="2" t="s">
        <v>132</v>
      </c>
      <c r="DC485" s="2" t="n">
        <v>3.8</v>
      </c>
      <c r="DD485" s="2" t="n">
        <v>16.7</v>
      </c>
      <c r="DE485" s="2" t="n">
        <v>920</v>
      </c>
      <c r="DF485" s="2" t="n">
        <v>0.22</v>
      </c>
      <c r="DG485" s="2" t="n">
        <v>0.2</v>
      </c>
    </row>
    <row r="486" customFormat="false" ht="13.8" hidden="false" customHeight="false" outlineLevel="0" collapsed="false">
      <c r="A486" s="2" t="s">
        <v>1002</v>
      </c>
      <c r="B486" s="2" t="s">
        <v>986</v>
      </c>
      <c r="D486" s="2" t="s">
        <v>987</v>
      </c>
      <c r="E486" s="2" t="s">
        <v>988</v>
      </c>
      <c r="F486" s="2" t="s">
        <v>989</v>
      </c>
      <c r="G486" s="2" t="n">
        <v>2018</v>
      </c>
      <c r="H486" s="2" t="n">
        <v>77</v>
      </c>
      <c r="I486" s="2" t="n">
        <v>49</v>
      </c>
      <c r="J486" s="2" t="s">
        <v>121</v>
      </c>
      <c r="L486" s="2" t="s">
        <v>158</v>
      </c>
      <c r="N486" s="2" t="s">
        <v>995</v>
      </c>
      <c r="P486" s="2" t="s">
        <v>990</v>
      </c>
      <c r="T486" s="2" t="s">
        <v>551</v>
      </c>
      <c r="U486" s="0" t="n">
        <f aca="false">4.76</f>
        <v>4.76</v>
      </c>
      <c r="AA486" s="2" t="s">
        <v>551</v>
      </c>
      <c r="AD486" s="2" t="s">
        <v>126</v>
      </c>
      <c r="AP486" s="2" t="s">
        <v>767</v>
      </c>
      <c r="AR486" s="2" t="s">
        <v>991</v>
      </c>
      <c r="AS486" s="2" t="s">
        <v>126</v>
      </c>
      <c r="AZ486" s="2" t="n">
        <v>40</v>
      </c>
      <c r="BA486" s="2" t="n">
        <v>48</v>
      </c>
      <c r="BE486" s="2" t="s">
        <v>124</v>
      </c>
      <c r="BZ486" s="2" t="s">
        <v>129</v>
      </c>
      <c r="CA486" s="2" t="s">
        <v>130</v>
      </c>
      <c r="CB486" s="2" t="n">
        <v>45</v>
      </c>
      <c r="CC486" s="2" t="n">
        <v>9.5</v>
      </c>
      <c r="DA486" s="2" t="s">
        <v>132</v>
      </c>
      <c r="DC486" s="2" t="n">
        <v>3.7</v>
      </c>
      <c r="DD486" s="2" t="n">
        <v>23.8</v>
      </c>
      <c r="DE486" s="2" t="n">
        <v>618</v>
      </c>
      <c r="DF486" s="2" t="n">
        <v>0.232</v>
      </c>
      <c r="DG486" s="2" t="n">
        <v>0.8</v>
      </c>
    </row>
    <row r="487" customFormat="false" ht="13.8" hidden="false" customHeight="false" outlineLevel="0" collapsed="false">
      <c r="A487" s="2" t="s">
        <v>1003</v>
      </c>
      <c r="B487" s="2" t="s">
        <v>1004</v>
      </c>
      <c r="D487" s="2" t="s">
        <v>1005</v>
      </c>
      <c r="E487" s="2" t="s">
        <v>1006</v>
      </c>
      <c r="F487" s="2" t="s">
        <v>1007</v>
      </c>
      <c r="G487" s="2" t="n">
        <v>2018</v>
      </c>
      <c r="H487" s="2" t="n">
        <v>30</v>
      </c>
      <c r="I487" s="2" t="n">
        <v>2</v>
      </c>
      <c r="J487" s="2" t="s">
        <v>121</v>
      </c>
      <c r="L487" s="2" t="s">
        <v>1008</v>
      </c>
      <c r="AA487" s="2" t="s">
        <v>146</v>
      </c>
      <c r="AB487" s="2" t="n">
        <v>4</v>
      </c>
      <c r="AH487" s="2" t="s">
        <v>147</v>
      </c>
      <c r="AJ487" s="2" t="s">
        <v>148</v>
      </c>
      <c r="AO487" s="2" t="s">
        <v>1009</v>
      </c>
      <c r="AS487" s="2" t="s">
        <v>726</v>
      </c>
      <c r="AZ487" s="2" t="n">
        <v>50</v>
      </c>
      <c r="BA487" s="2" t="n">
        <v>24</v>
      </c>
      <c r="BE487" s="2" t="s">
        <v>125</v>
      </c>
      <c r="BF487" s="2" t="n">
        <v>7</v>
      </c>
      <c r="BI487" s="2" t="s">
        <v>145</v>
      </c>
      <c r="BJ487" s="2" t="n">
        <v>1</v>
      </c>
      <c r="BK487" s="2" t="n">
        <v>1</v>
      </c>
      <c r="BM487" s="2" t="s">
        <v>148</v>
      </c>
      <c r="BN487" s="2" t="n">
        <v>1</v>
      </c>
      <c r="BO487" s="2" t="n">
        <v>0.5</v>
      </c>
      <c r="BQ487" s="2" t="s">
        <v>150</v>
      </c>
      <c r="BR487" s="2" t="n">
        <v>1</v>
      </c>
      <c r="BU487" s="2" t="s">
        <v>148</v>
      </c>
      <c r="BV487" s="2" t="n">
        <v>1</v>
      </c>
      <c r="BZ487" s="2" t="s">
        <v>152</v>
      </c>
      <c r="CB487" s="2" t="n">
        <v>60</v>
      </c>
      <c r="CC487" s="2" t="s">
        <v>127</v>
      </c>
      <c r="CD487" s="2" t="n">
        <v>2</v>
      </c>
      <c r="CE487" s="2" t="s">
        <v>152</v>
      </c>
      <c r="CF487" s="2" t="n">
        <v>100</v>
      </c>
      <c r="CG487" s="2" t="s">
        <v>127</v>
      </c>
      <c r="CH487" s="2" t="n">
        <v>2</v>
      </c>
      <c r="CJ487" s="2" t="s">
        <v>152</v>
      </c>
      <c r="CK487" s="2" t="n">
        <v>120</v>
      </c>
      <c r="CL487" s="2" t="n">
        <v>2</v>
      </c>
      <c r="CN487" s="2" t="s">
        <v>127</v>
      </c>
      <c r="DA487" s="2" t="s">
        <v>132</v>
      </c>
      <c r="DC487" s="2" t="n">
        <v>2.7</v>
      </c>
      <c r="DE487" s="2" t="n">
        <v>492.55</v>
      </c>
      <c r="DF487" s="2" t="n">
        <v>0.15</v>
      </c>
    </row>
    <row r="488" customFormat="false" ht="13.8" hidden="false" customHeight="false" outlineLevel="0" collapsed="false">
      <c r="A488" s="2" t="s">
        <v>1010</v>
      </c>
      <c r="B488" s="2" t="s">
        <v>1004</v>
      </c>
      <c r="D488" s="2" t="s">
        <v>1005</v>
      </c>
      <c r="E488" s="2" t="s">
        <v>1006</v>
      </c>
      <c r="F488" s="2" t="s">
        <v>1007</v>
      </c>
      <c r="G488" s="2" t="n">
        <v>2018</v>
      </c>
      <c r="H488" s="2" t="n">
        <v>30</v>
      </c>
      <c r="I488" s="2" t="n">
        <v>2</v>
      </c>
      <c r="J488" s="2" t="s">
        <v>121</v>
      </c>
      <c r="L488" s="2" t="s">
        <v>1008</v>
      </c>
      <c r="AA488" s="2" t="s">
        <v>146</v>
      </c>
      <c r="AB488" s="2" t="n">
        <v>4</v>
      </c>
      <c r="AH488" s="2" t="s">
        <v>147</v>
      </c>
      <c r="AJ488" s="2" t="s">
        <v>148</v>
      </c>
      <c r="AO488" s="2" t="s">
        <v>1009</v>
      </c>
      <c r="AS488" s="2" t="s">
        <v>726</v>
      </c>
      <c r="AZ488" s="2" t="n">
        <v>50</v>
      </c>
      <c r="BA488" s="2" t="n">
        <v>24</v>
      </c>
      <c r="BE488" s="2" t="s">
        <v>125</v>
      </c>
      <c r="BF488" s="2" t="n">
        <v>7</v>
      </c>
      <c r="BI488" s="2" t="s">
        <v>145</v>
      </c>
      <c r="BJ488" s="2" t="n">
        <v>1</v>
      </c>
      <c r="BK488" s="2" t="n">
        <v>1</v>
      </c>
      <c r="BM488" s="2" t="s">
        <v>148</v>
      </c>
      <c r="BN488" s="2" t="n">
        <v>1</v>
      </c>
      <c r="BO488" s="2" t="n">
        <v>0.5</v>
      </c>
      <c r="BQ488" s="2" t="s">
        <v>150</v>
      </c>
      <c r="BR488" s="2" t="n">
        <v>1</v>
      </c>
      <c r="BU488" s="2" t="s">
        <v>148</v>
      </c>
      <c r="BV488" s="2" t="n">
        <v>1</v>
      </c>
      <c r="BZ488" s="2" t="s">
        <v>152</v>
      </c>
      <c r="CB488" s="2" t="n">
        <v>60</v>
      </c>
      <c r="CC488" s="2" t="s">
        <v>127</v>
      </c>
      <c r="CD488" s="2" t="n">
        <v>2</v>
      </c>
      <c r="CE488" s="2" t="s">
        <v>152</v>
      </c>
      <c r="CF488" s="2" t="n">
        <v>100</v>
      </c>
      <c r="CG488" s="2" t="s">
        <v>127</v>
      </c>
      <c r="CH488" s="2" t="n">
        <v>2</v>
      </c>
      <c r="CJ488" s="2" t="s">
        <v>152</v>
      </c>
      <c r="CK488" s="2" t="n">
        <v>120</v>
      </c>
      <c r="CL488" s="2" t="n">
        <v>2</v>
      </c>
      <c r="CN488" s="2" t="s">
        <v>127</v>
      </c>
      <c r="CV488" s="2" t="n">
        <v>400</v>
      </c>
      <c r="CW488" s="2" t="n">
        <v>120</v>
      </c>
      <c r="CZ488" s="2" t="s">
        <v>1011</v>
      </c>
      <c r="DA488" s="2" t="s">
        <v>132</v>
      </c>
      <c r="DC488" s="2" t="n">
        <v>2.94</v>
      </c>
      <c r="DE488" s="2" t="n">
        <v>709.33</v>
      </c>
      <c r="DF488" s="2" t="n">
        <v>0.11</v>
      </c>
      <c r="DH488" s="2" t="n">
        <v>0.025</v>
      </c>
    </row>
    <row r="489" customFormat="false" ht="13.8" hidden="false" customHeight="false" outlineLevel="0" collapsed="false">
      <c r="A489" s="2" t="s">
        <v>1012</v>
      </c>
      <c r="B489" s="2" t="s">
        <v>1004</v>
      </c>
      <c r="D489" s="2" t="s">
        <v>1005</v>
      </c>
      <c r="E489" s="2" t="s">
        <v>1006</v>
      </c>
      <c r="F489" s="2" t="s">
        <v>1007</v>
      </c>
      <c r="G489" s="2" t="n">
        <v>2018</v>
      </c>
      <c r="H489" s="2" t="n">
        <v>30</v>
      </c>
      <c r="I489" s="2" t="n">
        <v>2</v>
      </c>
      <c r="J489" s="2" t="s">
        <v>121</v>
      </c>
      <c r="L489" s="2" t="s">
        <v>1008</v>
      </c>
      <c r="AA489" s="2" t="s">
        <v>146</v>
      </c>
      <c r="AB489" s="2" t="n">
        <v>4</v>
      </c>
      <c r="AH489" s="2" t="s">
        <v>147</v>
      </c>
      <c r="AJ489" s="2" t="s">
        <v>148</v>
      </c>
      <c r="AO489" s="2" t="s">
        <v>1009</v>
      </c>
      <c r="AS489" s="2" t="s">
        <v>726</v>
      </c>
      <c r="AZ489" s="2" t="n">
        <v>50</v>
      </c>
      <c r="BA489" s="2" t="n">
        <v>24</v>
      </c>
      <c r="BE489" s="2" t="s">
        <v>125</v>
      </c>
      <c r="BF489" s="2" t="n">
        <v>7</v>
      </c>
      <c r="BI489" s="2" t="s">
        <v>145</v>
      </c>
      <c r="BJ489" s="2" t="n">
        <v>1</v>
      </c>
      <c r="BK489" s="2" t="n">
        <v>1</v>
      </c>
      <c r="BM489" s="2" t="s">
        <v>148</v>
      </c>
      <c r="BN489" s="2" t="n">
        <v>1</v>
      </c>
      <c r="BO489" s="2" t="n">
        <v>0.5</v>
      </c>
      <c r="BQ489" s="2" t="s">
        <v>150</v>
      </c>
      <c r="BR489" s="2" t="n">
        <v>1</v>
      </c>
      <c r="BU489" s="2" t="s">
        <v>148</v>
      </c>
      <c r="BV489" s="2" t="n">
        <v>1</v>
      </c>
      <c r="BZ489" s="2" t="s">
        <v>152</v>
      </c>
      <c r="CB489" s="2" t="n">
        <v>60</v>
      </c>
      <c r="CC489" s="2" t="s">
        <v>127</v>
      </c>
      <c r="CD489" s="2" t="n">
        <v>2</v>
      </c>
      <c r="CE489" s="2" t="s">
        <v>152</v>
      </c>
      <c r="CF489" s="2" t="n">
        <v>100</v>
      </c>
      <c r="CG489" s="2" t="s">
        <v>127</v>
      </c>
      <c r="CH489" s="2" t="n">
        <v>2</v>
      </c>
      <c r="CJ489" s="2" t="s">
        <v>152</v>
      </c>
      <c r="CK489" s="2" t="n">
        <v>120</v>
      </c>
      <c r="CL489" s="2" t="n">
        <v>2</v>
      </c>
      <c r="CN489" s="2" t="s">
        <v>127</v>
      </c>
      <c r="CV489" s="2" t="n">
        <v>800</v>
      </c>
      <c r="CW489" s="2" t="n">
        <v>120</v>
      </c>
      <c r="CZ489" s="2" t="s">
        <v>1011</v>
      </c>
      <c r="DA489" s="2" t="s">
        <v>132</v>
      </c>
      <c r="DC489" s="2" t="n">
        <v>0.98</v>
      </c>
      <c r="DE489" s="2" t="n">
        <v>136.75</v>
      </c>
      <c r="DF489" s="2" t="n">
        <v>0.42</v>
      </c>
      <c r="DH489" s="2" t="n">
        <v>0.074</v>
      </c>
    </row>
    <row r="490" customFormat="false" ht="13.8" hidden="false" customHeight="false" outlineLevel="0" collapsed="false">
      <c r="A490" s="2" t="s">
        <v>1013</v>
      </c>
      <c r="B490" s="2" t="s">
        <v>1004</v>
      </c>
      <c r="D490" s="2" t="s">
        <v>1005</v>
      </c>
      <c r="E490" s="2" t="s">
        <v>1006</v>
      </c>
      <c r="F490" s="2" t="s">
        <v>1007</v>
      </c>
      <c r="G490" s="2" t="n">
        <v>2018</v>
      </c>
      <c r="H490" s="2" t="n">
        <v>30</v>
      </c>
      <c r="I490" s="2" t="n">
        <v>2</v>
      </c>
      <c r="J490" s="2" t="s">
        <v>121</v>
      </c>
      <c r="L490" s="2" t="s">
        <v>1008</v>
      </c>
      <c r="AA490" s="2" t="s">
        <v>146</v>
      </c>
      <c r="AB490" s="2" t="n">
        <v>4</v>
      </c>
      <c r="AH490" s="2" t="s">
        <v>147</v>
      </c>
      <c r="AJ490" s="2" t="s">
        <v>148</v>
      </c>
      <c r="AO490" s="2" t="s">
        <v>1009</v>
      </c>
      <c r="AS490" s="2" t="s">
        <v>726</v>
      </c>
      <c r="AZ490" s="2" t="n">
        <v>50</v>
      </c>
      <c r="BA490" s="2" t="n">
        <v>24</v>
      </c>
      <c r="BE490" s="2" t="s">
        <v>125</v>
      </c>
      <c r="BF490" s="2" t="n">
        <v>5</v>
      </c>
      <c r="BI490" s="2" t="s">
        <v>145</v>
      </c>
      <c r="BJ490" s="2" t="n">
        <v>1</v>
      </c>
      <c r="BK490" s="2" t="n">
        <v>1</v>
      </c>
      <c r="BM490" s="2" t="s">
        <v>148</v>
      </c>
      <c r="BN490" s="2" t="n">
        <v>1</v>
      </c>
      <c r="BO490" s="2" t="n">
        <v>0.5</v>
      </c>
      <c r="BQ490" s="2" t="s">
        <v>150</v>
      </c>
      <c r="BR490" s="2" t="n">
        <v>1</v>
      </c>
      <c r="BU490" s="2" t="s">
        <v>148</v>
      </c>
      <c r="BV490" s="2" t="n">
        <v>1</v>
      </c>
      <c r="BZ490" s="2" t="s">
        <v>152</v>
      </c>
      <c r="CB490" s="2" t="n">
        <v>60</v>
      </c>
      <c r="CC490" s="2" t="s">
        <v>127</v>
      </c>
      <c r="CD490" s="2" t="n">
        <v>2</v>
      </c>
      <c r="CE490" s="2" t="s">
        <v>152</v>
      </c>
      <c r="CF490" s="2" t="n">
        <v>100</v>
      </c>
      <c r="CG490" s="2" t="s">
        <v>127</v>
      </c>
      <c r="CH490" s="2" t="n">
        <v>2</v>
      </c>
      <c r="CJ490" s="2" t="s">
        <v>152</v>
      </c>
      <c r="CK490" s="2" t="n">
        <v>120</v>
      </c>
      <c r="CL490" s="2" t="n">
        <v>2</v>
      </c>
      <c r="CN490" s="2" t="s">
        <v>127</v>
      </c>
      <c r="DA490" s="2" t="s">
        <v>132</v>
      </c>
      <c r="DC490" s="2" t="n">
        <v>2.69</v>
      </c>
      <c r="DE490" s="2" t="n">
        <v>455.03</v>
      </c>
      <c r="DF490" s="2" t="n">
        <v>0.11</v>
      </c>
      <c r="DH490" s="2" t="n">
        <v>0.03</v>
      </c>
    </row>
    <row r="491" customFormat="false" ht="13.8" hidden="false" customHeight="false" outlineLevel="0" collapsed="false">
      <c r="A491" s="2" t="s">
        <v>1014</v>
      </c>
      <c r="B491" s="2" t="s">
        <v>1004</v>
      </c>
      <c r="D491" s="2" t="s">
        <v>1005</v>
      </c>
      <c r="E491" s="2" t="s">
        <v>1006</v>
      </c>
      <c r="F491" s="2" t="s">
        <v>1007</v>
      </c>
      <c r="G491" s="2" t="n">
        <v>2018</v>
      </c>
      <c r="H491" s="2" t="n">
        <v>30</v>
      </c>
      <c r="I491" s="2" t="n">
        <v>2</v>
      </c>
      <c r="J491" s="2" t="s">
        <v>121</v>
      </c>
      <c r="L491" s="2" t="s">
        <v>1008</v>
      </c>
      <c r="AA491" s="2" t="s">
        <v>146</v>
      </c>
      <c r="AB491" s="2" t="n">
        <v>4</v>
      </c>
      <c r="AH491" s="2" t="s">
        <v>147</v>
      </c>
      <c r="AJ491" s="2" t="s">
        <v>148</v>
      </c>
      <c r="AO491" s="2" t="s">
        <v>1009</v>
      </c>
      <c r="AS491" s="2" t="s">
        <v>726</v>
      </c>
      <c r="AZ491" s="2" t="n">
        <v>50</v>
      </c>
      <c r="BA491" s="2" t="n">
        <v>24</v>
      </c>
      <c r="BE491" s="2" t="s">
        <v>125</v>
      </c>
      <c r="BF491" s="2" t="n">
        <v>5</v>
      </c>
      <c r="BI491" s="2" t="s">
        <v>145</v>
      </c>
      <c r="BJ491" s="2" t="n">
        <v>1</v>
      </c>
      <c r="BK491" s="2" t="n">
        <v>1</v>
      </c>
      <c r="BM491" s="2" t="s">
        <v>148</v>
      </c>
      <c r="BN491" s="2" t="n">
        <v>1</v>
      </c>
      <c r="BO491" s="2" t="n">
        <v>0.5</v>
      </c>
      <c r="BQ491" s="2" t="s">
        <v>150</v>
      </c>
      <c r="BR491" s="2" t="n">
        <v>1</v>
      </c>
      <c r="BU491" s="2" t="s">
        <v>148</v>
      </c>
      <c r="BV491" s="2" t="n">
        <v>1</v>
      </c>
      <c r="BZ491" s="2" t="s">
        <v>152</v>
      </c>
      <c r="CB491" s="2" t="n">
        <v>60</v>
      </c>
      <c r="CC491" s="2" t="s">
        <v>127</v>
      </c>
      <c r="CD491" s="2" t="n">
        <v>2</v>
      </c>
      <c r="CE491" s="2" t="s">
        <v>152</v>
      </c>
      <c r="CF491" s="2" t="n">
        <v>100</v>
      </c>
      <c r="CG491" s="2" t="s">
        <v>127</v>
      </c>
      <c r="CH491" s="2" t="n">
        <v>2</v>
      </c>
      <c r="CJ491" s="2" t="s">
        <v>152</v>
      </c>
      <c r="CK491" s="2" t="n">
        <v>120</v>
      </c>
      <c r="CL491" s="2" t="n">
        <v>2</v>
      </c>
      <c r="CN491" s="2" t="s">
        <v>127</v>
      </c>
      <c r="CV491" s="2" t="n">
        <v>400</v>
      </c>
      <c r="CW491" s="2" t="n">
        <v>120</v>
      </c>
      <c r="CZ491" s="2" t="s">
        <v>1011</v>
      </c>
      <c r="DA491" s="2" t="s">
        <v>132</v>
      </c>
      <c r="DC491" s="2" t="n">
        <v>2.94</v>
      </c>
      <c r="DE491" s="2" t="n">
        <v>571.35</v>
      </c>
      <c r="DF491" s="2" t="n">
        <v>0.1</v>
      </c>
      <c r="DH491" s="2" t="n">
        <v>0.025</v>
      </c>
    </row>
    <row r="492" customFormat="false" ht="13.8" hidden="false" customHeight="false" outlineLevel="0" collapsed="false">
      <c r="A492" s="2" t="s">
        <v>1015</v>
      </c>
      <c r="B492" s="2" t="s">
        <v>1004</v>
      </c>
      <c r="D492" s="2" t="s">
        <v>1005</v>
      </c>
      <c r="E492" s="2" t="s">
        <v>1006</v>
      </c>
      <c r="F492" s="2" t="s">
        <v>1007</v>
      </c>
      <c r="G492" s="2" t="n">
        <v>2018</v>
      </c>
      <c r="H492" s="2" t="n">
        <v>30</v>
      </c>
      <c r="I492" s="2" t="n">
        <v>2</v>
      </c>
      <c r="J492" s="2" t="s">
        <v>121</v>
      </c>
      <c r="L492" s="2" t="s">
        <v>1008</v>
      </c>
      <c r="AA492" s="2" t="s">
        <v>146</v>
      </c>
      <c r="AB492" s="2" t="n">
        <v>4</v>
      </c>
      <c r="AH492" s="2" t="s">
        <v>147</v>
      </c>
      <c r="AJ492" s="2" t="s">
        <v>148</v>
      </c>
      <c r="AO492" s="2" t="s">
        <v>1009</v>
      </c>
      <c r="AS492" s="2" t="s">
        <v>726</v>
      </c>
      <c r="AZ492" s="2" t="n">
        <v>50</v>
      </c>
      <c r="BA492" s="2" t="n">
        <v>24</v>
      </c>
      <c r="BE492" s="2" t="s">
        <v>125</v>
      </c>
      <c r="BF492" s="2" t="n">
        <v>5</v>
      </c>
      <c r="BI492" s="2" t="s">
        <v>145</v>
      </c>
      <c r="BJ492" s="2" t="n">
        <v>1</v>
      </c>
      <c r="BK492" s="2" t="n">
        <v>1</v>
      </c>
      <c r="BM492" s="2" t="s">
        <v>148</v>
      </c>
      <c r="BN492" s="2" t="n">
        <v>1</v>
      </c>
      <c r="BO492" s="2" t="n">
        <v>0.5</v>
      </c>
      <c r="BQ492" s="2" t="s">
        <v>150</v>
      </c>
      <c r="BR492" s="2" t="n">
        <v>1</v>
      </c>
      <c r="BU492" s="2" t="s">
        <v>148</v>
      </c>
      <c r="BV492" s="2" t="n">
        <v>1</v>
      </c>
      <c r="BZ492" s="2" t="s">
        <v>152</v>
      </c>
      <c r="CB492" s="2" t="n">
        <v>60</v>
      </c>
      <c r="CC492" s="2" t="s">
        <v>127</v>
      </c>
      <c r="CD492" s="2" t="n">
        <v>2</v>
      </c>
      <c r="CE492" s="2" t="s">
        <v>152</v>
      </c>
      <c r="CF492" s="2" t="n">
        <v>100</v>
      </c>
      <c r="CG492" s="2" t="s">
        <v>127</v>
      </c>
      <c r="CH492" s="2" t="n">
        <v>2</v>
      </c>
      <c r="CJ492" s="2" t="s">
        <v>152</v>
      </c>
      <c r="CK492" s="2" t="n">
        <v>120</v>
      </c>
      <c r="CL492" s="2" t="n">
        <v>2</v>
      </c>
      <c r="CN492" s="2" t="s">
        <v>127</v>
      </c>
      <c r="CV492" s="2" t="n">
        <v>800</v>
      </c>
      <c r="CW492" s="2" t="n">
        <v>120</v>
      </c>
      <c r="CZ492" s="2" t="s">
        <v>1011</v>
      </c>
      <c r="DA492" s="2" t="s">
        <v>132</v>
      </c>
      <c r="DC492" s="2" t="n">
        <v>1.02</v>
      </c>
      <c r="DE492" s="2" t="n">
        <v>128.47</v>
      </c>
      <c r="DF492" s="2" t="n">
        <v>0.39</v>
      </c>
      <c r="DH492" s="2" t="n">
        <v>0.064</v>
      </c>
    </row>
    <row r="493" customFormat="false" ht="13.8" hidden="false" customHeight="false" outlineLevel="0" collapsed="false">
      <c r="A493" s="2" t="s">
        <v>1016</v>
      </c>
      <c r="B493" s="2" t="s">
        <v>1004</v>
      </c>
      <c r="D493" s="2" t="s">
        <v>1005</v>
      </c>
      <c r="E493" s="2" t="s">
        <v>1006</v>
      </c>
      <c r="F493" s="2" t="s">
        <v>1007</v>
      </c>
      <c r="G493" s="2" t="n">
        <v>2018</v>
      </c>
      <c r="H493" s="2" t="n">
        <v>30</v>
      </c>
      <c r="I493" s="2" t="n">
        <v>2</v>
      </c>
      <c r="J493" s="2" t="s">
        <v>121</v>
      </c>
      <c r="L493" s="2" t="s">
        <v>1008</v>
      </c>
      <c r="AA493" s="2" t="s">
        <v>146</v>
      </c>
      <c r="AB493" s="2" t="n">
        <v>4</v>
      </c>
      <c r="AH493" s="2" t="s">
        <v>147</v>
      </c>
      <c r="AJ493" s="2" t="s">
        <v>148</v>
      </c>
      <c r="AO493" s="2" t="s">
        <v>1009</v>
      </c>
      <c r="AS493" s="2" t="s">
        <v>726</v>
      </c>
      <c r="AZ493" s="2" t="n">
        <v>50</v>
      </c>
      <c r="BA493" s="2" t="n">
        <v>24</v>
      </c>
      <c r="BE493" s="2" t="s">
        <v>125</v>
      </c>
      <c r="BF493" s="2" t="n">
        <v>3</v>
      </c>
      <c r="BI493" s="2" t="s">
        <v>145</v>
      </c>
      <c r="BJ493" s="2" t="n">
        <v>1</v>
      </c>
      <c r="BK493" s="2" t="n">
        <v>1</v>
      </c>
      <c r="BM493" s="2" t="s">
        <v>148</v>
      </c>
      <c r="BN493" s="2" t="n">
        <v>1</v>
      </c>
      <c r="BO493" s="2" t="n">
        <v>0.5</v>
      </c>
      <c r="BQ493" s="2" t="s">
        <v>150</v>
      </c>
      <c r="BR493" s="2" t="n">
        <v>1</v>
      </c>
      <c r="BU493" s="2" t="s">
        <v>148</v>
      </c>
      <c r="BV493" s="2" t="n">
        <v>1</v>
      </c>
      <c r="BZ493" s="2" t="s">
        <v>152</v>
      </c>
      <c r="CB493" s="2" t="n">
        <v>60</v>
      </c>
      <c r="CC493" s="2" t="s">
        <v>127</v>
      </c>
      <c r="CD493" s="2" t="n">
        <v>2</v>
      </c>
      <c r="CE493" s="2" t="s">
        <v>152</v>
      </c>
      <c r="CF493" s="2" t="n">
        <v>100</v>
      </c>
      <c r="CG493" s="2" t="s">
        <v>127</v>
      </c>
      <c r="CH493" s="2" t="n">
        <v>2</v>
      </c>
      <c r="CJ493" s="2" t="s">
        <v>152</v>
      </c>
      <c r="CK493" s="2" t="n">
        <v>120</v>
      </c>
      <c r="CL493" s="2" t="n">
        <v>2</v>
      </c>
      <c r="CN493" s="2" t="s">
        <v>127</v>
      </c>
      <c r="DA493" s="2" t="s">
        <v>132</v>
      </c>
      <c r="DC493" s="2" t="n">
        <v>2.07</v>
      </c>
      <c r="DE493" s="2" t="n">
        <v>439.78</v>
      </c>
      <c r="DF493" s="2" t="n">
        <v>0.2</v>
      </c>
      <c r="DH493" s="2" t="n">
        <v>0.039</v>
      </c>
    </row>
    <row r="494" customFormat="false" ht="13.8" hidden="false" customHeight="false" outlineLevel="0" collapsed="false">
      <c r="A494" s="2" t="s">
        <v>1017</v>
      </c>
      <c r="B494" s="2" t="s">
        <v>1004</v>
      </c>
      <c r="D494" s="2" t="s">
        <v>1005</v>
      </c>
      <c r="E494" s="2" t="s">
        <v>1006</v>
      </c>
      <c r="F494" s="2" t="s">
        <v>1007</v>
      </c>
      <c r="G494" s="2" t="n">
        <v>2018</v>
      </c>
      <c r="H494" s="2" t="n">
        <v>30</v>
      </c>
      <c r="I494" s="2" t="n">
        <v>2</v>
      </c>
      <c r="J494" s="2" t="s">
        <v>121</v>
      </c>
      <c r="L494" s="2" t="s">
        <v>1008</v>
      </c>
      <c r="AA494" s="2" t="s">
        <v>146</v>
      </c>
      <c r="AB494" s="2" t="n">
        <v>4</v>
      </c>
      <c r="AH494" s="2" t="s">
        <v>147</v>
      </c>
      <c r="AJ494" s="2" t="s">
        <v>148</v>
      </c>
      <c r="AO494" s="2" t="s">
        <v>1009</v>
      </c>
      <c r="AS494" s="2" t="s">
        <v>726</v>
      </c>
      <c r="AZ494" s="2" t="n">
        <v>50</v>
      </c>
      <c r="BA494" s="2" t="n">
        <v>24</v>
      </c>
      <c r="BE494" s="2" t="s">
        <v>125</v>
      </c>
      <c r="BF494" s="2" t="n">
        <v>3</v>
      </c>
      <c r="BI494" s="2" t="s">
        <v>145</v>
      </c>
      <c r="BJ494" s="2" t="n">
        <v>1</v>
      </c>
      <c r="BK494" s="2" t="n">
        <v>1</v>
      </c>
      <c r="BM494" s="2" t="s">
        <v>148</v>
      </c>
      <c r="BN494" s="2" t="n">
        <v>1</v>
      </c>
      <c r="BO494" s="2" t="n">
        <v>0.5</v>
      </c>
      <c r="BQ494" s="2" t="s">
        <v>150</v>
      </c>
      <c r="BR494" s="2" t="n">
        <v>1</v>
      </c>
      <c r="BU494" s="2" t="s">
        <v>148</v>
      </c>
      <c r="BV494" s="2" t="n">
        <v>1</v>
      </c>
      <c r="BZ494" s="2" t="s">
        <v>152</v>
      </c>
      <c r="CB494" s="2" t="n">
        <v>60</v>
      </c>
      <c r="CC494" s="2" t="s">
        <v>127</v>
      </c>
      <c r="CD494" s="2" t="n">
        <v>2</v>
      </c>
      <c r="CE494" s="2" t="s">
        <v>152</v>
      </c>
      <c r="CF494" s="2" t="n">
        <v>100</v>
      </c>
      <c r="CG494" s="2" t="s">
        <v>127</v>
      </c>
      <c r="CH494" s="2" t="n">
        <v>2</v>
      </c>
      <c r="CJ494" s="2" t="s">
        <v>152</v>
      </c>
      <c r="CK494" s="2" t="n">
        <v>120</v>
      </c>
      <c r="CL494" s="2" t="n">
        <v>2</v>
      </c>
      <c r="CN494" s="2" t="s">
        <v>127</v>
      </c>
      <c r="CV494" s="2" t="n">
        <v>400</v>
      </c>
      <c r="CW494" s="2" t="n">
        <v>120</v>
      </c>
      <c r="CZ494" s="2" t="s">
        <v>1011</v>
      </c>
      <c r="DA494" s="2" t="s">
        <v>132</v>
      </c>
      <c r="DC494" s="2" t="n">
        <v>2.27</v>
      </c>
      <c r="DE494" s="2" t="n">
        <v>489.45</v>
      </c>
      <c r="DF494" s="2" t="n">
        <v>0.22</v>
      </c>
      <c r="DH494" s="2" t="n">
        <v>0.028</v>
      </c>
    </row>
    <row r="495" customFormat="false" ht="13.8" hidden="false" customHeight="false" outlineLevel="0" collapsed="false">
      <c r="A495" s="2" t="s">
        <v>1018</v>
      </c>
      <c r="B495" s="2" t="s">
        <v>1004</v>
      </c>
      <c r="D495" s="2" t="s">
        <v>1005</v>
      </c>
      <c r="E495" s="2" t="s">
        <v>1006</v>
      </c>
      <c r="F495" s="2" t="s">
        <v>1007</v>
      </c>
      <c r="G495" s="2" t="n">
        <v>2018</v>
      </c>
      <c r="H495" s="2" t="n">
        <v>30</v>
      </c>
      <c r="I495" s="2" t="n">
        <v>2</v>
      </c>
      <c r="J495" s="2" t="s">
        <v>121</v>
      </c>
      <c r="L495" s="2" t="s">
        <v>1008</v>
      </c>
      <c r="AA495" s="2" t="s">
        <v>146</v>
      </c>
      <c r="AB495" s="2" t="n">
        <v>4</v>
      </c>
      <c r="AH495" s="2" t="s">
        <v>147</v>
      </c>
      <c r="AJ495" s="2" t="s">
        <v>148</v>
      </c>
      <c r="AO495" s="2" t="s">
        <v>1009</v>
      </c>
      <c r="AS495" s="2" t="s">
        <v>726</v>
      </c>
      <c r="AZ495" s="2" t="n">
        <v>50</v>
      </c>
      <c r="BA495" s="2" t="n">
        <v>24</v>
      </c>
      <c r="BE495" s="2" t="s">
        <v>125</v>
      </c>
      <c r="BF495" s="2" t="n">
        <v>3</v>
      </c>
      <c r="BI495" s="2" t="s">
        <v>145</v>
      </c>
      <c r="BJ495" s="2" t="n">
        <v>1</v>
      </c>
      <c r="BK495" s="2" t="n">
        <v>1</v>
      </c>
      <c r="BM495" s="2" t="s">
        <v>148</v>
      </c>
      <c r="BN495" s="2" t="n">
        <v>1</v>
      </c>
      <c r="BO495" s="2" t="n">
        <v>0.5</v>
      </c>
      <c r="BQ495" s="2" t="s">
        <v>150</v>
      </c>
      <c r="BR495" s="2" t="n">
        <v>1</v>
      </c>
      <c r="BU495" s="2" t="s">
        <v>148</v>
      </c>
      <c r="BV495" s="2" t="n">
        <v>1</v>
      </c>
      <c r="BZ495" s="2" t="s">
        <v>152</v>
      </c>
      <c r="CB495" s="2" t="n">
        <v>60</v>
      </c>
      <c r="CC495" s="2" t="s">
        <v>127</v>
      </c>
      <c r="CD495" s="2" t="n">
        <v>2</v>
      </c>
      <c r="CE495" s="2" t="s">
        <v>152</v>
      </c>
      <c r="CF495" s="2" t="n">
        <v>100</v>
      </c>
      <c r="CG495" s="2" t="s">
        <v>127</v>
      </c>
      <c r="CH495" s="2" t="n">
        <v>2</v>
      </c>
      <c r="CJ495" s="2" t="s">
        <v>152</v>
      </c>
      <c r="CK495" s="2" t="n">
        <v>120</v>
      </c>
      <c r="CL495" s="2" t="n">
        <v>2</v>
      </c>
      <c r="CN495" s="2" t="s">
        <v>127</v>
      </c>
      <c r="CV495" s="2" t="n">
        <v>800</v>
      </c>
      <c r="CW495" s="2" t="n">
        <v>120</v>
      </c>
      <c r="CZ495" s="2" t="s">
        <v>1011</v>
      </c>
      <c r="DA495" s="2" t="s">
        <v>132</v>
      </c>
      <c r="DC495" s="2" t="n">
        <v>1.38</v>
      </c>
      <c r="DE495" s="2" t="n">
        <v>198.08</v>
      </c>
      <c r="DF495" s="2" t="n">
        <v>0.45</v>
      </c>
      <c r="DH495" s="2" t="n">
        <v>0.057</v>
      </c>
    </row>
    <row r="496" customFormat="false" ht="13.8" hidden="false" customHeight="false" outlineLevel="0" collapsed="false">
      <c r="A496" s="2" t="s">
        <v>1019</v>
      </c>
      <c r="B496" s="2" t="s">
        <v>1020</v>
      </c>
      <c r="D496" s="2" t="s">
        <v>200</v>
      </c>
      <c r="E496" s="2" t="s">
        <v>201</v>
      </c>
      <c r="F496" s="2" t="s">
        <v>1021</v>
      </c>
      <c r="G496" s="2" t="n">
        <v>2018</v>
      </c>
      <c r="H496" s="2" t="n">
        <v>43</v>
      </c>
      <c r="I496" s="2" t="n">
        <v>8</v>
      </c>
      <c r="J496" s="2" t="s">
        <v>121</v>
      </c>
      <c r="L496" s="2" t="s">
        <v>178</v>
      </c>
      <c r="T496" s="2" t="s">
        <v>125</v>
      </c>
      <c r="U496" s="0" t="n">
        <f aca="false">14</f>
        <v>14</v>
      </c>
      <c r="AA496" s="2" t="s">
        <v>146</v>
      </c>
      <c r="AD496" s="2" t="s">
        <v>204</v>
      </c>
      <c r="AH496" s="2" t="s">
        <v>147</v>
      </c>
      <c r="AJ496" s="2" t="s">
        <v>1022</v>
      </c>
      <c r="AM496" s="2" t="n">
        <v>100</v>
      </c>
      <c r="AZ496" s="2" t="n">
        <v>50</v>
      </c>
      <c r="BA496" s="2" t="n">
        <v>3</v>
      </c>
      <c r="BE496" s="2" t="s">
        <v>125</v>
      </c>
      <c r="BF496" s="2" t="n">
        <v>5</v>
      </c>
      <c r="BI496" s="2" t="s">
        <v>124</v>
      </c>
      <c r="BJ496" s="2" t="n">
        <v>1</v>
      </c>
      <c r="BK496" s="2" t="n">
        <v>1</v>
      </c>
      <c r="BL496" s="2" t="n">
        <v>50</v>
      </c>
      <c r="BM496" s="2" t="s">
        <v>1023</v>
      </c>
      <c r="BN496" s="2" t="n">
        <v>1</v>
      </c>
      <c r="BO496" s="2" t="n">
        <v>1</v>
      </c>
      <c r="BP496" s="2" t="n">
        <v>50</v>
      </c>
      <c r="BQ496" s="2" t="s">
        <v>148</v>
      </c>
      <c r="BR496" s="2" t="n">
        <v>5</v>
      </c>
      <c r="BU496" s="2" t="s">
        <v>124</v>
      </c>
      <c r="BV496" s="2" t="n">
        <v>1</v>
      </c>
      <c r="BW496" s="2" t="n">
        <v>1</v>
      </c>
      <c r="BX496" s="2" t="n">
        <v>50</v>
      </c>
      <c r="BZ496" s="2" t="s">
        <v>152</v>
      </c>
      <c r="CB496" s="2" t="n">
        <v>50</v>
      </c>
      <c r="CC496" s="2" t="s">
        <v>127</v>
      </c>
      <c r="CD496" s="2" t="n">
        <v>1</v>
      </c>
      <c r="CE496" s="2" t="s">
        <v>152</v>
      </c>
      <c r="CF496" s="2" t="n">
        <v>200</v>
      </c>
      <c r="CG496" s="2" t="s">
        <v>127</v>
      </c>
      <c r="CH496" s="2" t="n">
        <v>1</v>
      </c>
      <c r="DB496" s="2" t="n">
        <v>92.5</v>
      </c>
      <c r="DC496" s="2" t="n">
        <v>2.97</v>
      </c>
      <c r="DD496" s="2" t="n">
        <v>29.4</v>
      </c>
      <c r="DE496" s="2" t="n">
        <v>404</v>
      </c>
      <c r="DF496" s="2" t="n">
        <v>0.135</v>
      </c>
    </row>
    <row r="497" customFormat="false" ht="13.8" hidden="false" customHeight="false" outlineLevel="0" collapsed="false">
      <c r="A497" s="2" t="s">
        <v>1024</v>
      </c>
      <c r="B497" s="2" t="s">
        <v>1020</v>
      </c>
      <c r="D497" s="2" t="s">
        <v>200</v>
      </c>
      <c r="E497" s="2" t="s">
        <v>201</v>
      </c>
      <c r="F497" s="2" t="s">
        <v>1021</v>
      </c>
      <c r="G497" s="2" t="n">
        <v>2018</v>
      </c>
      <c r="H497" s="2" t="n">
        <v>43</v>
      </c>
      <c r="I497" s="2" t="n">
        <v>8</v>
      </c>
      <c r="J497" s="2" t="s">
        <v>121</v>
      </c>
      <c r="L497" s="2" t="s">
        <v>178</v>
      </c>
      <c r="T497" s="2" t="s">
        <v>125</v>
      </c>
      <c r="U497" s="0" t="n">
        <f aca="false">14</f>
        <v>14</v>
      </c>
      <c r="AA497" s="2" t="s">
        <v>146</v>
      </c>
      <c r="AD497" s="2" t="s">
        <v>204</v>
      </c>
      <c r="AH497" s="2" t="s">
        <v>147</v>
      </c>
      <c r="AJ497" s="2" t="s">
        <v>1022</v>
      </c>
      <c r="AM497" s="2" t="n">
        <v>80</v>
      </c>
      <c r="AZ497" s="2" t="n">
        <v>50</v>
      </c>
      <c r="BA497" s="2" t="n">
        <v>3</v>
      </c>
      <c r="BE497" s="2" t="s">
        <v>125</v>
      </c>
      <c r="BF497" s="2" t="n">
        <v>5</v>
      </c>
      <c r="BI497" s="2" t="s">
        <v>124</v>
      </c>
      <c r="BJ497" s="2" t="n">
        <v>1</v>
      </c>
      <c r="BK497" s="2" t="n">
        <v>1</v>
      </c>
      <c r="BL497" s="2" t="n">
        <v>50</v>
      </c>
      <c r="BM497" s="2" t="s">
        <v>1023</v>
      </c>
      <c r="BN497" s="2" t="n">
        <v>1</v>
      </c>
      <c r="BO497" s="2" t="n">
        <v>1</v>
      </c>
      <c r="BP497" s="2" t="n">
        <v>50</v>
      </c>
      <c r="BQ497" s="2" t="s">
        <v>148</v>
      </c>
      <c r="BR497" s="2" t="n">
        <v>5</v>
      </c>
      <c r="BU497" s="2" t="s">
        <v>124</v>
      </c>
      <c r="BV497" s="2" t="n">
        <v>1</v>
      </c>
      <c r="BW497" s="2" t="n">
        <v>1</v>
      </c>
      <c r="BX497" s="2" t="n">
        <v>50</v>
      </c>
      <c r="BZ497" s="2" t="s">
        <v>152</v>
      </c>
      <c r="CB497" s="2" t="n">
        <v>50</v>
      </c>
      <c r="CC497" s="2" t="s">
        <v>127</v>
      </c>
      <c r="CD497" s="2" t="n">
        <v>1</v>
      </c>
      <c r="CE497" s="2" t="s">
        <v>152</v>
      </c>
      <c r="CF497" s="2" t="n">
        <v>200</v>
      </c>
      <c r="CG497" s="2" t="s">
        <v>127</v>
      </c>
      <c r="CH497" s="2" t="n">
        <v>1</v>
      </c>
      <c r="DB497" s="2" t="n">
        <v>91.9</v>
      </c>
      <c r="DC497" s="2" t="n">
        <v>2.713</v>
      </c>
      <c r="DD497" s="2" t="n">
        <v>25.82</v>
      </c>
      <c r="DE497" s="2" t="n">
        <v>420</v>
      </c>
      <c r="DF497" s="2" t="n">
        <v>0.154</v>
      </c>
    </row>
    <row r="498" customFormat="false" ht="13.8" hidden="false" customHeight="false" outlineLevel="0" collapsed="false">
      <c r="A498" s="2" t="s">
        <v>1025</v>
      </c>
      <c r="B498" s="2" t="s">
        <v>1020</v>
      </c>
      <c r="D498" s="2" t="s">
        <v>200</v>
      </c>
      <c r="E498" s="2" t="s">
        <v>201</v>
      </c>
      <c r="F498" s="2" t="s">
        <v>1021</v>
      </c>
      <c r="G498" s="2" t="n">
        <v>2018</v>
      </c>
      <c r="H498" s="2" t="n">
        <v>43</v>
      </c>
      <c r="I498" s="2" t="n">
        <v>8</v>
      </c>
      <c r="J498" s="2" t="s">
        <v>121</v>
      </c>
      <c r="L498" s="2" t="s">
        <v>178</v>
      </c>
      <c r="T498" s="2" t="s">
        <v>125</v>
      </c>
      <c r="U498" s="0" t="n">
        <f aca="false">14</f>
        <v>14</v>
      </c>
      <c r="AA498" s="2" t="s">
        <v>146</v>
      </c>
      <c r="AD498" s="2" t="s">
        <v>204</v>
      </c>
      <c r="AH498" s="2" t="s">
        <v>147</v>
      </c>
      <c r="AJ498" s="2" t="s">
        <v>1022</v>
      </c>
      <c r="AM498" s="2" t="n">
        <v>60</v>
      </c>
      <c r="AZ498" s="2" t="n">
        <v>50</v>
      </c>
      <c r="BA498" s="2" t="n">
        <v>3</v>
      </c>
      <c r="BE498" s="2" t="s">
        <v>125</v>
      </c>
      <c r="BF498" s="2" t="n">
        <v>5</v>
      </c>
      <c r="BI498" s="2" t="s">
        <v>124</v>
      </c>
      <c r="BJ498" s="2" t="n">
        <v>1</v>
      </c>
      <c r="BK498" s="2" t="n">
        <v>1</v>
      </c>
      <c r="BL498" s="2" t="n">
        <v>50</v>
      </c>
      <c r="BM498" s="2" t="s">
        <v>1023</v>
      </c>
      <c r="BN498" s="2" t="n">
        <v>1</v>
      </c>
      <c r="BO498" s="2" t="n">
        <v>1</v>
      </c>
      <c r="BP498" s="2" t="n">
        <v>50</v>
      </c>
      <c r="BQ498" s="2" t="s">
        <v>148</v>
      </c>
      <c r="BR498" s="2" t="n">
        <v>5</v>
      </c>
      <c r="BU498" s="2" t="s">
        <v>124</v>
      </c>
      <c r="BV498" s="2" t="n">
        <v>1</v>
      </c>
      <c r="BW498" s="2" t="n">
        <v>1</v>
      </c>
      <c r="BX498" s="2" t="n">
        <v>50</v>
      </c>
      <c r="BZ498" s="2" t="s">
        <v>152</v>
      </c>
      <c r="CB498" s="2" t="n">
        <v>50</v>
      </c>
      <c r="CC498" s="2" t="s">
        <v>127</v>
      </c>
      <c r="CD498" s="2" t="n">
        <v>1</v>
      </c>
      <c r="CE498" s="2" t="s">
        <v>152</v>
      </c>
      <c r="CF498" s="2" t="n">
        <v>200</v>
      </c>
      <c r="CG498" s="2" t="s">
        <v>127</v>
      </c>
      <c r="CH498" s="2" t="n">
        <v>1</v>
      </c>
      <c r="DB498" s="2" t="n">
        <v>91.1</v>
      </c>
      <c r="DC498" s="2" t="n">
        <v>2.83</v>
      </c>
      <c r="DD498" s="2" t="n">
        <v>33</v>
      </c>
      <c r="DE498" s="2" t="n">
        <v>341</v>
      </c>
      <c r="DF498" s="2" t="n">
        <v>0.168</v>
      </c>
    </row>
    <row r="499" customFormat="false" ht="13.8" hidden="false" customHeight="false" outlineLevel="0" collapsed="false">
      <c r="A499" s="2" t="s">
        <v>1026</v>
      </c>
      <c r="B499" s="2" t="s">
        <v>1020</v>
      </c>
      <c r="D499" s="2" t="s">
        <v>200</v>
      </c>
      <c r="E499" s="2" t="s">
        <v>201</v>
      </c>
      <c r="F499" s="2" t="s">
        <v>1021</v>
      </c>
      <c r="G499" s="2" t="n">
        <v>2018</v>
      </c>
      <c r="H499" s="2" t="n">
        <v>43</v>
      </c>
      <c r="I499" s="2" t="n">
        <v>8</v>
      </c>
      <c r="J499" s="2" t="s">
        <v>121</v>
      </c>
      <c r="L499" s="2" t="s">
        <v>178</v>
      </c>
      <c r="T499" s="2" t="s">
        <v>125</v>
      </c>
      <c r="U499" s="0" t="n">
        <f aca="false">14</f>
        <v>14</v>
      </c>
      <c r="AA499" s="2" t="s">
        <v>146</v>
      </c>
      <c r="AD499" s="2" t="s">
        <v>204</v>
      </c>
      <c r="AH499" s="2" t="s">
        <v>147</v>
      </c>
      <c r="AJ499" s="2" t="s">
        <v>1022</v>
      </c>
      <c r="AM499" s="2" t="n">
        <v>40</v>
      </c>
      <c r="AZ499" s="2" t="n">
        <v>50</v>
      </c>
      <c r="BA499" s="2" t="n">
        <v>3</v>
      </c>
      <c r="BE499" s="2" t="s">
        <v>125</v>
      </c>
      <c r="BF499" s="2" t="n">
        <v>5</v>
      </c>
      <c r="BI499" s="2" t="s">
        <v>124</v>
      </c>
      <c r="BJ499" s="2" t="n">
        <v>1</v>
      </c>
      <c r="BK499" s="2" t="n">
        <v>1</v>
      </c>
      <c r="BL499" s="2" t="n">
        <v>50</v>
      </c>
      <c r="BM499" s="2" t="s">
        <v>1023</v>
      </c>
      <c r="BN499" s="2" t="n">
        <v>1</v>
      </c>
      <c r="BO499" s="2" t="n">
        <v>1</v>
      </c>
      <c r="BP499" s="2" t="n">
        <v>50</v>
      </c>
      <c r="BQ499" s="2" t="s">
        <v>148</v>
      </c>
      <c r="BR499" s="2" t="n">
        <v>5</v>
      </c>
      <c r="BU499" s="2" t="s">
        <v>124</v>
      </c>
      <c r="BV499" s="2" t="n">
        <v>1</v>
      </c>
      <c r="BW499" s="2" t="n">
        <v>1</v>
      </c>
      <c r="BX499" s="2" t="n">
        <v>50</v>
      </c>
      <c r="BZ499" s="2" t="s">
        <v>152</v>
      </c>
      <c r="CB499" s="2" t="n">
        <v>50</v>
      </c>
      <c r="CC499" s="2" t="s">
        <v>127</v>
      </c>
      <c r="CD499" s="2" t="n">
        <v>1</v>
      </c>
      <c r="CE499" s="2" t="s">
        <v>152</v>
      </c>
      <c r="CF499" s="2" t="n">
        <v>200</v>
      </c>
      <c r="CG499" s="2" t="s">
        <v>127</v>
      </c>
      <c r="CH499" s="2" t="n">
        <v>1</v>
      </c>
      <c r="DB499" s="2" t="n">
        <v>83.4</v>
      </c>
      <c r="DC499" s="2" t="n">
        <v>1.57</v>
      </c>
      <c r="DD499" s="2" t="n">
        <v>17.93</v>
      </c>
      <c r="DE499" s="2" t="n">
        <v>351</v>
      </c>
      <c r="DF499" s="2" t="n">
        <v>0.323</v>
      </c>
    </row>
    <row r="500" customFormat="false" ht="13.8" hidden="false" customHeight="false" outlineLevel="0" collapsed="false">
      <c r="A500" s="2" t="s">
        <v>1027</v>
      </c>
      <c r="B500" s="2" t="s">
        <v>1020</v>
      </c>
      <c r="D500" s="2" t="s">
        <v>200</v>
      </c>
      <c r="E500" s="2" t="s">
        <v>201</v>
      </c>
      <c r="F500" s="2" t="s">
        <v>1021</v>
      </c>
      <c r="G500" s="2" t="n">
        <v>2018</v>
      </c>
      <c r="H500" s="2" t="n">
        <v>43</v>
      </c>
      <c r="I500" s="2" t="n">
        <v>8</v>
      </c>
      <c r="J500" s="2" t="s">
        <v>121</v>
      </c>
      <c r="L500" s="2" t="s">
        <v>178</v>
      </c>
      <c r="T500" s="2" t="s">
        <v>125</v>
      </c>
      <c r="U500" s="0" t="n">
        <f aca="false">14</f>
        <v>14</v>
      </c>
      <c r="AA500" s="2" t="s">
        <v>146</v>
      </c>
      <c r="AD500" s="2" t="s">
        <v>204</v>
      </c>
      <c r="AH500" s="2" t="s">
        <v>147</v>
      </c>
      <c r="AJ500" s="2" t="s">
        <v>1022</v>
      </c>
      <c r="AM500" s="2" t="n">
        <v>20</v>
      </c>
      <c r="AZ500" s="2" t="n">
        <v>50</v>
      </c>
      <c r="BA500" s="2" t="n">
        <v>3</v>
      </c>
      <c r="BE500" s="2" t="s">
        <v>125</v>
      </c>
      <c r="BF500" s="2" t="n">
        <v>5</v>
      </c>
      <c r="BI500" s="2" t="s">
        <v>124</v>
      </c>
      <c r="BJ500" s="2" t="n">
        <v>1</v>
      </c>
      <c r="BK500" s="2" t="n">
        <v>1</v>
      </c>
      <c r="BL500" s="2" t="n">
        <v>50</v>
      </c>
      <c r="BM500" s="2" t="s">
        <v>1023</v>
      </c>
      <c r="BN500" s="2" t="n">
        <v>1</v>
      </c>
      <c r="BO500" s="2" t="n">
        <v>1</v>
      </c>
      <c r="BP500" s="2" t="n">
        <v>50</v>
      </c>
      <c r="BQ500" s="2" t="s">
        <v>148</v>
      </c>
      <c r="BR500" s="2" t="n">
        <v>5</v>
      </c>
      <c r="BU500" s="2" t="s">
        <v>124</v>
      </c>
      <c r="BV500" s="2" t="n">
        <v>1</v>
      </c>
      <c r="BW500" s="2" t="n">
        <v>1</v>
      </c>
      <c r="BX500" s="2" t="n">
        <v>50</v>
      </c>
      <c r="BZ500" s="2" t="s">
        <v>152</v>
      </c>
      <c r="CB500" s="2" t="n">
        <v>50</v>
      </c>
      <c r="CC500" s="2" t="s">
        <v>127</v>
      </c>
      <c r="CD500" s="2" t="n">
        <v>1</v>
      </c>
      <c r="CE500" s="2" t="s">
        <v>152</v>
      </c>
      <c r="CF500" s="2" t="n">
        <v>200</v>
      </c>
      <c r="CG500" s="2" t="s">
        <v>127</v>
      </c>
      <c r="CH500" s="2" t="n">
        <v>1</v>
      </c>
      <c r="DB500" s="2" t="n">
        <v>81</v>
      </c>
      <c r="DC500" s="2" t="n">
        <v>0.952</v>
      </c>
      <c r="DD500" s="2" t="n">
        <v>6.45</v>
      </c>
      <c r="DE500" s="2" t="n">
        <v>118</v>
      </c>
      <c r="DF500" s="2" t="n">
        <v>0.388</v>
      </c>
    </row>
    <row r="501" customFormat="false" ht="13.8" hidden="false" customHeight="false" outlineLevel="0" collapsed="false">
      <c r="A501" s="2" t="s">
        <v>1028</v>
      </c>
      <c r="B501" s="2" t="s">
        <v>1020</v>
      </c>
      <c r="D501" s="2" t="s">
        <v>200</v>
      </c>
      <c r="E501" s="2" t="s">
        <v>201</v>
      </c>
      <c r="F501" s="2" t="s">
        <v>1021</v>
      </c>
      <c r="G501" s="2" t="n">
        <v>2018</v>
      </c>
      <c r="H501" s="2" t="n">
        <v>43</v>
      </c>
      <c r="I501" s="2" t="n">
        <v>8</v>
      </c>
      <c r="J501" s="2" t="s">
        <v>121</v>
      </c>
      <c r="L501" s="2" t="s">
        <v>178</v>
      </c>
      <c r="T501" s="2" t="s">
        <v>125</v>
      </c>
      <c r="U501" s="0" t="n">
        <f aca="false">14</f>
        <v>14</v>
      </c>
      <c r="AA501" s="2" t="s">
        <v>146</v>
      </c>
      <c r="AD501" s="2" t="s">
        <v>204</v>
      </c>
      <c r="AH501" s="2" t="s">
        <v>1029</v>
      </c>
      <c r="AJ501" s="2" t="s">
        <v>1022</v>
      </c>
      <c r="AZ501" s="2" t="n">
        <v>50</v>
      </c>
      <c r="BA501" s="2" t="n">
        <v>3</v>
      </c>
      <c r="BE501" s="2" t="s">
        <v>125</v>
      </c>
      <c r="BF501" s="2" t="n">
        <v>5</v>
      </c>
      <c r="BI501" s="2" t="s">
        <v>124</v>
      </c>
      <c r="BJ501" s="2" t="n">
        <v>1</v>
      </c>
      <c r="BK501" s="2" t="n">
        <v>1</v>
      </c>
      <c r="BL501" s="2" t="n">
        <v>50</v>
      </c>
      <c r="BM501" s="2" t="s">
        <v>1030</v>
      </c>
      <c r="BN501" s="2" t="n">
        <v>1</v>
      </c>
      <c r="BO501" s="2" t="n">
        <v>1</v>
      </c>
      <c r="BP501" s="2" t="n">
        <v>50</v>
      </c>
      <c r="BQ501" s="2" t="s">
        <v>148</v>
      </c>
      <c r="BR501" s="2" t="n">
        <v>5</v>
      </c>
      <c r="BU501" s="2" t="s">
        <v>124</v>
      </c>
      <c r="BV501" s="2" t="n">
        <v>1</v>
      </c>
      <c r="BW501" s="2" t="n">
        <v>1</v>
      </c>
      <c r="BX501" s="2" t="n">
        <v>50</v>
      </c>
      <c r="BZ501" s="2" t="s">
        <v>152</v>
      </c>
      <c r="CB501" s="2" t="n">
        <v>50</v>
      </c>
      <c r="CC501" s="2" t="s">
        <v>127</v>
      </c>
      <c r="CD501" s="2" t="n">
        <v>1</v>
      </c>
      <c r="CE501" s="2" t="s">
        <v>152</v>
      </c>
      <c r="CF501" s="2" t="n">
        <v>200</v>
      </c>
      <c r="CG501" s="2" t="s">
        <v>127</v>
      </c>
      <c r="CH501" s="2" t="n">
        <v>1</v>
      </c>
      <c r="DB501" s="2" t="n">
        <v>93.7</v>
      </c>
      <c r="DC501" s="2" t="n">
        <v>3.92</v>
      </c>
      <c r="DD501" s="2" t="n">
        <v>32.7</v>
      </c>
      <c r="DE501" s="2" t="n">
        <v>479</v>
      </c>
      <c r="DF501" s="2" t="n">
        <v>0.124</v>
      </c>
    </row>
    <row r="502" customFormat="false" ht="13.8" hidden="false" customHeight="false" outlineLevel="0" collapsed="false">
      <c r="A502" s="2" t="s">
        <v>1031</v>
      </c>
      <c r="B502" s="2" t="s">
        <v>1020</v>
      </c>
      <c r="D502" s="2" t="s">
        <v>200</v>
      </c>
      <c r="E502" s="2" t="s">
        <v>201</v>
      </c>
      <c r="F502" s="2" t="s">
        <v>1021</v>
      </c>
      <c r="G502" s="2" t="n">
        <v>2018</v>
      </c>
      <c r="H502" s="2" t="n">
        <v>43</v>
      </c>
      <c r="I502" s="2" t="n">
        <v>8</v>
      </c>
      <c r="J502" s="2" t="s">
        <v>121</v>
      </c>
      <c r="L502" s="2" t="s">
        <v>178</v>
      </c>
      <c r="T502" s="2" t="s">
        <v>125</v>
      </c>
      <c r="U502" s="0" t="n">
        <f aca="false">14</f>
        <v>14</v>
      </c>
      <c r="AA502" s="2" t="s">
        <v>146</v>
      </c>
      <c r="AD502" s="2" t="s">
        <v>204</v>
      </c>
      <c r="AH502" s="2" t="s">
        <v>1029</v>
      </c>
      <c r="AJ502" s="2" t="s">
        <v>1022</v>
      </c>
      <c r="AZ502" s="2" t="n">
        <v>50</v>
      </c>
      <c r="BA502" s="2" t="n">
        <v>3</v>
      </c>
      <c r="BE502" s="2" t="s">
        <v>125</v>
      </c>
      <c r="BF502" s="2" t="n">
        <v>5</v>
      </c>
      <c r="BI502" s="2" t="s">
        <v>124</v>
      </c>
      <c r="BJ502" s="2" t="n">
        <v>1</v>
      </c>
      <c r="BK502" s="2" t="n">
        <v>1</v>
      </c>
      <c r="BL502" s="2" t="n">
        <v>50</v>
      </c>
      <c r="BM502" s="2" t="s">
        <v>1030</v>
      </c>
      <c r="BN502" s="2" t="n">
        <v>1</v>
      </c>
      <c r="BO502" s="2" t="n">
        <v>1</v>
      </c>
      <c r="BP502" s="2" t="n">
        <v>50</v>
      </c>
      <c r="BQ502" s="2" t="s">
        <v>148</v>
      </c>
      <c r="BR502" s="2" t="n">
        <v>5</v>
      </c>
      <c r="BU502" s="2" t="s">
        <v>124</v>
      </c>
      <c r="BV502" s="2" t="n">
        <v>1</v>
      </c>
      <c r="BW502" s="2" t="n">
        <v>1</v>
      </c>
      <c r="BX502" s="2" t="n">
        <v>50</v>
      </c>
      <c r="BZ502" s="2" t="s">
        <v>152</v>
      </c>
      <c r="CB502" s="2" t="n">
        <v>50</v>
      </c>
      <c r="CC502" s="2" t="s">
        <v>127</v>
      </c>
      <c r="CD502" s="2" t="n">
        <v>1</v>
      </c>
      <c r="CE502" s="2" t="s">
        <v>152</v>
      </c>
      <c r="CF502" s="2" t="n">
        <v>200</v>
      </c>
      <c r="CG502" s="2" t="s">
        <v>127</v>
      </c>
      <c r="CH502" s="2" t="n">
        <v>1</v>
      </c>
      <c r="DB502" s="2" t="n">
        <v>92.7</v>
      </c>
      <c r="DC502" s="2" t="n">
        <v>3.215</v>
      </c>
      <c r="DD502" s="2" t="n">
        <v>14.04</v>
      </c>
      <c r="DE502" s="2" t="n">
        <v>458</v>
      </c>
      <c r="DF502" s="2" t="n">
        <v>0.139</v>
      </c>
    </row>
    <row r="503" customFormat="false" ht="13.8" hidden="false" customHeight="false" outlineLevel="0" collapsed="false">
      <c r="A503" s="2" t="s">
        <v>1032</v>
      </c>
      <c r="B503" s="2" t="s">
        <v>1020</v>
      </c>
      <c r="D503" s="2" t="s">
        <v>200</v>
      </c>
      <c r="E503" s="2" t="s">
        <v>201</v>
      </c>
      <c r="F503" s="2" t="s">
        <v>1021</v>
      </c>
      <c r="G503" s="2" t="n">
        <v>2018</v>
      </c>
      <c r="H503" s="2" t="n">
        <v>43</v>
      </c>
      <c r="I503" s="2" t="n">
        <v>8</v>
      </c>
      <c r="J503" s="2" t="s">
        <v>121</v>
      </c>
      <c r="L503" s="2" t="s">
        <v>178</v>
      </c>
      <c r="T503" s="2" t="s">
        <v>125</v>
      </c>
      <c r="U503" s="0" t="n">
        <f aca="false">14</f>
        <v>14</v>
      </c>
      <c r="AA503" s="2" t="s">
        <v>146</v>
      </c>
      <c r="AD503" s="2" t="s">
        <v>204</v>
      </c>
      <c r="AH503" s="2" t="s">
        <v>1029</v>
      </c>
      <c r="AJ503" s="2" t="s">
        <v>1022</v>
      </c>
      <c r="AZ503" s="2" t="n">
        <v>50</v>
      </c>
      <c r="BA503" s="2" t="n">
        <v>3</v>
      </c>
      <c r="BE503" s="2" t="s">
        <v>125</v>
      </c>
      <c r="BF503" s="2" t="n">
        <v>5</v>
      </c>
      <c r="BI503" s="2" t="s">
        <v>124</v>
      </c>
      <c r="BJ503" s="2" t="n">
        <v>1</v>
      </c>
      <c r="BK503" s="2" t="n">
        <v>1</v>
      </c>
      <c r="BL503" s="2" t="n">
        <v>50</v>
      </c>
      <c r="BM503" s="2" t="s">
        <v>1030</v>
      </c>
      <c r="BN503" s="2" t="n">
        <v>1</v>
      </c>
      <c r="BO503" s="2" t="n">
        <v>1</v>
      </c>
      <c r="BP503" s="2" t="n">
        <v>50</v>
      </c>
      <c r="BQ503" s="2" t="s">
        <v>148</v>
      </c>
      <c r="BR503" s="2" t="n">
        <v>5</v>
      </c>
      <c r="BU503" s="2" t="s">
        <v>124</v>
      </c>
      <c r="BV503" s="2" t="n">
        <v>1</v>
      </c>
      <c r="BW503" s="2" t="n">
        <v>1</v>
      </c>
      <c r="BX503" s="2" t="n">
        <v>50</v>
      </c>
      <c r="BZ503" s="2" t="s">
        <v>152</v>
      </c>
      <c r="CB503" s="2" t="n">
        <v>50</v>
      </c>
      <c r="CC503" s="2" t="s">
        <v>127</v>
      </c>
      <c r="CD503" s="2" t="n">
        <v>1</v>
      </c>
      <c r="CE503" s="2" t="s">
        <v>152</v>
      </c>
      <c r="CF503" s="2" t="n">
        <v>200</v>
      </c>
      <c r="CG503" s="2" t="s">
        <v>127</v>
      </c>
      <c r="CH503" s="2" t="n">
        <v>1</v>
      </c>
      <c r="DB503" s="2" t="n">
        <v>92.2</v>
      </c>
      <c r="DC503" s="2" t="n">
        <v>3.398</v>
      </c>
      <c r="DD503" s="2" t="n">
        <v>26.24</v>
      </c>
      <c r="DE503" s="2" t="n">
        <v>518</v>
      </c>
      <c r="DF503" s="2" t="n">
        <v>0.153</v>
      </c>
    </row>
    <row r="504" customFormat="false" ht="13.8" hidden="false" customHeight="false" outlineLevel="0" collapsed="false">
      <c r="A504" s="2" t="s">
        <v>1033</v>
      </c>
      <c r="B504" s="2" t="s">
        <v>1020</v>
      </c>
      <c r="D504" s="2" t="s">
        <v>200</v>
      </c>
      <c r="E504" s="2" t="s">
        <v>201</v>
      </c>
      <c r="F504" s="2" t="s">
        <v>1021</v>
      </c>
      <c r="G504" s="2" t="n">
        <v>2018</v>
      </c>
      <c r="H504" s="2" t="n">
        <v>43</v>
      </c>
      <c r="I504" s="2" t="n">
        <v>8</v>
      </c>
      <c r="J504" s="2" t="s">
        <v>121</v>
      </c>
      <c r="L504" s="2" t="s">
        <v>178</v>
      </c>
      <c r="T504" s="2" t="s">
        <v>125</v>
      </c>
      <c r="U504" s="0" t="n">
        <f aca="false">14</f>
        <v>14</v>
      </c>
      <c r="AA504" s="2" t="s">
        <v>146</v>
      </c>
      <c r="AD504" s="2" t="s">
        <v>204</v>
      </c>
      <c r="AH504" s="2" t="s">
        <v>1029</v>
      </c>
      <c r="AJ504" s="2" t="s">
        <v>1022</v>
      </c>
      <c r="AZ504" s="2" t="n">
        <v>50</v>
      </c>
      <c r="BA504" s="2" t="n">
        <v>3</v>
      </c>
      <c r="BE504" s="2" t="s">
        <v>125</v>
      </c>
      <c r="BF504" s="2" t="n">
        <v>5</v>
      </c>
      <c r="BI504" s="2" t="s">
        <v>124</v>
      </c>
      <c r="BJ504" s="2" t="n">
        <v>1</v>
      </c>
      <c r="BK504" s="2" t="n">
        <v>1</v>
      </c>
      <c r="BL504" s="2" t="n">
        <v>50</v>
      </c>
      <c r="BM504" s="2" t="s">
        <v>1030</v>
      </c>
      <c r="BN504" s="2" t="n">
        <v>1</v>
      </c>
      <c r="BO504" s="2" t="n">
        <v>1</v>
      </c>
      <c r="BP504" s="2" t="n">
        <v>50</v>
      </c>
      <c r="BQ504" s="2" t="s">
        <v>148</v>
      </c>
      <c r="BR504" s="2" t="n">
        <v>5</v>
      </c>
      <c r="BU504" s="2" t="s">
        <v>124</v>
      </c>
      <c r="BV504" s="2" t="n">
        <v>1</v>
      </c>
      <c r="BW504" s="2" t="n">
        <v>1</v>
      </c>
      <c r="BX504" s="2" t="n">
        <v>50</v>
      </c>
      <c r="BZ504" s="2" t="s">
        <v>152</v>
      </c>
      <c r="CB504" s="2" t="n">
        <v>50</v>
      </c>
      <c r="CC504" s="2" t="s">
        <v>127</v>
      </c>
      <c r="CD504" s="2" t="n">
        <v>1</v>
      </c>
      <c r="CE504" s="2" t="s">
        <v>152</v>
      </c>
      <c r="CF504" s="2" t="n">
        <v>200</v>
      </c>
      <c r="CG504" s="2" t="s">
        <v>127</v>
      </c>
      <c r="CH504" s="2" t="n">
        <v>1</v>
      </c>
      <c r="DB504" s="2" t="n">
        <v>89.3</v>
      </c>
      <c r="DC504" s="2" t="n">
        <v>1.67</v>
      </c>
      <c r="DD504" s="2" t="n">
        <v>14.4</v>
      </c>
      <c r="DE504" s="2" t="n">
        <v>464</v>
      </c>
      <c r="DF504" s="2" t="n">
        <v>0.208</v>
      </c>
    </row>
    <row r="505" customFormat="false" ht="13.8" hidden="false" customHeight="false" outlineLevel="0" collapsed="false">
      <c r="A505" s="2" t="s">
        <v>1034</v>
      </c>
      <c r="B505" s="2" t="s">
        <v>1020</v>
      </c>
      <c r="D505" s="2" t="s">
        <v>200</v>
      </c>
      <c r="E505" s="2" t="s">
        <v>201</v>
      </c>
      <c r="F505" s="2" t="s">
        <v>1021</v>
      </c>
      <c r="G505" s="2" t="n">
        <v>2018</v>
      </c>
      <c r="H505" s="2" t="n">
        <v>43</v>
      </c>
      <c r="I505" s="2" t="n">
        <v>8</v>
      </c>
      <c r="J505" s="2" t="s">
        <v>121</v>
      </c>
      <c r="L505" s="2" t="s">
        <v>178</v>
      </c>
      <c r="T505" s="2" t="s">
        <v>125</v>
      </c>
      <c r="U505" s="0" t="n">
        <f aca="false">14</f>
        <v>14</v>
      </c>
      <c r="AA505" s="2" t="s">
        <v>146</v>
      </c>
      <c r="AD505" s="2" t="s">
        <v>204</v>
      </c>
      <c r="AH505" s="2" t="s">
        <v>694</v>
      </c>
      <c r="AJ505" s="2" t="s">
        <v>1022</v>
      </c>
      <c r="AM505" s="2" t="n">
        <v>50</v>
      </c>
      <c r="AZ505" s="2" t="n">
        <v>50</v>
      </c>
      <c r="BA505" s="2" t="n">
        <v>3</v>
      </c>
      <c r="BE505" s="2" t="s">
        <v>125</v>
      </c>
      <c r="BF505" s="2" t="n">
        <v>5</v>
      </c>
      <c r="BI505" s="2" t="s">
        <v>124</v>
      </c>
      <c r="BJ505" s="2" t="n">
        <v>1</v>
      </c>
      <c r="BK505" s="2" t="n">
        <v>1</v>
      </c>
      <c r="BL505" s="2" t="n">
        <v>50</v>
      </c>
      <c r="BM505" s="2" t="s">
        <v>1035</v>
      </c>
      <c r="BN505" s="2" t="n">
        <v>1</v>
      </c>
      <c r="BO505" s="2" t="n">
        <v>1</v>
      </c>
      <c r="BP505" s="2" t="n">
        <v>50</v>
      </c>
      <c r="BQ505" s="2" t="s">
        <v>148</v>
      </c>
      <c r="BR505" s="2" t="n">
        <v>5</v>
      </c>
      <c r="BU505" s="2" t="s">
        <v>124</v>
      </c>
      <c r="BV505" s="2" t="n">
        <v>1</v>
      </c>
      <c r="BW505" s="2" t="n">
        <v>1</v>
      </c>
      <c r="BX505" s="2" t="n">
        <v>50</v>
      </c>
      <c r="BZ505" s="2" t="s">
        <v>152</v>
      </c>
      <c r="CB505" s="2" t="n">
        <v>50</v>
      </c>
      <c r="CC505" s="2" t="s">
        <v>127</v>
      </c>
      <c r="CD505" s="2" t="n">
        <v>1</v>
      </c>
      <c r="CE505" s="2" t="s">
        <v>152</v>
      </c>
      <c r="CF505" s="2" t="n">
        <v>200</v>
      </c>
      <c r="CG505" s="2" t="s">
        <v>127</v>
      </c>
      <c r="CH505" s="2" t="n">
        <v>1</v>
      </c>
      <c r="DB505" s="2" t="n">
        <v>82.1</v>
      </c>
      <c r="DC505" s="2" t="n">
        <v>1.06</v>
      </c>
      <c r="DD505" s="2" t="n">
        <v>8.45</v>
      </c>
      <c r="DE505" s="2" t="n">
        <v>503</v>
      </c>
      <c r="DF505" s="2" t="n">
        <v>0.358</v>
      </c>
    </row>
    <row r="506" customFormat="false" ht="13.8" hidden="false" customHeight="false" outlineLevel="0" collapsed="false">
      <c r="A506" s="2" t="s">
        <v>1036</v>
      </c>
      <c r="B506" s="2" t="s">
        <v>1020</v>
      </c>
      <c r="D506" s="2" t="s">
        <v>200</v>
      </c>
      <c r="E506" s="2" t="s">
        <v>201</v>
      </c>
      <c r="F506" s="2" t="s">
        <v>1021</v>
      </c>
      <c r="G506" s="2" t="n">
        <v>2018</v>
      </c>
      <c r="H506" s="2" t="n">
        <v>43</v>
      </c>
      <c r="I506" s="2" t="n">
        <v>8</v>
      </c>
      <c r="J506" s="2" t="s">
        <v>121</v>
      </c>
      <c r="L506" s="2" t="s">
        <v>178</v>
      </c>
      <c r="T506" s="2" t="s">
        <v>125</v>
      </c>
      <c r="U506" s="0" t="n">
        <f aca="false">14</f>
        <v>14</v>
      </c>
      <c r="AA506" s="2" t="s">
        <v>146</v>
      </c>
      <c r="AD506" s="2" t="s">
        <v>204</v>
      </c>
      <c r="AH506" s="2" t="s">
        <v>694</v>
      </c>
      <c r="AJ506" s="2" t="s">
        <v>1022</v>
      </c>
      <c r="AM506" s="2" t="n">
        <v>100</v>
      </c>
      <c r="AZ506" s="2" t="n">
        <v>50</v>
      </c>
      <c r="BA506" s="2" t="n">
        <v>3</v>
      </c>
      <c r="BE506" s="2" t="s">
        <v>125</v>
      </c>
      <c r="BF506" s="2" t="n">
        <v>5</v>
      </c>
      <c r="BI506" s="2" t="s">
        <v>124</v>
      </c>
      <c r="BJ506" s="2" t="n">
        <v>1</v>
      </c>
      <c r="BK506" s="2" t="n">
        <v>1</v>
      </c>
      <c r="BL506" s="2" t="n">
        <v>50</v>
      </c>
      <c r="BM506" s="2" t="s">
        <v>1035</v>
      </c>
      <c r="BN506" s="2" t="n">
        <v>1</v>
      </c>
      <c r="BO506" s="2" t="n">
        <v>1</v>
      </c>
      <c r="BP506" s="2" t="n">
        <v>50</v>
      </c>
      <c r="BQ506" s="2" t="s">
        <v>148</v>
      </c>
      <c r="BR506" s="2" t="n">
        <v>5</v>
      </c>
      <c r="BU506" s="2" t="s">
        <v>124</v>
      </c>
      <c r="BV506" s="2" t="n">
        <v>1</v>
      </c>
      <c r="BW506" s="2" t="n">
        <v>1</v>
      </c>
      <c r="BX506" s="2" t="n">
        <v>50</v>
      </c>
      <c r="BZ506" s="2" t="s">
        <v>152</v>
      </c>
      <c r="CB506" s="2" t="n">
        <v>50</v>
      </c>
      <c r="CC506" s="2" t="s">
        <v>127</v>
      </c>
      <c r="CD506" s="2" t="n">
        <v>1</v>
      </c>
      <c r="CE506" s="2" t="s">
        <v>152</v>
      </c>
      <c r="CF506" s="2" t="n">
        <v>200</v>
      </c>
      <c r="CG506" s="2" t="s">
        <v>127</v>
      </c>
      <c r="CH506" s="2" t="n">
        <v>1</v>
      </c>
      <c r="DB506" s="2" t="n">
        <v>82.4</v>
      </c>
      <c r="DC506" s="2" t="n">
        <v>1.15</v>
      </c>
      <c r="DD506" s="2" t="n">
        <v>8.54</v>
      </c>
      <c r="DE506" s="2" t="n">
        <v>536</v>
      </c>
      <c r="DF506" s="2" t="n">
        <v>0.36</v>
      </c>
    </row>
    <row r="507" customFormat="false" ht="13.8" hidden="false" customHeight="false" outlineLevel="0" collapsed="false">
      <c r="A507" s="2" t="s">
        <v>1037</v>
      </c>
      <c r="B507" s="2" t="s">
        <v>1020</v>
      </c>
      <c r="D507" s="2" t="s">
        <v>200</v>
      </c>
      <c r="E507" s="2" t="s">
        <v>201</v>
      </c>
      <c r="F507" s="2" t="s">
        <v>1021</v>
      </c>
      <c r="G507" s="2" t="n">
        <v>2018</v>
      </c>
      <c r="H507" s="2" t="n">
        <v>43</v>
      </c>
      <c r="I507" s="2" t="n">
        <v>8</v>
      </c>
      <c r="J507" s="2" t="s">
        <v>121</v>
      </c>
      <c r="L507" s="2" t="s">
        <v>178</v>
      </c>
      <c r="T507" s="2" t="s">
        <v>125</v>
      </c>
      <c r="U507" s="0" t="n">
        <f aca="false">14</f>
        <v>14</v>
      </c>
      <c r="AA507" s="2" t="s">
        <v>146</v>
      </c>
      <c r="AD507" s="2" t="s">
        <v>204</v>
      </c>
      <c r="AH507" s="2" t="s">
        <v>694</v>
      </c>
      <c r="AJ507" s="2" t="s">
        <v>1022</v>
      </c>
      <c r="AM507" s="2" t="n">
        <v>200</v>
      </c>
      <c r="AZ507" s="2" t="n">
        <v>50</v>
      </c>
      <c r="BA507" s="2" t="n">
        <v>3</v>
      </c>
      <c r="BE507" s="2" t="s">
        <v>125</v>
      </c>
      <c r="BF507" s="2" t="n">
        <v>5</v>
      </c>
      <c r="BI507" s="2" t="s">
        <v>124</v>
      </c>
      <c r="BJ507" s="2" t="n">
        <v>1</v>
      </c>
      <c r="BK507" s="2" t="n">
        <v>1</v>
      </c>
      <c r="BL507" s="2" t="n">
        <v>50</v>
      </c>
      <c r="BM507" s="2" t="s">
        <v>1035</v>
      </c>
      <c r="BN507" s="2" t="n">
        <v>1</v>
      </c>
      <c r="BO507" s="2" t="n">
        <v>1</v>
      </c>
      <c r="BP507" s="2" t="n">
        <v>50</v>
      </c>
      <c r="BQ507" s="2" t="s">
        <v>148</v>
      </c>
      <c r="BR507" s="2" t="n">
        <v>5</v>
      </c>
      <c r="BU507" s="2" t="s">
        <v>124</v>
      </c>
      <c r="BV507" s="2" t="n">
        <v>1</v>
      </c>
      <c r="BW507" s="2" t="n">
        <v>1</v>
      </c>
      <c r="BX507" s="2" t="n">
        <v>50</v>
      </c>
      <c r="BZ507" s="2" t="s">
        <v>152</v>
      </c>
      <c r="CB507" s="2" t="n">
        <v>50</v>
      </c>
      <c r="CC507" s="2" t="s">
        <v>127</v>
      </c>
      <c r="CD507" s="2" t="n">
        <v>1</v>
      </c>
      <c r="CE507" s="2" t="s">
        <v>152</v>
      </c>
      <c r="CF507" s="2" t="n">
        <v>200</v>
      </c>
      <c r="CG507" s="2" t="s">
        <v>127</v>
      </c>
      <c r="CH507" s="2" t="n">
        <v>1</v>
      </c>
      <c r="DB507" s="2" t="n">
        <v>76.2</v>
      </c>
      <c r="DC507" s="2" t="n">
        <v>1.217</v>
      </c>
      <c r="DD507" s="2" t="n">
        <v>8.652</v>
      </c>
      <c r="DE507" s="2" t="n">
        <v>563</v>
      </c>
      <c r="DF507" s="2" t="n">
        <v>0.476</v>
      </c>
    </row>
    <row r="508" customFormat="false" ht="13.8" hidden="false" customHeight="false" outlineLevel="0" collapsed="false">
      <c r="A508" s="2" t="s">
        <v>1038</v>
      </c>
      <c r="B508" s="2" t="s">
        <v>1039</v>
      </c>
      <c r="D508" s="2" t="s">
        <v>1040</v>
      </c>
      <c r="E508" s="2" t="s">
        <v>1041</v>
      </c>
      <c r="F508" s="2" t="s">
        <v>1042</v>
      </c>
      <c r="G508" s="2" t="n">
        <v>2018</v>
      </c>
      <c r="H508" s="2" t="n">
        <v>26</v>
      </c>
      <c r="I508" s="2" t="n">
        <v>35</v>
      </c>
      <c r="J508" s="2" t="s">
        <v>121</v>
      </c>
      <c r="L508" s="2" t="s">
        <v>178</v>
      </c>
      <c r="N508" s="2" t="s">
        <v>158</v>
      </c>
      <c r="P508" s="2" t="s">
        <v>931</v>
      </c>
      <c r="T508" s="2" t="s">
        <v>125</v>
      </c>
      <c r="U508" s="0" t="n">
        <f aca="false">14</f>
        <v>14</v>
      </c>
      <c r="W508" s="2" t="s">
        <v>1043</v>
      </c>
      <c r="AA508" s="2" t="s">
        <v>146</v>
      </c>
      <c r="AB508" s="2" t="n">
        <v>0.1</v>
      </c>
      <c r="AD508" s="2" t="s">
        <v>126</v>
      </c>
      <c r="AE508" s="2" t="n">
        <v>0.5</v>
      </c>
      <c r="AR508" s="2" t="s">
        <v>1044</v>
      </c>
      <c r="AU508" s="2" t="n">
        <v>6</v>
      </c>
      <c r="AX508" s="2" t="n">
        <f aca="false">30</f>
        <v>30</v>
      </c>
      <c r="AY508" s="2" t="s">
        <v>1043</v>
      </c>
      <c r="BA508" s="2" t="n">
        <v>72</v>
      </c>
      <c r="BZ508" s="2" t="s">
        <v>1045</v>
      </c>
      <c r="CB508" s="2" t="n">
        <v>-80</v>
      </c>
      <c r="CD508" s="2" t="n">
        <v>8</v>
      </c>
      <c r="CE508" s="2" t="s">
        <v>1046</v>
      </c>
      <c r="CH508" s="2" t="n">
        <v>48</v>
      </c>
      <c r="DA508" s="2" t="s">
        <v>132</v>
      </c>
      <c r="DC508" s="2" t="n">
        <v>3.186</v>
      </c>
      <c r="DE508" s="2" t="n">
        <v>669.8</v>
      </c>
      <c r="DG508" s="2" t="n">
        <v>0.6342</v>
      </c>
      <c r="DJ508" s="2" t="n">
        <v>13.71</v>
      </c>
    </row>
    <row r="509" customFormat="false" ht="13.8" hidden="false" customHeight="false" outlineLevel="0" collapsed="false">
      <c r="A509" s="2" t="s">
        <v>1047</v>
      </c>
      <c r="B509" s="2" t="s">
        <v>1039</v>
      </c>
      <c r="D509" s="2" t="s">
        <v>1040</v>
      </c>
      <c r="E509" s="2" t="s">
        <v>1041</v>
      </c>
      <c r="F509" s="2" t="s">
        <v>1042</v>
      </c>
      <c r="G509" s="2" t="n">
        <v>2018</v>
      </c>
      <c r="H509" s="2" t="n">
        <v>26</v>
      </c>
      <c r="I509" s="2" t="n">
        <v>35</v>
      </c>
      <c r="J509" s="2" t="s">
        <v>121</v>
      </c>
      <c r="L509" s="2" t="s">
        <v>178</v>
      </c>
      <c r="N509" s="2" t="s">
        <v>158</v>
      </c>
      <c r="P509" s="2" t="s">
        <v>931</v>
      </c>
      <c r="T509" s="2" t="s">
        <v>125</v>
      </c>
      <c r="U509" s="0" t="n">
        <f aca="false">14</f>
        <v>14</v>
      </c>
      <c r="W509" s="2" t="s">
        <v>1043</v>
      </c>
      <c r="AA509" s="2" t="s">
        <v>146</v>
      </c>
      <c r="AB509" s="2" t="n">
        <v>0.1</v>
      </c>
      <c r="AD509" s="2" t="s">
        <v>126</v>
      </c>
      <c r="AE509" s="2" t="n">
        <v>0.5</v>
      </c>
      <c r="AR509" s="2" t="s">
        <v>1044</v>
      </c>
      <c r="AU509" s="2" t="n">
        <v>6</v>
      </c>
      <c r="AX509" s="2" t="n">
        <f aca="false">30</f>
        <v>30</v>
      </c>
      <c r="AY509" s="2" t="s">
        <v>1043</v>
      </c>
      <c r="BA509" s="2" t="n">
        <v>72</v>
      </c>
      <c r="BZ509" s="2" t="s">
        <v>1045</v>
      </c>
      <c r="CB509" s="2" t="n">
        <v>-80</v>
      </c>
      <c r="CD509" s="2" t="n">
        <v>8</v>
      </c>
      <c r="CE509" s="2" t="s">
        <v>1046</v>
      </c>
      <c r="CH509" s="2" t="n">
        <v>48</v>
      </c>
      <c r="DA509" s="2" t="s">
        <v>132</v>
      </c>
      <c r="DC509" s="2" t="n">
        <v>3.091</v>
      </c>
      <c r="DE509" s="2" t="n">
        <v>740.9</v>
      </c>
      <c r="DG509" s="2" t="n">
        <v>0.7314</v>
      </c>
      <c r="DJ509" s="2" t="n">
        <v>13.369</v>
      </c>
    </row>
    <row r="510" customFormat="false" ht="13.8" hidden="false" customHeight="false" outlineLevel="0" collapsed="false">
      <c r="A510" s="2" t="s">
        <v>1048</v>
      </c>
      <c r="B510" s="2" t="s">
        <v>1039</v>
      </c>
      <c r="D510" s="2" t="s">
        <v>1040</v>
      </c>
      <c r="E510" s="2" t="s">
        <v>1041</v>
      </c>
      <c r="F510" s="2" t="s">
        <v>1042</v>
      </c>
      <c r="G510" s="2" t="n">
        <v>2018</v>
      </c>
      <c r="H510" s="2" t="n">
        <v>26</v>
      </c>
      <c r="I510" s="2" t="n">
        <v>35</v>
      </c>
      <c r="J510" s="2" t="s">
        <v>121</v>
      </c>
      <c r="L510" s="2" t="s">
        <v>178</v>
      </c>
      <c r="N510" s="2" t="s">
        <v>158</v>
      </c>
      <c r="P510" s="2" t="s">
        <v>931</v>
      </c>
      <c r="T510" s="2" t="s">
        <v>125</v>
      </c>
      <c r="U510" s="0" t="n">
        <f aca="false">14</f>
        <v>14</v>
      </c>
      <c r="W510" s="2" t="s">
        <v>1043</v>
      </c>
      <c r="AA510" s="2" t="s">
        <v>146</v>
      </c>
      <c r="AB510" s="2" t="n">
        <v>0.1</v>
      </c>
      <c r="AD510" s="2" t="s">
        <v>126</v>
      </c>
      <c r="AE510" s="2" t="n">
        <v>0.5</v>
      </c>
      <c r="AR510" s="2" t="s">
        <v>1044</v>
      </c>
      <c r="AU510" s="2" t="n">
        <v>6</v>
      </c>
      <c r="AX510" s="2" t="n">
        <f aca="false">30</f>
        <v>30</v>
      </c>
      <c r="AY510" s="2" t="s">
        <v>1043</v>
      </c>
      <c r="BA510" s="2" t="n">
        <v>72</v>
      </c>
      <c r="BZ510" s="2" t="s">
        <v>1045</v>
      </c>
      <c r="CB510" s="2" t="n">
        <v>-80</v>
      </c>
      <c r="CD510" s="2" t="n">
        <v>8</v>
      </c>
      <c r="CE510" s="2" t="s">
        <v>1046</v>
      </c>
      <c r="CH510" s="2" t="n">
        <v>48</v>
      </c>
      <c r="DA510" s="2" t="s">
        <v>132</v>
      </c>
      <c r="DC510" s="2" t="n">
        <v>1.803</v>
      </c>
      <c r="DE510" s="2" t="n">
        <v>870.9</v>
      </c>
      <c r="DF510" s="2" t="n">
        <v>0.174</v>
      </c>
      <c r="DG510" s="2" t="n">
        <v>1.393</v>
      </c>
      <c r="DH510" s="2" t="n">
        <v>0.0248</v>
      </c>
      <c r="DJ510" s="2" t="n">
        <v>9.125</v>
      </c>
    </row>
    <row r="511" customFormat="false" ht="13.8" hidden="false" customHeight="false" outlineLevel="0" collapsed="false">
      <c r="A511" s="2" t="s">
        <v>1049</v>
      </c>
      <c r="B511" s="2" t="s">
        <v>1039</v>
      </c>
      <c r="D511" s="2" t="s">
        <v>1040</v>
      </c>
      <c r="E511" s="2" t="s">
        <v>1041</v>
      </c>
      <c r="F511" s="2" t="s">
        <v>1042</v>
      </c>
      <c r="G511" s="2" t="n">
        <v>2018</v>
      </c>
      <c r="H511" s="2" t="n">
        <v>26</v>
      </c>
      <c r="I511" s="2" t="n">
        <v>35</v>
      </c>
      <c r="J511" s="2" t="s">
        <v>121</v>
      </c>
      <c r="L511" s="2" t="s">
        <v>178</v>
      </c>
      <c r="N511" s="2" t="s">
        <v>158</v>
      </c>
      <c r="P511" s="2" t="s">
        <v>931</v>
      </c>
      <c r="T511" s="2" t="s">
        <v>125</v>
      </c>
      <c r="U511" s="0" t="n">
        <f aca="false">14</f>
        <v>14</v>
      </c>
      <c r="W511" s="2" t="s">
        <v>1043</v>
      </c>
      <c r="AA511" s="2" t="s">
        <v>146</v>
      </c>
      <c r="AB511" s="2" t="n">
        <v>0.1</v>
      </c>
      <c r="AD511" s="2" t="s">
        <v>126</v>
      </c>
      <c r="AE511" s="2" t="n">
        <v>0.5</v>
      </c>
      <c r="AR511" s="2" t="s">
        <v>1044</v>
      </c>
      <c r="AU511" s="2" t="n">
        <v>6</v>
      </c>
      <c r="AX511" s="2" t="n">
        <f aca="false">30</f>
        <v>30</v>
      </c>
      <c r="AY511" s="2" t="s">
        <v>1043</v>
      </c>
      <c r="BA511" s="2" t="n">
        <v>72</v>
      </c>
      <c r="BZ511" s="2" t="s">
        <v>1045</v>
      </c>
      <c r="CB511" s="2" t="n">
        <v>-80</v>
      </c>
      <c r="CD511" s="2" t="n">
        <v>8</v>
      </c>
      <c r="CE511" s="2" t="s">
        <v>1046</v>
      </c>
      <c r="CH511" s="2" t="n">
        <v>48</v>
      </c>
      <c r="DA511" s="2" t="s">
        <v>132</v>
      </c>
      <c r="DC511" s="2" t="n">
        <v>1.549</v>
      </c>
      <c r="DE511" s="2" t="n">
        <v>852.4</v>
      </c>
      <c r="DG511" s="2" t="n">
        <v>2.1862</v>
      </c>
      <c r="DJ511" s="2" t="n">
        <v>8.186</v>
      </c>
    </row>
    <row r="512" customFormat="false" ht="13.8" hidden="false" customHeight="false" outlineLevel="0" collapsed="false">
      <c r="A512" s="2" t="s">
        <v>1050</v>
      </c>
      <c r="B512" s="2" t="s">
        <v>1039</v>
      </c>
      <c r="D512" s="2" t="s">
        <v>1040</v>
      </c>
      <c r="E512" s="2" t="s">
        <v>1041</v>
      </c>
      <c r="F512" s="2" t="s">
        <v>1042</v>
      </c>
      <c r="G512" s="2" t="n">
        <v>2018</v>
      </c>
      <c r="H512" s="2" t="n">
        <v>26</v>
      </c>
      <c r="I512" s="2" t="n">
        <v>35</v>
      </c>
      <c r="J512" s="2" t="s">
        <v>121</v>
      </c>
      <c r="L512" s="2" t="s">
        <v>178</v>
      </c>
      <c r="P512" s="2" t="s">
        <v>931</v>
      </c>
      <c r="T512" s="2" t="s">
        <v>125</v>
      </c>
      <c r="U512" s="0" t="n">
        <f aca="false">14</f>
        <v>14</v>
      </c>
      <c r="W512" s="2" t="s">
        <v>1043</v>
      </c>
      <c r="AA512" s="2" t="s">
        <v>146</v>
      </c>
      <c r="AB512" s="2" t="n">
        <v>0.1</v>
      </c>
      <c r="AD512" s="2" t="s">
        <v>126</v>
      </c>
      <c r="AE512" s="2" t="n">
        <v>0.5</v>
      </c>
      <c r="AR512" s="2" t="s">
        <v>1044</v>
      </c>
      <c r="AU512" s="2" t="n">
        <v>6</v>
      </c>
      <c r="AX512" s="2" t="n">
        <f aca="false">30</f>
        <v>30</v>
      </c>
      <c r="AY512" s="2" t="s">
        <v>1043</v>
      </c>
      <c r="BA512" s="2" t="n">
        <v>72</v>
      </c>
      <c r="BZ512" s="2" t="s">
        <v>1045</v>
      </c>
      <c r="CB512" s="2" t="n">
        <v>-80</v>
      </c>
      <c r="CD512" s="2" t="n">
        <v>8</v>
      </c>
      <c r="CE512" s="2" t="s">
        <v>1046</v>
      </c>
      <c r="CH512" s="2" t="n">
        <v>48</v>
      </c>
      <c r="DA512" s="2" t="s">
        <v>132</v>
      </c>
      <c r="DC512" s="2" t="n">
        <v>2.097</v>
      </c>
      <c r="DE512" s="2" t="n">
        <v>487.2</v>
      </c>
      <c r="DG512" s="2" t="n">
        <v>3.1844</v>
      </c>
      <c r="DJ512" s="2" t="n">
        <v>7.553</v>
      </c>
    </row>
    <row r="513" customFormat="false" ht="13.8" hidden="false" customHeight="false" outlineLevel="0" collapsed="false">
      <c r="A513" s="2" t="s">
        <v>1051</v>
      </c>
      <c r="B513" s="2" t="s">
        <v>1052</v>
      </c>
      <c r="D513" s="2" t="s">
        <v>1053</v>
      </c>
      <c r="E513" s="2" t="s">
        <v>1054</v>
      </c>
      <c r="F513" s="2" t="s">
        <v>1055</v>
      </c>
      <c r="G513" s="2" t="n">
        <v>2018</v>
      </c>
      <c r="H513" s="2" t="n">
        <v>44</v>
      </c>
      <c r="I513" s="2" t="n">
        <v>61</v>
      </c>
      <c r="J513" s="2" t="s">
        <v>121</v>
      </c>
      <c r="L513" s="2" t="s">
        <v>265</v>
      </c>
      <c r="R513" s="2" t="s">
        <v>788</v>
      </c>
      <c r="T513" s="2" t="s">
        <v>125</v>
      </c>
      <c r="U513" s="0" t="n">
        <f aca="false">14</f>
        <v>14</v>
      </c>
      <c r="W513" s="2" t="s">
        <v>711</v>
      </c>
      <c r="AD513" s="2" t="s">
        <v>712</v>
      </c>
      <c r="AR513" s="2" t="s">
        <v>1056</v>
      </c>
      <c r="AV513" s="2" t="n">
        <v>100</v>
      </c>
      <c r="AX513" s="2" t="n">
        <f aca="false">60</f>
        <v>60</v>
      </c>
      <c r="AZ513" s="2" t="n">
        <v>100</v>
      </c>
      <c r="BA513" s="2" t="n">
        <v>96</v>
      </c>
      <c r="BE513" s="2" t="s">
        <v>207</v>
      </c>
      <c r="BF513" s="2" t="n">
        <v>3</v>
      </c>
      <c r="BG513" s="2" t="n">
        <v>1</v>
      </c>
      <c r="BH513" s="2" t="n">
        <v>60</v>
      </c>
      <c r="BZ513" s="2" t="s">
        <v>129</v>
      </c>
      <c r="CA513" s="2" t="s">
        <v>130</v>
      </c>
      <c r="CB513" s="2" t="n">
        <v>80</v>
      </c>
      <c r="CC513" s="2" t="n">
        <v>13.5</v>
      </c>
      <c r="DA513" s="2" t="s">
        <v>132</v>
      </c>
      <c r="DD513" s="2" t="n">
        <v>28</v>
      </c>
      <c r="DE513" s="2" t="n">
        <v>1029</v>
      </c>
      <c r="DF513" s="2" t="n">
        <v>0.22</v>
      </c>
    </row>
    <row r="514" customFormat="false" ht="13.8" hidden="false" customHeight="false" outlineLevel="0" collapsed="false">
      <c r="A514" s="2" t="s">
        <v>1057</v>
      </c>
      <c r="B514" s="2" t="s">
        <v>1052</v>
      </c>
      <c r="D514" s="2" t="s">
        <v>1053</v>
      </c>
      <c r="E514" s="2" t="s">
        <v>1054</v>
      </c>
      <c r="F514" s="2" t="s">
        <v>1055</v>
      </c>
      <c r="G514" s="2" t="n">
        <v>2018</v>
      </c>
      <c r="H514" s="2" t="n">
        <v>44</v>
      </c>
      <c r="I514" s="2" t="n">
        <v>61</v>
      </c>
      <c r="J514" s="2" t="s">
        <v>121</v>
      </c>
      <c r="L514" s="2" t="s">
        <v>265</v>
      </c>
      <c r="R514" s="2" t="s">
        <v>788</v>
      </c>
      <c r="T514" s="2" t="s">
        <v>125</v>
      </c>
      <c r="U514" s="0" t="n">
        <f aca="false">14</f>
        <v>14</v>
      </c>
      <c r="W514" s="2" t="s">
        <v>711</v>
      </c>
      <c r="AD514" s="2" t="s">
        <v>712</v>
      </c>
      <c r="AR514" s="2" t="s">
        <v>1056</v>
      </c>
      <c r="AV514" s="2" t="n">
        <v>100</v>
      </c>
      <c r="AX514" s="2" t="n">
        <f aca="false">60</f>
        <v>60</v>
      </c>
      <c r="AZ514" s="2" t="n">
        <v>100</v>
      </c>
      <c r="BA514" s="2" t="n">
        <v>96</v>
      </c>
      <c r="BE514" s="2" t="s">
        <v>207</v>
      </c>
      <c r="BF514" s="2" t="n">
        <v>3</v>
      </c>
      <c r="BG514" s="2" t="n">
        <v>1</v>
      </c>
      <c r="BH514" s="2" t="n">
        <v>60</v>
      </c>
      <c r="BZ514" s="2" t="s">
        <v>129</v>
      </c>
      <c r="CA514" s="2" t="s">
        <v>130</v>
      </c>
      <c r="CB514" s="2" t="n">
        <v>80</v>
      </c>
      <c r="CC514" s="2" t="n">
        <v>13.5</v>
      </c>
      <c r="DA514" s="2" t="s">
        <v>132</v>
      </c>
      <c r="DD514" s="2" t="n">
        <v>44</v>
      </c>
      <c r="DE514" s="2" t="n">
        <v>965</v>
      </c>
      <c r="DF514" s="2" t="n">
        <v>0.17</v>
      </c>
      <c r="DH514" s="2" t="n">
        <v>0.015</v>
      </c>
    </row>
    <row r="515" customFormat="false" ht="13.8" hidden="false" customHeight="false" outlineLevel="0" collapsed="false">
      <c r="A515" s="2" t="s">
        <v>1058</v>
      </c>
      <c r="B515" s="2" t="s">
        <v>1052</v>
      </c>
      <c r="D515" s="2" t="s">
        <v>1053</v>
      </c>
      <c r="E515" s="2" t="s">
        <v>1054</v>
      </c>
      <c r="F515" s="2" t="s">
        <v>1055</v>
      </c>
      <c r="G515" s="2" t="n">
        <v>2018</v>
      </c>
      <c r="H515" s="2" t="n">
        <v>44</v>
      </c>
      <c r="I515" s="2" t="n">
        <v>61</v>
      </c>
      <c r="J515" s="2" t="s">
        <v>121</v>
      </c>
      <c r="L515" s="2" t="s">
        <v>265</v>
      </c>
      <c r="R515" s="2" t="s">
        <v>788</v>
      </c>
      <c r="T515" s="2" t="s">
        <v>125</v>
      </c>
      <c r="U515" s="0" t="n">
        <f aca="false">14</f>
        <v>14</v>
      </c>
      <c r="W515" s="2" t="s">
        <v>711</v>
      </c>
      <c r="AD515" s="2" t="s">
        <v>712</v>
      </c>
      <c r="AR515" s="2" t="s">
        <v>1056</v>
      </c>
      <c r="AV515" s="2" t="n">
        <v>100</v>
      </c>
      <c r="AX515" s="2" t="n">
        <f aca="false">60</f>
        <v>60</v>
      </c>
      <c r="AZ515" s="2" t="n">
        <v>100</v>
      </c>
      <c r="BA515" s="2" t="n">
        <v>96</v>
      </c>
      <c r="BE515" s="2" t="s">
        <v>207</v>
      </c>
      <c r="BF515" s="2" t="n">
        <v>3</v>
      </c>
      <c r="BG515" s="2" t="n">
        <v>1</v>
      </c>
      <c r="BH515" s="2" t="n">
        <v>60</v>
      </c>
      <c r="BZ515" s="2" t="s">
        <v>129</v>
      </c>
      <c r="CA515" s="2" t="s">
        <v>130</v>
      </c>
      <c r="CB515" s="2" t="n">
        <v>80</v>
      </c>
      <c r="CC515" s="2" t="n">
        <v>13.5</v>
      </c>
      <c r="DA515" s="2" t="s">
        <v>132</v>
      </c>
      <c r="DD515" s="2" t="n">
        <v>58</v>
      </c>
      <c r="DE515" s="2" t="n">
        <v>989</v>
      </c>
      <c r="DF515" s="2" t="n">
        <v>0.13</v>
      </c>
    </row>
    <row r="516" customFormat="false" ht="13.8" hidden="false" customHeight="false" outlineLevel="0" collapsed="false">
      <c r="A516" s="2" t="s">
        <v>1059</v>
      </c>
      <c r="B516" s="2" t="s">
        <v>1052</v>
      </c>
      <c r="D516" s="2" t="s">
        <v>1053</v>
      </c>
      <c r="E516" s="2" t="s">
        <v>1054</v>
      </c>
      <c r="F516" s="2" t="s">
        <v>1055</v>
      </c>
      <c r="G516" s="2" t="n">
        <v>2018</v>
      </c>
      <c r="H516" s="2" t="n">
        <v>44</v>
      </c>
      <c r="I516" s="2" t="n">
        <v>61</v>
      </c>
      <c r="J516" s="2" t="s">
        <v>121</v>
      </c>
      <c r="L516" s="2" t="s">
        <v>1060</v>
      </c>
      <c r="R516" s="2" t="s">
        <v>788</v>
      </c>
      <c r="T516" s="2" t="s">
        <v>125</v>
      </c>
      <c r="U516" s="0" t="n">
        <f aca="false">14</f>
        <v>14</v>
      </c>
      <c r="W516" s="2" t="s">
        <v>711</v>
      </c>
      <c r="AD516" s="2" t="s">
        <v>712</v>
      </c>
      <c r="AR516" s="2" t="s">
        <v>1056</v>
      </c>
      <c r="AV516" s="2" t="n">
        <v>100</v>
      </c>
      <c r="AX516" s="2" t="n">
        <f aca="false">60</f>
        <v>60</v>
      </c>
      <c r="AZ516" s="2" t="n">
        <v>100</v>
      </c>
      <c r="BA516" s="2" t="n">
        <v>96</v>
      </c>
      <c r="BE516" s="2" t="s">
        <v>207</v>
      </c>
      <c r="BF516" s="2" t="n">
        <v>3</v>
      </c>
      <c r="BG516" s="2" t="n">
        <v>1</v>
      </c>
      <c r="BH516" s="2" t="n">
        <v>60</v>
      </c>
      <c r="BZ516" s="2" t="s">
        <v>129</v>
      </c>
      <c r="CA516" s="2" t="s">
        <v>130</v>
      </c>
      <c r="CB516" s="2" t="n">
        <v>80</v>
      </c>
      <c r="CC516" s="2" t="n">
        <v>13.5</v>
      </c>
      <c r="DA516" s="2" t="s">
        <v>132</v>
      </c>
      <c r="DD516" s="2" t="n">
        <v>24</v>
      </c>
      <c r="DE516" s="2" t="n">
        <v>1059</v>
      </c>
      <c r="DF516" s="2" t="n">
        <v>0.22</v>
      </c>
    </row>
    <row r="517" customFormat="false" ht="13.8" hidden="false" customHeight="false" outlineLevel="0" collapsed="false">
      <c r="A517" s="2" t="s">
        <v>1061</v>
      </c>
      <c r="B517" s="2" t="s">
        <v>1052</v>
      </c>
      <c r="D517" s="2" t="s">
        <v>1053</v>
      </c>
      <c r="E517" s="2" t="s">
        <v>1054</v>
      </c>
      <c r="F517" s="2" t="s">
        <v>1055</v>
      </c>
      <c r="G517" s="2" t="n">
        <v>2018</v>
      </c>
      <c r="H517" s="2" t="n">
        <v>44</v>
      </c>
      <c r="I517" s="2" t="n">
        <v>61</v>
      </c>
      <c r="J517" s="2" t="s">
        <v>121</v>
      </c>
      <c r="L517" s="2" t="s">
        <v>1060</v>
      </c>
      <c r="R517" s="2" t="s">
        <v>788</v>
      </c>
      <c r="T517" s="2" t="s">
        <v>125</v>
      </c>
      <c r="U517" s="0" t="n">
        <f aca="false">14</f>
        <v>14</v>
      </c>
      <c r="W517" s="2" t="s">
        <v>711</v>
      </c>
      <c r="AD517" s="2" t="s">
        <v>712</v>
      </c>
      <c r="AR517" s="2" t="s">
        <v>1056</v>
      </c>
      <c r="AV517" s="2" t="n">
        <v>100</v>
      </c>
      <c r="AX517" s="2" t="n">
        <f aca="false">60</f>
        <v>60</v>
      </c>
      <c r="AZ517" s="2" t="n">
        <v>100</v>
      </c>
      <c r="BA517" s="2" t="n">
        <v>96</v>
      </c>
      <c r="BE517" s="2" t="s">
        <v>207</v>
      </c>
      <c r="BF517" s="2" t="n">
        <v>3</v>
      </c>
      <c r="BG517" s="2" t="n">
        <v>1</v>
      </c>
      <c r="BH517" s="2" t="n">
        <v>60</v>
      </c>
      <c r="BZ517" s="2" t="s">
        <v>129</v>
      </c>
      <c r="CA517" s="2" t="s">
        <v>130</v>
      </c>
      <c r="CB517" s="2" t="n">
        <v>80</v>
      </c>
      <c r="CC517" s="2" t="n">
        <v>13.5</v>
      </c>
      <c r="DA517" s="2" t="s">
        <v>132</v>
      </c>
      <c r="DD517" s="2" t="n">
        <v>37</v>
      </c>
      <c r="DE517" s="2" t="n">
        <v>1021</v>
      </c>
      <c r="DF517" s="2" t="n">
        <v>0.18</v>
      </c>
      <c r="DH517" s="2" t="n">
        <v>0.0153</v>
      </c>
    </row>
    <row r="518" customFormat="false" ht="13.8" hidden="false" customHeight="false" outlineLevel="0" collapsed="false">
      <c r="A518" s="2" t="s">
        <v>1062</v>
      </c>
      <c r="B518" s="2" t="s">
        <v>1052</v>
      </c>
      <c r="D518" s="2" t="s">
        <v>1053</v>
      </c>
      <c r="E518" s="2" t="s">
        <v>1054</v>
      </c>
      <c r="F518" s="2" t="s">
        <v>1055</v>
      </c>
      <c r="G518" s="2" t="n">
        <v>2018</v>
      </c>
      <c r="H518" s="2" t="n">
        <v>44</v>
      </c>
      <c r="I518" s="2" t="n">
        <v>61</v>
      </c>
      <c r="J518" s="2" t="s">
        <v>121</v>
      </c>
      <c r="L518" s="2" t="s">
        <v>787</v>
      </c>
      <c r="R518" s="2" t="s">
        <v>788</v>
      </c>
      <c r="T518" s="2" t="s">
        <v>125</v>
      </c>
      <c r="U518" s="0" t="n">
        <f aca="false">14</f>
        <v>14</v>
      </c>
      <c r="W518" s="2" t="s">
        <v>711</v>
      </c>
      <c r="AD518" s="2" t="s">
        <v>712</v>
      </c>
      <c r="AR518" s="2" t="s">
        <v>1056</v>
      </c>
      <c r="AV518" s="2" t="n">
        <v>80</v>
      </c>
      <c r="AX518" s="2" t="n">
        <f aca="false">60</f>
        <v>60</v>
      </c>
      <c r="AZ518" s="2" t="n">
        <v>80</v>
      </c>
      <c r="BA518" s="2" t="n">
        <v>96</v>
      </c>
      <c r="BE518" s="2" t="s">
        <v>207</v>
      </c>
      <c r="BF518" s="2" t="n">
        <v>3</v>
      </c>
      <c r="BG518" s="2" t="n">
        <v>1</v>
      </c>
      <c r="BH518" s="2" t="n">
        <v>60</v>
      </c>
      <c r="BZ518" s="2" t="s">
        <v>129</v>
      </c>
      <c r="CA518" s="2" t="s">
        <v>130</v>
      </c>
      <c r="CB518" s="2" t="n">
        <v>80</v>
      </c>
      <c r="CC518" s="2" t="n">
        <v>13.5</v>
      </c>
      <c r="DA518" s="2" t="s">
        <v>132</v>
      </c>
      <c r="DD518" s="2" t="n">
        <v>32</v>
      </c>
      <c r="DE518" s="2" t="n">
        <v>950</v>
      </c>
      <c r="DF518" s="2" t="n">
        <v>0.22</v>
      </c>
      <c r="DH518" s="2" t="n">
        <v>0.0153</v>
      </c>
    </row>
    <row r="519" customFormat="false" ht="13.8" hidden="false" customHeight="false" outlineLevel="0" collapsed="false">
      <c r="A519" s="2" t="s">
        <v>1063</v>
      </c>
      <c r="B519" s="2" t="s">
        <v>1052</v>
      </c>
      <c r="D519" s="2" t="s">
        <v>1053</v>
      </c>
      <c r="E519" s="2" t="s">
        <v>1054</v>
      </c>
      <c r="F519" s="2" t="s">
        <v>1055</v>
      </c>
      <c r="G519" s="2" t="n">
        <v>2018</v>
      </c>
      <c r="H519" s="2" t="n">
        <v>44</v>
      </c>
      <c r="I519" s="2" t="n">
        <v>61</v>
      </c>
      <c r="J519" s="2" t="s">
        <v>121</v>
      </c>
      <c r="L519" s="2" t="s">
        <v>787</v>
      </c>
      <c r="R519" s="2" t="s">
        <v>788</v>
      </c>
      <c r="T519" s="2" t="s">
        <v>125</v>
      </c>
      <c r="U519" s="0" t="n">
        <f aca="false">14</f>
        <v>14</v>
      </c>
      <c r="W519" s="2" t="s">
        <v>711</v>
      </c>
      <c r="AD519" s="2" t="s">
        <v>712</v>
      </c>
      <c r="AR519" s="2" t="s">
        <v>1056</v>
      </c>
      <c r="AV519" s="2" t="n">
        <v>80</v>
      </c>
      <c r="AX519" s="2" t="n">
        <f aca="false">60</f>
        <v>60</v>
      </c>
      <c r="AZ519" s="2" t="n">
        <v>80</v>
      </c>
      <c r="BA519" s="2" t="n">
        <v>96</v>
      </c>
      <c r="BE519" s="2" t="s">
        <v>207</v>
      </c>
      <c r="BF519" s="2" t="n">
        <v>3</v>
      </c>
      <c r="BG519" s="2" t="n">
        <v>1</v>
      </c>
      <c r="BH519" s="2" t="n">
        <v>60</v>
      </c>
      <c r="BZ519" s="2" t="s">
        <v>129</v>
      </c>
      <c r="CA519" s="2" t="s">
        <v>130</v>
      </c>
      <c r="CB519" s="2" t="n">
        <v>80</v>
      </c>
      <c r="CC519" s="2" t="n">
        <v>13.5</v>
      </c>
      <c r="DA519" s="2" t="s">
        <v>132</v>
      </c>
      <c r="DD519" s="2" t="n">
        <v>44</v>
      </c>
      <c r="DE519" s="2" t="n">
        <v>919</v>
      </c>
      <c r="DF519" s="2" t="n">
        <v>0.19</v>
      </c>
      <c r="DH519" s="2" t="n">
        <v>0.0152</v>
      </c>
    </row>
    <row r="520" customFormat="false" ht="13.8" hidden="false" customHeight="false" outlineLevel="0" collapsed="false">
      <c r="A520" s="2" t="s">
        <v>1064</v>
      </c>
      <c r="B520" s="2" t="s">
        <v>1052</v>
      </c>
      <c r="D520" s="2" t="s">
        <v>1053</v>
      </c>
      <c r="E520" s="2" t="s">
        <v>1054</v>
      </c>
      <c r="F520" s="2" t="s">
        <v>1055</v>
      </c>
      <c r="G520" s="2" t="n">
        <v>2018</v>
      </c>
      <c r="H520" s="2" t="n">
        <v>44</v>
      </c>
      <c r="I520" s="2" t="n">
        <v>61</v>
      </c>
      <c r="J520" s="2" t="s">
        <v>121</v>
      </c>
      <c r="L520" s="2" t="s">
        <v>787</v>
      </c>
      <c r="R520" s="2" t="s">
        <v>788</v>
      </c>
      <c r="T520" s="2" t="s">
        <v>125</v>
      </c>
      <c r="U520" s="0" t="n">
        <f aca="false">14</f>
        <v>14</v>
      </c>
      <c r="W520" s="2" t="s">
        <v>711</v>
      </c>
      <c r="AD520" s="2" t="s">
        <v>712</v>
      </c>
      <c r="AR520" s="2" t="s">
        <v>1056</v>
      </c>
      <c r="AV520" s="2" t="n">
        <v>80</v>
      </c>
      <c r="AX520" s="2" t="n">
        <f aca="false">60</f>
        <v>60</v>
      </c>
      <c r="AZ520" s="2" t="n">
        <v>80</v>
      </c>
      <c r="BA520" s="2" t="n">
        <v>96</v>
      </c>
      <c r="BE520" s="2" t="s">
        <v>207</v>
      </c>
      <c r="BF520" s="2" t="n">
        <v>3</v>
      </c>
      <c r="BG520" s="2" t="n">
        <v>1</v>
      </c>
      <c r="BH520" s="2" t="n">
        <v>60</v>
      </c>
      <c r="BZ520" s="2" t="s">
        <v>129</v>
      </c>
      <c r="CA520" s="2" t="s">
        <v>130</v>
      </c>
      <c r="CB520" s="2" t="n">
        <v>80</v>
      </c>
      <c r="CC520" s="2" t="n">
        <v>13.5</v>
      </c>
      <c r="DA520" s="2" t="s">
        <v>132</v>
      </c>
      <c r="DD520" s="2" t="n">
        <v>66</v>
      </c>
      <c r="DE520" s="2" t="n">
        <v>927</v>
      </c>
      <c r="DF520" s="2" t="n">
        <v>0.13</v>
      </c>
      <c r="DH520" s="2" t="n">
        <v>0.0145</v>
      </c>
    </row>
    <row r="521" customFormat="false" ht="13.8" hidden="false" customHeight="false" outlineLevel="0" collapsed="false">
      <c r="A521" s="2" t="s">
        <v>1065</v>
      </c>
      <c r="B521" s="2" t="s">
        <v>1052</v>
      </c>
      <c r="D521" s="2" t="s">
        <v>1053</v>
      </c>
      <c r="E521" s="2" t="s">
        <v>1054</v>
      </c>
      <c r="F521" s="2" t="s">
        <v>1055</v>
      </c>
      <c r="G521" s="2" t="n">
        <v>2018</v>
      </c>
      <c r="H521" s="2" t="n">
        <v>44</v>
      </c>
      <c r="I521" s="2" t="n">
        <v>61</v>
      </c>
      <c r="J521" s="2" t="s">
        <v>121</v>
      </c>
      <c r="L521" s="2" t="s">
        <v>787</v>
      </c>
      <c r="R521" s="2" t="s">
        <v>788</v>
      </c>
      <c r="T521" s="2" t="s">
        <v>125</v>
      </c>
      <c r="U521" s="0" t="n">
        <f aca="false">14</f>
        <v>14</v>
      </c>
      <c r="W521" s="2" t="s">
        <v>711</v>
      </c>
      <c r="AD521" s="2" t="s">
        <v>712</v>
      </c>
      <c r="AR521" s="2" t="s">
        <v>1056</v>
      </c>
      <c r="AV521" s="2" t="n">
        <v>100</v>
      </c>
      <c r="AX521" s="2" t="n">
        <f aca="false">60</f>
        <v>60</v>
      </c>
      <c r="AZ521" s="2" t="n">
        <v>100</v>
      </c>
      <c r="BA521" s="2" t="n">
        <v>96</v>
      </c>
      <c r="BE521" s="2" t="s">
        <v>207</v>
      </c>
      <c r="BF521" s="2" t="n">
        <v>3</v>
      </c>
      <c r="BG521" s="2" t="n">
        <v>1</v>
      </c>
      <c r="BH521" s="2" t="n">
        <v>60</v>
      </c>
      <c r="BZ521" s="2" t="s">
        <v>758</v>
      </c>
      <c r="CD521" s="2" t="n">
        <f aca="false">50</f>
        <v>50</v>
      </c>
      <c r="CE521" s="2" t="s">
        <v>152</v>
      </c>
      <c r="CF521" s="2" t="n">
        <v>80</v>
      </c>
      <c r="CG521" s="2" t="s">
        <v>127</v>
      </c>
      <c r="CH521" s="2" t="n">
        <v>4</v>
      </c>
      <c r="DA521" s="2" t="s">
        <v>132</v>
      </c>
      <c r="DD521" s="2" t="n">
        <v>44</v>
      </c>
      <c r="DE521" s="2" t="n">
        <v>903</v>
      </c>
      <c r="DF521" s="2" t="n">
        <v>0.21</v>
      </c>
      <c r="DH521" s="2" t="n">
        <v>0.0154</v>
      </c>
    </row>
    <row r="522" customFormat="false" ht="13.8" hidden="false" customHeight="false" outlineLevel="0" collapsed="false">
      <c r="A522" s="2" t="s">
        <v>1066</v>
      </c>
      <c r="B522" s="2" t="s">
        <v>1052</v>
      </c>
      <c r="D522" s="2" t="s">
        <v>1053</v>
      </c>
      <c r="E522" s="2" t="s">
        <v>1054</v>
      </c>
      <c r="F522" s="2" t="s">
        <v>1055</v>
      </c>
      <c r="G522" s="2" t="n">
        <v>2018</v>
      </c>
      <c r="H522" s="2" t="n">
        <v>44</v>
      </c>
      <c r="I522" s="2" t="n">
        <v>61</v>
      </c>
      <c r="J522" s="2" t="s">
        <v>121</v>
      </c>
      <c r="L522" s="2" t="s">
        <v>787</v>
      </c>
      <c r="R522" s="2" t="s">
        <v>788</v>
      </c>
      <c r="T522" s="2" t="s">
        <v>125</v>
      </c>
      <c r="U522" s="0" t="n">
        <f aca="false">14</f>
        <v>14</v>
      </c>
      <c r="W522" s="2" t="s">
        <v>1067</v>
      </c>
      <c r="AD522" s="2" t="s">
        <v>712</v>
      </c>
      <c r="AR522" s="2" t="s">
        <v>1056</v>
      </c>
      <c r="AV522" s="2" t="n">
        <v>100</v>
      </c>
      <c r="AX522" s="2" t="n">
        <f aca="false">60</f>
        <v>60</v>
      </c>
      <c r="AZ522" s="2" t="n">
        <v>100</v>
      </c>
      <c r="BA522" s="2" t="n">
        <v>96</v>
      </c>
      <c r="BZ522" s="2" t="s">
        <v>758</v>
      </c>
      <c r="CD522" s="2" t="n">
        <f aca="false">50</f>
        <v>50</v>
      </c>
      <c r="CE522" s="2" t="s">
        <v>152</v>
      </c>
      <c r="CF522" s="2" t="n">
        <v>80</v>
      </c>
      <c r="CG522" s="2" t="s">
        <v>127</v>
      </c>
      <c r="CH522" s="2" t="n">
        <v>4</v>
      </c>
      <c r="DA522" s="2" t="s">
        <v>132</v>
      </c>
      <c r="DD522" s="2" t="n">
        <v>37</v>
      </c>
      <c r="DE522" s="2" t="n">
        <v>770</v>
      </c>
      <c r="DF522" s="2" t="n">
        <v>0.23</v>
      </c>
    </row>
    <row r="523" customFormat="false" ht="13.8" hidden="false" customHeight="false" outlineLevel="0" collapsed="false">
      <c r="A523" s="2" t="s">
        <v>1068</v>
      </c>
      <c r="B523" s="2" t="s">
        <v>1052</v>
      </c>
      <c r="D523" s="2" t="s">
        <v>1053</v>
      </c>
      <c r="E523" s="2" t="s">
        <v>1054</v>
      </c>
      <c r="F523" s="2" t="s">
        <v>1055</v>
      </c>
      <c r="G523" s="2" t="n">
        <v>2018</v>
      </c>
      <c r="H523" s="2" t="n">
        <v>44</v>
      </c>
      <c r="I523" s="2" t="n">
        <v>61</v>
      </c>
      <c r="J523" s="2" t="s">
        <v>121</v>
      </c>
      <c r="L523" s="2" t="s">
        <v>787</v>
      </c>
      <c r="R523" s="2" t="s">
        <v>788</v>
      </c>
      <c r="T523" s="2" t="s">
        <v>125</v>
      </c>
      <c r="U523" s="0" t="n">
        <f aca="false">14</f>
        <v>14</v>
      </c>
      <c r="W523" s="2" t="s">
        <v>1067</v>
      </c>
      <c r="AD523" s="2" t="s">
        <v>712</v>
      </c>
      <c r="AR523" s="2" t="s">
        <v>1056</v>
      </c>
      <c r="AV523" s="2" t="n">
        <v>100</v>
      </c>
      <c r="AX523" s="2" t="n">
        <f aca="false">60</f>
        <v>60</v>
      </c>
      <c r="AZ523" s="2" t="n">
        <v>100</v>
      </c>
      <c r="BA523" s="2" t="n">
        <v>96</v>
      </c>
      <c r="BZ523" s="2" t="s">
        <v>758</v>
      </c>
      <c r="CD523" s="2" t="n">
        <f aca="false">50</f>
        <v>50</v>
      </c>
      <c r="CE523" s="2" t="s">
        <v>152</v>
      </c>
      <c r="CF523" s="2" t="n">
        <v>80</v>
      </c>
      <c r="CG523" s="2" t="s">
        <v>127</v>
      </c>
      <c r="CH523" s="2" t="n">
        <v>4</v>
      </c>
      <c r="DA523" s="2" t="s">
        <v>132</v>
      </c>
      <c r="DD523" s="2" t="n">
        <v>58</v>
      </c>
      <c r="DE523" s="2" t="n">
        <v>716</v>
      </c>
      <c r="DF523" s="2" t="n">
        <v>0.19</v>
      </c>
    </row>
    <row r="524" customFormat="false" ht="13.8" hidden="false" customHeight="false" outlineLevel="0" collapsed="false">
      <c r="A524" s="2" t="s">
        <v>1069</v>
      </c>
      <c r="B524" s="2" t="s">
        <v>1052</v>
      </c>
      <c r="D524" s="2" t="s">
        <v>1053</v>
      </c>
      <c r="E524" s="2" t="s">
        <v>1054</v>
      </c>
      <c r="F524" s="2" t="s">
        <v>1055</v>
      </c>
      <c r="G524" s="2" t="n">
        <v>2018</v>
      </c>
      <c r="H524" s="2" t="n">
        <v>44</v>
      </c>
      <c r="I524" s="2" t="n">
        <v>61</v>
      </c>
      <c r="J524" s="2" t="s">
        <v>121</v>
      </c>
      <c r="L524" s="2" t="s">
        <v>1070</v>
      </c>
      <c r="R524" s="2" t="s">
        <v>788</v>
      </c>
      <c r="T524" s="2" t="s">
        <v>125</v>
      </c>
      <c r="U524" s="0" t="n">
        <f aca="false">14</f>
        <v>14</v>
      </c>
      <c r="W524" s="2" t="s">
        <v>711</v>
      </c>
      <c r="AD524" s="2" t="s">
        <v>712</v>
      </c>
      <c r="AR524" s="2" t="s">
        <v>1056</v>
      </c>
      <c r="AV524" s="2" t="n">
        <v>100</v>
      </c>
      <c r="AX524" s="2" t="n">
        <f aca="false">60</f>
        <v>60</v>
      </c>
      <c r="AZ524" s="2" t="n">
        <v>100</v>
      </c>
      <c r="BA524" s="2" t="n">
        <v>96</v>
      </c>
      <c r="BE524" s="2" t="s">
        <v>148</v>
      </c>
      <c r="BF524" s="2" t="n">
        <v>3</v>
      </c>
      <c r="BG524" s="2" t="n">
        <v>1</v>
      </c>
      <c r="BH524" s="2" t="n">
        <v>50</v>
      </c>
      <c r="BZ524" s="2" t="s">
        <v>129</v>
      </c>
      <c r="CA524" s="2" t="s">
        <v>130</v>
      </c>
      <c r="CB524" s="2" t="n">
        <v>80</v>
      </c>
      <c r="CC524" s="2" t="n">
        <v>13.5</v>
      </c>
      <c r="DA524" s="2" t="s">
        <v>132</v>
      </c>
      <c r="DD524" s="2" t="n">
        <v>37</v>
      </c>
      <c r="DE524" s="2" t="n">
        <v>778</v>
      </c>
      <c r="DF524" s="2" t="n">
        <v>0.26</v>
      </c>
    </row>
    <row r="525" customFormat="false" ht="13.8" hidden="false" customHeight="false" outlineLevel="0" collapsed="false">
      <c r="A525" s="2" t="s">
        <v>1071</v>
      </c>
      <c r="B525" s="2" t="s">
        <v>1052</v>
      </c>
      <c r="D525" s="2" t="s">
        <v>1053</v>
      </c>
      <c r="E525" s="2" t="s">
        <v>1054</v>
      </c>
      <c r="F525" s="2" t="s">
        <v>1055</v>
      </c>
      <c r="G525" s="2" t="n">
        <v>2018</v>
      </c>
      <c r="H525" s="2" t="n">
        <v>44</v>
      </c>
      <c r="I525" s="2" t="n">
        <v>61</v>
      </c>
      <c r="J525" s="2" t="s">
        <v>121</v>
      </c>
      <c r="L525" s="2" t="s">
        <v>1070</v>
      </c>
      <c r="R525" s="2" t="s">
        <v>788</v>
      </c>
      <c r="T525" s="2" t="s">
        <v>125</v>
      </c>
      <c r="U525" s="0" t="n">
        <f aca="false">14</f>
        <v>14</v>
      </c>
      <c r="W525" s="2" t="s">
        <v>711</v>
      </c>
      <c r="AD525" s="2" t="s">
        <v>712</v>
      </c>
      <c r="AR525" s="2" t="s">
        <v>1056</v>
      </c>
      <c r="AV525" s="2" t="n">
        <v>100</v>
      </c>
      <c r="AX525" s="2" t="n">
        <f aca="false">60</f>
        <v>60</v>
      </c>
      <c r="AZ525" s="2" t="n">
        <v>100</v>
      </c>
      <c r="BA525" s="2" t="n">
        <v>96</v>
      </c>
      <c r="BE525" s="2" t="s">
        <v>148</v>
      </c>
      <c r="BF525" s="2" t="n">
        <v>3</v>
      </c>
      <c r="BG525" s="2" t="n">
        <v>1</v>
      </c>
      <c r="BH525" s="2" t="n">
        <v>50</v>
      </c>
      <c r="BZ525" s="2" t="s">
        <v>758</v>
      </c>
      <c r="CD525" s="2" t="n">
        <f aca="false">50</f>
        <v>50</v>
      </c>
      <c r="CE525" s="2" t="s">
        <v>152</v>
      </c>
      <c r="CF525" s="2" t="n">
        <v>80</v>
      </c>
      <c r="CG525" s="2" t="s">
        <v>127</v>
      </c>
      <c r="CH525" s="2" t="n">
        <v>4</v>
      </c>
      <c r="DA525" s="2" t="s">
        <v>132</v>
      </c>
      <c r="DD525" s="2" t="n">
        <v>37</v>
      </c>
      <c r="DE525" s="2" t="n">
        <v>766</v>
      </c>
      <c r="DF525" s="2" t="n">
        <v>0.26</v>
      </c>
    </row>
    <row r="526" customFormat="false" ht="13.8" hidden="false" customHeight="false" outlineLevel="0" collapsed="false">
      <c r="A526" s="2" t="s">
        <v>1072</v>
      </c>
      <c r="B526" s="2" t="s">
        <v>1052</v>
      </c>
      <c r="D526" s="2" t="s">
        <v>1053</v>
      </c>
      <c r="E526" s="2" t="s">
        <v>1054</v>
      </c>
      <c r="F526" s="2" t="s">
        <v>1055</v>
      </c>
      <c r="G526" s="2" t="n">
        <v>2018</v>
      </c>
      <c r="H526" s="2" t="n">
        <v>44</v>
      </c>
      <c r="I526" s="2" t="n">
        <v>61</v>
      </c>
      <c r="J526" s="2" t="s">
        <v>121</v>
      </c>
      <c r="L526" s="2" t="s">
        <v>1070</v>
      </c>
      <c r="R526" s="2" t="s">
        <v>788</v>
      </c>
      <c r="T526" s="2" t="s">
        <v>125</v>
      </c>
      <c r="U526" s="0" t="n">
        <f aca="false">14</f>
        <v>14</v>
      </c>
      <c r="W526" s="2" t="s">
        <v>711</v>
      </c>
      <c r="AD526" s="2" t="s">
        <v>712</v>
      </c>
      <c r="AR526" s="2" t="s">
        <v>1056</v>
      </c>
      <c r="AV526" s="2" t="n">
        <v>100</v>
      </c>
      <c r="AX526" s="2" t="n">
        <f aca="false">60</f>
        <v>60</v>
      </c>
      <c r="AZ526" s="2" t="n">
        <v>100</v>
      </c>
      <c r="BA526" s="2" t="n">
        <v>96</v>
      </c>
      <c r="BE526" s="2" t="s">
        <v>148</v>
      </c>
      <c r="BF526" s="2" t="n">
        <v>3</v>
      </c>
      <c r="BG526" s="2" t="n">
        <v>1</v>
      </c>
      <c r="BH526" s="2" t="n">
        <v>50</v>
      </c>
      <c r="BZ526" s="2" t="s">
        <v>129</v>
      </c>
      <c r="CA526" s="2" t="s">
        <v>130</v>
      </c>
      <c r="CB526" s="2" t="n">
        <v>80</v>
      </c>
      <c r="CC526" s="2" t="n">
        <v>13.5</v>
      </c>
      <c r="DA526" s="2" t="s">
        <v>132</v>
      </c>
      <c r="DD526" s="2" t="n">
        <v>50</v>
      </c>
      <c r="DE526" s="2" t="n">
        <v>768</v>
      </c>
      <c r="DF526" s="2" t="n">
        <v>0.23</v>
      </c>
      <c r="DH526" s="2" t="n">
        <v>0.0164</v>
      </c>
    </row>
    <row r="527" customFormat="false" ht="13.8" hidden="false" customHeight="false" outlineLevel="0" collapsed="false">
      <c r="A527" s="2" t="s">
        <v>1073</v>
      </c>
      <c r="B527" s="2" t="s">
        <v>1074</v>
      </c>
      <c r="D527" s="2" t="s">
        <v>1075</v>
      </c>
      <c r="E527" s="2" t="s">
        <v>1076</v>
      </c>
      <c r="F527" s="2" t="s">
        <v>1077</v>
      </c>
      <c r="G527" s="2" t="n">
        <v>2018</v>
      </c>
      <c r="H527" s="2" t="n">
        <v>39</v>
      </c>
      <c r="I527" s="2" t="n">
        <v>8</v>
      </c>
      <c r="J527" s="2" t="s">
        <v>1078</v>
      </c>
      <c r="L527" s="2" t="s">
        <v>144</v>
      </c>
      <c r="T527" s="2" t="s">
        <v>145</v>
      </c>
      <c r="U527" s="0" t="n">
        <f aca="false">15.9</f>
        <v>15.9</v>
      </c>
      <c r="W527" s="2" t="s">
        <v>125</v>
      </c>
      <c r="AA527" s="2" t="s">
        <v>437</v>
      </c>
      <c r="AD527" s="2" t="s">
        <v>126</v>
      </c>
      <c r="AR527" s="2" t="s">
        <v>1079</v>
      </c>
      <c r="AV527" s="2" t="n">
        <f aca="false">50</f>
        <v>50</v>
      </c>
      <c r="AX527" s="2" t="n">
        <f aca="false">5</f>
        <v>5</v>
      </c>
      <c r="AZ527" s="2" t="n">
        <v>80</v>
      </c>
      <c r="BA527" s="2" t="n">
        <v>48</v>
      </c>
      <c r="BE527" s="2" t="s">
        <v>145</v>
      </c>
      <c r="BF527" s="2" t="n">
        <v>7</v>
      </c>
      <c r="BG527" s="2" t="n">
        <v>7</v>
      </c>
      <c r="BZ527" s="2" t="s">
        <v>129</v>
      </c>
      <c r="CA527" s="2" t="s">
        <v>145</v>
      </c>
      <c r="CB527" s="2" t="n">
        <v>260</v>
      </c>
      <c r="CC527" s="2" t="n">
        <v>8</v>
      </c>
      <c r="CD527" s="2" t="n">
        <v>0.5</v>
      </c>
      <c r="DC527" s="2" t="n">
        <v>4.3</v>
      </c>
      <c r="DE527" s="2" t="n">
        <v>520</v>
      </c>
      <c r="DF527" s="2" t="n">
        <v>0.068</v>
      </c>
      <c r="DJ527" s="2" t="n">
        <v>20</v>
      </c>
    </row>
    <row r="528" customFormat="false" ht="13.8" hidden="false" customHeight="false" outlineLevel="0" collapsed="false">
      <c r="A528" s="2" t="s">
        <v>1080</v>
      </c>
      <c r="B528" s="2" t="s">
        <v>1074</v>
      </c>
      <c r="D528" s="2" t="s">
        <v>1075</v>
      </c>
      <c r="E528" s="2" t="s">
        <v>1076</v>
      </c>
      <c r="F528" s="2" t="s">
        <v>1077</v>
      </c>
      <c r="G528" s="2" t="n">
        <v>2018</v>
      </c>
      <c r="H528" s="2" t="n">
        <v>39</v>
      </c>
      <c r="I528" s="2" t="n">
        <v>8</v>
      </c>
      <c r="J528" s="2" t="s">
        <v>1078</v>
      </c>
      <c r="L528" s="2" t="s">
        <v>144</v>
      </c>
      <c r="P528" s="2" t="s">
        <v>769</v>
      </c>
      <c r="T528" s="2" t="s">
        <v>145</v>
      </c>
      <c r="U528" s="0" t="n">
        <f aca="false">15.9</f>
        <v>15.9</v>
      </c>
      <c r="W528" s="2" t="s">
        <v>125</v>
      </c>
      <c r="AA528" s="2" t="s">
        <v>437</v>
      </c>
      <c r="AD528" s="2" t="s">
        <v>126</v>
      </c>
      <c r="AR528" s="2" t="s">
        <v>1079</v>
      </c>
      <c r="AV528" s="2" t="n">
        <f aca="false">50</f>
        <v>50</v>
      </c>
      <c r="AX528" s="2" t="n">
        <f aca="false">5</f>
        <v>5</v>
      </c>
      <c r="AZ528" s="2" t="n">
        <v>80</v>
      </c>
      <c r="BA528" s="2" t="n">
        <v>48</v>
      </c>
      <c r="BE528" s="2" t="s">
        <v>145</v>
      </c>
      <c r="BF528" s="2" t="n">
        <v>7</v>
      </c>
      <c r="BG528" s="2" t="n">
        <v>7</v>
      </c>
      <c r="BZ528" s="2" t="s">
        <v>129</v>
      </c>
      <c r="CA528" s="2" t="s">
        <v>145</v>
      </c>
      <c r="CB528" s="2" t="n">
        <v>260</v>
      </c>
      <c r="CC528" s="2" t="n">
        <v>8</v>
      </c>
      <c r="CD528" s="2" t="n">
        <v>0.5</v>
      </c>
      <c r="DC528" s="2" t="n">
        <v>3.9</v>
      </c>
      <c r="DE528" s="2" t="n">
        <v>480</v>
      </c>
      <c r="DF528" s="2" t="n">
        <v>0.063</v>
      </c>
      <c r="DJ528" s="2" t="n">
        <v>23</v>
      </c>
    </row>
    <row r="529" customFormat="false" ht="13.8" hidden="false" customHeight="false" outlineLevel="0" collapsed="false">
      <c r="A529" s="2" t="s">
        <v>1081</v>
      </c>
      <c r="B529" s="2" t="s">
        <v>1074</v>
      </c>
      <c r="D529" s="2" t="s">
        <v>1075</v>
      </c>
      <c r="E529" s="2" t="s">
        <v>1076</v>
      </c>
      <c r="F529" s="2" t="s">
        <v>1077</v>
      </c>
      <c r="G529" s="2" t="n">
        <v>2018</v>
      </c>
      <c r="H529" s="2" t="n">
        <v>39</v>
      </c>
      <c r="I529" s="2" t="n">
        <v>8</v>
      </c>
      <c r="J529" s="2" t="s">
        <v>1078</v>
      </c>
      <c r="L529" s="2" t="s">
        <v>144</v>
      </c>
      <c r="P529" s="2" t="s">
        <v>769</v>
      </c>
      <c r="T529" s="2" t="s">
        <v>145</v>
      </c>
      <c r="U529" s="0" t="n">
        <f aca="false">15.9</f>
        <v>15.9</v>
      </c>
      <c r="W529" s="2" t="s">
        <v>125</v>
      </c>
      <c r="AA529" s="2" t="s">
        <v>437</v>
      </c>
      <c r="AD529" s="2" t="s">
        <v>126</v>
      </c>
      <c r="AR529" s="2" t="s">
        <v>1079</v>
      </c>
      <c r="AV529" s="2" t="n">
        <f aca="false">50</f>
        <v>50</v>
      </c>
      <c r="AX529" s="2" t="n">
        <f aca="false">5</f>
        <v>5</v>
      </c>
      <c r="AZ529" s="2" t="n">
        <v>80</v>
      </c>
      <c r="BA529" s="2" t="n">
        <v>48</v>
      </c>
      <c r="BE529" s="2" t="s">
        <v>145</v>
      </c>
      <c r="BF529" s="2" t="n">
        <v>7</v>
      </c>
      <c r="BG529" s="2" t="n">
        <v>7</v>
      </c>
      <c r="BZ529" s="2" t="s">
        <v>129</v>
      </c>
      <c r="CA529" s="2" t="s">
        <v>145</v>
      </c>
      <c r="CB529" s="2" t="n">
        <v>260</v>
      </c>
      <c r="CC529" s="2" t="n">
        <v>8</v>
      </c>
      <c r="CD529" s="2" t="n">
        <v>0.5</v>
      </c>
      <c r="DC529" s="2" t="n">
        <v>4.1</v>
      </c>
      <c r="DE529" s="2" t="n">
        <v>540</v>
      </c>
      <c r="DF529" s="2" t="n">
        <v>0.069</v>
      </c>
      <c r="DJ529" s="2" t="n">
        <v>20</v>
      </c>
    </row>
    <row r="530" customFormat="false" ht="13.8" hidden="false" customHeight="false" outlineLevel="0" collapsed="false">
      <c r="A530" s="2" t="s">
        <v>1082</v>
      </c>
      <c r="B530" s="2" t="s">
        <v>1074</v>
      </c>
      <c r="D530" s="2" t="s">
        <v>1075</v>
      </c>
      <c r="E530" s="2" t="s">
        <v>1076</v>
      </c>
      <c r="F530" s="2" t="s">
        <v>1077</v>
      </c>
      <c r="G530" s="2" t="n">
        <v>2018</v>
      </c>
      <c r="H530" s="2" t="n">
        <v>39</v>
      </c>
      <c r="I530" s="2" t="n">
        <v>8</v>
      </c>
      <c r="J530" s="2" t="s">
        <v>1078</v>
      </c>
      <c r="L530" s="2" t="s">
        <v>144</v>
      </c>
      <c r="P530" s="2" t="s">
        <v>769</v>
      </c>
      <c r="T530" s="2" t="s">
        <v>145</v>
      </c>
      <c r="U530" s="0" t="n">
        <f aca="false">15.9</f>
        <v>15.9</v>
      </c>
      <c r="W530" s="2" t="s">
        <v>125</v>
      </c>
      <c r="AA530" s="2" t="s">
        <v>437</v>
      </c>
      <c r="AD530" s="2" t="s">
        <v>126</v>
      </c>
      <c r="AR530" s="2" t="s">
        <v>1079</v>
      </c>
      <c r="AV530" s="2" t="n">
        <f aca="false">50</f>
        <v>50</v>
      </c>
      <c r="AX530" s="2" t="n">
        <f aca="false">5</f>
        <v>5</v>
      </c>
      <c r="AZ530" s="2" t="n">
        <v>80</v>
      </c>
      <c r="BA530" s="2" t="n">
        <v>48</v>
      </c>
      <c r="BE530" s="2" t="s">
        <v>145</v>
      </c>
      <c r="BF530" s="2" t="n">
        <v>7</v>
      </c>
      <c r="BG530" s="2" t="n">
        <v>7</v>
      </c>
      <c r="BZ530" s="2" t="s">
        <v>129</v>
      </c>
      <c r="CA530" s="2" t="s">
        <v>145</v>
      </c>
      <c r="CB530" s="2" t="n">
        <v>260</v>
      </c>
      <c r="CC530" s="2" t="n">
        <v>8</v>
      </c>
      <c r="CD530" s="2" t="n">
        <v>0.5</v>
      </c>
      <c r="DC530" s="2" t="n">
        <v>4</v>
      </c>
      <c r="DE530" s="2" t="n">
        <v>650</v>
      </c>
      <c r="DF530" s="2" t="n">
        <v>0.077</v>
      </c>
      <c r="DJ530" s="2" t="n">
        <v>17</v>
      </c>
    </row>
    <row r="531" customFormat="false" ht="13.8" hidden="false" customHeight="false" outlineLevel="0" collapsed="false">
      <c r="A531" s="2" t="s">
        <v>1083</v>
      </c>
      <c r="B531" s="2" t="s">
        <v>1074</v>
      </c>
      <c r="D531" s="2" t="s">
        <v>1075</v>
      </c>
      <c r="E531" s="2" t="s">
        <v>1076</v>
      </c>
      <c r="F531" s="2" t="s">
        <v>1077</v>
      </c>
      <c r="G531" s="2" t="n">
        <v>2018</v>
      </c>
      <c r="H531" s="2" t="n">
        <v>39</v>
      </c>
      <c r="I531" s="2" t="n">
        <v>8</v>
      </c>
      <c r="J531" s="2" t="s">
        <v>1078</v>
      </c>
      <c r="L531" s="2" t="s">
        <v>144</v>
      </c>
      <c r="P531" s="2" t="s">
        <v>769</v>
      </c>
      <c r="T531" s="2" t="s">
        <v>145</v>
      </c>
      <c r="U531" s="0" t="n">
        <f aca="false">15.9</f>
        <v>15.9</v>
      </c>
      <c r="W531" s="2" t="s">
        <v>125</v>
      </c>
      <c r="AA531" s="2" t="s">
        <v>437</v>
      </c>
      <c r="AD531" s="2" t="s">
        <v>126</v>
      </c>
      <c r="AR531" s="2" t="s">
        <v>1079</v>
      </c>
      <c r="AV531" s="2" t="n">
        <f aca="false">50</f>
        <v>50</v>
      </c>
      <c r="AX531" s="2" t="n">
        <f aca="false">5</f>
        <v>5</v>
      </c>
      <c r="AZ531" s="2" t="n">
        <v>80</v>
      </c>
      <c r="BA531" s="2" t="n">
        <v>48</v>
      </c>
      <c r="BE531" s="2" t="s">
        <v>145</v>
      </c>
      <c r="BF531" s="2" t="n">
        <v>7</v>
      </c>
      <c r="BG531" s="2" t="n">
        <v>7</v>
      </c>
      <c r="BZ531" s="2" t="s">
        <v>129</v>
      </c>
      <c r="CA531" s="2" t="s">
        <v>145</v>
      </c>
      <c r="CB531" s="2" t="n">
        <v>260</v>
      </c>
      <c r="CC531" s="2" t="n">
        <v>8</v>
      </c>
      <c r="CD531" s="2" t="n">
        <v>0.5</v>
      </c>
      <c r="DC531" s="2" t="n">
        <v>4.4</v>
      </c>
      <c r="DE531" s="2" t="n">
        <v>570</v>
      </c>
      <c r="DF531" s="2" t="n">
        <v>0.069</v>
      </c>
      <c r="DJ531" s="2" t="n">
        <v>20</v>
      </c>
    </row>
    <row r="532" customFormat="false" ht="13.8" hidden="false" customHeight="false" outlineLevel="0" collapsed="false">
      <c r="A532" s="2" t="s">
        <v>1084</v>
      </c>
      <c r="B532" s="2" t="s">
        <v>1074</v>
      </c>
      <c r="D532" s="2" t="s">
        <v>1075</v>
      </c>
      <c r="E532" s="2" t="s">
        <v>1076</v>
      </c>
      <c r="F532" s="2" t="s">
        <v>1077</v>
      </c>
      <c r="G532" s="2" t="n">
        <v>2018</v>
      </c>
      <c r="H532" s="2" t="n">
        <v>39</v>
      </c>
      <c r="I532" s="2" t="n">
        <v>8</v>
      </c>
      <c r="J532" s="2" t="s">
        <v>1078</v>
      </c>
      <c r="L532" s="2" t="s">
        <v>144</v>
      </c>
      <c r="P532" s="2" t="s">
        <v>769</v>
      </c>
      <c r="T532" s="2" t="s">
        <v>145</v>
      </c>
      <c r="U532" s="0" t="n">
        <f aca="false">15.9</f>
        <v>15.9</v>
      </c>
      <c r="W532" s="2" t="s">
        <v>125</v>
      </c>
      <c r="AA532" s="2" t="s">
        <v>437</v>
      </c>
      <c r="AD532" s="2" t="s">
        <v>126</v>
      </c>
      <c r="AR532" s="2" t="s">
        <v>1079</v>
      </c>
      <c r="AV532" s="2" t="n">
        <f aca="false">50</f>
        <v>50</v>
      </c>
      <c r="AX532" s="2" t="n">
        <f aca="false">5</f>
        <v>5</v>
      </c>
      <c r="AZ532" s="2" t="n">
        <v>80</v>
      </c>
      <c r="BA532" s="2" t="n">
        <v>48</v>
      </c>
      <c r="BE532" s="2" t="s">
        <v>145</v>
      </c>
      <c r="BF532" s="2" t="n">
        <v>7</v>
      </c>
      <c r="BG532" s="2" t="n">
        <v>7</v>
      </c>
      <c r="BZ532" s="2" t="s">
        <v>129</v>
      </c>
      <c r="CA532" s="2" t="s">
        <v>145</v>
      </c>
      <c r="CB532" s="2" t="n">
        <v>260</v>
      </c>
      <c r="CC532" s="2" t="n">
        <v>8</v>
      </c>
      <c r="CD532" s="2" t="n">
        <v>0.5</v>
      </c>
      <c r="DC532" s="2" t="n">
        <v>4.6</v>
      </c>
      <c r="DE532" s="2" t="n">
        <v>630</v>
      </c>
      <c r="DF532" s="2" t="n">
        <v>0.076</v>
      </c>
      <c r="DJ532" s="2" t="n">
        <v>19</v>
      </c>
    </row>
    <row r="533" customFormat="false" ht="13.8" hidden="false" customHeight="false" outlineLevel="0" collapsed="false">
      <c r="A533" s="2" t="s">
        <v>1085</v>
      </c>
      <c r="B533" s="2" t="s">
        <v>1086</v>
      </c>
      <c r="D533" s="2" t="s">
        <v>1087</v>
      </c>
      <c r="E533" s="2" t="s">
        <v>1088</v>
      </c>
      <c r="F533" s="2" t="s">
        <v>1089</v>
      </c>
      <c r="G533" s="2" t="n">
        <v>2018</v>
      </c>
      <c r="H533" s="2" t="n">
        <v>40</v>
      </c>
      <c r="I533" s="2" t="n">
        <v>20</v>
      </c>
      <c r="J533" s="2" t="s">
        <v>121</v>
      </c>
      <c r="L533" s="2" t="s">
        <v>122</v>
      </c>
      <c r="T533" s="2" t="s">
        <v>125</v>
      </c>
      <c r="U533" s="0" t="n">
        <f aca="false">14</f>
        <v>14</v>
      </c>
      <c r="W533" s="2" t="s">
        <v>124</v>
      </c>
      <c r="AA533" s="2" t="s">
        <v>146</v>
      </c>
      <c r="AD533" s="2" t="s">
        <v>126</v>
      </c>
      <c r="AZ533" s="2" t="s">
        <v>127</v>
      </c>
      <c r="BA533" s="2" t="n">
        <v>72</v>
      </c>
      <c r="BZ533" s="2" t="s">
        <v>129</v>
      </c>
      <c r="CA533" s="2" t="s">
        <v>130</v>
      </c>
      <c r="CB533" s="2" t="n">
        <v>40</v>
      </c>
      <c r="CC533" s="2" t="n">
        <v>10</v>
      </c>
      <c r="DE533" s="2" t="n">
        <v>895.4</v>
      </c>
      <c r="DF533" s="2" t="n">
        <v>0.24</v>
      </c>
      <c r="DJ533" s="2" t="n">
        <v>9.53</v>
      </c>
    </row>
    <row r="534" customFormat="false" ht="13.8" hidden="false" customHeight="false" outlineLevel="0" collapsed="false">
      <c r="A534" s="2" t="s">
        <v>1090</v>
      </c>
      <c r="B534" s="2" t="s">
        <v>1086</v>
      </c>
      <c r="D534" s="2" t="s">
        <v>1087</v>
      </c>
      <c r="E534" s="2" t="s">
        <v>1088</v>
      </c>
      <c r="F534" s="2" t="s">
        <v>1089</v>
      </c>
      <c r="G534" s="2" t="n">
        <v>2018</v>
      </c>
      <c r="H534" s="2" t="n">
        <v>40</v>
      </c>
      <c r="I534" s="2" t="n">
        <v>20</v>
      </c>
      <c r="J534" s="2" t="s">
        <v>121</v>
      </c>
      <c r="L534" s="2" t="s">
        <v>122</v>
      </c>
      <c r="T534" s="2" t="s">
        <v>125</v>
      </c>
      <c r="U534" s="0" t="n">
        <f aca="false">14</f>
        <v>14</v>
      </c>
      <c r="W534" s="2" t="s">
        <v>124</v>
      </c>
      <c r="Y534" s="2" t="s">
        <v>673</v>
      </c>
      <c r="AA534" s="2" t="s">
        <v>146</v>
      </c>
      <c r="AD534" s="2" t="s">
        <v>126</v>
      </c>
      <c r="AZ534" s="2" t="s">
        <v>127</v>
      </c>
      <c r="BA534" s="2" t="n">
        <v>72</v>
      </c>
      <c r="BZ534" s="2" t="s">
        <v>129</v>
      </c>
      <c r="CA534" s="2" t="s">
        <v>130</v>
      </c>
      <c r="CB534" s="2" t="n">
        <v>40</v>
      </c>
      <c r="CC534" s="2" t="n">
        <v>10</v>
      </c>
      <c r="DE534" s="2" t="n">
        <v>955.73</v>
      </c>
      <c r="DF534" s="2" t="n">
        <v>0.12</v>
      </c>
      <c r="DJ534" s="2" t="n">
        <v>14.62</v>
      </c>
    </row>
    <row r="535" customFormat="false" ht="13.8" hidden="false" customHeight="false" outlineLevel="0" collapsed="false">
      <c r="A535" s="2" t="s">
        <v>1091</v>
      </c>
      <c r="B535" s="2" t="s">
        <v>1086</v>
      </c>
      <c r="D535" s="2" t="s">
        <v>1087</v>
      </c>
      <c r="E535" s="2" t="s">
        <v>1088</v>
      </c>
      <c r="F535" s="2" t="s">
        <v>1089</v>
      </c>
      <c r="G535" s="2" t="n">
        <v>2018</v>
      </c>
      <c r="H535" s="2" t="n">
        <v>40</v>
      </c>
      <c r="I535" s="2" t="n">
        <v>20</v>
      </c>
      <c r="J535" s="2" t="s">
        <v>121</v>
      </c>
      <c r="L535" s="2" t="s">
        <v>122</v>
      </c>
      <c r="T535" s="2" t="s">
        <v>125</v>
      </c>
      <c r="U535" s="0" t="n">
        <f aca="false">14</f>
        <v>14</v>
      </c>
      <c r="W535" s="2" t="s">
        <v>124</v>
      </c>
      <c r="Y535" s="2" t="s">
        <v>673</v>
      </c>
      <c r="AA535" s="2" t="s">
        <v>146</v>
      </c>
      <c r="AD535" s="2" t="s">
        <v>126</v>
      </c>
      <c r="AZ535" s="2" t="s">
        <v>127</v>
      </c>
      <c r="BA535" s="2" t="n">
        <v>72</v>
      </c>
      <c r="BZ535" s="2" t="s">
        <v>129</v>
      </c>
      <c r="CA535" s="2" t="s">
        <v>130</v>
      </c>
      <c r="CB535" s="2" t="n">
        <v>40</v>
      </c>
      <c r="CC535" s="2" t="n">
        <v>10</v>
      </c>
      <c r="DE535" s="2" t="n">
        <v>856.61</v>
      </c>
      <c r="DF535" s="2" t="n">
        <v>0.08</v>
      </c>
      <c r="DJ535" s="2" t="n">
        <v>16.96</v>
      </c>
    </row>
    <row r="536" customFormat="false" ht="13.8" hidden="false" customHeight="false" outlineLevel="0" collapsed="false">
      <c r="A536" s="2" t="s">
        <v>1092</v>
      </c>
      <c r="B536" s="2" t="s">
        <v>1086</v>
      </c>
      <c r="D536" s="2" t="s">
        <v>1087</v>
      </c>
      <c r="E536" s="2" t="s">
        <v>1088</v>
      </c>
      <c r="F536" s="2" t="s">
        <v>1089</v>
      </c>
      <c r="G536" s="2" t="n">
        <v>2018</v>
      </c>
      <c r="H536" s="2" t="n">
        <v>40</v>
      </c>
      <c r="I536" s="2" t="n">
        <v>20</v>
      </c>
      <c r="J536" s="2" t="s">
        <v>121</v>
      </c>
      <c r="L536" s="2" t="s">
        <v>122</v>
      </c>
      <c r="T536" s="2" t="s">
        <v>125</v>
      </c>
      <c r="U536" s="0" t="n">
        <f aca="false">14</f>
        <v>14</v>
      </c>
      <c r="W536" s="2" t="s">
        <v>124</v>
      </c>
      <c r="Y536" s="2" t="s">
        <v>673</v>
      </c>
      <c r="AA536" s="2" t="s">
        <v>146</v>
      </c>
      <c r="AD536" s="2" t="s">
        <v>126</v>
      </c>
      <c r="AZ536" s="2" t="s">
        <v>127</v>
      </c>
      <c r="BA536" s="2" t="n">
        <v>72</v>
      </c>
      <c r="BZ536" s="2" t="s">
        <v>129</v>
      </c>
      <c r="CA536" s="2" t="s">
        <v>130</v>
      </c>
      <c r="CB536" s="2" t="n">
        <v>40</v>
      </c>
      <c r="CC536" s="2" t="n">
        <v>10</v>
      </c>
      <c r="DE536" s="2" t="n">
        <v>683.45</v>
      </c>
      <c r="DF536" s="2" t="n">
        <v>0.046</v>
      </c>
      <c r="DJ536" s="2" t="n">
        <v>23.08</v>
      </c>
    </row>
    <row r="537" customFormat="false" ht="13.8" hidden="false" customHeight="false" outlineLevel="0" collapsed="false">
      <c r="A537" s="2" t="s">
        <v>1093</v>
      </c>
      <c r="B537" s="2" t="s">
        <v>1086</v>
      </c>
      <c r="D537" s="2" t="s">
        <v>1087</v>
      </c>
      <c r="E537" s="2" t="s">
        <v>1088</v>
      </c>
      <c r="F537" s="2" t="s">
        <v>1089</v>
      </c>
      <c r="G537" s="2" t="n">
        <v>2018</v>
      </c>
      <c r="H537" s="2" t="n">
        <v>40</v>
      </c>
      <c r="I537" s="2" t="n">
        <v>20</v>
      </c>
      <c r="J537" s="2" t="s">
        <v>121</v>
      </c>
      <c r="L537" s="2" t="s">
        <v>122</v>
      </c>
      <c r="T537" s="2" t="s">
        <v>125</v>
      </c>
      <c r="U537" s="0" t="n">
        <f aca="false">14</f>
        <v>14</v>
      </c>
      <c r="W537" s="2" t="s">
        <v>124</v>
      </c>
      <c r="Y537" s="2" t="s">
        <v>673</v>
      </c>
      <c r="AA537" s="2" t="s">
        <v>146</v>
      </c>
      <c r="AD537" s="2" t="s">
        <v>126</v>
      </c>
      <c r="AZ537" s="2" t="s">
        <v>127</v>
      </c>
      <c r="BA537" s="2" t="n">
        <v>72</v>
      </c>
      <c r="BZ537" s="2" t="s">
        <v>129</v>
      </c>
      <c r="CA537" s="2" t="s">
        <v>130</v>
      </c>
      <c r="CB537" s="2" t="n">
        <v>40</v>
      </c>
      <c r="CC537" s="2" t="n">
        <v>10</v>
      </c>
      <c r="DE537" s="2" t="n">
        <v>568.9</v>
      </c>
      <c r="DF537" s="2" t="n">
        <v>0.033</v>
      </c>
      <c r="DJ537" s="2" t="n">
        <v>24.44</v>
      </c>
    </row>
    <row r="538" customFormat="false" ht="13.8" hidden="false" customHeight="false" outlineLevel="0" collapsed="false">
      <c r="A538" s="2" t="s">
        <v>1094</v>
      </c>
      <c r="B538" s="2" t="s">
        <v>1095</v>
      </c>
      <c r="D538" s="2" t="s">
        <v>1096</v>
      </c>
      <c r="E538" s="2" t="s">
        <v>1097</v>
      </c>
      <c r="F538" s="2" t="s">
        <v>1098</v>
      </c>
      <c r="G538" s="2" t="n">
        <v>2018</v>
      </c>
      <c r="H538" s="2" t="n">
        <v>62</v>
      </c>
      <c r="I538" s="2" t="n">
        <v>18</v>
      </c>
      <c r="J538" s="2" t="s">
        <v>121</v>
      </c>
      <c r="L538" s="2" t="s">
        <v>158</v>
      </c>
      <c r="T538" s="2" t="s">
        <v>125</v>
      </c>
      <c r="U538" s="0" t="n">
        <f aca="false">14</f>
        <v>14</v>
      </c>
      <c r="W538" s="2" t="s">
        <v>145</v>
      </c>
      <c r="AA538" s="2" t="s">
        <v>241</v>
      </c>
      <c r="AB538" s="2" t="n">
        <v>0.01</v>
      </c>
      <c r="AD538" s="2" t="s">
        <v>126</v>
      </c>
      <c r="AE538" s="2" t="n">
        <v>0.005</v>
      </c>
      <c r="AU538" s="2" t="n">
        <v>4</v>
      </c>
      <c r="AV538" s="2" t="n">
        <v>50</v>
      </c>
      <c r="AY538" s="2" t="s">
        <v>145</v>
      </c>
      <c r="AZ538" s="2" t="n">
        <v>40</v>
      </c>
      <c r="BA538" s="2" t="n">
        <v>24</v>
      </c>
      <c r="BZ538" s="2" t="s">
        <v>152</v>
      </c>
      <c r="CB538" s="2" t="n">
        <v>80</v>
      </c>
      <c r="CC538" s="2" t="s">
        <v>127</v>
      </c>
      <c r="CD538" s="2" t="n">
        <v>6</v>
      </c>
      <c r="CE538" s="2" t="s">
        <v>152</v>
      </c>
      <c r="CF538" s="2" t="n">
        <v>100</v>
      </c>
      <c r="CG538" s="2" t="s">
        <v>127</v>
      </c>
      <c r="CH538" s="2" t="n">
        <v>4</v>
      </c>
      <c r="CJ538" s="2" t="s">
        <v>152</v>
      </c>
      <c r="CK538" s="2" t="n">
        <v>180</v>
      </c>
      <c r="CL538" s="2" t="n">
        <v>1</v>
      </c>
      <c r="CN538" s="2" t="s">
        <v>127</v>
      </c>
      <c r="DB538" s="2" t="n">
        <v>90.4</v>
      </c>
      <c r="DC538" s="2" t="n">
        <v>3.4</v>
      </c>
      <c r="DE538" s="2" t="n">
        <v>508</v>
      </c>
      <c r="DF538" s="2" t="n">
        <v>0.2</v>
      </c>
      <c r="DJ538" s="2" t="n">
        <v>27</v>
      </c>
    </row>
    <row r="539" customFormat="false" ht="13.8" hidden="false" customHeight="false" outlineLevel="0" collapsed="false">
      <c r="A539" s="2" t="s">
        <v>1099</v>
      </c>
      <c r="B539" s="2" t="s">
        <v>1095</v>
      </c>
      <c r="D539" s="2" t="s">
        <v>1096</v>
      </c>
      <c r="E539" s="2" t="s">
        <v>1097</v>
      </c>
      <c r="F539" s="2" t="s">
        <v>1098</v>
      </c>
      <c r="G539" s="2" t="n">
        <v>2018</v>
      </c>
      <c r="H539" s="2" t="n">
        <v>62</v>
      </c>
      <c r="I539" s="2" t="n">
        <v>18</v>
      </c>
      <c r="J539" s="2" t="s">
        <v>121</v>
      </c>
      <c r="L539" s="2" t="s">
        <v>158</v>
      </c>
      <c r="T539" s="2" t="s">
        <v>125</v>
      </c>
      <c r="U539" s="0" t="n">
        <f aca="false">14</f>
        <v>14</v>
      </c>
      <c r="W539" s="2" t="s">
        <v>145</v>
      </c>
      <c r="AA539" s="2" t="s">
        <v>241</v>
      </c>
      <c r="AB539" s="2" t="n">
        <v>0.01</v>
      </c>
      <c r="AD539" s="2" t="s">
        <v>126</v>
      </c>
      <c r="AE539" s="2" t="n">
        <v>0.005</v>
      </c>
      <c r="AU539" s="2" t="n">
        <v>4</v>
      </c>
      <c r="AV539" s="2" t="n">
        <v>50</v>
      </c>
      <c r="AY539" s="2" t="s">
        <v>145</v>
      </c>
      <c r="AZ539" s="2" t="n">
        <v>40</v>
      </c>
      <c r="BA539" s="2" t="n">
        <v>24</v>
      </c>
      <c r="BZ539" s="2" t="s">
        <v>152</v>
      </c>
      <c r="CB539" s="2" t="n">
        <v>80</v>
      </c>
      <c r="CC539" s="2" t="s">
        <v>127</v>
      </c>
      <c r="CD539" s="2" t="n">
        <v>6</v>
      </c>
      <c r="CE539" s="2" t="s">
        <v>152</v>
      </c>
      <c r="CF539" s="2" t="n">
        <v>100</v>
      </c>
      <c r="CG539" s="2" t="s">
        <v>127</v>
      </c>
      <c r="CH539" s="2" t="n">
        <v>4</v>
      </c>
      <c r="CJ539" s="2" t="s">
        <v>152</v>
      </c>
      <c r="CK539" s="2" t="n">
        <v>180</v>
      </c>
      <c r="CL539" s="2" t="n">
        <v>1</v>
      </c>
      <c r="CN539" s="2" t="s">
        <v>127</v>
      </c>
      <c r="DB539" s="2" t="n">
        <v>94.7</v>
      </c>
      <c r="DC539" s="2" t="n">
        <v>3.03</v>
      </c>
      <c r="DE539" s="2" t="n">
        <v>712</v>
      </c>
      <c r="DF539" s="2" t="n">
        <v>0.11</v>
      </c>
      <c r="DJ539" s="2" t="n">
        <v>35</v>
      </c>
    </row>
    <row r="540" customFormat="false" ht="13.8" hidden="false" customHeight="false" outlineLevel="0" collapsed="false">
      <c r="A540" s="2" t="s">
        <v>1100</v>
      </c>
      <c r="B540" s="2" t="s">
        <v>1095</v>
      </c>
      <c r="D540" s="2" t="s">
        <v>1096</v>
      </c>
      <c r="E540" s="2" t="s">
        <v>1097</v>
      </c>
      <c r="F540" s="2" t="s">
        <v>1098</v>
      </c>
      <c r="G540" s="2" t="n">
        <v>2018</v>
      </c>
      <c r="H540" s="2" t="n">
        <v>62</v>
      </c>
      <c r="I540" s="2" t="n">
        <v>18</v>
      </c>
      <c r="J540" s="2" t="s">
        <v>121</v>
      </c>
      <c r="L540" s="2" t="s">
        <v>158</v>
      </c>
      <c r="T540" s="2" t="s">
        <v>125</v>
      </c>
      <c r="U540" s="0" t="n">
        <f aca="false">14</f>
        <v>14</v>
      </c>
      <c r="W540" s="2" t="s">
        <v>145</v>
      </c>
      <c r="AA540" s="2" t="s">
        <v>241</v>
      </c>
      <c r="AB540" s="2" t="n">
        <v>0.01</v>
      </c>
      <c r="AD540" s="2" t="s">
        <v>126</v>
      </c>
      <c r="AE540" s="2" t="n">
        <v>0.005</v>
      </c>
      <c r="AU540" s="2" t="n">
        <v>4</v>
      </c>
      <c r="AV540" s="2" t="n">
        <v>50</v>
      </c>
      <c r="AY540" s="2" t="s">
        <v>145</v>
      </c>
      <c r="AZ540" s="2" t="n">
        <v>40</v>
      </c>
      <c r="BA540" s="2" t="n">
        <v>24</v>
      </c>
      <c r="BZ540" s="2" t="s">
        <v>152</v>
      </c>
      <c r="CB540" s="2" t="n">
        <v>80</v>
      </c>
      <c r="CC540" s="2" t="s">
        <v>127</v>
      </c>
      <c r="CD540" s="2" t="n">
        <v>6</v>
      </c>
      <c r="CE540" s="2" t="s">
        <v>152</v>
      </c>
      <c r="CF540" s="2" t="n">
        <v>100</v>
      </c>
      <c r="CG540" s="2" t="s">
        <v>127</v>
      </c>
      <c r="CH540" s="2" t="n">
        <v>4</v>
      </c>
      <c r="CJ540" s="2" t="s">
        <v>152</v>
      </c>
      <c r="CK540" s="2" t="n">
        <v>180</v>
      </c>
      <c r="CL540" s="2" t="n">
        <v>1</v>
      </c>
      <c r="CN540" s="2" t="s">
        <v>127</v>
      </c>
      <c r="DB540" s="2" t="n">
        <v>92.9</v>
      </c>
      <c r="DC540" s="2" t="n">
        <v>2.56</v>
      </c>
      <c r="DE540" s="2" t="n">
        <v>653</v>
      </c>
      <c r="DF540" s="2" t="n">
        <v>0.15</v>
      </c>
      <c r="DJ540" s="2" t="n">
        <v>54</v>
      </c>
    </row>
    <row r="541" customFormat="false" ht="13.8" hidden="false" customHeight="false" outlineLevel="0" collapsed="false">
      <c r="A541" s="2" t="s">
        <v>1101</v>
      </c>
      <c r="B541" s="2" t="s">
        <v>1095</v>
      </c>
      <c r="D541" s="2" t="s">
        <v>1096</v>
      </c>
      <c r="E541" s="2" t="s">
        <v>1097</v>
      </c>
      <c r="F541" s="2" t="s">
        <v>1098</v>
      </c>
      <c r="G541" s="2" t="n">
        <v>2018</v>
      </c>
      <c r="H541" s="2" t="n">
        <v>62</v>
      </c>
      <c r="I541" s="2" t="n">
        <v>18</v>
      </c>
      <c r="J541" s="2" t="s">
        <v>121</v>
      </c>
      <c r="L541" s="2" t="s">
        <v>158</v>
      </c>
      <c r="T541" s="2" t="s">
        <v>125</v>
      </c>
      <c r="U541" s="0" t="n">
        <f aca="false">14</f>
        <v>14</v>
      </c>
      <c r="W541" s="2" t="s">
        <v>145</v>
      </c>
      <c r="AA541" s="2" t="s">
        <v>241</v>
      </c>
      <c r="AB541" s="2" t="n">
        <v>0.01</v>
      </c>
      <c r="AD541" s="2" t="s">
        <v>126</v>
      </c>
      <c r="AE541" s="2" t="n">
        <v>0.005</v>
      </c>
      <c r="AU541" s="2" t="n">
        <v>8</v>
      </c>
      <c r="AV541" s="2" t="n">
        <v>50</v>
      </c>
      <c r="AY541" s="2" t="s">
        <v>145</v>
      </c>
      <c r="AZ541" s="2" t="n">
        <v>40</v>
      </c>
      <c r="BA541" s="2" t="n">
        <v>24</v>
      </c>
      <c r="BZ541" s="2" t="s">
        <v>152</v>
      </c>
      <c r="CB541" s="2" t="n">
        <v>80</v>
      </c>
      <c r="CC541" s="2" t="s">
        <v>127</v>
      </c>
      <c r="CD541" s="2" t="n">
        <v>6</v>
      </c>
      <c r="CE541" s="2" t="s">
        <v>152</v>
      </c>
      <c r="CF541" s="2" t="n">
        <v>100</v>
      </c>
      <c r="CG541" s="2" t="s">
        <v>127</v>
      </c>
      <c r="CH541" s="2" t="n">
        <v>4</v>
      </c>
      <c r="CJ541" s="2" t="s">
        <v>152</v>
      </c>
      <c r="CK541" s="2" t="n">
        <v>180</v>
      </c>
      <c r="CL541" s="2" t="n">
        <v>1</v>
      </c>
      <c r="CN541" s="2" t="s">
        <v>127</v>
      </c>
      <c r="DB541" s="2" t="n">
        <v>87.6</v>
      </c>
      <c r="DC541" s="2" t="n">
        <v>0.37</v>
      </c>
      <c r="DE541" s="2" t="n">
        <v>447</v>
      </c>
      <c r="DF541" s="2" t="n">
        <v>0.26</v>
      </c>
      <c r="DJ541" s="2" t="n">
        <v>15</v>
      </c>
    </row>
    <row r="542" customFormat="false" ht="13.8" hidden="false" customHeight="false" outlineLevel="0" collapsed="false">
      <c r="A542" s="2" t="s">
        <v>1102</v>
      </c>
      <c r="B542" s="2" t="s">
        <v>1095</v>
      </c>
      <c r="D542" s="2" t="s">
        <v>1096</v>
      </c>
      <c r="E542" s="2" t="s">
        <v>1097</v>
      </c>
      <c r="F542" s="2" t="s">
        <v>1098</v>
      </c>
      <c r="G542" s="2" t="n">
        <v>2018</v>
      </c>
      <c r="H542" s="2" t="n">
        <v>62</v>
      </c>
      <c r="I542" s="2" t="n">
        <v>18</v>
      </c>
      <c r="J542" s="2" t="s">
        <v>121</v>
      </c>
      <c r="L542" s="2" t="s">
        <v>158</v>
      </c>
      <c r="T542" s="2" t="s">
        <v>125</v>
      </c>
      <c r="U542" s="0" t="n">
        <f aca="false">14</f>
        <v>14</v>
      </c>
      <c r="W542" s="2" t="s">
        <v>145</v>
      </c>
      <c r="AA542" s="2" t="s">
        <v>241</v>
      </c>
      <c r="AB542" s="2" t="n">
        <v>0.01</v>
      </c>
      <c r="AD542" s="2" t="s">
        <v>126</v>
      </c>
      <c r="AE542" s="2" t="n">
        <v>0.005</v>
      </c>
      <c r="AU542" s="2" t="n">
        <v>8</v>
      </c>
      <c r="AV542" s="2" t="n">
        <v>50</v>
      </c>
      <c r="AY542" s="2" t="s">
        <v>145</v>
      </c>
      <c r="AZ542" s="2" t="n">
        <v>40</v>
      </c>
      <c r="BA542" s="2" t="n">
        <v>24</v>
      </c>
      <c r="BZ542" s="2" t="s">
        <v>152</v>
      </c>
      <c r="CB542" s="2" t="n">
        <v>80</v>
      </c>
      <c r="CC542" s="2" t="s">
        <v>127</v>
      </c>
      <c r="CD542" s="2" t="n">
        <v>6</v>
      </c>
      <c r="CE542" s="2" t="s">
        <v>152</v>
      </c>
      <c r="CF542" s="2" t="n">
        <v>100</v>
      </c>
      <c r="CG542" s="2" t="s">
        <v>127</v>
      </c>
      <c r="CH542" s="2" t="n">
        <v>4</v>
      </c>
      <c r="CJ542" s="2" t="s">
        <v>152</v>
      </c>
      <c r="CK542" s="2" t="n">
        <v>180</v>
      </c>
      <c r="CL542" s="2" t="n">
        <v>1</v>
      </c>
      <c r="CN542" s="2" t="s">
        <v>127</v>
      </c>
      <c r="DB542" s="2" t="n">
        <v>91.1</v>
      </c>
      <c r="DC542" s="2" t="n">
        <v>0.61</v>
      </c>
      <c r="DE542" s="2" t="n">
        <v>491</v>
      </c>
      <c r="DF542" s="2" t="n">
        <v>0.18</v>
      </c>
      <c r="DJ542" s="2" t="n">
        <v>42</v>
      </c>
    </row>
    <row r="543" customFormat="false" ht="13.8" hidden="false" customHeight="false" outlineLevel="0" collapsed="false">
      <c r="A543" s="2" t="s">
        <v>1103</v>
      </c>
      <c r="B543" s="2" t="s">
        <v>1095</v>
      </c>
      <c r="D543" s="2" t="s">
        <v>1096</v>
      </c>
      <c r="E543" s="2" t="s">
        <v>1097</v>
      </c>
      <c r="F543" s="2" t="s">
        <v>1098</v>
      </c>
      <c r="G543" s="2" t="n">
        <v>2018</v>
      </c>
      <c r="H543" s="2" t="n">
        <v>62</v>
      </c>
      <c r="I543" s="2" t="n">
        <v>18</v>
      </c>
      <c r="J543" s="2" t="s">
        <v>121</v>
      </c>
      <c r="L543" s="2" t="s">
        <v>158</v>
      </c>
      <c r="T543" s="2" t="s">
        <v>125</v>
      </c>
      <c r="U543" s="0" t="n">
        <f aca="false">14</f>
        <v>14</v>
      </c>
      <c r="W543" s="2" t="s">
        <v>145</v>
      </c>
      <c r="AA543" s="2" t="s">
        <v>241</v>
      </c>
      <c r="AB543" s="2" t="n">
        <v>0.01</v>
      </c>
      <c r="AD543" s="2" t="s">
        <v>126</v>
      </c>
      <c r="AE543" s="2" t="n">
        <v>0.005</v>
      </c>
      <c r="AU543" s="2" t="n">
        <v>8</v>
      </c>
      <c r="AV543" s="2" t="n">
        <v>50</v>
      </c>
      <c r="AY543" s="2" t="s">
        <v>145</v>
      </c>
      <c r="AZ543" s="2" t="n">
        <v>40</v>
      </c>
      <c r="BA543" s="2" t="n">
        <v>24</v>
      </c>
      <c r="BZ543" s="2" t="s">
        <v>152</v>
      </c>
      <c r="CB543" s="2" t="n">
        <v>80</v>
      </c>
      <c r="CC543" s="2" t="s">
        <v>127</v>
      </c>
      <c r="CD543" s="2" t="n">
        <v>6</v>
      </c>
      <c r="CE543" s="2" t="s">
        <v>152</v>
      </c>
      <c r="CF543" s="2" t="n">
        <v>100</v>
      </c>
      <c r="CG543" s="2" t="s">
        <v>127</v>
      </c>
      <c r="CH543" s="2" t="n">
        <v>4</v>
      </c>
      <c r="CJ543" s="2" t="s">
        <v>152</v>
      </c>
      <c r="CK543" s="2" t="n">
        <v>180</v>
      </c>
      <c r="CL543" s="2" t="n">
        <v>1</v>
      </c>
      <c r="CN543" s="2" t="s">
        <v>127</v>
      </c>
      <c r="DB543" s="2" t="n">
        <v>89.8</v>
      </c>
      <c r="DC543" s="2" t="n">
        <v>0.52</v>
      </c>
      <c r="DE543" s="2" t="n">
        <v>543</v>
      </c>
      <c r="DF543" s="2" t="n">
        <v>0.21</v>
      </c>
      <c r="DJ543" s="2" t="n">
        <v>58</v>
      </c>
    </row>
    <row r="544" customFormat="false" ht="13.8" hidden="false" customHeight="false" outlineLevel="0" collapsed="false">
      <c r="A544" s="2" t="s">
        <v>1104</v>
      </c>
      <c r="B544" s="2" t="s">
        <v>1105</v>
      </c>
      <c r="C544" s="2" t="s">
        <v>1106</v>
      </c>
      <c r="D544" s="2" t="s">
        <v>1107</v>
      </c>
      <c r="E544" s="2" t="s">
        <v>1108</v>
      </c>
      <c r="F544" s="2" t="s">
        <v>1109</v>
      </c>
      <c r="G544" s="2" t="n">
        <v>2018</v>
      </c>
      <c r="H544" s="2" t="n">
        <v>36</v>
      </c>
      <c r="I544" s="2" t="n">
        <v>10</v>
      </c>
      <c r="J544" s="2" t="s">
        <v>121</v>
      </c>
      <c r="L544" s="2" t="s">
        <v>158</v>
      </c>
      <c r="T544" s="2" t="s">
        <v>125</v>
      </c>
      <c r="U544" s="0" t="n">
        <f aca="false">14</f>
        <v>14</v>
      </c>
      <c r="AA544" s="2" t="s">
        <v>551</v>
      </c>
      <c r="AD544" s="2" t="s">
        <v>126</v>
      </c>
      <c r="AP544" s="2" t="s">
        <v>725</v>
      </c>
      <c r="AX544" s="2" t="n">
        <v>200</v>
      </c>
      <c r="BA544" s="2" t="n">
        <v>72</v>
      </c>
      <c r="BE544" s="2" t="s">
        <v>145</v>
      </c>
      <c r="BF544" s="2" t="n">
        <v>3</v>
      </c>
      <c r="BG544" s="2" t="n">
        <v>1</v>
      </c>
      <c r="BH544" s="2" t="n">
        <v>60</v>
      </c>
      <c r="BZ544" s="2" t="s">
        <v>129</v>
      </c>
      <c r="CA544" s="2" t="s">
        <v>145</v>
      </c>
      <c r="DA544" s="2" t="s">
        <v>132</v>
      </c>
      <c r="DB544" s="2" t="n">
        <v>89.7</v>
      </c>
      <c r="DC544" s="2" t="n">
        <v>3.23</v>
      </c>
      <c r="DE544" s="2" t="n">
        <v>615</v>
      </c>
      <c r="DF544" s="2" t="n">
        <v>0.144</v>
      </c>
      <c r="DG544" s="2" t="n">
        <v>0.58</v>
      </c>
      <c r="DH544" s="2" t="n">
        <v>0.0207</v>
      </c>
    </row>
    <row r="545" customFormat="false" ht="13.8" hidden="false" customHeight="false" outlineLevel="0" collapsed="false">
      <c r="A545" s="2" t="s">
        <v>1110</v>
      </c>
      <c r="B545" s="2" t="s">
        <v>1105</v>
      </c>
      <c r="C545" s="2" t="s">
        <v>1106</v>
      </c>
      <c r="D545" s="2" t="s">
        <v>1107</v>
      </c>
      <c r="E545" s="2" t="s">
        <v>1108</v>
      </c>
      <c r="F545" s="2" t="s">
        <v>1109</v>
      </c>
      <c r="G545" s="2" t="n">
        <v>2018</v>
      </c>
      <c r="H545" s="2" t="n">
        <v>36</v>
      </c>
      <c r="I545" s="2" t="n">
        <v>10</v>
      </c>
      <c r="J545" s="2" t="s">
        <v>121</v>
      </c>
      <c r="L545" s="2" t="s">
        <v>158</v>
      </c>
      <c r="T545" s="2" t="s">
        <v>125</v>
      </c>
      <c r="U545" s="0" t="n">
        <f aca="false">14</f>
        <v>14</v>
      </c>
      <c r="AA545" s="2" t="s">
        <v>551</v>
      </c>
      <c r="AD545" s="2" t="s">
        <v>126</v>
      </c>
      <c r="AP545" s="2" t="s">
        <v>725</v>
      </c>
      <c r="AX545" s="2" t="n">
        <v>39</v>
      </c>
      <c r="BA545" s="2" t="n">
        <v>72</v>
      </c>
      <c r="BE545" s="2" t="s">
        <v>145</v>
      </c>
      <c r="BF545" s="2" t="n">
        <v>3</v>
      </c>
      <c r="BG545" s="2" t="n">
        <v>1</v>
      </c>
      <c r="BH545" s="2" t="n">
        <v>60</v>
      </c>
      <c r="BZ545" s="2" t="s">
        <v>129</v>
      </c>
      <c r="CA545" s="2" t="s">
        <v>145</v>
      </c>
      <c r="DA545" s="2" t="s">
        <v>132</v>
      </c>
      <c r="DB545" s="2" t="n">
        <v>90.2</v>
      </c>
      <c r="DC545" s="2" t="n">
        <v>3.13</v>
      </c>
      <c r="DE545" s="2" t="n">
        <v>511.1</v>
      </c>
      <c r="DF545" s="2" t="n">
        <v>0.137</v>
      </c>
      <c r="DH545" s="2" t="n">
        <v>0.0209</v>
      </c>
    </row>
    <row r="546" customFormat="false" ht="13.8" hidden="false" customHeight="false" outlineLevel="0" collapsed="false">
      <c r="A546" s="2" t="s">
        <v>1111</v>
      </c>
      <c r="B546" s="2" t="s">
        <v>1105</v>
      </c>
      <c r="C546" s="2" t="s">
        <v>1106</v>
      </c>
      <c r="D546" s="2" t="s">
        <v>1107</v>
      </c>
      <c r="E546" s="2" t="s">
        <v>1108</v>
      </c>
      <c r="F546" s="2" t="s">
        <v>1109</v>
      </c>
      <c r="G546" s="2" t="n">
        <v>2018</v>
      </c>
      <c r="H546" s="2" t="n">
        <v>36</v>
      </c>
      <c r="I546" s="2" t="n">
        <v>10</v>
      </c>
      <c r="J546" s="2" t="s">
        <v>121</v>
      </c>
      <c r="L546" s="2" t="s">
        <v>158</v>
      </c>
      <c r="T546" s="2" t="s">
        <v>125</v>
      </c>
      <c r="U546" s="0" t="n">
        <f aca="false">14</f>
        <v>14</v>
      </c>
      <c r="AA546" s="2" t="s">
        <v>551</v>
      </c>
      <c r="AD546" s="2" t="s">
        <v>126</v>
      </c>
      <c r="AP546" s="2" t="s">
        <v>725</v>
      </c>
      <c r="AX546" s="2" t="n">
        <v>21</v>
      </c>
      <c r="BA546" s="2" t="n">
        <v>72</v>
      </c>
      <c r="BE546" s="2" t="s">
        <v>145</v>
      </c>
      <c r="BF546" s="2" t="n">
        <v>3</v>
      </c>
      <c r="BG546" s="2" t="n">
        <v>1</v>
      </c>
      <c r="BH546" s="2" t="n">
        <v>60</v>
      </c>
      <c r="BZ546" s="2" t="s">
        <v>129</v>
      </c>
      <c r="CA546" s="2" t="s">
        <v>145</v>
      </c>
      <c r="DA546" s="2" t="s">
        <v>132</v>
      </c>
      <c r="DB546" s="2" t="n">
        <v>90.7</v>
      </c>
      <c r="DC546" s="2" t="n">
        <v>3.11</v>
      </c>
      <c r="DE546" s="2" t="n">
        <v>489.7</v>
      </c>
      <c r="DF546" s="2" t="n">
        <v>0.13</v>
      </c>
      <c r="DH546" s="2" t="n">
        <v>0.0211</v>
      </c>
    </row>
    <row r="547" customFormat="false" ht="13.8" hidden="false" customHeight="false" outlineLevel="0" collapsed="false">
      <c r="A547" s="2" t="s">
        <v>1112</v>
      </c>
      <c r="B547" s="2" t="s">
        <v>1105</v>
      </c>
      <c r="C547" s="2" t="s">
        <v>1106</v>
      </c>
      <c r="D547" s="2" t="s">
        <v>1107</v>
      </c>
      <c r="E547" s="2" t="s">
        <v>1108</v>
      </c>
      <c r="F547" s="2" t="s">
        <v>1109</v>
      </c>
      <c r="G547" s="2" t="n">
        <v>2018</v>
      </c>
      <c r="H547" s="2" t="n">
        <v>36</v>
      </c>
      <c r="I547" s="2" t="n">
        <v>10</v>
      </c>
      <c r="J547" s="2" t="s">
        <v>121</v>
      </c>
      <c r="L547" s="2" t="s">
        <v>158</v>
      </c>
      <c r="T547" s="2" t="s">
        <v>125</v>
      </c>
      <c r="U547" s="0" t="n">
        <f aca="false">14</f>
        <v>14</v>
      </c>
      <c r="AA547" s="2" t="s">
        <v>551</v>
      </c>
      <c r="AD547" s="2" t="s">
        <v>126</v>
      </c>
      <c r="AP547" s="2" t="s">
        <v>725</v>
      </c>
      <c r="AX547" s="2" t="n">
        <v>14</v>
      </c>
      <c r="BA547" s="2" t="n">
        <v>72</v>
      </c>
      <c r="BE547" s="2" t="s">
        <v>145</v>
      </c>
      <c r="BF547" s="2" t="n">
        <v>3</v>
      </c>
      <c r="BG547" s="2" t="n">
        <v>1</v>
      </c>
      <c r="BH547" s="2" t="n">
        <v>60</v>
      </c>
      <c r="BZ547" s="2" t="s">
        <v>129</v>
      </c>
      <c r="CA547" s="2" t="s">
        <v>145</v>
      </c>
      <c r="DA547" s="2" t="s">
        <v>132</v>
      </c>
      <c r="DB547" s="2" t="n">
        <v>91.2</v>
      </c>
      <c r="DC547" s="2" t="n">
        <v>3.21</v>
      </c>
      <c r="DE547" s="2" t="n">
        <v>427.5</v>
      </c>
      <c r="DF547" s="2" t="n">
        <v>0.123</v>
      </c>
      <c r="DH547" s="2" t="n">
        <v>0.0213</v>
      </c>
    </row>
    <row r="548" customFormat="false" ht="13.8" hidden="false" customHeight="false" outlineLevel="0" collapsed="false">
      <c r="A548" s="2" t="s">
        <v>1113</v>
      </c>
      <c r="B548" s="2" t="s">
        <v>1105</v>
      </c>
      <c r="C548" s="2" t="s">
        <v>1106</v>
      </c>
      <c r="D548" s="2" t="s">
        <v>1107</v>
      </c>
      <c r="E548" s="2" t="s">
        <v>1108</v>
      </c>
      <c r="F548" s="2" t="s">
        <v>1109</v>
      </c>
      <c r="G548" s="2" t="n">
        <v>2018</v>
      </c>
      <c r="H548" s="2" t="n">
        <v>36</v>
      </c>
      <c r="I548" s="2" t="n">
        <v>10</v>
      </c>
      <c r="J548" s="2" t="s">
        <v>121</v>
      </c>
      <c r="L548" s="2" t="s">
        <v>158</v>
      </c>
      <c r="T548" s="2" t="s">
        <v>125</v>
      </c>
      <c r="U548" s="0" t="n">
        <f aca="false">14</f>
        <v>14</v>
      </c>
      <c r="AA548" s="2" t="s">
        <v>551</v>
      </c>
      <c r="AD548" s="2" t="s">
        <v>126</v>
      </c>
      <c r="AP548" s="2" t="s">
        <v>725</v>
      </c>
      <c r="AX548" s="2" t="n">
        <v>8</v>
      </c>
      <c r="BA548" s="2" t="n">
        <v>72</v>
      </c>
      <c r="BE548" s="2" t="s">
        <v>145</v>
      </c>
      <c r="BF548" s="2" t="n">
        <v>3</v>
      </c>
      <c r="BG548" s="2" t="n">
        <v>1</v>
      </c>
      <c r="BH548" s="2" t="n">
        <v>60</v>
      </c>
      <c r="BZ548" s="2" t="s">
        <v>129</v>
      </c>
      <c r="CA548" s="2" t="s">
        <v>145</v>
      </c>
      <c r="DA548" s="2" t="s">
        <v>132</v>
      </c>
      <c r="DB548" s="2" t="n">
        <v>91.3</v>
      </c>
      <c r="DC548" s="2" t="n">
        <v>3.23</v>
      </c>
      <c r="DE548" s="2" t="n">
        <v>376.2</v>
      </c>
      <c r="DF548" s="2" t="n">
        <v>0.122</v>
      </c>
      <c r="DH548" s="2" t="n">
        <v>0.0214</v>
      </c>
    </row>
    <row r="549" customFormat="false" ht="13.8" hidden="false" customHeight="false" outlineLevel="0" collapsed="false">
      <c r="A549" s="2" t="s">
        <v>1114</v>
      </c>
      <c r="B549" s="2" t="s">
        <v>1105</v>
      </c>
      <c r="C549" s="2" t="s">
        <v>1106</v>
      </c>
      <c r="D549" s="2" t="s">
        <v>1107</v>
      </c>
      <c r="E549" s="2" t="s">
        <v>1108</v>
      </c>
      <c r="F549" s="2" t="s">
        <v>1109</v>
      </c>
      <c r="G549" s="2" t="n">
        <v>2018</v>
      </c>
      <c r="H549" s="2" t="n">
        <v>36</v>
      </c>
      <c r="I549" s="2" t="n">
        <v>10</v>
      </c>
      <c r="J549" s="2" t="s">
        <v>121</v>
      </c>
      <c r="L549" s="2" t="s">
        <v>158</v>
      </c>
      <c r="T549" s="2" t="s">
        <v>125</v>
      </c>
      <c r="U549" s="0" t="n">
        <f aca="false">14</f>
        <v>14</v>
      </c>
      <c r="AA549" s="2" t="s">
        <v>551</v>
      </c>
      <c r="AD549" s="2" t="s">
        <v>126</v>
      </c>
      <c r="AP549" s="2" t="s">
        <v>725</v>
      </c>
      <c r="AX549" s="2" t="n">
        <v>4</v>
      </c>
      <c r="BA549" s="2" t="n">
        <v>72</v>
      </c>
      <c r="BE549" s="2" t="s">
        <v>145</v>
      </c>
      <c r="BF549" s="2" t="n">
        <v>3</v>
      </c>
      <c r="BG549" s="2" t="n">
        <v>1</v>
      </c>
      <c r="BH549" s="2" t="n">
        <v>60</v>
      </c>
      <c r="BZ549" s="2" t="s">
        <v>129</v>
      </c>
      <c r="CA549" s="2" t="s">
        <v>145</v>
      </c>
      <c r="DA549" s="2" t="s">
        <v>132</v>
      </c>
      <c r="DB549" s="2" t="n">
        <v>91.4</v>
      </c>
      <c r="DC549" s="2" t="n">
        <v>3.36</v>
      </c>
      <c r="DE549" s="2" t="n">
        <v>382.2</v>
      </c>
      <c r="DF549" s="2" t="n">
        <v>0.121</v>
      </c>
      <c r="DG549" s="2" t="n">
        <v>0.18</v>
      </c>
      <c r="DH549" s="2" t="n">
        <v>0.0214</v>
      </c>
    </row>
    <row r="550" customFormat="false" ht="13.8" hidden="false" customHeight="false" outlineLevel="0" collapsed="false">
      <c r="A550" s="2" t="s">
        <v>1115</v>
      </c>
      <c r="B550" s="2" t="s">
        <v>1105</v>
      </c>
      <c r="C550" s="2" t="s">
        <v>1106</v>
      </c>
      <c r="D550" s="2" t="s">
        <v>1107</v>
      </c>
      <c r="E550" s="2" t="s">
        <v>1108</v>
      </c>
      <c r="F550" s="2" t="s">
        <v>1109</v>
      </c>
      <c r="G550" s="2" t="n">
        <v>2018</v>
      </c>
      <c r="H550" s="2" t="n">
        <v>36</v>
      </c>
      <c r="I550" s="2" t="n">
        <v>10</v>
      </c>
      <c r="J550" s="2" t="s">
        <v>121</v>
      </c>
      <c r="L550" s="2" t="s">
        <v>158</v>
      </c>
      <c r="T550" s="2" t="s">
        <v>125</v>
      </c>
      <c r="U550" s="0" t="n">
        <f aca="false">14</f>
        <v>14</v>
      </c>
      <c r="AA550" s="2" t="s">
        <v>551</v>
      </c>
      <c r="AD550" s="2" t="s">
        <v>126</v>
      </c>
      <c r="AP550" s="2" t="s">
        <v>725</v>
      </c>
      <c r="BA550" s="2" t="n">
        <v>72</v>
      </c>
      <c r="BE550" s="2" t="s">
        <v>148</v>
      </c>
      <c r="BF550" s="2" t="n">
        <v>3</v>
      </c>
      <c r="BG550" s="2" t="n">
        <v>1</v>
      </c>
      <c r="BZ550" s="2" t="s">
        <v>152</v>
      </c>
      <c r="CC550" s="2" t="s">
        <v>127</v>
      </c>
      <c r="CD550" s="2" t="n">
        <v>72</v>
      </c>
      <c r="DB550" s="2" t="n">
        <v>86.3</v>
      </c>
      <c r="DC550" s="2" t="n">
        <v>3.12</v>
      </c>
      <c r="DE550" s="2" t="n">
        <v>354.4</v>
      </c>
      <c r="DF550" s="2" t="n">
        <v>0.192</v>
      </c>
      <c r="DH550" s="2" t="n">
        <v>0.0223</v>
      </c>
    </row>
    <row r="551" customFormat="false" ht="14.9" hidden="false" customHeight="false" outlineLevel="0" collapsed="false">
      <c r="A551" s="2" t="s">
        <v>1116</v>
      </c>
      <c r="B551" s="2" t="s">
        <v>1117</v>
      </c>
      <c r="D551" s="2" t="s">
        <v>200</v>
      </c>
      <c r="E551" s="2" t="s">
        <v>201</v>
      </c>
      <c r="F551" s="2" t="s">
        <v>1118</v>
      </c>
      <c r="G551" s="2" t="n">
        <v>2018</v>
      </c>
      <c r="H551" s="2" t="n">
        <v>28</v>
      </c>
      <c r="I551" s="2" t="n">
        <v>20</v>
      </c>
      <c r="J551" s="2" t="s">
        <v>121</v>
      </c>
      <c r="L551" s="2" t="s">
        <v>1119</v>
      </c>
      <c r="T551" s="2" t="s">
        <v>124</v>
      </c>
      <c r="U551" s="3" t="n">
        <f aca="false">15.3</f>
        <v>15.3</v>
      </c>
      <c r="AA551" s="2" t="s">
        <v>241</v>
      </c>
      <c r="AB551" s="2" t="n">
        <v>0.001</v>
      </c>
      <c r="AD551" s="2" t="s">
        <v>126</v>
      </c>
      <c r="AE551" s="2" t="n">
        <v>2</v>
      </c>
      <c r="AH551" s="2" t="s">
        <v>147</v>
      </c>
      <c r="AJ551" s="2" t="s">
        <v>148</v>
      </c>
      <c r="AM551" s="2" t="n">
        <v>7</v>
      </c>
      <c r="AV551" s="2" t="s">
        <v>127</v>
      </c>
      <c r="AW551" s="2" t="s">
        <v>127</v>
      </c>
      <c r="AX551" s="2" t="n">
        <v>5</v>
      </c>
      <c r="AY551" s="2" t="s">
        <v>124</v>
      </c>
      <c r="AZ551" s="2" t="s">
        <v>127</v>
      </c>
      <c r="BA551" s="2" t="n">
        <v>0.75</v>
      </c>
      <c r="BE551" s="2" t="s">
        <v>148</v>
      </c>
      <c r="BF551" s="2" t="n">
        <v>1</v>
      </c>
      <c r="BI551" s="2" t="s">
        <v>150</v>
      </c>
      <c r="BJ551" s="2" t="n">
        <v>1</v>
      </c>
      <c r="BZ551" s="2" t="s">
        <v>152</v>
      </c>
      <c r="CB551" s="2" t="n">
        <v>50</v>
      </c>
      <c r="CC551" s="2" t="s">
        <v>127</v>
      </c>
      <c r="CD551" s="2" t="n">
        <v>1</v>
      </c>
      <c r="CE551" s="2" t="s">
        <v>152</v>
      </c>
      <c r="CF551" s="2" t="n">
        <v>150</v>
      </c>
      <c r="CG551" s="2" t="s">
        <v>127</v>
      </c>
      <c r="CH551" s="2" t="n">
        <v>2</v>
      </c>
      <c r="DA551" s="2" t="s">
        <v>132</v>
      </c>
      <c r="DB551" s="2" t="n">
        <v>96.42</v>
      </c>
      <c r="DC551" s="2" t="n">
        <v>14.17</v>
      </c>
      <c r="DD551" s="2" t="n">
        <v>13.5</v>
      </c>
      <c r="DE551" s="2" t="n">
        <v>456</v>
      </c>
      <c r="DF551" s="2" t="n">
        <v>0.068</v>
      </c>
      <c r="DH551" s="2" t="n">
        <v>0.052</v>
      </c>
    </row>
    <row r="552" customFormat="false" ht="14.9" hidden="false" customHeight="false" outlineLevel="0" collapsed="false">
      <c r="A552" s="2" t="s">
        <v>1120</v>
      </c>
      <c r="B552" s="2" t="s">
        <v>1117</v>
      </c>
      <c r="D552" s="2" t="s">
        <v>200</v>
      </c>
      <c r="E552" s="2" t="s">
        <v>201</v>
      </c>
      <c r="F552" s="2" t="s">
        <v>1118</v>
      </c>
      <c r="G552" s="2" t="n">
        <v>2018</v>
      </c>
      <c r="H552" s="2" t="n">
        <v>28</v>
      </c>
      <c r="I552" s="2" t="n">
        <v>20</v>
      </c>
      <c r="J552" s="2" t="s">
        <v>121</v>
      </c>
      <c r="L552" s="2" t="s">
        <v>1119</v>
      </c>
      <c r="T552" s="2" t="s">
        <v>124</v>
      </c>
      <c r="U552" s="3" t="n">
        <f aca="false">15.3</f>
        <v>15.3</v>
      </c>
      <c r="AA552" s="2" t="s">
        <v>241</v>
      </c>
      <c r="AB552" s="2" t="n">
        <v>0.001</v>
      </c>
      <c r="AD552" s="2" t="s">
        <v>126</v>
      </c>
      <c r="AE552" s="2" t="n">
        <v>2</v>
      </c>
      <c r="AH552" s="2" t="s">
        <v>147</v>
      </c>
      <c r="AJ552" s="2" t="s">
        <v>148</v>
      </c>
      <c r="AM552" s="2" t="n">
        <v>7</v>
      </c>
      <c r="AV552" s="2" t="s">
        <v>127</v>
      </c>
      <c r="AW552" s="2" t="s">
        <v>127</v>
      </c>
      <c r="AX552" s="2" t="n">
        <v>12</v>
      </c>
      <c r="AY552" s="2" t="s">
        <v>124</v>
      </c>
      <c r="AZ552" s="2" t="s">
        <v>127</v>
      </c>
      <c r="BA552" s="2" t="n">
        <v>0.75</v>
      </c>
      <c r="BE552" s="2" t="s">
        <v>148</v>
      </c>
      <c r="BF552" s="2" t="n">
        <v>1</v>
      </c>
      <c r="BI552" s="2" t="s">
        <v>150</v>
      </c>
      <c r="BJ552" s="2" t="n">
        <v>1</v>
      </c>
      <c r="BZ552" s="2" t="s">
        <v>152</v>
      </c>
      <c r="CB552" s="2" t="n">
        <v>50</v>
      </c>
      <c r="CC552" s="2" t="s">
        <v>127</v>
      </c>
      <c r="CD552" s="2" t="n">
        <v>1</v>
      </c>
      <c r="CE552" s="2" t="s">
        <v>152</v>
      </c>
      <c r="CF552" s="2" t="n">
        <v>150</v>
      </c>
      <c r="CG552" s="2" t="s">
        <v>127</v>
      </c>
      <c r="CH552" s="2" t="n">
        <v>2</v>
      </c>
      <c r="DA552" s="2" t="s">
        <v>132</v>
      </c>
      <c r="DB552" s="2" t="n">
        <v>97</v>
      </c>
      <c r="DC552" s="2" t="n">
        <v>17.01</v>
      </c>
      <c r="DF552" s="2" t="n">
        <v>0.057</v>
      </c>
      <c r="DH552" s="2" t="n">
        <v>0.043</v>
      </c>
    </row>
    <row r="553" customFormat="false" ht="14.9" hidden="false" customHeight="false" outlineLevel="0" collapsed="false">
      <c r="A553" s="2" t="s">
        <v>1121</v>
      </c>
      <c r="B553" s="2" t="s">
        <v>1117</v>
      </c>
      <c r="D553" s="2" t="s">
        <v>200</v>
      </c>
      <c r="E553" s="2" t="s">
        <v>201</v>
      </c>
      <c r="F553" s="2" t="s">
        <v>1118</v>
      </c>
      <c r="G553" s="2" t="n">
        <v>2018</v>
      </c>
      <c r="H553" s="2" t="n">
        <v>28</v>
      </c>
      <c r="I553" s="2" t="n">
        <v>20</v>
      </c>
      <c r="J553" s="2" t="s">
        <v>121</v>
      </c>
      <c r="L553" s="2" t="s">
        <v>1119</v>
      </c>
      <c r="T553" s="2" t="s">
        <v>124</v>
      </c>
      <c r="U553" s="3" t="n">
        <f aca="false">15.3</f>
        <v>15.3</v>
      </c>
      <c r="AA553" s="2" t="s">
        <v>241</v>
      </c>
      <c r="AB553" s="2" t="n">
        <v>0.001</v>
      </c>
      <c r="AD553" s="2" t="s">
        <v>126</v>
      </c>
      <c r="AE553" s="2" t="n">
        <v>2</v>
      </c>
      <c r="AH553" s="2" t="s">
        <v>147</v>
      </c>
      <c r="AJ553" s="2" t="s">
        <v>148</v>
      </c>
      <c r="AM553" s="2" t="n">
        <v>7</v>
      </c>
      <c r="AV553" s="2" t="s">
        <v>127</v>
      </c>
      <c r="AW553" s="2" t="s">
        <v>127</v>
      </c>
      <c r="AX553" s="2" t="n">
        <v>19</v>
      </c>
      <c r="AY553" s="2" t="s">
        <v>124</v>
      </c>
      <c r="AZ553" s="2" t="s">
        <v>127</v>
      </c>
      <c r="BA553" s="2" t="n">
        <v>0.75</v>
      </c>
      <c r="BE553" s="2" t="s">
        <v>148</v>
      </c>
      <c r="BF553" s="2" t="n">
        <v>1</v>
      </c>
      <c r="BI553" s="2" t="s">
        <v>150</v>
      </c>
      <c r="BJ553" s="2" t="n">
        <v>1</v>
      </c>
      <c r="BZ553" s="2" t="s">
        <v>152</v>
      </c>
      <c r="CB553" s="2" t="n">
        <v>50</v>
      </c>
      <c r="CC553" s="2" t="s">
        <v>127</v>
      </c>
      <c r="CD553" s="2" t="n">
        <v>1</v>
      </c>
      <c r="CE553" s="2" t="s">
        <v>152</v>
      </c>
      <c r="CF553" s="2" t="n">
        <v>150</v>
      </c>
      <c r="CG553" s="2" t="s">
        <v>127</v>
      </c>
      <c r="CH553" s="2" t="n">
        <v>2</v>
      </c>
      <c r="DA553" s="2" t="s">
        <v>132</v>
      </c>
      <c r="DB553" s="2" t="n">
        <v>97.42</v>
      </c>
      <c r="DC553" s="2" t="n">
        <v>19.88</v>
      </c>
      <c r="DF553" s="2" t="n">
        <v>0.049</v>
      </c>
      <c r="DH553" s="2" t="n">
        <v>0.041</v>
      </c>
    </row>
    <row r="554" customFormat="false" ht="14.9" hidden="false" customHeight="false" outlineLevel="0" collapsed="false">
      <c r="A554" s="2" t="s">
        <v>1122</v>
      </c>
      <c r="B554" s="2" t="s">
        <v>1117</v>
      </c>
      <c r="D554" s="2" t="s">
        <v>200</v>
      </c>
      <c r="E554" s="2" t="s">
        <v>201</v>
      </c>
      <c r="F554" s="2" t="s">
        <v>1118</v>
      </c>
      <c r="G554" s="2" t="n">
        <v>2018</v>
      </c>
      <c r="H554" s="2" t="n">
        <v>28</v>
      </c>
      <c r="I554" s="2" t="n">
        <v>20</v>
      </c>
      <c r="J554" s="2" t="s">
        <v>121</v>
      </c>
      <c r="L554" s="2" t="s">
        <v>1119</v>
      </c>
      <c r="T554" s="2" t="s">
        <v>124</v>
      </c>
      <c r="U554" s="3" t="n">
        <f aca="false">15.3</f>
        <v>15.3</v>
      </c>
      <c r="AA554" s="2" t="s">
        <v>241</v>
      </c>
      <c r="AB554" s="2" t="n">
        <v>0.001</v>
      </c>
      <c r="AD554" s="2" t="s">
        <v>126</v>
      </c>
      <c r="AE554" s="2" t="n">
        <v>2</v>
      </c>
      <c r="AH554" s="2" t="s">
        <v>147</v>
      </c>
      <c r="AJ554" s="2" t="s">
        <v>148</v>
      </c>
      <c r="AM554" s="2" t="n">
        <v>7</v>
      </c>
      <c r="AV554" s="2" t="s">
        <v>127</v>
      </c>
      <c r="AW554" s="2" t="s">
        <v>127</v>
      </c>
      <c r="AX554" s="2" t="n">
        <v>26</v>
      </c>
      <c r="AY554" s="2" t="s">
        <v>124</v>
      </c>
      <c r="AZ554" s="2" t="s">
        <v>127</v>
      </c>
      <c r="BA554" s="2" t="n">
        <v>0.75</v>
      </c>
      <c r="BE554" s="2" t="s">
        <v>148</v>
      </c>
      <c r="BF554" s="2" t="n">
        <v>1</v>
      </c>
      <c r="BI554" s="2" t="s">
        <v>150</v>
      </c>
      <c r="BJ554" s="2" t="n">
        <v>1</v>
      </c>
      <c r="BZ554" s="2" t="s">
        <v>152</v>
      </c>
      <c r="CB554" s="2" t="n">
        <v>50</v>
      </c>
      <c r="CC554" s="2" t="s">
        <v>127</v>
      </c>
      <c r="CD554" s="2" t="n">
        <v>1</v>
      </c>
      <c r="CE554" s="2" t="s">
        <v>152</v>
      </c>
      <c r="CF554" s="2" t="n">
        <v>150</v>
      </c>
      <c r="CG554" s="2" t="s">
        <v>127</v>
      </c>
      <c r="CH554" s="2" t="n">
        <v>2</v>
      </c>
      <c r="DA554" s="2" t="s">
        <v>132</v>
      </c>
      <c r="DB554" s="2" t="n">
        <v>97.52</v>
      </c>
      <c r="DC554" s="2" t="n">
        <v>20.75</v>
      </c>
      <c r="DD554" s="2" t="n">
        <v>20.9</v>
      </c>
      <c r="DE554" s="2" t="n">
        <v>938</v>
      </c>
      <c r="DF554" s="2" t="n">
        <v>0.047</v>
      </c>
      <c r="DH554" s="2" t="n">
        <v>0.03</v>
      </c>
    </row>
    <row r="555" customFormat="false" ht="14.9" hidden="false" customHeight="false" outlineLevel="0" collapsed="false">
      <c r="A555" s="2" t="s">
        <v>1123</v>
      </c>
      <c r="B555" s="2" t="s">
        <v>1117</v>
      </c>
      <c r="D555" s="2" t="s">
        <v>200</v>
      </c>
      <c r="E555" s="2" t="s">
        <v>201</v>
      </c>
      <c r="F555" s="2" t="s">
        <v>1118</v>
      </c>
      <c r="G555" s="2" t="n">
        <v>2018</v>
      </c>
      <c r="H555" s="2" t="n">
        <v>28</v>
      </c>
      <c r="I555" s="2" t="n">
        <v>20</v>
      </c>
      <c r="J555" s="2" t="s">
        <v>121</v>
      </c>
      <c r="L555" s="2" t="s">
        <v>1119</v>
      </c>
      <c r="T555" s="2" t="s">
        <v>124</v>
      </c>
      <c r="U555" s="3" t="n">
        <f aca="false">15.3</f>
        <v>15.3</v>
      </c>
      <c r="AA555" s="2" t="s">
        <v>241</v>
      </c>
      <c r="AB555" s="2" t="n">
        <v>0.005</v>
      </c>
      <c r="AD555" s="2" t="s">
        <v>126</v>
      </c>
      <c r="AE555" s="2" t="n">
        <v>2</v>
      </c>
      <c r="AH555" s="2" t="s">
        <v>147</v>
      </c>
      <c r="AJ555" s="2" t="s">
        <v>148</v>
      </c>
      <c r="AM555" s="2" t="n">
        <v>7</v>
      </c>
      <c r="AV555" s="2" t="s">
        <v>127</v>
      </c>
      <c r="AW555" s="2" t="s">
        <v>127</v>
      </c>
      <c r="AY555" s="2" t="s">
        <v>124</v>
      </c>
      <c r="AZ555" s="2" t="s">
        <v>127</v>
      </c>
      <c r="BA555" s="2" t="n">
        <v>0.75</v>
      </c>
      <c r="BE555" s="2" t="s">
        <v>148</v>
      </c>
      <c r="BF555" s="2" t="n">
        <v>1</v>
      </c>
      <c r="BI555" s="2" t="s">
        <v>150</v>
      </c>
      <c r="BJ555" s="2" t="n">
        <v>1</v>
      </c>
      <c r="BZ555" s="2" t="s">
        <v>152</v>
      </c>
      <c r="CB555" s="2" t="n">
        <v>50</v>
      </c>
      <c r="CC555" s="2" t="s">
        <v>127</v>
      </c>
      <c r="CD555" s="2" t="n">
        <v>1</v>
      </c>
      <c r="CE555" s="2" t="s">
        <v>152</v>
      </c>
      <c r="CF555" s="2" t="n">
        <v>150</v>
      </c>
      <c r="CG555" s="2" t="s">
        <v>127</v>
      </c>
      <c r="CH555" s="2" t="n">
        <v>2</v>
      </c>
      <c r="DA555" s="2" t="s">
        <v>132</v>
      </c>
      <c r="DB555" s="2" t="n">
        <v>96.73</v>
      </c>
      <c r="DC555" s="2" t="n">
        <v>15.6</v>
      </c>
      <c r="DF555" s="2" t="n">
        <v>0.062</v>
      </c>
    </row>
    <row r="556" customFormat="false" ht="14.9" hidden="false" customHeight="false" outlineLevel="0" collapsed="false">
      <c r="A556" s="2" t="s">
        <v>1124</v>
      </c>
      <c r="B556" s="2" t="s">
        <v>1117</v>
      </c>
      <c r="D556" s="2" t="s">
        <v>200</v>
      </c>
      <c r="E556" s="2" t="s">
        <v>201</v>
      </c>
      <c r="F556" s="2" t="s">
        <v>1118</v>
      </c>
      <c r="G556" s="2" t="n">
        <v>2018</v>
      </c>
      <c r="H556" s="2" t="n">
        <v>28</v>
      </c>
      <c r="I556" s="2" t="n">
        <v>20</v>
      </c>
      <c r="J556" s="2" t="s">
        <v>121</v>
      </c>
      <c r="L556" s="2" t="s">
        <v>1119</v>
      </c>
      <c r="T556" s="2" t="s">
        <v>124</v>
      </c>
      <c r="U556" s="3" t="n">
        <f aca="false">15.3</f>
        <v>15.3</v>
      </c>
      <c r="AA556" s="2" t="s">
        <v>241</v>
      </c>
      <c r="AB556" s="2" t="n">
        <v>0.01</v>
      </c>
      <c r="AD556" s="2" t="s">
        <v>126</v>
      </c>
      <c r="AE556" s="2" t="n">
        <v>2</v>
      </c>
      <c r="AH556" s="2" t="s">
        <v>147</v>
      </c>
      <c r="AJ556" s="2" t="s">
        <v>148</v>
      </c>
      <c r="AM556" s="2" t="n">
        <v>7</v>
      </c>
      <c r="AV556" s="2" t="s">
        <v>127</v>
      </c>
      <c r="AW556" s="2" t="s">
        <v>127</v>
      </c>
      <c r="AY556" s="2" t="s">
        <v>124</v>
      </c>
      <c r="AZ556" s="2" t="s">
        <v>127</v>
      </c>
      <c r="BA556" s="2" t="n">
        <v>0.75</v>
      </c>
      <c r="BE556" s="2" t="s">
        <v>148</v>
      </c>
      <c r="BF556" s="2" t="n">
        <v>1</v>
      </c>
      <c r="BI556" s="2" t="s">
        <v>150</v>
      </c>
      <c r="BJ556" s="2" t="n">
        <v>1</v>
      </c>
      <c r="BZ556" s="2" t="s">
        <v>152</v>
      </c>
      <c r="CB556" s="2" t="n">
        <v>50</v>
      </c>
      <c r="CC556" s="2" t="s">
        <v>127</v>
      </c>
      <c r="CD556" s="2" t="n">
        <v>1</v>
      </c>
      <c r="CE556" s="2" t="s">
        <v>152</v>
      </c>
      <c r="CF556" s="2" t="n">
        <v>150</v>
      </c>
      <c r="CG556" s="2" t="s">
        <v>127</v>
      </c>
      <c r="CH556" s="2" t="n">
        <v>2</v>
      </c>
      <c r="DA556" s="2" t="s">
        <v>132</v>
      </c>
      <c r="DB556" s="2" t="n">
        <v>96.36</v>
      </c>
      <c r="DC556" s="2" t="n">
        <v>13.96</v>
      </c>
      <c r="DF556" s="2" t="n">
        <v>0.069</v>
      </c>
    </row>
    <row r="557" customFormat="false" ht="14.9" hidden="false" customHeight="false" outlineLevel="0" collapsed="false">
      <c r="A557" s="2" t="s">
        <v>1125</v>
      </c>
      <c r="B557" s="2" t="s">
        <v>1117</v>
      </c>
      <c r="D557" s="2" t="s">
        <v>200</v>
      </c>
      <c r="E557" s="2" t="s">
        <v>201</v>
      </c>
      <c r="F557" s="2" t="s">
        <v>1118</v>
      </c>
      <c r="G557" s="2" t="n">
        <v>2018</v>
      </c>
      <c r="H557" s="2" t="n">
        <v>28</v>
      </c>
      <c r="I557" s="2" t="n">
        <v>20</v>
      </c>
      <c r="J557" s="2" t="s">
        <v>121</v>
      </c>
      <c r="L557" s="2" t="s">
        <v>1119</v>
      </c>
      <c r="T557" s="2" t="s">
        <v>124</v>
      </c>
      <c r="U557" s="3" t="n">
        <f aca="false">15.3</f>
        <v>15.3</v>
      </c>
      <c r="AA557" s="2" t="s">
        <v>241</v>
      </c>
      <c r="AB557" s="2" t="n">
        <v>0.05</v>
      </c>
      <c r="AD557" s="2" t="s">
        <v>126</v>
      </c>
      <c r="AE557" s="2" t="n">
        <v>2</v>
      </c>
      <c r="AH557" s="2" t="s">
        <v>147</v>
      </c>
      <c r="AJ557" s="2" t="s">
        <v>148</v>
      </c>
      <c r="AM557" s="2" t="n">
        <v>7</v>
      </c>
      <c r="AV557" s="2" t="s">
        <v>127</v>
      </c>
      <c r="AW557" s="2" t="s">
        <v>127</v>
      </c>
      <c r="AY557" s="2" t="s">
        <v>124</v>
      </c>
      <c r="AZ557" s="2" t="s">
        <v>127</v>
      </c>
      <c r="BA557" s="2" t="n">
        <v>0.75</v>
      </c>
      <c r="BE557" s="2" t="s">
        <v>148</v>
      </c>
      <c r="BF557" s="2" t="n">
        <v>1</v>
      </c>
      <c r="BI557" s="2" t="s">
        <v>150</v>
      </c>
      <c r="BJ557" s="2" t="n">
        <v>1</v>
      </c>
      <c r="BZ557" s="2" t="s">
        <v>152</v>
      </c>
      <c r="CB557" s="2" t="n">
        <v>50</v>
      </c>
      <c r="CC557" s="2" t="s">
        <v>127</v>
      </c>
      <c r="CD557" s="2" t="n">
        <v>1</v>
      </c>
      <c r="CE557" s="2" t="s">
        <v>152</v>
      </c>
      <c r="CF557" s="2" t="n">
        <v>150</v>
      </c>
      <c r="CG557" s="2" t="s">
        <v>127</v>
      </c>
      <c r="CH557" s="2" t="n">
        <v>2</v>
      </c>
      <c r="DA557" s="2" t="s">
        <v>132</v>
      </c>
      <c r="DB557" s="2" t="n">
        <v>95.78</v>
      </c>
      <c r="DC557" s="2" t="n">
        <v>11.97</v>
      </c>
      <c r="DF557" s="2" t="n">
        <v>0.08</v>
      </c>
    </row>
    <row r="558" customFormat="false" ht="14.9" hidden="false" customHeight="false" outlineLevel="0" collapsed="false">
      <c r="A558" s="2" t="s">
        <v>1126</v>
      </c>
      <c r="B558" s="2" t="s">
        <v>1117</v>
      </c>
      <c r="D558" s="2" t="s">
        <v>200</v>
      </c>
      <c r="E558" s="2" t="s">
        <v>201</v>
      </c>
      <c r="F558" s="2" t="s">
        <v>1118</v>
      </c>
      <c r="G558" s="2" t="n">
        <v>2018</v>
      </c>
      <c r="H558" s="2" t="n">
        <v>28</v>
      </c>
      <c r="I558" s="2" t="n">
        <v>20</v>
      </c>
      <c r="J558" s="2" t="s">
        <v>121</v>
      </c>
      <c r="L558" s="2" t="s">
        <v>1119</v>
      </c>
      <c r="T558" s="2" t="s">
        <v>124</v>
      </c>
      <c r="U558" s="3" t="n">
        <f aca="false">15.3</f>
        <v>15.3</v>
      </c>
      <c r="AA558" s="2" t="s">
        <v>241</v>
      </c>
      <c r="AB558" s="2" t="n">
        <v>0.1</v>
      </c>
      <c r="AD558" s="2" t="s">
        <v>126</v>
      </c>
      <c r="AE558" s="2" t="n">
        <v>2</v>
      </c>
      <c r="AH558" s="2" t="s">
        <v>147</v>
      </c>
      <c r="AJ558" s="2" t="s">
        <v>148</v>
      </c>
      <c r="AM558" s="2" t="n">
        <v>7</v>
      </c>
      <c r="AV558" s="2" t="s">
        <v>127</v>
      </c>
      <c r="AW558" s="2" t="s">
        <v>127</v>
      </c>
      <c r="AY558" s="2" t="s">
        <v>124</v>
      </c>
      <c r="AZ558" s="2" t="s">
        <v>127</v>
      </c>
      <c r="BA558" s="2" t="n">
        <v>0.75</v>
      </c>
      <c r="BE558" s="2" t="s">
        <v>148</v>
      </c>
      <c r="BF558" s="2" t="n">
        <v>1</v>
      </c>
      <c r="BI558" s="2" t="s">
        <v>150</v>
      </c>
      <c r="BJ558" s="2" t="n">
        <v>1</v>
      </c>
      <c r="BZ558" s="2" t="s">
        <v>152</v>
      </c>
      <c r="CB558" s="2" t="n">
        <v>50</v>
      </c>
      <c r="CC558" s="2" t="s">
        <v>127</v>
      </c>
      <c r="CD558" s="2" t="n">
        <v>1</v>
      </c>
      <c r="CE558" s="2" t="s">
        <v>152</v>
      </c>
      <c r="CF558" s="2" t="n">
        <v>150</v>
      </c>
      <c r="CG558" s="2" t="s">
        <v>127</v>
      </c>
      <c r="CH558" s="2" t="n">
        <v>2</v>
      </c>
      <c r="DA558" s="2" t="s">
        <v>132</v>
      </c>
      <c r="DB558" s="2" t="n">
        <v>96.05</v>
      </c>
      <c r="DC558" s="2" t="n">
        <v>12.8</v>
      </c>
      <c r="DF558" s="2" t="n">
        <v>0.075</v>
      </c>
    </row>
    <row r="559" customFormat="false" ht="14.9" hidden="false" customHeight="false" outlineLevel="0" collapsed="false">
      <c r="A559" s="2" t="s">
        <v>1127</v>
      </c>
      <c r="B559" s="2" t="s">
        <v>1117</v>
      </c>
      <c r="D559" s="2" t="s">
        <v>200</v>
      </c>
      <c r="E559" s="2" t="s">
        <v>201</v>
      </c>
      <c r="F559" s="2" t="s">
        <v>1118</v>
      </c>
      <c r="G559" s="2" t="n">
        <v>2018</v>
      </c>
      <c r="H559" s="2" t="n">
        <v>28</v>
      </c>
      <c r="I559" s="2" t="n">
        <v>20</v>
      </c>
      <c r="J559" s="2" t="s">
        <v>121</v>
      </c>
      <c r="L559" s="2" t="s">
        <v>1119</v>
      </c>
      <c r="T559" s="2" t="s">
        <v>124</v>
      </c>
      <c r="U559" s="3" t="n">
        <f aca="false">15.3</f>
        <v>15.3</v>
      </c>
      <c r="AA559" s="2" t="s">
        <v>241</v>
      </c>
      <c r="AB559" s="2" t="n">
        <v>0.001</v>
      </c>
      <c r="AD559" s="2" t="s">
        <v>126</v>
      </c>
      <c r="AE559" s="2" t="n">
        <v>4</v>
      </c>
      <c r="AH559" s="2" t="s">
        <v>147</v>
      </c>
      <c r="AJ559" s="2" t="s">
        <v>148</v>
      </c>
      <c r="AM559" s="2" t="n">
        <v>7</v>
      </c>
      <c r="AV559" s="2" t="s">
        <v>127</v>
      </c>
      <c r="AW559" s="2" t="s">
        <v>127</v>
      </c>
      <c r="AX559" s="2" t="n">
        <v>23</v>
      </c>
      <c r="AY559" s="2" t="s">
        <v>124</v>
      </c>
      <c r="AZ559" s="2" t="s">
        <v>127</v>
      </c>
      <c r="BA559" s="2" t="n">
        <v>0.75</v>
      </c>
      <c r="BE559" s="2" t="s">
        <v>148</v>
      </c>
      <c r="BF559" s="2" t="n">
        <v>1</v>
      </c>
      <c r="BI559" s="2" t="s">
        <v>150</v>
      </c>
      <c r="BJ559" s="2" t="n">
        <v>1</v>
      </c>
      <c r="BZ559" s="2" t="s">
        <v>152</v>
      </c>
      <c r="CB559" s="2" t="n">
        <v>50</v>
      </c>
      <c r="CC559" s="2" t="s">
        <v>127</v>
      </c>
      <c r="CD559" s="2" t="n">
        <v>1</v>
      </c>
      <c r="CE559" s="2" t="s">
        <v>152</v>
      </c>
      <c r="CF559" s="2" t="n">
        <v>150</v>
      </c>
      <c r="CG559" s="2" t="s">
        <v>127</v>
      </c>
      <c r="CH559" s="2" t="n">
        <v>2</v>
      </c>
      <c r="DA559" s="2" t="s">
        <v>132</v>
      </c>
      <c r="DB559" s="2" t="n">
        <v>97.47</v>
      </c>
      <c r="DC559" s="2" t="n">
        <v>20.3</v>
      </c>
      <c r="DF559" s="2" t="n">
        <v>0.048</v>
      </c>
    </row>
    <row r="560" customFormat="false" ht="14.9" hidden="false" customHeight="false" outlineLevel="0" collapsed="false">
      <c r="A560" s="2" t="s">
        <v>1128</v>
      </c>
      <c r="B560" s="2" t="s">
        <v>1117</v>
      </c>
      <c r="D560" s="2" t="s">
        <v>200</v>
      </c>
      <c r="E560" s="2" t="s">
        <v>201</v>
      </c>
      <c r="F560" s="2" t="s">
        <v>1118</v>
      </c>
      <c r="G560" s="2" t="n">
        <v>2018</v>
      </c>
      <c r="H560" s="2" t="n">
        <v>28</v>
      </c>
      <c r="I560" s="2" t="n">
        <v>20</v>
      </c>
      <c r="J560" s="2" t="s">
        <v>121</v>
      </c>
      <c r="L560" s="2" t="s">
        <v>1119</v>
      </c>
      <c r="T560" s="2" t="s">
        <v>124</v>
      </c>
      <c r="U560" s="3" t="n">
        <f aca="false">15.3</f>
        <v>15.3</v>
      </c>
      <c r="AA560" s="2" t="s">
        <v>241</v>
      </c>
      <c r="AB560" s="2" t="n">
        <v>0.001</v>
      </c>
      <c r="AD560" s="2" t="s">
        <v>126</v>
      </c>
      <c r="AE560" s="2" t="n">
        <v>6</v>
      </c>
      <c r="AH560" s="2" t="s">
        <v>147</v>
      </c>
      <c r="AJ560" s="2" t="s">
        <v>148</v>
      </c>
      <c r="AM560" s="2" t="n">
        <v>7</v>
      </c>
      <c r="AV560" s="2" t="s">
        <v>127</v>
      </c>
      <c r="AW560" s="2" t="s">
        <v>127</v>
      </c>
      <c r="AX560" s="2" t="n">
        <v>17</v>
      </c>
      <c r="AY560" s="2" t="s">
        <v>124</v>
      </c>
      <c r="AZ560" s="2" t="s">
        <v>127</v>
      </c>
      <c r="BA560" s="2" t="n">
        <v>0.75</v>
      </c>
      <c r="BE560" s="2" t="s">
        <v>148</v>
      </c>
      <c r="BF560" s="2" t="n">
        <v>1</v>
      </c>
      <c r="BI560" s="2" t="s">
        <v>150</v>
      </c>
      <c r="BJ560" s="2" t="n">
        <v>1</v>
      </c>
      <c r="BZ560" s="2" t="s">
        <v>152</v>
      </c>
      <c r="CB560" s="2" t="n">
        <v>50</v>
      </c>
      <c r="CC560" s="2" t="s">
        <v>127</v>
      </c>
      <c r="CD560" s="2" t="n">
        <v>1</v>
      </c>
      <c r="CE560" s="2" t="s">
        <v>152</v>
      </c>
      <c r="CF560" s="2" t="n">
        <v>150</v>
      </c>
      <c r="CG560" s="2" t="s">
        <v>127</v>
      </c>
      <c r="CH560" s="2" t="n">
        <v>2</v>
      </c>
      <c r="DA560" s="2" t="s">
        <v>132</v>
      </c>
      <c r="DB560" s="2" t="n">
        <v>97.1</v>
      </c>
      <c r="DC560" s="2" t="n">
        <v>17.65</v>
      </c>
      <c r="DF560" s="2" t="n">
        <v>0.055</v>
      </c>
    </row>
    <row r="561" customFormat="false" ht="14.9" hidden="false" customHeight="false" outlineLevel="0" collapsed="false">
      <c r="A561" s="2" t="s">
        <v>1129</v>
      </c>
      <c r="B561" s="2" t="s">
        <v>1117</v>
      </c>
      <c r="D561" s="2" t="s">
        <v>200</v>
      </c>
      <c r="E561" s="2" t="s">
        <v>201</v>
      </c>
      <c r="F561" s="2" t="s">
        <v>1118</v>
      </c>
      <c r="G561" s="2" t="n">
        <v>2018</v>
      </c>
      <c r="H561" s="2" t="n">
        <v>28</v>
      </c>
      <c r="I561" s="2" t="n">
        <v>20</v>
      </c>
      <c r="J561" s="2" t="s">
        <v>121</v>
      </c>
      <c r="L561" s="2" t="s">
        <v>1119</v>
      </c>
      <c r="T561" s="2" t="s">
        <v>124</v>
      </c>
      <c r="U561" s="3" t="n">
        <f aca="false">15.3</f>
        <v>15.3</v>
      </c>
      <c r="AA561" s="2" t="s">
        <v>241</v>
      </c>
      <c r="AB561" s="2" t="n">
        <v>0.001</v>
      </c>
      <c r="AD561" s="2" t="s">
        <v>126</v>
      </c>
      <c r="AE561" s="2" t="n">
        <v>8</v>
      </c>
      <c r="AH561" s="2" t="s">
        <v>147</v>
      </c>
      <c r="AJ561" s="2" t="s">
        <v>148</v>
      </c>
      <c r="AM561" s="2" t="n">
        <v>7</v>
      </c>
      <c r="AV561" s="2" t="s">
        <v>127</v>
      </c>
      <c r="AW561" s="2" t="s">
        <v>127</v>
      </c>
      <c r="AX561" s="2" t="n">
        <v>11</v>
      </c>
      <c r="AY561" s="2" t="s">
        <v>124</v>
      </c>
      <c r="AZ561" s="2" t="s">
        <v>127</v>
      </c>
      <c r="BA561" s="2" t="n">
        <v>0.75</v>
      </c>
      <c r="BE561" s="2" t="s">
        <v>148</v>
      </c>
      <c r="BF561" s="2" t="n">
        <v>1</v>
      </c>
      <c r="BI561" s="2" t="s">
        <v>150</v>
      </c>
      <c r="BJ561" s="2" t="n">
        <v>1</v>
      </c>
      <c r="BZ561" s="2" t="s">
        <v>152</v>
      </c>
      <c r="CB561" s="2" t="n">
        <v>50</v>
      </c>
      <c r="CC561" s="2" t="s">
        <v>127</v>
      </c>
      <c r="CD561" s="2" t="n">
        <v>1</v>
      </c>
      <c r="CE561" s="2" t="s">
        <v>152</v>
      </c>
      <c r="CF561" s="2" t="n">
        <v>150</v>
      </c>
      <c r="CG561" s="2" t="s">
        <v>127</v>
      </c>
      <c r="CH561" s="2" t="n">
        <v>2</v>
      </c>
      <c r="DA561" s="2" t="s">
        <v>132</v>
      </c>
      <c r="DB561" s="2" t="n">
        <v>96.78</v>
      </c>
      <c r="DC561" s="2" t="n">
        <v>15.86</v>
      </c>
      <c r="DF561" s="2" t="n">
        <v>0.061</v>
      </c>
    </row>
    <row r="562" customFormat="false" ht="14.9" hidden="false" customHeight="false" outlineLevel="0" collapsed="false">
      <c r="A562" s="2" t="s">
        <v>1130</v>
      </c>
      <c r="B562" s="2" t="s">
        <v>1117</v>
      </c>
      <c r="D562" s="2" t="s">
        <v>200</v>
      </c>
      <c r="E562" s="2" t="s">
        <v>201</v>
      </c>
      <c r="F562" s="2" t="s">
        <v>1118</v>
      </c>
      <c r="G562" s="2" t="n">
        <v>2018</v>
      </c>
      <c r="H562" s="2" t="n">
        <v>28</v>
      </c>
      <c r="I562" s="2" t="n">
        <v>20</v>
      </c>
      <c r="J562" s="2" t="s">
        <v>121</v>
      </c>
      <c r="L562" s="2" t="s">
        <v>1119</v>
      </c>
      <c r="T562" s="2" t="s">
        <v>124</v>
      </c>
      <c r="U562" s="3" t="n">
        <f aca="false">15.3</f>
        <v>15.3</v>
      </c>
      <c r="AA562" s="2" t="s">
        <v>241</v>
      </c>
      <c r="AB562" s="2" t="n">
        <v>0.001</v>
      </c>
      <c r="AD562" s="2" t="s">
        <v>126</v>
      </c>
      <c r="AE562" s="2" t="n">
        <v>10</v>
      </c>
      <c r="AH562" s="2" t="s">
        <v>147</v>
      </c>
      <c r="AJ562" s="2" t="s">
        <v>148</v>
      </c>
      <c r="AM562" s="2" t="n">
        <v>7</v>
      </c>
      <c r="AV562" s="2" t="s">
        <v>127</v>
      </c>
      <c r="AW562" s="2" t="s">
        <v>127</v>
      </c>
      <c r="AX562" s="2" t="n">
        <v>5</v>
      </c>
      <c r="AY562" s="2" t="s">
        <v>124</v>
      </c>
      <c r="AZ562" s="2" t="s">
        <v>127</v>
      </c>
      <c r="BA562" s="2" t="n">
        <v>0.75</v>
      </c>
      <c r="BE562" s="2" t="s">
        <v>148</v>
      </c>
      <c r="BF562" s="2" t="n">
        <v>1</v>
      </c>
      <c r="BI562" s="2" t="s">
        <v>150</v>
      </c>
      <c r="BJ562" s="2" t="n">
        <v>1</v>
      </c>
      <c r="BZ562" s="2" t="s">
        <v>152</v>
      </c>
      <c r="CB562" s="2" t="n">
        <v>50</v>
      </c>
      <c r="CC562" s="2" t="s">
        <v>127</v>
      </c>
      <c r="CD562" s="2" t="n">
        <v>1</v>
      </c>
      <c r="CE562" s="2" t="s">
        <v>152</v>
      </c>
      <c r="CF562" s="2" t="n">
        <v>150</v>
      </c>
      <c r="CG562" s="2" t="s">
        <v>127</v>
      </c>
      <c r="CH562" s="2" t="n">
        <v>2</v>
      </c>
      <c r="DA562" s="2" t="s">
        <v>132</v>
      </c>
      <c r="DB562" s="2" t="n">
        <v>96.57</v>
      </c>
      <c r="DC562" s="2" t="n">
        <v>14.85</v>
      </c>
      <c r="DF562" s="2" t="n">
        <v>0.065</v>
      </c>
    </row>
    <row r="563" customFormat="false" ht="13.8" hidden="false" customHeight="false" outlineLevel="0" collapsed="false">
      <c r="A563" s="2" t="s">
        <v>1131</v>
      </c>
      <c r="B563" s="2" t="s">
        <v>1132</v>
      </c>
      <c r="D563" s="2" t="s">
        <v>1133</v>
      </c>
      <c r="E563" s="2" t="s">
        <v>1134</v>
      </c>
      <c r="F563" s="2" t="s">
        <v>1135</v>
      </c>
      <c r="G563" s="2" t="n">
        <v>2018</v>
      </c>
      <c r="H563" s="2" t="n">
        <v>40</v>
      </c>
      <c r="I563" s="2" t="n">
        <v>21</v>
      </c>
      <c r="L563" s="2" t="s">
        <v>846</v>
      </c>
      <c r="R563" s="2" t="s">
        <v>285</v>
      </c>
      <c r="AD563" s="2" t="s">
        <v>126</v>
      </c>
      <c r="AE563" s="2" t="n">
        <v>1</v>
      </c>
      <c r="AH563" s="2" t="s">
        <v>147</v>
      </c>
      <c r="AJ563" s="2" t="s">
        <v>148</v>
      </c>
      <c r="AO563" s="2" t="s">
        <v>1136</v>
      </c>
      <c r="AR563" s="2" t="s">
        <v>1137</v>
      </c>
      <c r="AY563" s="2" t="s">
        <v>1138</v>
      </c>
      <c r="AZ563" s="2" t="n">
        <v>45</v>
      </c>
      <c r="BA563" s="2" t="n">
        <v>12</v>
      </c>
      <c r="BE563" s="2" t="s">
        <v>148</v>
      </c>
      <c r="BF563" s="2" t="n">
        <v>1</v>
      </c>
      <c r="BG563" s="2" t="n">
        <v>0.5</v>
      </c>
      <c r="BH563" s="2" t="n">
        <v>45</v>
      </c>
      <c r="BI563" s="2" t="s">
        <v>150</v>
      </c>
      <c r="BJ563" s="2" t="n">
        <v>1</v>
      </c>
      <c r="BK563" s="2" t="n">
        <v>0.5</v>
      </c>
      <c r="BL563" s="2" t="n">
        <v>45</v>
      </c>
      <c r="BZ563" s="2" t="s">
        <v>152</v>
      </c>
      <c r="CB563" s="2" t="n">
        <v>60</v>
      </c>
      <c r="CC563" s="2" t="s">
        <v>127</v>
      </c>
      <c r="CD563" s="2" t="n">
        <v>2</v>
      </c>
      <c r="CE563" s="2" t="s">
        <v>152</v>
      </c>
      <c r="CF563" s="2" t="n">
        <v>100</v>
      </c>
      <c r="CG563" s="2" t="s">
        <v>127</v>
      </c>
      <c r="CH563" s="2" t="n">
        <v>2</v>
      </c>
      <c r="DA563" s="2" t="s">
        <v>132</v>
      </c>
    </row>
    <row r="564" customFormat="false" ht="13.8" hidden="false" customHeight="false" outlineLevel="0" collapsed="false">
      <c r="A564" s="2" t="s">
        <v>1139</v>
      </c>
      <c r="B564" s="2" t="s">
        <v>1132</v>
      </c>
      <c r="D564" s="2" t="s">
        <v>1133</v>
      </c>
      <c r="E564" s="2" t="s">
        <v>1134</v>
      </c>
      <c r="F564" s="2" t="s">
        <v>1135</v>
      </c>
      <c r="G564" s="2" t="n">
        <v>2018</v>
      </c>
      <c r="H564" s="2" t="n">
        <v>40</v>
      </c>
      <c r="I564" s="2" t="n">
        <v>21</v>
      </c>
      <c r="L564" s="2" t="s">
        <v>846</v>
      </c>
      <c r="R564" s="2" t="s">
        <v>285</v>
      </c>
      <c r="AD564" s="2" t="s">
        <v>126</v>
      </c>
      <c r="AE564" s="2" t="n">
        <v>1</v>
      </c>
      <c r="AH564" s="2" t="s">
        <v>147</v>
      </c>
      <c r="AJ564" s="2" t="s">
        <v>148</v>
      </c>
      <c r="AO564" s="2" t="s">
        <v>1136</v>
      </c>
      <c r="AR564" s="2" t="s">
        <v>1137</v>
      </c>
      <c r="AY564" s="2" t="s">
        <v>1138</v>
      </c>
      <c r="AZ564" s="2" t="n">
        <v>45</v>
      </c>
      <c r="BA564" s="2" t="n">
        <v>12</v>
      </c>
      <c r="BE564" s="2" t="s">
        <v>148</v>
      </c>
      <c r="BF564" s="2" t="n">
        <v>1</v>
      </c>
      <c r="BG564" s="2" t="n">
        <v>0.5</v>
      </c>
      <c r="BH564" s="2" t="n">
        <v>45</v>
      </c>
      <c r="BI564" s="2" t="s">
        <v>150</v>
      </c>
      <c r="BJ564" s="2" t="n">
        <v>1</v>
      </c>
      <c r="BK564" s="2" t="n">
        <v>0.5</v>
      </c>
      <c r="BL564" s="2" t="n">
        <v>45</v>
      </c>
      <c r="BZ564" s="2" t="s">
        <v>152</v>
      </c>
      <c r="CB564" s="2" t="n">
        <v>60</v>
      </c>
      <c r="CC564" s="2" t="s">
        <v>127</v>
      </c>
      <c r="CD564" s="2" t="n">
        <v>2</v>
      </c>
      <c r="CE564" s="2" t="s">
        <v>152</v>
      </c>
      <c r="CF564" s="2" t="n">
        <v>100</v>
      </c>
      <c r="CG564" s="2" t="s">
        <v>127</v>
      </c>
      <c r="CH564" s="2" t="n">
        <v>2</v>
      </c>
      <c r="DA564" s="2" t="s">
        <v>132</v>
      </c>
      <c r="DC564" s="2" t="n">
        <v>0.606</v>
      </c>
      <c r="DE564" s="2" t="n">
        <v>620.8</v>
      </c>
      <c r="DF564" s="2" t="n">
        <v>0.113</v>
      </c>
      <c r="DJ564" s="2" t="n">
        <v>6.65</v>
      </c>
    </row>
    <row r="565" customFormat="false" ht="13.8" hidden="false" customHeight="false" outlineLevel="0" collapsed="false">
      <c r="A565" s="2" t="s">
        <v>1140</v>
      </c>
      <c r="B565" s="2" t="s">
        <v>1132</v>
      </c>
      <c r="D565" s="2" t="s">
        <v>1133</v>
      </c>
      <c r="E565" s="2" t="s">
        <v>1134</v>
      </c>
      <c r="F565" s="2" t="s">
        <v>1135</v>
      </c>
      <c r="G565" s="2" t="n">
        <v>2018</v>
      </c>
      <c r="H565" s="2" t="n">
        <v>40</v>
      </c>
      <c r="I565" s="2" t="n">
        <v>21</v>
      </c>
      <c r="L565" s="2" t="s">
        <v>846</v>
      </c>
      <c r="R565" s="2" t="s">
        <v>285</v>
      </c>
      <c r="AD565" s="2" t="s">
        <v>126</v>
      </c>
      <c r="AE565" s="2" t="n">
        <v>1</v>
      </c>
      <c r="AH565" s="2" t="s">
        <v>147</v>
      </c>
      <c r="AJ565" s="2" t="s">
        <v>148</v>
      </c>
      <c r="AO565" s="2" t="s">
        <v>1136</v>
      </c>
      <c r="AR565" s="2" t="s">
        <v>1137</v>
      </c>
      <c r="AY565" s="2" t="s">
        <v>1138</v>
      </c>
      <c r="AZ565" s="2" t="n">
        <v>45</v>
      </c>
      <c r="BA565" s="2" t="n">
        <v>12</v>
      </c>
      <c r="BE565" s="2" t="s">
        <v>148</v>
      </c>
      <c r="BF565" s="2" t="n">
        <v>1</v>
      </c>
      <c r="BG565" s="2" t="n">
        <v>0.5</v>
      </c>
      <c r="BH565" s="2" t="n">
        <v>45</v>
      </c>
      <c r="BI565" s="2" t="s">
        <v>150</v>
      </c>
      <c r="BJ565" s="2" t="n">
        <v>1</v>
      </c>
      <c r="BK565" s="2" t="n">
        <v>0.5</v>
      </c>
      <c r="BL565" s="2" t="n">
        <v>45</v>
      </c>
      <c r="BZ565" s="2" t="s">
        <v>152</v>
      </c>
      <c r="CB565" s="2" t="n">
        <v>60</v>
      </c>
      <c r="CC565" s="2" t="s">
        <v>127</v>
      </c>
      <c r="CD565" s="2" t="n">
        <v>2</v>
      </c>
      <c r="CE565" s="2" t="s">
        <v>152</v>
      </c>
      <c r="CF565" s="2" t="n">
        <v>100</v>
      </c>
      <c r="CG565" s="2" t="s">
        <v>127</v>
      </c>
      <c r="CH565" s="2" t="n">
        <v>2</v>
      </c>
      <c r="DA565" s="2" t="s">
        <v>132</v>
      </c>
      <c r="DC565" s="2" t="n">
        <v>0.837</v>
      </c>
      <c r="DE565" s="2" t="n">
        <v>661.7</v>
      </c>
      <c r="DF565" s="2" t="n">
        <v>0.101</v>
      </c>
      <c r="DJ565" s="2" t="n">
        <v>5.12</v>
      </c>
    </row>
    <row r="566" customFormat="false" ht="13.8" hidden="false" customHeight="false" outlineLevel="0" collapsed="false">
      <c r="A566" s="2" t="s">
        <v>1141</v>
      </c>
      <c r="B566" s="2" t="s">
        <v>1132</v>
      </c>
      <c r="D566" s="2" t="s">
        <v>1133</v>
      </c>
      <c r="E566" s="2" t="s">
        <v>1134</v>
      </c>
      <c r="F566" s="2" t="s">
        <v>1135</v>
      </c>
      <c r="G566" s="2" t="n">
        <v>2018</v>
      </c>
      <c r="H566" s="2" t="n">
        <v>40</v>
      </c>
      <c r="I566" s="2" t="n">
        <v>21</v>
      </c>
      <c r="L566" s="2" t="s">
        <v>846</v>
      </c>
      <c r="R566" s="2" t="s">
        <v>285</v>
      </c>
      <c r="AD566" s="2" t="s">
        <v>126</v>
      </c>
      <c r="AE566" s="2" t="n">
        <v>1</v>
      </c>
      <c r="AH566" s="2" t="s">
        <v>147</v>
      </c>
      <c r="AJ566" s="2" t="s">
        <v>148</v>
      </c>
      <c r="AO566" s="2" t="s">
        <v>1136</v>
      </c>
      <c r="AR566" s="2" t="s">
        <v>1137</v>
      </c>
      <c r="AY566" s="2" t="s">
        <v>1138</v>
      </c>
      <c r="AZ566" s="2" t="n">
        <v>45</v>
      </c>
      <c r="BA566" s="2" t="n">
        <v>12</v>
      </c>
      <c r="BE566" s="2" t="s">
        <v>148</v>
      </c>
      <c r="BF566" s="2" t="n">
        <v>1</v>
      </c>
      <c r="BG566" s="2" t="n">
        <v>0.5</v>
      </c>
      <c r="BH566" s="2" t="n">
        <v>45</v>
      </c>
      <c r="BI566" s="2" t="s">
        <v>150</v>
      </c>
      <c r="BJ566" s="2" t="n">
        <v>1</v>
      </c>
      <c r="BK566" s="2" t="n">
        <v>0.5</v>
      </c>
      <c r="BL566" s="2" t="n">
        <v>45</v>
      </c>
      <c r="BZ566" s="2" t="s">
        <v>152</v>
      </c>
      <c r="CB566" s="2" t="n">
        <v>60</v>
      </c>
      <c r="CC566" s="2" t="s">
        <v>127</v>
      </c>
      <c r="CD566" s="2" t="n">
        <v>2</v>
      </c>
      <c r="CE566" s="2" t="s">
        <v>152</v>
      </c>
      <c r="CF566" s="2" t="n">
        <v>100</v>
      </c>
      <c r="CG566" s="2" t="s">
        <v>127</v>
      </c>
      <c r="CH566" s="2" t="n">
        <v>2</v>
      </c>
      <c r="DA566" s="2" t="s">
        <v>132</v>
      </c>
      <c r="DC566" s="2" t="n">
        <v>0.848</v>
      </c>
      <c r="DE566" s="2" t="n">
        <v>764.4</v>
      </c>
      <c r="DF566" s="2" t="n">
        <v>0.092</v>
      </c>
      <c r="DJ566" s="2" t="n">
        <v>4.43</v>
      </c>
    </row>
    <row r="567" customFormat="false" ht="13.8" hidden="false" customHeight="false" outlineLevel="0" collapsed="false">
      <c r="A567" s="2" t="s">
        <v>1142</v>
      </c>
      <c r="B567" s="2" t="s">
        <v>1132</v>
      </c>
      <c r="D567" s="2" t="s">
        <v>1133</v>
      </c>
      <c r="E567" s="2" t="s">
        <v>1134</v>
      </c>
      <c r="F567" s="2" t="s">
        <v>1135</v>
      </c>
      <c r="G567" s="2" t="n">
        <v>2018</v>
      </c>
      <c r="H567" s="2" t="n">
        <v>40</v>
      </c>
      <c r="I567" s="2" t="n">
        <v>21</v>
      </c>
      <c r="L567" s="2" t="s">
        <v>846</v>
      </c>
      <c r="R567" s="2" t="s">
        <v>285</v>
      </c>
      <c r="AD567" s="2" t="s">
        <v>126</v>
      </c>
      <c r="AE567" s="2" t="n">
        <v>1</v>
      </c>
      <c r="AH567" s="2" t="s">
        <v>147</v>
      </c>
      <c r="AJ567" s="2" t="s">
        <v>148</v>
      </c>
      <c r="AO567" s="2" t="s">
        <v>1136</v>
      </c>
      <c r="AR567" s="2" t="s">
        <v>1137</v>
      </c>
      <c r="AY567" s="2" t="s">
        <v>1138</v>
      </c>
      <c r="AZ567" s="2" t="n">
        <v>45</v>
      </c>
      <c r="BA567" s="2" t="n">
        <v>12</v>
      </c>
      <c r="BE567" s="2" t="s">
        <v>148</v>
      </c>
      <c r="BF567" s="2" t="n">
        <v>1</v>
      </c>
      <c r="BG567" s="2" t="n">
        <v>0.5</v>
      </c>
      <c r="BH567" s="2" t="n">
        <v>45</v>
      </c>
      <c r="BI567" s="2" t="s">
        <v>150</v>
      </c>
      <c r="BJ567" s="2" t="n">
        <v>1</v>
      </c>
      <c r="BK567" s="2" t="n">
        <v>0.5</v>
      </c>
      <c r="BL567" s="2" t="n">
        <v>45</v>
      </c>
      <c r="BZ567" s="2" t="s">
        <v>152</v>
      </c>
      <c r="CB567" s="2" t="n">
        <v>60</v>
      </c>
      <c r="CC567" s="2" t="s">
        <v>127</v>
      </c>
      <c r="CD567" s="2" t="n">
        <v>2</v>
      </c>
      <c r="CE567" s="2" t="s">
        <v>152</v>
      </c>
      <c r="CF567" s="2" t="n">
        <v>100</v>
      </c>
      <c r="CG567" s="2" t="s">
        <v>127</v>
      </c>
      <c r="CH567" s="2" t="n">
        <v>2</v>
      </c>
      <c r="DA567" s="2" t="s">
        <v>132</v>
      </c>
      <c r="DC567" s="2" t="n">
        <v>0.899</v>
      </c>
      <c r="DE567" s="2" t="n">
        <v>945.8</v>
      </c>
      <c r="DF567" s="2" t="n">
        <v>0.071</v>
      </c>
      <c r="DJ567" s="2" t="n">
        <v>3.8</v>
      </c>
    </row>
    <row r="568" customFormat="false" ht="13.8" hidden="false" customHeight="false" outlineLevel="0" collapsed="false">
      <c r="A568" s="2" t="s">
        <v>1143</v>
      </c>
      <c r="B568" s="2" t="s">
        <v>1132</v>
      </c>
      <c r="D568" s="2" t="s">
        <v>1133</v>
      </c>
      <c r="E568" s="2" t="s">
        <v>1134</v>
      </c>
      <c r="F568" s="2" t="s">
        <v>1135</v>
      </c>
      <c r="G568" s="2" t="n">
        <v>2018</v>
      </c>
      <c r="H568" s="2" t="n">
        <v>40</v>
      </c>
      <c r="I568" s="2" t="n">
        <v>21</v>
      </c>
      <c r="L568" s="2" t="s">
        <v>846</v>
      </c>
      <c r="R568" s="2" t="s">
        <v>285</v>
      </c>
      <c r="AD568" s="2" t="s">
        <v>126</v>
      </c>
      <c r="AE568" s="2" t="n">
        <v>1</v>
      </c>
      <c r="AR568" s="2" t="s">
        <v>1137</v>
      </c>
      <c r="AY568" s="2" t="s">
        <v>1138</v>
      </c>
      <c r="AZ568" s="2" t="n">
        <v>45</v>
      </c>
      <c r="BA568" s="2" t="n">
        <v>12</v>
      </c>
      <c r="BE568" s="2" t="s">
        <v>148</v>
      </c>
      <c r="BF568" s="2" t="n">
        <v>1</v>
      </c>
      <c r="BG568" s="2" t="n">
        <v>0.5</v>
      </c>
      <c r="BH568" s="2" t="n">
        <v>45</v>
      </c>
      <c r="BI568" s="2" t="s">
        <v>148</v>
      </c>
      <c r="BJ568" s="2" t="n">
        <v>1</v>
      </c>
      <c r="BK568" s="2" t="n">
        <v>0.5</v>
      </c>
      <c r="BL568" s="2" t="n">
        <v>45</v>
      </c>
      <c r="BZ568" s="2" t="s">
        <v>152</v>
      </c>
      <c r="CB568" s="2" t="n">
        <v>60</v>
      </c>
      <c r="CC568" s="2" t="s">
        <v>127</v>
      </c>
      <c r="CD568" s="2" t="n">
        <v>2</v>
      </c>
      <c r="CE568" s="2" t="s">
        <v>152</v>
      </c>
      <c r="CF568" s="2" t="n">
        <v>100</v>
      </c>
      <c r="CG568" s="2" t="s">
        <v>127</v>
      </c>
      <c r="CH568" s="2" t="n">
        <v>2</v>
      </c>
      <c r="DE568" s="2" t="n">
        <v>786.5</v>
      </c>
    </row>
    <row r="569" customFormat="false" ht="13.8" hidden="false" customHeight="false" outlineLevel="0" collapsed="false">
      <c r="A569" s="2" t="s">
        <v>1144</v>
      </c>
      <c r="B569" s="2" t="s">
        <v>1132</v>
      </c>
      <c r="D569" s="2" t="s">
        <v>1133</v>
      </c>
      <c r="E569" s="2" t="s">
        <v>1134</v>
      </c>
      <c r="F569" s="2" t="s">
        <v>1135</v>
      </c>
      <c r="G569" s="2" t="n">
        <v>2018</v>
      </c>
      <c r="H569" s="2" t="n">
        <v>40</v>
      </c>
      <c r="I569" s="2" t="n">
        <v>21</v>
      </c>
      <c r="L569" s="2" t="s">
        <v>846</v>
      </c>
      <c r="R569" s="2" t="s">
        <v>285</v>
      </c>
      <c r="AD569" s="2" t="s">
        <v>126</v>
      </c>
      <c r="AE569" s="2" t="n">
        <v>1</v>
      </c>
      <c r="AH569" s="2" t="s">
        <v>147</v>
      </c>
      <c r="AJ569" s="2" t="s">
        <v>148</v>
      </c>
      <c r="AO569" s="2" t="s">
        <v>1145</v>
      </c>
      <c r="AR569" s="2" t="s">
        <v>1137</v>
      </c>
      <c r="AY569" s="2" t="s">
        <v>1138</v>
      </c>
      <c r="AZ569" s="2" t="n">
        <v>45</v>
      </c>
      <c r="BA569" s="2" t="n">
        <v>12</v>
      </c>
      <c r="BE569" s="2" t="s">
        <v>148</v>
      </c>
      <c r="BF569" s="2" t="n">
        <v>1</v>
      </c>
      <c r="BG569" s="2" t="n">
        <v>0.5</v>
      </c>
      <c r="BH569" s="2" t="n">
        <v>45</v>
      </c>
      <c r="BI569" s="2" t="s">
        <v>150</v>
      </c>
      <c r="BJ569" s="2" t="n">
        <v>1</v>
      </c>
      <c r="BK569" s="2" t="n">
        <v>0.5</v>
      </c>
      <c r="BL569" s="2" t="n">
        <v>45</v>
      </c>
      <c r="BZ569" s="2" t="s">
        <v>152</v>
      </c>
      <c r="CB569" s="2" t="n">
        <v>60</v>
      </c>
      <c r="CC569" s="2" t="s">
        <v>127</v>
      </c>
      <c r="CD569" s="2" t="n">
        <v>2</v>
      </c>
      <c r="CE569" s="2" t="s">
        <v>152</v>
      </c>
      <c r="CF569" s="2" t="n">
        <v>100</v>
      </c>
      <c r="CG569" s="2" t="s">
        <v>127</v>
      </c>
      <c r="CH569" s="2" t="n">
        <v>2</v>
      </c>
      <c r="DE569" s="2" t="n">
        <v>798.6</v>
      </c>
    </row>
    <row r="570" customFormat="false" ht="13.8" hidden="false" customHeight="false" outlineLevel="0" collapsed="false">
      <c r="A570" s="2" t="s">
        <v>1146</v>
      </c>
      <c r="B570" s="2" t="s">
        <v>1132</v>
      </c>
      <c r="D570" s="2" t="s">
        <v>1133</v>
      </c>
      <c r="E570" s="2" t="s">
        <v>1134</v>
      </c>
      <c r="F570" s="2" t="s">
        <v>1135</v>
      </c>
      <c r="G570" s="2" t="n">
        <v>2018</v>
      </c>
      <c r="H570" s="2" t="n">
        <v>40</v>
      </c>
      <c r="I570" s="2" t="n">
        <v>21</v>
      </c>
      <c r="L570" s="2" t="s">
        <v>846</v>
      </c>
      <c r="R570" s="2" t="s">
        <v>285</v>
      </c>
      <c r="AD570" s="2" t="s">
        <v>126</v>
      </c>
      <c r="AE570" s="2" t="n">
        <v>1</v>
      </c>
      <c r="AH570" s="2" t="s">
        <v>147</v>
      </c>
      <c r="AJ570" s="2" t="s">
        <v>148</v>
      </c>
      <c r="AO570" s="2" t="s">
        <v>1147</v>
      </c>
      <c r="AR570" s="2" t="s">
        <v>1137</v>
      </c>
      <c r="AY570" s="2" t="s">
        <v>1138</v>
      </c>
      <c r="AZ570" s="2" t="n">
        <v>45</v>
      </c>
      <c r="BA570" s="2" t="n">
        <v>12</v>
      </c>
      <c r="BE570" s="2" t="s">
        <v>148</v>
      </c>
      <c r="BF570" s="2" t="n">
        <v>1</v>
      </c>
      <c r="BG570" s="2" t="n">
        <v>0.5</v>
      </c>
      <c r="BH570" s="2" t="n">
        <v>45</v>
      </c>
      <c r="BI570" s="2" t="s">
        <v>150</v>
      </c>
      <c r="BJ570" s="2" t="n">
        <v>1</v>
      </c>
      <c r="BK570" s="2" t="n">
        <v>0.5</v>
      </c>
      <c r="BL570" s="2" t="n">
        <v>45</v>
      </c>
      <c r="BZ570" s="2" t="s">
        <v>152</v>
      </c>
      <c r="CB570" s="2" t="n">
        <v>60</v>
      </c>
      <c r="CC570" s="2" t="s">
        <v>127</v>
      </c>
      <c r="CD570" s="2" t="n">
        <v>2</v>
      </c>
      <c r="CE570" s="2" t="s">
        <v>152</v>
      </c>
      <c r="CF570" s="2" t="n">
        <v>100</v>
      </c>
      <c r="CG570" s="2" t="s">
        <v>127</v>
      </c>
      <c r="CH570" s="2" t="n">
        <v>2</v>
      </c>
      <c r="DE570" s="2" t="n">
        <v>818.9</v>
      </c>
    </row>
    <row r="571" customFormat="false" ht="13.8" hidden="false" customHeight="false" outlineLevel="0" collapsed="false">
      <c r="A571" s="2" t="s">
        <v>1148</v>
      </c>
      <c r="B571" s="2" t="s">
        <v>1132</v>
      </c>
      <c r="D571" s="2" t="s">
        <v>1133</v>
      </c>
      <c r="E571" s="2" t="s">
        <v>1134</v>
      </c>
      <c r="F571" s="2" t="s">
        <v>1135</v>
      </c>
      <c r="G571" s="2" t="n">
        <v>2018</v>
      </c>
      <c r="H571" s="2" t="n">
        <v>40</v>
      </c>
      <c r="I571" s="2" t="n">
        <v>21</v>
      </c>
      <c r="L571" s="2" t="s">
        <v>846</v>
      </c>
      <c r="R571" s="2" t="s">
        <v>285</v>
      </c>
      <c r="AD571" s="2" t="s">
        <v>126</v>
      </c>
      <c r="AE571" s="2" t="n">
        <v>1</v>
      </c>
      <c r="AH571" s="2" t="s">
        <v>147</v>
      </c>
      <c r="AJ571" s="2" t="s">
        <v>148</v>
      </c>
      <c r="AO571" s="2" t="s">
        <v>1149</v>
      </c>
      <c r="AR571" s="2" t="s">
        <v>1137</v>
      </c>
      <c r="AY571" s="2" t="s">
        <v>1138</v>
      </c>
      <c r="AZ571" s="2" t="n">
        <v>45</v>
      </c>
      <c r="BA571" s="2" t="n">
        <v>12</v>
      </c>
      <c r="BE571" s="2" t="s">
        <v>148</v>
      </c>
      <c r="BF571" s="2" t="n">
        <v>1</v>
      </c>
      <c r="BG571" s="2" t="n">
        <v>0.5</v>
      </c>
      <c r="BH571" s="2" t="n">
        <v>45</v>
      </c>
      <c r="BI571" s="2" t="s">
        <v>150</v>
      </c>
      <c r="BJ571" s="2" t="n">
        <v>1</v>
      </c>
      <c r="BK571" s="2" t="n">
        <v>0.5</v>
      </c>
      <c r="BL571" s="2" t="n">
        <v>45</v>
      </c>
      <c r="BZ571" s="2" t="s">
        <v>152</v>
      </c>
      <c r="CB571" s="2" t="n">
        <v>60</v>
      </c>
      <c r="CC571" s="2" t="s">
        <v>127</v>
      </c>
      <c r="CD571" s="2" t="n">
        <v>2</v>
      </c>
      <c r="CE571" s="2" t="s">
        <v>152</v>
      </c>
      <c r="CF571" s="2" t="n">
        <v>100</v>
      </c>
      <c r="CG571" s="2" t="s">
        <v>127</v>
      </c>
      <c r="CH571" s="2" t="n">
        <v>2</v>
      </c>
      <c r="DE571" s="2" t="n">
        <v>649.1</v>
      </c>
    </row>
    <row r="572" customFormat="false" ht="13.8" hidden="false" customHeight="false" outlineLevel="0" collapsed="false">
      <c r="A572" s="2" t="s">
        <v>1150</v>
      </c>
      <c r="B572" s="2" t="s">
        <v>1151</v>
      </c>
      <c r="D572" s="2" t="s">
        <v>1152</v>
      </c>
      <c r="E572" s="2" t="s">
        <v>1153</v>
      </c>
      <c r="F572" s="2" t="s">
        <v>1154</v>
      </c>
      <c r="G572" s="2" t="n">
        <v>2018</v>
      </c>
      <c r="H572" s="2" t="n">
        <v>40</v>
      </c>
      <c r="I572" s="2" t="n">
        <v>3</v>
      </c>
      <c r="L572" s="2" t="s">
        <v>144</v>
      </c>
      <c r="T572" s="2" t="s">
        <v>125</v>
      </c>
      <c r="U572" s="0" t="n">
        <f aca="false">14</f>
        <v>14</v>
      </c>
      <c r="W572" s="2" t="s">
        <v>145</v>
      </c>
      <c r="AA572" s="2" t="s">
        <v>146</v>
      </c>
      <c r="AD572" s="2" t="s">
        <v>126</v>
      </c>
      <c r="AR572" s="2" t="s">
        <v>1155</v>
      </c>
      <c r="AV572" s="2" t="s">
        <v>127</v>
      </c>
      <c r="BZ572" s="2" t="s">
        <v>129</v>
      </c>
      <c r="CA572" s="2" t="s">
        <v>145</v>
      </c>
      <c r="CB572" s="2" t="n">
        <v>265</v>
      </c>
      <c r="CC572" s="2" t="n">
        <v>10</v>
      </c>
      <c r="DA572" s="2" t="s">
        <v>132</v>
      </c>
      <c r="DC572" s="2" t="n">
        <v>2.6</v>
      </c>
      <c r="DE572" s="2" t="n">
        <v>963</v>
      </c>
      <c r="DF572" s="2" t="n">
        <v>0.172</v>
      </c>
      <c r="DJ572" s="2" t="n">
        <v>10.9</v>
      </c>
    </row>
    <row r="573" customFormat="false" ht="13.8" hidden="false" customHeight="false" outlineLevel="0" collapsed="false">
      <c r="A573" s="2" t="s">
        <v>1156</v>
      </c>
      <c r="B573" s="2" t="s">
        <v>1151</v>
      </c>
      <c r="D573" s="2" t="s">
        <v>1152</v>
      </c>
      <c r="E573" s="2" t="s">
        <v>1153</v>
      </c>
      <c r="F573" s="2" t="s">
        <v>1154</v>
      </c>
      <c r="G573" s="2" t="n">
        <v>2018</v>
      </c>
      <c r="H573" s="2" t="n">
        <v>40</v>
      </c>
      <c r="I573" s="2" t="n">
        <v>3</v>
      </c>
      <c r="L573" s="2" t="s">
        <v>144</v>
      </c>
      <c r="T573" s="2" t="s">
        <v>125</v>
      </c>
      <c r="U573" s="0" t="n">
        <f aca="false">14</f>
        <v>14</v>
      </c>
      <c r="W573" s="2" t="s">
        <v>145</v>
      </c>
      <c r="AA573" s="2" t="s">
        <v>146</v>
      </c>
      <c r="AD573" s="2" t="s">
        <v>126</v>
      </c>
      <c r="AR573" s="2" t="s">
        <v>1155</v>
      </c>
      <c r="AV573" s="2" t="s">
        <v>127</v>
      </c>
      <c r="AY573" s="2" t="s">
        <v>1157</v>
      </c>
      <c r="AZ573" s="2" t="n">
        <v>60</v>
      </c>
      <c r="BA573" s="2" t="n">
        <v>24</v>
      </c>
      <c r="BZ573" s="2" t="s">
        <v>129</v>
      </c>
      <c r="CA573" s="2" t="s">
        <v>145</v>
      </c>
      <c r="CB573" s="2" t="n">
        <v>265</v>
      </c>
      <c r="CC573" s="2" t="n">
        <v>10</v>
      </c>
      <c r="DA573" s="2" t="s">
        <v>132</v>
      </c>
      <c r="DC573" s="2" t="n">
        <v>4.1</v>
      </c>
      <c r="DE573" s="2" t="n">
        <v>1074</v>
      </c>
      <c r="DF573" s="2" t="n">
        <v>0.099</v>
      </c>
      <c r="DJ573" s="2" t="n">
        <v>15.3</v>
      </c>
    </row>
    <row r="574" customFormat="false" ht="13.8" hidden="false" customHeight="false" outlineLevel="0" collapsed="false">
      <c r="A574" s="2" t="s">
        <v>1158</v>
      </c>
      <c r="B574" s="2" t="s">
        <v>1151</v>
      </c>
      <c r="D574" s="2" t="s">
        <v>1152</v>
      </c>
      <c r="E574" s="2" t="s">
        <v>1153</v>
      </c>
      <c r="F574" s="2" t="s">
        <v>1154</v>
      </c>
      <c r="G574" s="2" t="n">
        <v>2018</v>
      </c>
      <c r="H574" s="2" t="n">
        <v>40</v>
      </c>
      <c r="I574" s="2" t="n">
        <v>3</v>
      </c>
      <c r="L574" s="2" t="s">
        <v>144</v>
      </c>
      <c r="T574" s="2" t="s">
        <v>125</v>
      </c>
      <c r="U574" s="0" t="n">
        <f aca="false">14</f>
        <v>14</v>
      </c>
      <c r="W574" s="2" t="s">
        <v>145</v>
      </c>
      <c r="AA574" s="2" t="s">
        <v>146</v>
      </c>
      <c r="AD574" s="2" t="s">
        <v>126</v>
      </c>
      <c r="AR574" s="2" t="s">
        <v>1155</v>
      </c>
      <c r="AV574" s="2" t="s">
        <v>127</v>
      </c>
      <c r="AY574" s="2" t="s">
        <v>1157</v>
      </c>
      <c r="AZ574" s="2" t="n">
        <v>60</v>
      </c>
      <c r="BA574" s="2" t="n">
        <v>24</v>
      </c>
      <c r="BB574" s="2" t="s">
        <v>420</v>
      </c>
      <c r="BC574" s="2" t="n">
        <v>4</v>
      </c>
      <c r="BD574" s="2" t="n">
        <v>70</v>
      </c>
      <c r="BZ574" s="2" t="s">
        <v>129</v>
      </c>
      <c r="CA574" s="2" t="s">
        <v>145</v>
      </c>
      <c r="CB574" s="2" t="n">
        <v>265</v>
      </c>
      <c r="CC574" s="2" t="n">
        <v>10</v>
      </c>
      <c r="DA574" s="2" t="s">
        <v>132</v>
      </c>
      <c r="DC574" s="2" t="n">
        <v>4</v>
      </c>
      <c r="DE574" s="2" t="n">
        <v>1032</v>
      </c>
      <c r="DF574" s="2" t="n">
        <v>0.102</v>
      </c>
      <c r="DJ574" s="2" t="n">
        <v>15.6</v>
      </c>
    </row>
    <row r="575" customFormat="false" ht="13.8" hidden="false" customHeight="false" outlineLevel="0" collapsed="false">
      <c r="A575" s="2" t="s">
        <v>1159</v>
      </c>
      <c r="B575" s="2" t="s">
        <v>1151</v>
      </c>
      <c r="D575" s="2" t="s">
        <v>1152</v>
      </c>
      <c r="E575" s="2" t="s">
        <v>1153</v>
      </c>
      <c r="F575" s="2" t="s">
        <v>1154</v>
      </c>
      <c r="G575" s="2" t="n">
        <v>2018</v>
      </c>
      <c r="H575" s="2" t="n">
        <v>40</v>
      </c>
      <c r="I575" s="2" t="n">
        <v>3</v>
      </c>
      <c r="L575" s="2" t="s">
        <v>144</v>
      </c>
      <c r="T575" s="2" t="s">
        <v>125</v>
      </c>
      <c r="U575" s="0" t="n">
        <f aca="false">14</f>
        <v>14</v>
      </c>
      <c r="W575" s="2" t="s">
        <v>145</v>
      </c>
      <c r="AA575" s="2" t="s">
        <v>146</v>
      </c>
      <c r="AD575" s="2" t="s">
        <v>126</v>
      </c>
      <c r="AR575" s="2" t="s">
        <v>1155</v>
      </c>
      <c r="AV575" s="2" t="s">
        <v>127</v>
      </c>
      <c r="AY575" s="2" t="s">
        <v>1157</v>
      </c>
      <c r="AZ575" s="2" t="n">
        <v>60</v>
      </c>
      <c r="BA575" s="2" t="n">
        <v>24</v>
      </c>
      <c r="BB575" s="2" t="s">
        <v>420</v>
      </c>
      <c r="BC575" s="2" t="n">
        <v>24</v>
      </c>
      <c r="BD575" s="2" t="n">
        <v>70</v>
      </c>
      <c r="BZ575" s="2" t="s">
        <v>129</v>
      </c>
      <c r="CA575" s="2" t="s">
        <v>145</v>
      </c>
      <c r="CB575" s="2" t="n">
        <v>265</v>
      </c>
      <c r="CC575" s="2" t="n">
        <v>10</v>
      </c>
      <c r="DA575" s="2" t="s">
        <v>132</v>
      </c>
      <c r="DC575" s="2" t="n">
        <v>4</v>
      </c>
      <c r="DE575" s="2" t="n">
        <v>959</v>
      </c>
      <c r="DF575" s="2" t="n">
        <v>0.086</v>
      </c>
      <c r="DJ575" s="2" t="n">
        <v>16.8</v>
      </c>
    </row>
    <row r="576" customFormat="false" ht="13.8" hidden="false" customHeight="false" outlineLevel="0" collapsed="false">
      <c r="A576" s="2" t="s">
        <v>1160</v>
      </c>
      <c r="B576" s="2" t="s">
        <v>1151</v>
      </c>
      <c r="D576" s="2" t="s">
        <v>1152</v>
      </c>
      <c r="E576" s="2" t="s">
        <v>1153</v>
      </c>
      <c r="F576" s="2" t="s">
        <v>1154</v>
      </c>
      <c r="G576" s="2" t="n">
        <v>2018</v>
      </c>
      <c r="H576" s="2" t="n">
        <v>40</v>
      </c>
      <c r="I576" s="2" t="n">
        <v>3</v>
      </c>
      <c r="L576" s="2" t="s">
        <v>144</v>
      </c>
      <c r="T576" s="2" t="s">
        <v>125</v>
      </c>
      <c r="U576" s="0" t="n">
        <f aca="false">14</f>
        <v>14</v>
      </c>
      <c r="W576" s="2" t="s">
        <v>145</v>
      </c>
      <c r="AA576" s="2" t="s">
        <v>146</v>
      </c>
      <c r="AD576" s="2" t="s">
        <v>126</v>
      </c>
      <c r="AR576" s="2" t="s">
        <v>1155</v>
      </c>
      <c r="AV576" s="2" t="s">
        <v>127</v>
      </c>
      <c r="AY576" s="2" t="s">
        <v>1157</v>
      </c>
      <c r="AZ576" s="2" t="n">
        <v>60</v>
      </c>
      <c r="BA576" s="2" t="n">
        <v>24</v>
      </c>
      <c r="BB576" s="2" t="s">
        <v>420</v>
      </c>
      <c r="BC576" s="2" t="n">
        <v>48</v>
      </c>
      <c r="BD576" s="2" t="n">
        <v>70</v>
      </c>
      <c r="BZ576" s="2" t="s">
        <v>129</v>
      </c>
      <c r="CA576" s="2" t="s">
        <v>145</v>
      </c>
      <c r="CB576" s="2" t="n">
        <v>265</v>
      </c>
      <c r="CC576" s="2" t="n">
        <v>10</v>
      </c>
      <c r="DA576" s="2" t="s">
        <v>132</v>
      </c>
      <c r="DC576" s="2" t="n">
        <v>3.8</v>
      </c>
      <c r="DE576" s="2" t="n">
        <v>852</v>
      </c>
      <c r="DF576" s="2" t="n">
        <v>0.095</v>
      </c>
      <c r="DJ576" s="2" t="n">
        <v>17.8</v>
      </c>
    </row>
    <row r="577" customFormat="false" ht="13.8" hidden="false" customHeight="false" outlineLevel="0" collapsed="false">
      <c r="A577" s="2" t="s">
        <v>1161</v>
      </c>
      <c r="B577" s="2" t="s">
        <v>1151</v>
      </c>
      <c r="D577" s="2" t="s">
        <v>1152</v>
      </c>
      <c r="E577" s="2" t="s">
        <v>1153</v>
      </c>
      <c r="F577" s="2" t="s">
        <v>1154</v>
      </c>
      <c r="G577" s="2" t="n">
        <v>2018</v>
      </c>
      <c r="H577" s="2" t="n">
        <v>40</v>
      </c>
      <c r="I577" s="2" t="n">
        <v>3</v>
      </c>
      <c r="L577" s="2" t="s">
        <v>144</v>
      </c>
      <c r="T577" s="2" t="s">
        <v>125</v>
      </c>
      <c r="U577" s="0" t="n">
        <f aca="false">14</f>
        <v>14</v>
      </c>
      <c r="W577" s="2" t="s">
        <v>145</v>
      </c>
      <c r="AA577" s="2" t="s">
        <v>146</v>
      </c>
      <c r="AD577" s="2" t="s">
        <v>126</v>
      </c>
      <c r="AR577" s="2" t="s">
        <v>1155</v>
      </c>
      <c r="AV577" s="2" t="s">
        <v>127</v>
      </c>
      <c r="AY577" s="2" t="s">
        <v>1157</v>
      </c>
      <c r="AZ577" s="2" t="n">
        <v>60</v>
      </c>
      <c r="BA577" s="2" t="n">
        <v>24</v>
      </c>
      <c r="BB577" s="2" t="s">
        <v>420</v>
      </c>
      <c r="BC577" s="2" t="n">
        <v>72</v>
      </c>
      <c r="BD577" s="2" t="n">
        <v>70</v>
      </c>
      <c r="BZ577" s="2" t="s">
        <v>129</v>
      </c>
      <c r="CA577" s="2" t="s">
        <v>145</v>
      </c>
      <c r="CB577" s="2" t="n">
        <v>265</v>
      </c>
      <c r="CC577" s="2" t="n">
        <v>10</v>
      </c>
      <c r="DA577" s="2" t="s">
        <v>132</v>
      </c>
      <c r="DC577" s="2" t="n">
        <v>3.8</v>
      </c>
      <c r="DE577" s="2" t="n">
        <v>856</v>
      </c>
      <c r="DF577" s="2" t="n">
        <v>0.108</v>
      </c>
      <c r="DJ577" s="2" t="n">
        <v>17.9</v>
      </c>
    </row>
    <row r="578" customFormat="false" ht="13.8" hidden="false" customHeight="false" outlineLevel="0" collapsed="false">
      <c r="A578" s="2" t="s">
        <v>1162</v>
      </c>
      <c r="B578" s="2" t="s">
        <v>1163</v>
      </c>
      <c r="D578" s="2" t="s">
        <v>1164</v>
      </c>
      <c r="E578" s="2" t="s">
        <v>1165</v>
      </c>
      <c r="F578" s="2" t="s">
        <v>1166</v>
      </c>
      <c r="G578" s="2" t="n">
        <v>2017</v>
      </c>
      <c r="H578" s="2" t="n">
        <v>38</v>
      </c>
      <c r="I578" s="2" t="n">
        <v>3</v>
      </c>
      <c r="J578" s="2" t="s">
        <v>121</v>
      </c>
      <c r="L578" s="2" t="s">
        <v>158</v>
      </c>
      <c r="R578" s="2" t="s">
        <v>1167</v>
      </c>
      <c r="T578" s="2" t="s">
        <v>551</v>
      </c>
      <c r="U578" s="0" t="n">
        <f aca="false">4.76</f>
        <v>4.76</v>
      </c>
      <c r="AP578" s="2" t="s">
        <v>767</v>
      </c>
      <c r="AV578" s="2" t="n">
        <v>60</v>
      </c>
      <c r="AX578" s="2" t="n">
        <v>1440</v>
      </c>
      <c r="AY578" s="2" t="s">
        <v>125</v>
      </c>
      <c r="AZ578" s="2" t="n">
        <v>80</v>
      </c>
      <c r="BA578" s="2" t="n">
        <v>24</v>
      </c>
      <c r="BB578" s="2" t="s">
        <v>145</v>
      </c>
      <c r="BC578" s="2" t="n">
        <v>60</v>
      </c>
      <c r="BD578" s="2" t="n">
        <v>24</v>
      </c>
      <c r="BZ578" s="2" t="s">
        <v>129</v>
      </c>
      <c r="CA578" s="2" t="s">
        <v>145</v>
      </c>
      <c r="CB578" s="2" t="n">
        <v>255</v>
      </c>
      <c r="CC578" s="2" t="n">
        <v>12</v>
      </c>
      <c r="CD578" s="2" t="n">
        <v>12</v>
      </c>
      <c r="DF578" s="2" t="n">
        <v>0.247</v>
      </c>
      <c r="DH578" s="2" t="n">
        <v>0.0352</v>
      </c>
    </row>
    <row r="579" customFormat="false" ht="13.8" hidden="false" customHeight="false" outlineLevel="0" collapsed="false">
      <c r="A579" s="2" t="s">
        <v>1168</v>
      </c>
      <c r="B579" s="2" t="s">
        <v>1163</v>
      </c>
      <c r="D579" s="2" t="s">
        <v>1164</v>
      </c>
      <c r="E579" s="2" t="s">
        <v>1165</v>
      </c>
      <c r="F579" s="2" t="s">
        <v>1166</v>
      </c>
      <c r="G579" s="2" t="n">
        <v>2017</v>
      </c>
      <c r="H579" s="2" t="n">
        <v>38</v>
      </c>
      <c r="I579" s="2" t="n">
        <v>3</v>
      </c>
      <c r="J579" s="2" t="s">
        <v>121</v>
      </c>
      <c r="L579" s="2" t="s">
        <v>158</v>
      </c>
      <c r="R579" s="2" t="s">
        <v>1167</v>
      </c>
      <c r="T579" s="2" t="s">
        <v>551</v>
      </c>
      <c r="U579" s="0" t="n">
        <f aca="false">4.76</f>
        <v>4.76</v>
      </c>
      <c r="AP579" s="2" t="s">
        <v>767</v>
      </c>
      <c r="AV579" s="2" t="n">
        <v>60</v>
      </c>
      <c r="AX579" s="2" t="n">
        <v>1440</v>
      </c>
      <c r="AY579" s="2" t="s">
        <v>125</v>
      </c>
      <c r="AZ579" s="2" t="n">
        <v>80</v>
      </c>
      <c r="BA579" s="2" t="n">
        <v>24</v>
      </c>
      <c r="BB579" s="2" t="s">
        <v>145</v>
      </c>
      <c r="BC579" s="2" t="n">
        <v>60</v>
      </c>
      <c r="BD579" s="2" t="n">
        <v>24</v>
      </c>
      <c r="BZ579" s="2" t="s">
        <v>129</v>
      </c>
      <c r="CA579" s="2" t="s">
        <v>145</v>
      </c>
      <c r="CB579" s="2" t="n">
        <v>255</v>
      </c>
      <c r="CC579" s="2" t="n">
        <v>12</v>
      </c>
      <c r="CD579" s="2" t="n">
        <v>12</v>
      </c>
      <c r="DF579" s="2" t="n">
        <v>0.057</v>
      </c>
      <c r="DH579" s="2" t="n">
        <v>0.0325</v>
      </c>
    </row>
    <row r="580" customFormat="false" ht="13.8" hidden="false" customHeight="false" outlineLevel="0" collapsed="false">
      <c r="A580" s="2" t="s">
        <v>1169</v>
      </c>
      <c r="B580" s="2" t="s">
        <v>1163</v>
      </c>
      <c r="D580" s="2" t="s">
        <v>1164</v>
      </c>
      <c r="E580" s="2" t="s">
        <v>1165</v>
      </c>
      <c r="F580" s="2" t="s">
        <v>1166</v>
      </c>
      <c r="G580" s="2" t="n">
        <v>2017</v>
      </c>
      <c r="H580" s="2" t="n">
        <v>38</v>
      </c>
      <c r="I580" s="2" t="n">
        <v>3</v>
      </c>
      <c r="J580" s="2" t="s">
        <v>121</v>
      </c>
      <c r="L580" s="2" t="s">
        <v>158</v>
      </c>
      <c r="R580" s="2" t="s">
        <v>1167</v>
      </c>
      <c r="T580" s="2" t="s">
        <v>551</v>
      </c>
      <c r="U580" s="0" t="n">
        <f aca="false">4.76</f>
        <v>4.76</v>
      </c>
      <c r="AP580" s="2" t="s">
        <v>767</v>
      </c>
      <c r="AV580" s="2" t="n">
        <v>60</v>
      </c>
      <c r="AX580" s="2" t="n">
        <v>1440</v>
      </c>
      <c r="AY580" s="2" t="s">
        <v>125</v>
      </c>
      <c r="AZ580" s="2" t="n">
        <v>80</v>
      </c>
      <c r="BA580" s="2" t="n">
        <v>24</v>
      </c>
      <c r="BB580" s="2" t="s">
        <v>145</v>
      </c>
      <c r="BC580" s="2" t="n">
        <v>60</v>
      </c>
      <c r="BD580" s="2" t="n">
        <v>24</v>
      </c>
      <c r="BZ580" s="2" t="s">
        <v>129</v>
      </c>
      <c r="CA580" s="2" t="s">
        <v>145</v>
      </c>
      <c r="CB580" s="2" t="n">
        <v>255</v>
      </c>
      <c r="CC580" s="2" t="n">
        <v>12</v>
      </c>
      <c r="CD580" s="2" t="n">
        <v>12</v>
      </c>
      <c r="DF580" s="2" t="n">
        <v>0.052</v>
      </c>
      <c r="DH580" s="2" t="n">
        <v>0.0267</v>
      </c>
    </row>
    <row r="581" customFormat="false" ht="13.8" hidden="false" customHeight="false" outlineLevel="0" collapsed="false">
      <c r="A581" s="2" t="s">
        <v>1170</v>
      </c>
      <c r="B581" s="2" t="s">
        <v>1163</v>
      </c>
      <c r="D581" s="2" t="s">
        <v>1164</v>
      </c>
      <c r="E581" s="2" t="s">
        <v>1165</v>
      </c>
      <c r="F581" s="2" t="s">
        <v>1166</v>
      </c>
      <c r="G581" s="2" t="n">
        <v>2017</v>
      </c>
      <c r="H581" s="2" t="n">
        <v>38</v>
      </c>
      <c r="I581" s="2" t="n">
        <v>3</v>
      </c>
      <c r="J581" s="2" t="s">
        <v>121</v>
      </c>
      <c r="L581" s="2" t="s">
        <v>158</v>
      </c>
      <c r="R581" s="2" t="s">
        <v>1167</v>
      </c>
      <c r="T581" s="2" t="s">
        <v>551</v>
      </c>
      <c r="U581" s="0" t="n">
        <f aca="false">4.76</f>
        <v>4.76</v>
      </c>
      <c r="AP581" s="2" t="s">
        <v>767</v>
      </c>
      <c r="AV581" s="2" t="n">
        <v>60</v>
      </c>
      <c r="AX581" s="2" t="n">
        <v>1440</v>
      </c>
      <c r="AY581" s="2" t="s">
        <v>125</v>
      </c>
      <c r="AZ581" s="2" t="n">
        <v>80</v>
      </c>
      <c r="BA581" s="2" t="n">
        <v>24</v>
      </c>
      <c r="BB581" s="2" t="s">
        <v>145</v>
      </c>
      <c r="BC581" s="2" t="n">
        <v>60</v>
      </c>
      <c r="BD581" s="2" t="n">
        <v>24</v>
      </c>
      <c r="BZ581" s="2" t="s">
        <v>129</v>
      </c>
      <c r="CA581" s="2" t="s">
        <v>145</v>
      </c>
      <c r="CB581" s="2" t="n">
        <v>255</v>
      </c>
      <c r="CC581" s="2" t="n">
        <v>12</v>
      </c>
      <c r="CD581" s="2" t="n">
        <v>12</v>
      </c>
      <c r="DE581" s="2" t="n">
        <v>582.7</v>
      </c>
      <c r="DF581" s="2" t="n">
        <v>0.038</v>
      </c>
      <c r="DH581" s="2" t="n">
        <v>0.0259</v>
      </c>
      <c r="DJ581" s="2" t="n">
        <v>12.6</v>
      </c>
    </row>
    <row r="582" customFormat="false" ht="13.8" hidden="false" customHeight="false" outlineLevel="0" collapsed="false">
      <c r="A582" s="2" t="s">
        <v>1171</v>
      </c>
      <c r="B582" s="2" t="s">
        <v>1163</v>
      </c>
      <c r="D582" s="2" t="s">
        <v>1164</v>
      </c>
      <c r="E582" s="2" t="s">
        <v>1165</v>
      </c>
      <c r="F582" s="2" t="s">
        <v>1166</v>
      </c>
      <c r="G582" s="2" t="n">
        <v>2017</v>
      </c>
      <c r="H582" s="2" t="n">
        <v>38</v>
      </c>
      <c r="I582" s="2" t="n">
        <v>3</v>
      </c>
      <c r="J582" s="2" t="s">
        <v>121</v>
      </c>
      <c r="L582" s="2" t="s">
        <v>158</v>
      </c>
      <c r="R582" s="2" t="s">
        <v>1167</v>
      </c>
      <c r="T582" s="2" t="s">
        <v>551</v>
      </c>
      <c r="U582" s="0" t="n">
        <f aca="false">4.76</f>
        <v>4.76</v>
      </c>
      <c r="AP582" s="2" t="s">
        <v>767</v>
      </c>
      <c r="AV582" s="2" t="n">
        <v>60</v>
      </c>
      <c r="AX582" s="2" t="n">
        <v>1440</v>
      </c>
      <c r="AY582" s="2" t="s">
        <v>125</v>
      </c>
      <c r="AZ582" s="2" t="n">
        <v>80</v>
      </c>
      <c r="BA582" s="2" t="n">
        <v>24</v>
      </c>
      <c r="BB582" s="2" t="s">
        <v>145</v>
      </c>
      <c r="BC582" s="2" t="n">
        <v>60</v>
      </c>
      <c r="BD582" s="2" t="n">
        <v>24</v>
      </c>
      <c r="BZ582" s="2" t="s">
        <v>129</v>
      </c>
      <c r="CA582" s="2" t="s">
        <v>145</v>
      </c>
      <c r="CB582" s="2" t="n">
        <v>255</v>
      </c>
      <c r="CC582" s="2" t="n">
        <v>12</v>
      </c>
      <c r="CD582" s="2" t="n">
        <v>12</v>
      </c>
      <c r="DF582" s="2" t="n">
        <v>0.035</v>
      </c>
    </row>
    <row r="583" customFormat="false" ht="13.8" hidden="false" customHeight="false" outlineLevel="0" collapsed="false">
      <c r="A583" s="2" t="s">
        <v>1172</v>
      </c>
      <c r="B583" s="2" t="s">
        <v>1173</v>
      </c>
      <c r="D583" s="2" t="s">
        <v>200</v>
      </c>
      <c r="E583" s="2" t="s">
        <v>201</v>
      </c>
      <c r="F583" s="2" t="s">
        <v>1174</v>
      </c>
      <c r="G583" s="2" t="n">
        <v>2017</v>
      </c>
      <c r="H583" s="2" t="n">
        <v>42</v>
      </c>
      <c r="I583" s="2" t="n">
        <v>12</v>
      </c>
      <c r="J583" s="2" t="s">
        <v>121</v>
      </c>
      <c r="L583" s="2" t="s">
        <v>178</v>
      </c>
      <c r="AA583" s="2" t="s">
        <v>146</v>
      </c>
      <c r="AD583" s="2" t="s">
        <v>204</v>
      </c>
      <c r="AH583" s="2" t="s">
        <v>147</v>
      </c>
      <c r="AJ583" s="2" t="s">
        <v>1022</v>
      </c>
      <c r="AO583" s="2" t="s">
        <v>1175</v>
      </c>
      <c r="AZ583" s="2" t="n">
        <v>50</v>
      </c>
      <c r="BA583" s="2" t="n">
        <v>3</v>
      </c>
      <c r="BE583" s="2" t="s">
        <v>125</v>
      </c>
      <c r="BF583" s="2" t="n">
        <v>4</v>
      </c>
      <c r="BI583" s="2" t="s">
        <v>124</v>
      </c>
      <c r="BJ583" s="2" t="n">
        <v>1</v>
      </c>
      <c r="BK583" s="2" t="n">
        <v>1</v>
      </c>
      <c r="BL583" s="2" t="n">
        <v>50</v>
      </c>
      <c r="BM583" s="2" t="s">
        <v>1176</v>
      </c>
      <c r="BN583" s="2" t="n">
        <v>1</v>
      </c>
      <c r="BO583" s="2" t="n">
        <v>1</v>
      </c>
      <c r="BP583" s="2" t="n">
        <v>50</v>
      </c>
      <c r="BQ583" s="2" t="s">
        <v>148</v>
      </c>
      <c r="BR583" s="2" t="n">
        <v>4</v>
      </c>
      <c r="BU583" s="2" t="s">
        <v>148</v>
      </c>
      <c r="BV583" s="2" t="n">
        <v>1</v>
      </c>
      <c r="BW583" s="2" t="n">
        <v>1</v>
      </c>
      <c r="BX583" s="2" t="n">
        <v>50</v>
      </c>
      <c r="BY583" s="2" t="s">
        <v>1177</v>
      </c>
      <c r="BZ583" s="2" t="s">
        <v>152</v>
      </c>
      <c r="CB583" s="2" t="n">
        <v>50</v>
      </c>
      <c r="CC583" s="2" t="s">
        <v>127</v>
      </c>
      <c r="CD583" s="2" t="n">
        <v>1</v>
      </c>
      <c r="CE583" s="2" t="s">
        <v>152</v>
      </c>
      <c r="CF583" s="2" t="n">
        <v>200</v>
      </c>
      <c r="CG583" s="2" t="s">
        <v>127</v>
      </c>
      <c r="CH583" s="2" t="n">
        <v>1</v>
      </c>
      <c r="DA583" s="2" t="s">
        <v>132</v>
      </c>
      <c r="DB583" s="2" t="n">
        <v>90.5</v>
      </c>
      <c r="DC583" s="2" t="n">
        <v>2.201</v>
      </c>
      <c r="DD583" s="2" t="n">
        <v>22.34</v>
      </c>
      <c r="DE583" s="2" t="n">
        <v>394</v>
      </c>
      <c r="DF583" s="2" t="n">
        <v>0.17</v>
      </c>
    </row>
    <row r="584" customFormat="false" ht="13.8" hidden="false" customHeight="false" outlineLevel="0" collapsed="false">
      <c r="A584" s="2" t="s">
        <v>1178</v>
      </c>
      <c r="B584" s="2" t="s">
        <v>1173</v>
      </c>
      <c r="D584" s="2" t="s">
        <v>200</v>
      </c>
      <c r="E584" s="2" t="s">
        <v>201</v>
      </c>
      <c r="F584" s="2" t="s">
        <v>1174</v>
      </c>
      <c r="G584" s="2" t="n">
        <v>2017</v>
      </c>
      <c r="H584" s="2" t="n">
        <v>42</v>
      </c>
      <c r="I584" s="2" t="n">
        <v>12</v>
      </c>
      <c r="J584" s="2" t="s">
        <v>121</v>
      </c>
      <c r="L584" s="2" t="s">
        <v>178</v>
      </c>
      <c r="R584" s="2" t="s">
        <v>241</v>
      </c>
      <c r="AA584" s="2" t="s">
        <v>146</v>
      </c>
      <c r="AD584" s="2" t="s">
        <v>204</v>
      </c>
      <c r="AH584" s="2" t="s">
        <v>147</v>
      </c>
      <c r="AJ584" s="2" t="s">
        <v>1022</v>
      </c>
      <c r="AO584" s="2" t="s">
        <v>1175</v>
      </c>
      <c r="AR584" s="2" t="s">
        <v>1179</v>
      </c>
      <c r="AZ584" s="2" t="n">
        <v>50</v>
      </c>
      <c r="BA584" s="2" t="n">
        <v>3</v>
      </c>
      <c r="BE584" s="2" t="s">
        <v>125</v>
      </c>
      <c r="BF584" s="2" t="n">
        <v>4</v>
      </c>
      <c r="BI584" s="2" t="s">
        <v>124</v>
      </c>
      <c r="BJ584" s="2" t="n">
        <v>1</v>
      </c>
      <c r="BK584" s="2" t="n">
        <v>1</v>
      </c>
      <c r="BL584" s="2" t="n">
        <v>50</v>
      </c>
      <c r="BM584" s="2" t="s">
        <v>1176</v>
      </c>
      <c r="BN584" s="2" t="n">
        <v>1</v>
      </c>
      <c r="BO584" s="2" t="n">
        <v>1</v>
      </c>
      <c r="BP584" s="2" t="n">
        <v>50</v>
      </c>
      <c r="BQ584" s="2" t="s">
        <v>148</v>
      </c>
      <c r="BR584" s="2" t="n">
        <v>4</v>
      </c>
      <c r="BU584" s="2" t="s">
        <v>148</v>
      </c>
      <c r="BV584" s="2" t="n">
        <v>1</v>
      </c>
      <c r="BW584" s="2" t="n">
        <v>1</v>
      </c>
      <c r="BX584" s="2" t="n">
        <v>50</v>
      </c>
      <c r="BY584" s="2" t="s">
        <v>1177</v>
      </c>
      <c r="BZ584" s="2" t="s">
        <v>152</v>
      </c>
      <c r="CB584" s="2" t="n">
        <v>50</v>
      </c>
      <c r="CC584" s="2" t="s">
        <v>127</v>
      </c>
      <c r="CD584" s="2" t="n">
        <v>1</v>
      </c>
      <c r="CE584" s="2" t="s">
        <v>152</v>
      </c>
      <c r="CF584" s="2" t="n">
        <v>200</v>
      </c>
      <c r="CG584" s="2" t="s">
        <v>127</v>
      </c>
      <c r="CH584" s="2" t="n">
        <v>1</v>
      </c>
      <c r="DA584" s="2" t="s">
        <v>132</v>
      </c>
      <c r="DB584" s="2" t="n">
        <v>93.2</v>
      </c>
      <c r="DC584" s="2" t="n">
        <v>2.799</v>
      </c>
      <c r="DD584" s="2" t="n">
        <v>19.64</v>
      </c>
      <c r="DE584" s="2" t="n">
        <v>570.1</v>
      </c>
      <c r="DF584" s="2" t="n">
        <v>0.12</v>
      </c>
    </row>
    <row r="585" customFormat="false" ht="13.8" hidden="false" customHeight="false" outlineLevel="0" collapsed="false">
      <c r="A585" s="2" t="s">
        <v>1180</v>
      </c>
      <c r="B585" s="2" t="s">
        <v>1173</v>
      </c>
      <c r="D585" s="2" t="s">
        <v>200</v>
      </c>
      <c r="E585" s="2" t="s">
        <v>201</v>
      </c>
      <c r="F585" s="2" t="s">
        <v>1174</v>
      </c>
      <c r="G585" s="2" t="n">
        <v>2017</v>
      </c>
      <c r="H585" s="2" t="n">
        <v>42</v>
      </c>
      <c r="I585" s="2" t="n">
        <v>12</v>
      </c>
      <c r="J585" s="2" t="s">
        <v>121</v>
      </c>
      <c r="L585" s="2" t="s">
        <v>178</v>
      </c>
      <c r="R585" s="2" t="s">
        <v>241</v>
      </c>
      <c r="AA585" s="2" t="s">
        <v>146</v>
      </c>
      <c r="AD585" s="2" t="s">
        <v>204</v>
      </c>
      <c r="AH585" s="2" t="s">
        <v>147</v>
      </c>
      <c r="AJ585" s="2" t="s">
        <v>1022</v>
      </c>
      <c r="AO585" s="2" t="s">
        <v>1175</v>
      </c>
      <c r="AR585" s="2" t="s">
        <v>1179</v>
      </c>
      <c r="AZ585" s="2" t="n">
        <v>50</v>
      </c>
      <c r="BA585" s="2" t="n">
        <v>3</v>
      </c>
      <c r="BE585" s="2" t="s">
        <v>125</v>
      </c>
      <c r="BF585" s="2" t="n">
        <v>4</v>
      </c>
      <c r="BI585" s="2" t="s">
        <v>124</v>
      </c>
      <c r="BJ585" s="2" t="n">
        <v>1</v>
      </c>
      <c r="BK585" s="2" t="n">
        <v>1</v>
      </c>
      <c r="BL585" s="2" t="n">
        <v>50</v>
      </c>
      <c r="BM585" s="2" t="s">
        <v>1176</v>
      </c>
      <c r="BN585" s="2" t="n">
        <v>1</v>
      </c>
      <c r="BO585" s="2" t="n">
        <v>1</v>
      </c>
      <c r="BP585" s="2" t="n">
        <v>50</v>
      </c>
      <c r="BQ585" s="2" t="s">
        <v>148</v>
      </c>
      <c r="BR585" s="2" t="n">
        <v>4</v>
      </c>
      <c r="BU585" s="2" t="s">
        <v>148</v>
      </c>
      <c r="BV585" s="2" t="n">
        <v>1</v>
      </c>
      <c r="BW585" s="2" t="n">
        <v>1</v>
      </c>
      <c r="BX585" s="2" t="n">
        <v>50</v>
      </c>
      <c r="BY585" s="2" t="s">
        <v>1177</v>
      </c>
      <c r="BZ585" s="2" t="s">
        <v>152</v>
      </c>
      <c r="CB585" s="2" t="n">
        <v>50</v>
      </c>
      <c r="CC585" s="2" t="s">
        <v>127</v>
      </c>
      <c r="CD585" s="2" t="n">
        <v>1</v>
      </c>
      <c r="CE585" s="2" t="s">
        <v>152</v>
      </c>
      <c r="CF585" s="2" t="n">
        <v>200</v>
      </c>
      <c r="CG585" s="2" t="s">
        <v>127</v>
      </c>
      <c r="CH585" s="2" t="n">
        <v>1</v>
      </c>
      <c r="DA585" s="2" t="s">
        <v>132</v>
      </c>
      <c r="DB585" s="2" t="n">
        <v>94.3</v>
      </c>
      <c r="DC585" s="2" t="n">
        <v>4.271</v>
      </c>
      <c r="DD585" s="2" t="n">
        <v>27.41</v>
      </c>
      <c r="DE585" s="2" t="n">
        <v>623.2</v>
      </c>
      <c r="DF585" s="2" t="n">
        <v>0.1</v>
      </c>
    </row>
    <row r="586" customFormat="false" ht="13.8" hidden="false" customHeight="false" outlineLevel="0" collapsed="false">
      <c r="A586" s="2" t="s">
        <v>1181</v>
      </c>
      <c r="B586" s="2" t="s">
        <v>1173</v>
      </c>
      <c r="D586" s="2" t="s">
        <v>200</v>
      </c>
      <c r="E586" s="2" t="s">
        <v>201</v>
      </c>
      <c r="F586" s="2" t="s">
        <v>1174</v>
      </c>
      <c r="G586" s="2" t="n">
        <v>2017</v>
      </c>
      <c r="H586" s="2" t="n">
        <v>42</v>
      </c>
      <c r="I586" s="2" t="n">
        <v>12</v>
      </c>
      <c r="J586" s="2" t="s">
        <v>121</v>
      </c>
      <c r="L586" s="2" t="s">
        <v>178</v>
      </c>
      <c r="R586" s="2" t="s">
        <v>241</v>
      </c>
      <c r="AA586" s="2" t="s">
        <v>146</v>
      </c>
      <c r="AD586" s="2" t="s">
        <v>204</v>
      </c>
      <c r="AH586" s="2" t="s">
        <v>147</v>
      </c>
      <c r="AJ586" s="2" t="s">
        <v>1022</v>
      </c>
      <c r="AO586" s="2" t="s">
        <v>1175</v>
      </c>
      <c r="AR586" s="2" t="s">
        <v>1179</v>
      </c>
      <c r="AZ586" s="2" t="n">
        <v>50</v>
      </c>
      <c r="BA586" s="2" t="n">
        <v>3</v>
      </c>
      <c r="BE586" s="2" t="s">
        <v>125</v>
      </c>
      <c r="BF586" s="2" t="n">
        <v>4</v>
      </c>
      <c r="BI586" s="2" t="s">
        <v>124</v>
      </c>
      <c r="BJ586" s="2" t="n">
        <v>1</v>
      </c>
      <c r="BK586" s="2" t="n">
        <v>1</v>
      </c>
      <c r="BL586" s="2" t="n">
        <v>50</v>
      </c>
      <c r="BM586" s="2" t="s">
        <v>1176</v>
      </c>
      <c r="BN586" s="2" t="n">
        <v>1</v>
      </c>
      <c r="BO586" s="2" t="n">
        <v>1</v>
      </c>
      <c r="BP586" s="2" t="n">
        <v>50</v>
      </c>
      <c r="BQ586" s="2" t="s">
        <v>148</v>
      </c>
      <c r="BR586" s="2" t="n">
        <v>4</v>
      </c>
      <c r="BU586" s="2" t="s">
        <v>148</v>
      </c>
      <c r="BV586" s="2" t="n">
        <v>1</v>
      </c>
      <c r="BW586" s="2" t="n">
        <v>1</v>
      </c>
      <c r="BX586" s="2" t="n">
        <v>50</v>
      </c>
      <c r="BY586" s="2" t="s">
        <v>1177</v>
      </c>
      <c r="BZ586" s="2" t="s">
        <v>152</v>
      </c>
      <c r="CB586" s="2" t="n">
        <v>50</v>
      </c>
      <c r="CC586" s="2" t="s">
        <v>127</v>
      </c>
      <c r="CD586" s="2" t="n">
        <v>1</v>
      </c>
      <c r="CE586" s="2" t="s">
        <v>152</v>
      </c>
      <c r="CF586" s="2" t="n">
        <v>200</v>
      </c>
      <c r="CG586" s="2" t="s">
        <v>127</v>
      </c>
      <c r="CH586" s="2" t="n">
        <v>1</v>
      </c>
      <c r="DA586" s="2" t="s">
        <v>132</v>
      </c>
      <c r="DB586" s="2" t="n">
        <v>92.7</v>
      </c>
      <c r="DC586" s="2" t="n">
        <v>2.893</v>
      </c>
      <c r="DD586" s="2" t="n">
        <v>26.59</v>
      </c>
      <c r="DE586" s="2" t="n">
        <v>435.2</v>
      </c>
      <c r="DF586" s="2" t="n">
        <v>0.13</v>
      </c>
    </row>
    <row r="587" customFormat="false" ht="13.8" hidden="false" customHeight="false" outlineLevel="0" collapsed="false">
      <c r="A587" s="2" t="s">
        <v>1182</v>
      </c>
      <c r="B587" s="2" t="s">
        <v>1173</v>
      </c>
      <c r="D587" s="2" t="s">
        <v>200</v>
      </c>
      <c r="E587" s="2" t="s">
        <v>201</v>
      </c>
      <c r="F587" s="2" t="s">
        <v>1174</v>
      </c>
      <c r="G587" s="2" t="n">
        <v>2017</v>
      </c>
      <c r="H587" s="2" t="n">
        <v>42</v>
      </c>
      <c r="I587" s="2" t="n">
        <v>12</v>
      </c>
      <c r="J587" s="2" t="s">
        <v>121</v>
      </c>
      <c r="L587" s="2" t="s">
        <v>178</v>
      </c>
      <c r="R587" s="2" t="s">
        <v>241</v>
      </c>
      <c r="AA587" s="2" t="s">
        <v>146</v>
      </c>
      <c r="AD587" s="2" t="s">
        <v>204</v>
      </c>
      <c r="AH587" s="2" t="s">
        <v>147</v>
      </c>
      <c r="AJ587" s="2" t="s">
        <v>1022</v>
      </c>
      <c r="AO587" s="2" t="s">
        <v>1175</v>
      </c>
      <c r="AR587" s="2" t="s">
        <v>1179</v>
      </c>
      <c r="AZ587" s="2" t="n">
        <v>50</v>
      </c>
      <c r="BA587" s="2" t="n">
        <v>3</v>
      </c>
      <c r="BE587" s="2" t="s">
        <v>125</v>
      </c>
      <c r="BF587" s="2" t="n">
        <v>4</v>
      </c>
      <c r="BI587" s="2" t="s">
        <v>124</v>
      </c>
      <c r="BJ587" s="2" t="n">
        <v>1</v>
      </c>
      <c r="BK587" s="2" t="n">
        <v>1</v>
      </c>
      <c r="BL587" s="2" t="n">
        <v>50</v>
      </c>
      <c r="BM587" s="2" t="s">
        <v>1176</v>
      </c>
      <c r="BN587" s="2" t="n">
        <v>1</v>
      </c>
      <c r="BO587" s="2" t="n">
        <v>1</v>
      </c>
      <c r="BP587" s="2" t="n">
        <v>50</v>
      </c>
      <c r="BQ587" s="2" t="s">
        <v>148</v>
      </c>
      <c r="BR587" s="2" t="n">
        <v>4</v>
      </c>
      <c r="BU587" s="2" t="s">
        <v>148</v>
      </c>
      <c r="BV587" s="2" t="n">
        <v>1</v>
      </c>
      <c r="BW587" s="2" t="n">
        <v>1</v>
      </c>
      <c r="BX587" s="2" t="n">
        <v>50</v>
      </c>
      <c r="BY587" s="2" t="s">
        <v>1177</v>
      </c>
      <c r="BZ587" s="2" t="s">
        <v>152</v>
      </c>
      <c r="CB587" s="2" t="n">
        <v>50</v>
      </c>
      <c r="CC587" s="2" t="s">
        <v>127</v>
      </c>
      <c r="CD587" s="2" t="n">
        <v>1</v>
      </c>
      <c r="CE587" s="2" t="s">
        <v>152</v>
      </c>
      <c r="CF587" s="2" t="n">
        <v>200</v>
      </c>
      <c r="CG587" s="2" t="s">
        <v>127</v>
      </c>
      <c r="CH587" s="2" t="n">
        <v>1</v>
      </c>
      <c r="DA587" s="2" t="s">
        <v>132</v>
      </c>
      <c r="DB587" s="2" t="n">
        <v>88.4</v>
      </c>
      <c r="DC587" s="2" t="n">
        <v>1.267</v>
      </c>
      <c r="DD587" s="2" t="n">
        <v>11.77</v>
      </c>
      <c r="DE587" s="2" t="n">
        <v>430.6</v>
      </c>
      <c r="DF587" s="2" t="n">
        <v>0.21</v>
      </c>
    </row>
    <row r="588" customFormat="false" ht="13.8" hidden="false" customHeight="false" outlineLevel="0" collapsed="false">
      <c r="A588" s="2" t="s">
        <v>1183</v>
      </c>
      <c r="B588" s="2" t="s">
        <v>1184</v>
      </c>
      <c r="D588" s="2" t="s">
        <v>1185</v>
      </c>
      <c r="E588" s="2" t="s">
        <v>1186</v>
      </c>
      <c r="F588" s="2" t="s">
        <v>1187</v>
      </c>
      <c r="G588" s="2" t="n">
        <v>2017</v>
      </c>
      <c r="H588" s="2" t="n">
        <v>28</v>
      </c>
      <c r="I588" s="2" t="n">
        <v>3</v>
      </c>
      <c r="J588" s="2" t="s">
        <v>121</v>
      </c>
      <c r="L588" s="2" t="s">
        <v>163</v>
      </c>
      <c r="T588" s="2" t="s">
        <v>145</v>
      </c>
      <c r="U588" s="0" t="n">
        <f aca="false">15.9</f>
        <v>15.9</v>
      </c>
      <c r="W588" s="2" t="s">
        <v>125</v>
      </c>
      <c r="AD588" s="2" t="s">
        <v>583</v>
      </c>
      <c r="AY588" s="2" t="s">
        <v>145</v>
      </c>
      <c r="AZ588" s="2" t="n">
        <v>55</v>
      </c>
      <c r="BA588" s="2" t="n">
        <v>48</v>
      </c>
      <c r="BZ588" s="2" t="s">
        <v>152</v>
      </c>
      <c r="CB588" s="2" t="n">
        <v>80</v>
      </c>
      <c r="CC588" s="2" t="s">
        <v>127</v>
      </c>
      <c r="DA588" s="2" t="s">
        <v>132</v>
      </c>
      <c r="DC588" s="2" t="n">
        <v>0.753</v>
      </c>
      <c r="DD588" s="2" t="n">
        <v>6.1</v>
      </c>
      <c r="DF588" s="2" t="n">
        <v>0.1347</v>
      </c>
    </row>
    <row r="589" customFormat="false" ht="13.8" hidden="false" customHeight="false" outlineLevel="0" collapsed="false">
      <c r="A589" s="2" t="s">
        <v>1188</v>
      </c>
      <c r="B589" s="2" t="s">
        <v>1184</v>
      </c>
      <c r="D589" s="2" t="s">
        <v>1185</v>
      </c>
      <c r="E589" s="2" t="s">
        <v>1186</v>
      </c>
      <c r="F589" s="2" t="s">
        <v>1187</v>
      </c>
      <c r="G589" s="2" t="n">
        <v>2017</v>
      </c>
      <c r="H589" s="2" t="n">
        <v>28</v>
      </c>
      <c r="I589" s="2" t="n">
        <v>3</v>
      </c>
      <c r="J589" s="2" t="s">
        <v>121</v>
      </c>
      <c r="L589" s="2" t="s">
        <v>163</v>
      </c>
      <c r="T589" s="2" t="s">
        <v>145</v>
      </c>
      <c r="U589" s="0" t="n">
        <f aca="false">15.9</f>
        <v>15.9</v>
      </c>
      <c r="W589" s="2" t="s">
        <v>125</v>
      </c>
      <c r="AD589" s="2" t="s">
        <v>583</v>
      </c>
      <c r="AY589" s="2" t="s">
        <v>145</v>
      </c>
      <c r="AZ589" s="2" t="n">
        <v>55</v>
      </c>
      <c r="BA589" s="2" t="n">
        <v>48</v>
      </c>
      <c r="BZ589" s="2" t="s">
        <v>152</v>
      </c>
      <c r="CB589" s="2" t="n">
        <v>80</v>
      </c>
      <c r="CC589" s="2" t="s">
        <v>127</v>
      </c>
      <c r="DA589" s="2" t="s">
        <v>132</v>
      </c>
      <c r="DC589" s="2" t="n">
        <v>0.689</v>
      </c>
      <c r="DD589" s="2" t="n">
        <v>7.4</v>
      </c>
      <c r="DF589" s="2" t="n">
        <v>0.1218</v>
      </c>
    </row>
    <row r="590" customFormat="false" ht="13.8" hidden="false" customHeight="false" outlineLevel="0" collapsed="false">
      <c r="A590" s="2" t="s">
        <v>1189</v>
      </c>
      <c r="B590" s="2" t="s">
        <v>1184</v>
      </c>
      <c r="D590" s="2" t="s">
        <v>1185</v>
      </c>
      <c r="E590" s="2" t="s">
        <v>1186</v>
      </c>
      <c r="F590" s="2" t="s">
        <v>1187</v>
      </c>
      <c r="G590" s="2" t="n">
        <v>2017</v>
      </c>
      <c r="H590" s="2" t="n">
        <v>28</v>
      </c>
      <c r="I590" s="2" t="n">
        <v>3</v>
      </c>
      <c r="J590" s="2" t="s">
        <v>121</v>
      </c>
      <c r="L590" s="2" t="s">
        <v>163</v>
      </c>
      <c r="T590" s="2" t="s">
        <v>145</v>
      </c>
      <c r="U590" s="0" t="n">
        <f aca="false">15.9</f>
        <v>15.9</v>
      </c>
      <c r="W590" s="2" t="s">
        <v>125</v>
      </c>
      <c r="AD590" s="2" t="s">
        <v>583</v>
      </c>
      <c r="AY590" s="2" t="s">
        <v>145</v>
      </c>
      <c r="AZ590" s="2" t="n">
        <v>55</v>
      </c>
      <c r="BA590" s="2" t="n">
        <v>48</v>
      </c>
      <c r="BZ590" s="2" t="s">
        <v>152</v>
      </c>
      <c r="CB590" s="2" t="n">
        <v>80</v>
      </c>
      <c r="CC590" s="2" t="s">
        <v>127</v>
      </c>
      <c r="DA590" s="2" t="s">
        <v>132</v>
      </c>
      <c r="DC590" s="2" t="n">
        <v>0.418</v>
      </c>
      <c r="DD590" s="2" t="n">
        <v>6.8</v>
      </c>
      <c r="DF590" s="2" t="n">
        <v>0.1145</v>
      </c>
    </row>
    <row r="591" customFormat="false" ht="13.8" hidden="false" customHeight="false" outlineLevel="0" collapsed="false">
      <c r="A591" s="2" t="s">
        <v>1190</v>
      </c>
      <c r="B591" s="2" t="s">
        <v>1184</v>
      </c>
      <c r="D591" s="2" t="s">
        <v>1185</v>
      </c>
      <c r="E591" s="2" t="s">
        <v>1186</v>
      </c>
      <c r="F591" s="2" t="s">
        <v>1187</v>
      </c>
      <c r="G591" s="2" t="n">
        <v>2017</v>
      </c>
      <c r="H591" s="2" t="n">
        <v>28</v>
      </c>
      <c r="I591" s="2" t="n">
        <v>3</v>
      </c>
      <c r="J591" s="2" t="s">
        <v>121</v>
      </c>
      <c r="L591" s="2" t="s">
        <v>163</v>
      </c>
      <c r="T591" s="2" t="s">
        <v>145</v>
      </c>
      <c r="U591" s="0" t="n">
        <f aca="false">15.9</f>
        <v>15.9</v>
      </c>
      <c r="W591" s="2" t="s">
        <v>125</v>
      </c>
      <c r="AD591" s="2" t="s">
        <v>583</v>
      </c>
      <c r="AY591" s="2" t="s">
        <v>145</v>
      </c>
      <c r="AZ591" s="2" t="n">
        <v>55</v>
      </c>
      <c r="BA591" s="2" t="n">
        <v>48</v>
      </c>
      <c r="BZ591" s="2" t="s">
        <v>152</v>
      </c>
      <c r="CB591" s="2" t="n">
        <v>80</v>
      </c>
      <c r="CC591" s="2" t="s">
        <v>127</v>
      </c>
      <c r="DA591" s="2" t="s">
        <v>1191</v>
      </c>
      <c r="DC591" s="2" t="n">
        <v>0.162</v>
      </c>
      <c r="DD591" s="2" t="n">
        <v>3.7</v>
      </c>
      <c r="DF591" s="2" t="n">
        <v>0.1123</v>
      </c>
    </row>
    <row r="592" customFormat="false" ht="13.8" hidden="false" customHeight="false" outlineLevel="0" collapsed="false">
      <c r="A592" s="2" t="s">
        <v>1192</v>
      </c>
      <c r="B592" s="2" t="s">
        <v>1184</v>
      </c>
      <c r="D592" s="2" t="s">
        <v>1185</v>
      </c>
      <c r="E592" s="2" t="s">
        <v>1186</v>
      </c>
      <c r="F592" s="2" t="s">
        <v>1187</v>
      </c>
      <c r="G592" s="2" t="n">
        <v>2017</v>
      </c>
      <c r="H592" s="2" t="n">
        <v>28</v>
      </c>
      <c r="I592" s="2" t="n">
        <v>3</v>
      </c>
      <c r="J592" s="2" t="s">
        <v>121</v>
      </c>
      <c r="L592" s="2" t="s">
        <v>163</v>
      </c>
      <c r="T592" s="2" t="s">
        <v>145</v>
      </c>
      <c r="U592" s="0" t="n">
        <f aca="false">15.9</f>
        <v>15.9</v>
      </c>
      <c r="W592" s="2" t="s">
        <v>125</v>
      </c>
      <c r="AD592" s="2" t="s">
        <v>583</v>
      </c>
      <c r="AY592" s="2" t="s">
        <v>145</v>
      </c>
      <c r="AZ592" s="2" t="n">
        <v>55</v>
      </c>
      <c r="BA592" s="2" t="n">
        <v>48</v>
      </c>
      <c r="BZ592" s="2" t="s">
        <v>152</v>
      </c>
      <c r="CB592" s="2" t="n">
        <v>80</v>
      </c>
      <c r="CC592" s="2" t="s">
        <v>127</v>
      </c>
      <c r="DA592" s="2" t="s">
        <v>1191</v>
      </c>
      <c r="DC592" s="2" t="n">
        <v>0.148</v>
      </c>
      <c r="DD592" s="2" t="n">
        <v>3.9</v>
      </c>
      <c r="DF592" s="2" t="n">
        <v>0.1108</v>
      </c>
    </row>
    <row r="593" customFormat="false" ht="13.8" hidden="false" customHeight="false" outlineLevel="0" collapsed="false">
      <c r="A593" s="2" t="s">
        <v>1193</v>
      </c>
      <c r="B593" s="2" t="s">
        <v>1184</v>
      </c>
      <c r="D593" s="2" t="s">
        <v>1185</v>
      </c>
      <c r="E593" s="2" t="s">
        <v>1186</v>
      </c>
      <c r="F593" s="2" t="s">
        <v>1187</v>
      </c>
      <c r="G593" s="2" t="n">
        <v>2017</v>
      </c>
      <c r="H593" s="2" t="n">
        <v>28</v>
      </c>
      <c r="I593" s="2" t="n">
        <v>3</v>
      </c>
      <c r="J593" s="2" t="s">
        <v>121</v>
      </c>
      <c r="L593" s="2" t="s">
        <v>163</v>
      </c>
      <c r="T593" s="2" t="s">
        <v>145</v>
      </c>
      <c r="U593" s="0" t="n">
        <f aca="false">15.9</f>
        <v>15.9</v>
      </c>
      <c r="W593" s="2" t="s">
        <v>125</v>
      </c>
      <c r="AD593" s="2" t="s">
        <v>583</v>
      </c>
      <c r="AY593" s="2" t="s">
        <v>145</v>
      </c>
      <c r="AZ593" s="2" t="n">
        <v>55</v>
      </c>
      <c r="BA593" s="2" t="n">
        <v>48</v>
      </c>
      <c r="BZ593" s="2" t="s">
        <v>152</v>
      </c>
      <c r="CB593" s="2" t="n">
        <v>80</v>
      </c>
      <c r="CC593" s="2" t="s">
        <v>127</v>
      </c>
      <c r="DA593" s="2" t="s">
        <v>1191</v>
      </c>
      <c r="DC593" s="2" t="n">
        <v>0.087</v>
      </c>
      <c r="DD593" s="2" t="n">
        <v>2.7</v>
      </c>
      <c r="DF593" s="2" t="n">
        <v>0.105</v>
      </c>
    </row>
    <row r="594" customFormat="false" ht="13.8" hidden="false" customHeight="false" outlineLevel="0" collapsed="false">
      <c r="A594" s="2" t="s">
        <v>1194</v>
      </c>
      <c r="B594" s="2" t="s">
        <v>1184</v>
      </c>
      <c r="D594" s="2" t="s">
        <v>1185</v>
      </c>
      <c r="E594" s="2" t="s">
        <v>1186</v>
      </c>
      <c r="F594" s="2" t="s">
        <v>1187</v>
      </c>
      <c r="G594" s="2" t="n">
        <v>2017</v>
      </c>
      <c r="H594" s="2" t="n">
        <v>28</v>
      </c>
      <c r="I594" s="2" t="n">
        <v>3</v>
      </c>
      <c r="J594" s="2" t="s">
        <v>121</v>
      </c>
      <c r="L594" s="2" t="s">
        <v>163</v>
      </c>
      <c r="T594" s="2" t="s">
        <v>145</v>
      </c>
      <c r="U594" s="0" t="n">
        <f aca="false">15.9</f>
        <v>15.9</v>
      </c>
      <c r="W594" s="2" t="s">
        <v>125</v>
      </c>
      <c r="AD594" s="2" t="s">
        <v>583</v>
      </c>
      <c r="AY594" s="2" t="s">
        <v>145</v>
      </c>
      <c r="AZ594" s="2" t="n">
        <v>55</v>
      </c>
      <c r="BA594" s="2" t="n">
        <v>48</v>
      </c>
      <c r="BZ594" s="2" t="s">
        <v>152</v>
      </c>
      <c r="CB594" s="2" t="n">
        <v>80</v>
      </c>
      <c r="CC594" s="2" t="s">
        <v>127</v>
      </c>
      <c r="DA594" s="2" t="s">
        <v>1191</v>
      </c>
      <c r="DC594" s="2" t="n">
        <v>0.072</v>
      </c>
      <c r="DD594" s="2" t="n">
        <v>3.4</v>
      </c>
      <c r="DF594" s="2" t="n">
        <v>0.0955</v>
      </c>
    </row>
    <row r="595" customFormat="false" ht="13.8" hidden="false" customHeight="false" outlineLevel="0" collapsed="false">
      <c r="A595" s="2" t="s">
        <v>1195</v>
      </c>
      <c r="B595" s="2" t="s">
        <v>1184</v>
      </c>
      <c r="D595" s="2" t="s">
        <v>1185</v>
      </c>
      <c r="E595" s="2" t="s">
        <v>1186</v>
      </c>
      <c r="F595" s="2" t="s">
        <v>1187</v>
      </c>
      <c r="G595" s="2" t="n">
        <v>2017</v>
      </c>
      <c r="H595" s="2" t="n">
        <v>28</v>
      </c>
      <c r="I595" s="2" t="n">
        <v>3</v>
      </c>
      <c r="J595" s="2" t="s">
        <v>121</v>
      </c>
      <c r="L595" s="2" t="s">
        <v>163</v>
      </c>
      <c r="T595" s="2" t="s">
        <v>145</v>
      </c>
      <c r="U595" s="0" t="n">
        <f aca="false">15.9</f>
        <v>15.9</v>
      </c>
      <c r="W595" s="2" t="s">
        <v>125</v>
      </c>
      <c r="AD595" s="2" t="s">
        <v>583</v>
      </c>
      <c r="AY595" s="2" t="s">
        <v>145</v>
      </c>
      <c r="AZ595" s="2" t="n">
        <v>55</v>
      </c>
      <c r="BA595" s="2" t="n">
        <v>48</v>
      </c>
      <c r="BZ595" s="2" t="s">
        <v>152</v>
      </c>
      <c r="CB595" s="2" t="n">
        <v>80</v>
      </c>
      <c r="CC595" s="2" t="s">
        <v>127</v>
      </c>
      <c r="DA595" s="2" t="s">
        <v>1191</v>
      </c>
      <c r="DC595" s="2" t="n">
        <v>0.093</v>
      </c>
      <c r="DD595" s="2" t="n">
        <v>3.2</v>
      </c>
      <c r="DF595" s="2" t="n">
        <v>0.0941</v>
      </c>
    </row>
    <row r="596" customFormat="false" ht="13.8" hidden="false" customHeight="false" outlineLevel="0" collapsed="false">
      <c r="A596" s="2" t="s">
        <v>1196</v>
      </c>
      <c r="B596" s="2" t="s">
        <v>1184</v>
      </c>
      <c r="D596" s="2" t="s">
        <v>1185</v>
      </c>
      <c r="E596" s="2" t="s">
        <v>1186</v>
      </c>
      <c r="F596" s="2" t="s">
        <v>1187</v>
      </c>
      <c r="G596" s="2" t="n">
        <v>2017</v>
      </c>
      <c r="H596" s="2" t="n">
        <v>28</v>
      </c>
      <c r="I596" s="2" t="n">
        <v>3</v>
      </c>
      <c r="J596" s="2" t="s">
        <v>121</v>
      </c>
      <c r="L596" s="2" t="s">
        <v>163</v>
      </c>
      <c r="T596" s="2" t="s">
        <v>145</v>
      </c>
      <c r="U596" s="0" t="n">
        <f aca="false">15.9</f>
        <v>15.9</v>
      </c>
      <c r="W596" s="2" t="s">
        <v>125</v>
      </c>
      <c r="AD596" s="2" t="s">
        <v>583</v>
      </c>
      <c r="AY596" s="2" t="s">
        <v>145</v>
      </c>
      <c r="AZ596" s="2" t="n">
        <v>55</v>
      </c>
      <c r="BA596" s="2" t="n">
        <v>48</v>
      </c>
      <c r="BZ596" s="2" t="s">
        <v>152</v>
      </c>
      <c r="CB596" s="2" t="n">
        <v>80</v>
      </c>
      <c r="CC596" s="2" t="s">
        <v>127</v>
      </c>
      <c r="DA596" s="2" t="s">
        <v>1191</v>
      </c>
      <c r="DC596" s="2" t="n">
        <v>0.081</v>
      </c>
      <c r="DD596" s="2" t="n">
        <v>3.5</v>
      </c>
      <c r="DF596" s="2" t="n">
        <v>0.0935</v>
      </c>
    </row>
    <row r="597" customFormat="false" ht="13.8" hidden="false" customHeight="false" outlineLevel="0" collapsed="false">
      <c r="A597" s="2" t="s">
        <v>1197</v>
      </c>
      <c r="B597" s="2" t="s">
        <v>1184</v>
      </c>
      <c r="D597" s="2" t="s">
        <v>1185</v>
      </c>
      <c r="E597" s="2" t="s">
        <v>1186</v>
      </c>
      <c r="F597" s="2" t="s">
        <v>1187</v>
      </c>
      <c r="G597" s="2" t="n">
        <v>2017</v>
      </c>
      <c r="H597" s="2" t="n">
        <v>28</v>
      </c>
      <c r="I597" s="2" t="n">
        <v>3</v>
      </c>
      <c r="J597" s="2" t="s">
        <v>121</v>
      </c>
      <c r="L597" s="2" t="s">
        <v>163</v>
      </c>
      <c r="T597" s="2" t="s">
        <v>145</v>
      </c>
      <c r="U597" s="0" t="n">
        <f aca="false">15.9</f>
        <v>15.9</v>
      </c>
      <c r="W597" s="2" t="s">
        <v>125</v>
      </c>
      <c r="AD597" s="2" t="s">
        <v>583</v>
      </c>
      <c r="AY597" s="2" t="s">
        <v>145</v>
      </c>
      <c r="AZ597" s="2" t="n">
        <v>55</v>
      </c>
      <c r="BA597" s="2" t="n">
        <v>48</v>
      </c>
      <c r="BZ597" s="2" t="s">
        <v>152</v>
      </c>
      <c r="CB597" s="2" t="n">
        <v>80</v>
      </c>
      <c r="CC597" s="2" t="s">
        <v>127</v>
      </c>
      <c r="DA597" s="2" t="s">
        <v>1191</v>
      </c>
      <c r="DC597" s="2" t="n">
        <v>0.136</v>
      </c>
      <c r="DD597" s="2" t="n">
        <v>4</v>
      </c>
      <c r="DF597" s="2" t="n">
        <v>0.93</v>
      </c>
    </row>
    <row r="598" customFormat="false" ht="13.8" hidden="false" customHeight="false" outlineLevel="0" collapsed="false">
      <c r="A598" s="2" t="s">
        <v>1198</v>
      </c>
      <c r="B598" s="2" t="s">
        <v>1184</v>
      </c>
      <c r="D598" s="2" t="s">
        <v>1185</v>
      </c>
      <c r="E598" s="2" t="s">
        <v>1186</v>
      </c>
      <c r="F598" s="2" t="s">
        <v>1187</v>
      </c>
      <c r="G598" s="2" t="n">
        <v>2017</v>
      </c>
      <c r="H598" s="2" t="n">
        <v>28</v>
      </c>
      <c r="I598" s="2" t="n">
        <v>3</v>
      </c>
      <c r="J598" s="2" t="s">
        <v>121</v>
      </c>
      <c r="L598" s="2" t="s">
        <v>163</v>
      </c>
      <c r="T598" s="2" t="s">
        <v>145</v>
      </c>
      <c r="U598" s="0" t="n">
        <f aca="false">15.9</f>
        <v>15.9</v>
      </c>
      <c r="W598" s="2" t="s">
        <v>125</v>
      </c>
      <c r="AD598" s="2" t="s">
        <v>583</v>
      </c>
      <c r="AY598" s="2" t="s">
        <v>145</v>
      </c>
      <c r="AZ598" s="2" t="n">
        <v>55</v>
      </c>
      <c r="BA598" s="2" t="n">
        <v>48</v>
      </c>
      <c r="BZ598" s="2" t="s">
        <v>152</v>
      </c>
      <c r="CB598" s="2" t="n">
        <v>80</v>
      </c>
      <c r="CC598" s="2" t="s">
        <v>127</v>
      </c>
      <c r="DA598" s="2" t="s">
        <v>1191</v>
      </c>
      <c r="DC598" s="2" t="n">
        <v>0.12</v>
      </c>
      <c r="DD598" s="2" t="n">
        <v>3.6</v>
      </c>
      <c r="DF598" s="2" t="n">
        <v>0.0922</v>
      </c>
    </row>
    <row r="599" customFormat="false" ht="13.8" hidden="false" customHeight="false" outlineLevel="0" collapsed="false">
      <c r="A599" s="2" t="s">
        <v>1199</v>
      </c>
      <c r="B599" s="2" t="s">
        <v>1184</v>
      </c>
      <c r="D599" s="2" t="s">
        <v>1185</v>
      </c>
      <c r="E599" s="2" t="s">
        <v>1186</v>
      </c>
      <c r="F599" s="2" t="s">
        <v>1187</v>
      </c>
      <c r="G599" s="2" t="n">
        <v>2017</v>
      </c>
      <c r="H599" s="2" t="n">
        <v>28</v>
      </c>
      <c r="I599" s="2" t="n">
        <v>3</v>
      </c>
      <c r="J599" s="2" t="s">
        <v>121</v>
      </c>
      <c r="L599" s="2" t="s">
        <v>163</v>
      </c>
      <c r="T599" s="2" t="s">
        <v>145</v>
      </c>
      <c r="U599" s="0" t="n">
        <f aca="false">15.9</f>
        <v>15.9</v>
      </c>
      <c r="W599" s="2" t="s">
        <v>125</v>
      </c>
      <c r="AD599" s="2" t="s">
        <v>583</v>
      </c>
      <c r="AY599" s="2" t="s">
        <v>145</v>
      </c>
      <c r="AZ599" s="2" t="n">
        <v>55</v>
      </c>
      <c r="BA599" s="2" t="n">
        <v>48</v>
      </c>
      <c r="BZ599" s="2" t="s">
        <v>152</v>
      </c>
      <c r="CB599" s="2" t="n">
        <v>80</v>
      </c>
      <c r="CC599" s="2" t="s">
        <v>127</v>
      </c>
      <c r="DA599" s="2" t="s">
        <v>1191</v>
      </c>
      <c r="DC599" s="2" t="n">
        <v>0.74</v>
      </c>
      <c r="DD599" s="2" t="n">
        <v>3.4</v>
      </c>
      <c r="DF599" s="2" t="n">
        <v>0.0901</v>
      </c>
    </row>
    <row r="600" customFormat="false" ht="13.8" hidden="false" customHeight="false" outlineLevel="0" collapsed="false">
      <c r="A600" s="2" t="s">
        <v>1200</v>
      </c>
      <c r="B600" s="2" t="s">
        <v>1201</v>
      </c>
      <c r="D600" s="2" t="s">
        <v>1202</v>
      </c>
      <c r="E600" s="2" t="s">
        <v>1203</v>
      </c>
      <c r="F600" s="2" t="s">
        <v>1204</v>
      </c>
      <c r="G600" s="2" t="n">
        <v>2017</v>
      </c>
      <c r="H600" s="2" t="n">
        <v>33</v>
      </c>
      <c r="I600" s="2" t="n">
        <v>1</v>
      </c>
      <c r="J600" s="2" t="s">
        <v>121</v>
      </c>
      <c r="L600" s="2" t="s">
        <v>144</v>
      </c>
      <c r="T600" s="2" t="s">
        <v>207</v>
      </c>
      <c r="U600" s="0" t="n">
        <f aca="false">17.1</f>
        <v>17.1</v>
      </c>
      <c r="W600" s="2" t="s">
        <v>125</v>
      </c>
      <c r="AA600" s="2" t="s">
        <v>146</v>
      </c>
      <c r="AS600" s="2" t="s">
        <v>726</v>
      </c>
      <c r="AX600" s="2" t="n">
        <v>1440</v>
      </c>
      <c r="AZ600" s="2" t="s">
        <v>127</v>
      </c>
      <c r="BA600" s="2" t="n">
        <v>24</v>
      </c>
      <c r="BE600" s="2" t="s">
        <v>207</v>
      </c>
      <c r="BF600" s="2" t="n">
        <v>5</v>
      </c>
      <c r="BG600" s="2" t="n">
        <v>1</v>
      </c>
      <c r="BZ600" s="2" t="s">
        <v>129</v>
      </c>
      <c r="CA600" s="2" t="s">
        <v>130</v>
      </c>
      <c r="CB600" s="2" t="n">
        <v>20</v>
      </c>
      <c r="CC600" s="2" t="n">
        <v>15</v>
      </c>
      <c r="CE600" s="2" t="s">
        <v>129</v>
      </c>
      <c r="CF600" s="2" t="n">
        <v>50</v>
      </c>
      <c r="CG600" s="2" t="n">
        <v>15</v>
      </c>
      <c r="CH600" s="2" t="n">
        <f aca="false">2.25</f>
        <v>2.25</v>
      </c>
      <c r="DE600" s="2" t="n">
        <v>630</v>
      </c>
    </row>
    <row r="601" customFormat="false" ht="13.8" hidden="false" customHeight="false" outlineLevel="0" collapsed="false">
      <c r="A601" s="2" t="s">
        <v>1205</v>
      </c>
      <c r="B601" s="2" t="s">
        <v>1201</v>
      </c>
      <c r="D601" s="2" t="s">
        <v>1202</v>
      </c>
      <c r="E601" s="2" t="s">
        <v>1203</v>
      </c>
      <c r="F601" s="2" t="s">
        <v>1204</v>
      </c>
      <c r="G601" s="2" t="n">
        <v>2017</v>
      </c>
      <c r="H601" s="2" t="n">
        <v>33</v>
      </c>
      <c r="I601" s="2" t="n">
        <v>1</v>
      </c>
      <c r="J601" s="2" t="s">
        <v>121</v>
      </c>
      <c r="L601" s="2" t="s">
        <v>144</v>
      </c>
      <c r="T601" s="2" t="s">
        <v>207</v>
      </c>
      <c r="U601" s="0" t="n">
        <f aca="false">17.1</f>
        <v>17.1</v>
      </c>
      <c r="W601" s="2" t="s">
        <v>125</v>
      </c>
      <c r="AA601" s="2" t="s">
        <v>437</v>
      </c>
      <c r="AS601" s="2" t="s">
        <v>726</v>
      </c>
      <c r="AX601" s="2" t="n">
        <v>2880</v>
      </c>
      <c r="AZ601" s="2" t="s">
        <v>127</v>
      </c>
      <c r="BA601" s="2" t="n">
        <v>24</v>
      </c>
      <c r="BE601" s="2" t="s">
        <v>207</v>
      </c>
      <c r="BF601" s="2" t="n">
        <v>5</v>
      </c>
      <c r="BG601" s="2" t="n">
        <v>1</v>
      </c>
      <c r="BZ601" s="2" t="s">
        <v>129</v>
      </c>
      <c r="CA601" s="2" t="s">
        <v>130</v>
      </c>
      <c r="CB601" s="2" t="n">
        <v>20</v>
      </c>
      <c r="CC601" s="2" t="n">
        <v>15</v>
      </c>
      <c r="CE601" s="2" t="s">
        <v>129</v>
      </c>
      <c r="CF601" s="2" t="n">
        <v>50</v>
      </c>
      <c r="CG601" s="2" t="n">
        <v>15</v>
      </c>
      <c r="CH601" s="2" t="n">
        <f aca="false">2.25</f>
        <v>2.25</v>
      </c>
      <c r="DE601" s="2" t="n">
        <v>600</v>
      </c>
    </row>
    <row r="602" customFormat="false" ht="13.8" hidden="false" customHeight="false" outlineLevel="0" collapsed="false">
      <c r="A602" s="2" t="s">
        <v>1206</v>
      </c>
      <c r="B602" s="2" t="s">
        <v>1201</v>
      </c>
      <c r="D602" s="2" t="s">
        <v>1202</v>
      </c>
      <c r="E602" s="2" t="s">
        <v>1203</v>
      </c>
      <c r="F602" s="2" t="s">
        <v>1204</v>
      </c>
      <c r="G602" s="2" t="n">
        <v>2017</v>
      </c>
      <c r="H602" s="2" t="n">
        <v>33</v>
      </c>
      <c r="I602" s="2" t="n">
        <v>1</v>
      </c>
      <c r="J602" s="2" t="s">
        <v>121</v>
      </c>
      <c r="L602" s="2" t="s">
        <v>144</v>
      </c>
      <c r="P602" s="2" t="s">
        <v>1207</v>
      </c>
      <c r="T602" s="2" t="s">
        <v>207</v>
      </c>
      <c r="U602" s="0" t="n">
        <f aca="false">17.1</f>
        <v>17.1</v>
      </c>
      <c r="W602" s="2" t="s">
        <v>125</v>
      </c>
      <c r="AA602" s="2" t="s">
        <v>146</v>
      </c>
      <c r="AS602" s="2" t="s">
        <v>726</v>
      </c>
      <c r="AX602" s="2" t="n">
        <v>7200</v>
      </c>
      <c r="AZ602" s="2" t="s">
        <v>127</v>
      </c>
      <c r="BA602" s="2" t="n">
        <v>24</v>
      </c>
      <c r="BE602" s="2" t="s">
        <v>207</v>
      </c>
      <c r="BF602" s="2" t="n">
        <v>5</v>
      </c>
      <c r="BG602" s="2" t="n">
        <v>1</v>
      </c>
      <c r="BZ602" s="2" t="s">
        <v>129</v>
      </c>
      <c r="CA602" s="2" t="s">
        <v>130</v>
      </c>
      <c r="CB602" s="2" t="n">
        <v>20</v>
      </c>
      <c r="CC602" s="2" t="n">
        <v>15</v>
      </c>
      <c r="CE602" s="2" t="s">
        <v>129</v>
      </c>
      <c r="CF602" s="2" t="n">
        <v>50</v>
      </c>
      <c r="CG602" s="2" t="n">
        <v>15</v>
      </c>
      <c r="CH602" s="2" t="n">
        <f aca="false">2.25</f>
        <v>2.25</v>
      </c>
      <c r="DE602" s="2" t="n">
        <v>620</v>
      </c>
    </row>
    <row r="603" customFormat="false" ht="13.8" hidden="false" customHeight="false" outlineLevel="0" collapsed="false">
      <c r="A603" s="2" t="s">
        <v>1206</v>
      </c>
      <c r="B603" s="2" t="s">
        <v>1201</v>
      </c>
      <c r="D603" s="2" t="s">
        <v>1202</v>
      </c>
      <c r="E603" s="2" t="s">
        <v>1203</v>
      </c>
      <c r="F603" s="2" t="s">
        <v>1204</v>
      </c>
      <c r="G603" s="2" t="n">
        <v>2017</v>
      </c>
      <c r="H603" s="2" t="n">
        <v>33</v>
      </c>
      <c r="I603" s="2" t="n">
        <v>1</v>
      </c>
      <c r="J603" s="2" t="s">
        <v>121</v>
      </c>
      <c r="L603" s="2" t="s">
        <v>144</v>
      </c>
      <c r="P603" s="2" t="s">
        <v>1208</v>
      </c>
      <c r="T603" s="2" t="s">
        <v>207</v>
      </c>
      <c r="U603" s="0" t="n">
        <f aca="false">17.1</f>
        <v>17.1</v>
      </c>
      <c r="W603" s="2" t="s">
        <v>125</v>
      </c>
      <c r="AA603" s="2" t="s">
        <v>146</v>
      </c>
      <c r="AS603" s="2" t="s">
        <v>726</v>
      </c>
      <c r="AX603" s="2" t="n">
        <v>4320</v>
      </c>
      <c r="AZ603" s="2" t="s">
        <v>127</v>
      </c>
      <c r="BA603" s="2" t="n">
        <v>24</v>
      </c>
      <c r="BE603" s="2" t="s">
        <v>207</v>
      </c>
      <c r="BF603" s="2" t="n">
        <v>5</v>
      </c>
      <c r="BG603" s="2" t="n">
        <v>1</v>
      </c>
      <c r="BZ603" s="2" t="s">
        <v>129</v>
      </c>
      <c r="CA603" s="2" t="s">
        <v>130</v>
      </c>
      <c r="CB603" s="2" t="n">
        <v>20</v>
      </c>
      <c r="CC603" s="2" t="n">
        <v>15</v>
      </c>
      <c r="CE603" s="2" t="s">
        <v>129</v>
      </c>
      <c r="CF603" s="2" t="n">
        <v>50</v>
      </c>
      <c r="CG603" s="2" t="n">
        <v>15</v>
      </c>
      <c r="CH603" s="2" t="n">
        <f aca="false">2.25</f>
        <v>2.25</v>
      </c>
      <c r="DE603" s="2" t="n">
        <v>640</v>
      </c>
    </row>
    <row r="604" customFormat="false" ht="13.8" hidden="false" customHeight="false" outlineLevel="0" collapsed="false">
      <c r="A604" s="2" t="s">
        <v>1209</v>
      </c>
      <c r="B604" s="2" t="s">
        <v>1201</v>
      </c>
      <c r="D604" s="2" t="s">
        <v>1202</v>
      </c>
      <c r="E604" s="2" t="s">
        <v>1203</v>
      </c>
      <c r="F604" s="2" t="s">
        <v>1204</v>
      </c>
      <c r="G604" s="2" t="n">
        <v>2017</v>
      </c>
      <c r="H604" s="2" t="n">
        <v>33</v>
      </c>
      <c r="I604" s="2" t="n">
        <v>1</v>
      </c>
      <c r="J604" s="2" t="s">
        <v>121</v>
      </c>
      <c r="L604" s="2" t="s">
        <v>144</v>
      </c>
      <c r="P604" s="2" t="s">
        <v>1210</v>
      </c>
      <c r="T604" s="2" t="s">
        <v>207</v>
      </c>
      <c r="U604" s="0" t="n">
        <f aca="false">17.1</f>
        <v>17.1</v>
      </c>
      <c r="W604" s="2" t="s">
        <v>125</v>
      </c>
      <c r="AA604" s="2" t="s">
        <v>146</v>
      </c>
      <c r="AS604" s="2" t="s">
        <v>726</v>
      </c>
      <c r="AX604" s="2" t="n">
        <v>5760</v>
      </c>
      <c r="AZ604" s="2" t="s">
        <v>127</v>
      </c>
      <c r="BA604" s="2" t="n">
        <v>24</v>
      </c>
      <c r="BE604" s="2" t="s">
        <v>207</v>
      </c>
      <c r="BF604" s="2" t="n">
        <v>5</v>
      </c>
      <c r="BG604" s="2" t="n">
        <v>1</v>
      </c>
      <c r="BZ604" s="2" t="s">
        <v>129</v>
      </c>
      <c r="CA604" s="2" t="s">
        <v>130</v>
      </c>
      <c r="CB604" s="2" t="n">
        <v>20</v>
      </c>
      <c r="CC604" s="2" t="n">
        <v>15</v>
      </c>
      <c r="CE604" s="2" t="s">
        <v>129</v>
      </c>
      <c r="CF604" s="2" t="n">
        <v>50</v>
      </c>
      <c r="CG604" s="2" t="n">
        <v>15</v>
      </c>
      <c r="CH604" s="2" t="n">
        <f aca="false">2.25</f>
        <v>2.25</v>
      </c>
      <c r="DE604" s="2" t="n">
        <v>560</v>
      </c>
    </row>
    <row r="605" customFormat="false" ht="13.8" hidden="false" customHeight="false" outlineLevel="0" collapsed="false">
      <c r="A605" s="2" t="s">
        <v>1209</v>
      </c>
      <c r="B605" s="2" t="s">
        <v>1201</v>
      </c>
      <c r="D605" s="2" t="s">
        <v>1202</v>
      </c>
      <c r="E605" s="2" t="s">
        <v>1203</v>
      </c>
      <c r="F605" s="2" t="s">
        <v>1204</v>
      </c>
      <c r="G605" s="2" t="n">
        <v>2017</v>
      </c>
      <c r="H605" s="2" t="n">
        <v>33</v>
      </c>
      <c r="I605" s="2" t="n">
        <v>1</v>
      </c>
      <c r="J605" s="2" t="s">
        <v>121</v>
      </c>
      <c r="L605" s="2" t="s">
        <v>144</v>
      </c>
      <c r="P605" s="2" t="s">
        <v>1210</v>
      </c>
      <c r="T605" s="2" t="s">
        <v>207</v>
      </c>
      <c r="U605" s="0" t="n">
        <f aca="false">17.1</f>
        <v>17.1</v>
      </c>
      <c r="W605" s="2" t="s">
        <v>125</v>
      </c>
      <c r="AA605" s="2" t="s">
        <v>146</v>
      </c>
      <c r="AS605" s="2" t="s">
        <v>726</v>
      </c>
      <c r="AX605" s="2" t="n">
        <v>5760</v>
      </c>
      <c r="AZ605" s="2" t="s">
        <v>127</v>
      </c>
      <c r="BA605" s="2" t="n">
        <v>24</v>
      </c>
      <c r="BE605" s="2" t="s">
        <v>207</v>
      </c>
      <c r="BF605" s="2" t="n">
        <v>5</v>
      </c>
      <c r="BG605" s="2" t="n">
        <v>1</v>
      </c>
      <c r="BZ605" s="2" t="s">
        <v>129</v>
      </c>
      <c r="CA605" s="2" t="s">
        <v>207</v>
      </c>
      <c r="CB605" s="2" t="n">
        <v>255</v>
      </c>
      <c r="CC605" s="2" t="n">
        <f aca="false">6.5</f>
        <v>6.5</v>
      </c>
      <c r="DE605" s="2" t="n">
        <v>610</v>
      </c>
    </row>
    <row r="606" customFormat="false" ht="13.8" hidden="false" customHeight="false" outlineLevel="0" collapsed="false">
      <c r="A606" s="2" t="s">
        <v>1209</v>
      </c>
      <c r="B606" s="2" t="s">
        <v>1201</v>
      </c>
      <c r="D606" s="2" t="s">
        <v>1202</v>
      </c>
      <c r="E606" s="2" t="s">
        <v>1203</v>
      </c>
      <c r="F606" s="2" t="s">
        <v>1204</v>
      </c>
      <c r="G606" s="2" t="n">
        <v>2017</v>
      </c>
      <c r="H606" s="2" t="n">
        <v>33</v>
      </c>
      <c r="I606" s="2" t="n">
        <v>1</v>
      </c>
      <c r="J606" s="2" t="s">
        <v>121</v>
      </c>
      <c r="L606" s="2" t="s">
        <v>144</v>
      </c>
      <c r="P606" s="2" t="s">
        <v>1210</v>
      </c>
      <c r="T606" s="2" t="s">
        <v>207</v>
      </c>
      <c r="U606" s="0" t="n">
        <f aca="false">17.1</f>
        <v>17.1</v>
      </c>
      <c r="W606" s="2" t="s">
        <v>125</v>
      </c>
      <c r="AA606" s="2" t="s">
        <v>146</v>
      </c>
      <c r="AS606" s="2" t="s">
        <v>726</v>
      </c>
      <c r="AX606" s="2" t="n">
        <v>5760</v>
      </c>
      <c r="AZ606" s="2" t="s">
        <v>127</v>
      </c>
      <c r="BA606" s="2" t="n">
        <v>24</v>
      </c>
      <c r="BE606" s="2" t="s">
        <v>1211</v>
      </c>
      <c r="BF606" s="2" t="n">
        <v>5</v>
      </c>
      <c r="BG606" s="2" t="n">
        <v>1</v>
      </c>
      <c r="BZ606" s="2" t="s">
        <v>129</v>
      </c>
      <c r="CA606" s="2" t="s">
        <v>1211</v>
      </c>
      <c r="CB606" s="2" t="n">
        <v>245</v>
      </c>
      <c r="CC606" s="2" t="n">
        <f aca="false">6.5</f>
        <v>6.5</v>
      </c>
      <c r="DE606" s="2" t="n">
        <v>660</v>
      </c>
    </row>
    <row r="607" customFormat="false" ht="13.8" hidden="false" customHeight="false" outlineLevel="0" collapsed="false">
      <c r="A607" s="2" t="s">
        <v>1212</v>
      </c>
      <c r="B607" s="2" t="s">
        <v>1213</v>
      </c>
      <c r="D607" s="2" t="s">
        <v>1202</v>
      </c>
      <c r="E607" s="2" t="s">
        <v>1214</v>
      </c>
      <c r="F607" s="2" t="s">
        <v>1215</v>
      </c>
      <c r="G607" s="2" t="n">
        <v>2017</v>
      </c>
      <c r="H607" s="2" t="n">
        <v>47</v>
      </c>
      <c r="I607" s="2" t="n">
        <v>4</v>
      </c>
      <c r="J607" s="2" t="s">
        <v>121</v>
      </c>
      <c r="L607" s="2" t="s">
        <v>144</v>
      </c>
      <c r="T607" s="2" t="s">
        <v>145</v>
      </c>
      <c r="U607" s="0" t="n">
        <f aca="false">15.9</f>
        <v>15.9</v>
      </c>
      <c r="W607" s="2" t="s">
        <v>125</v>
      </c>
      <c r="AA607" s="2" t="s">
        <v>394</v>
      </c>
      <c r="AV607" s="2" t="s">
        <v>127</v>
      </c>
      <c r="AX607" s="2" t="n">
        <v>1440</v>
      </c>
      <c r="BE607" s="2" t="s">
        <v>145</v>
      </c>
      <c r="BF607" s="2" t="n">
        <v>6</v>
      </c>
      <c r="BZ607" s="2" t="s">
        <v>1216</v>
      </c>
      <c r="CB607" s="2" t="n">
        <v>210</v>
      </c>
      <c r="CE607" s="2" t="s">
        <v>129</v>
      </c>
      <c r="CH607" s="2" t="n">
        <f aca="false">1.75</f>
        <v>1.75</v>
      </c>
      <c r="DC607" s="2" t="n">
        <v>1.51</v>
      </c>
      <c r="DE607" s="2" t="n">
        <v>580</v>
      </c>
      <c r="DI607" s="2" t="s">
        <v>133</v>
      </c>
    </row>
    <row r="608" customFormat="false" ht="13.8" hidden="false" customHeight="false" outlineLevel="0" collapsed="false">
      <c r="A608" s="2" t="s">
        <v>1217</v>
      </c>
      <c r="B608" s="2" t="s">
        <v>1213</v>
      </c>
      <c r="D608" s="2" t="s">
        <v>1202</v>
      </c>
      <c r="E608" s="2" t="s">
        <v>1214</v>
      </c>
      <c r="F608" s="2" t="s">
        <v>1215</v>
      </c>
      <c r="G608" s="2" t="n">
        <v>2017</v>
      </c>
      <c r="H608" s="2" t="n">
        <v>47</v>
      </c>
      <c r="I608" s="2" t="n">
        <v>4</v>
      </c>
      <c r="J608" s="2" t="s">
        <v>121</v>
      </c>
      <c r="L608" s="2" t="s">
        <v>144</v>
      </c>
      <c r="T608" s="2" t="s">
        <v>145</v>
      </c>
      <c r="U608" s="0" t="n">
        <f aca="false">15.9</f>
        <v>15.9</v>
      </c>
      <c r="W608" s="2" t="s">
        <v>125</v>
      </c>
      <c r="AA608" s="2" t="s">
        <v>394</v>
      </c>
      <c r="AV608" s="2" t="s">
        <v>127</v>
      </c>
      <c r="AX608" s="2" t="n">
        <v>1440</v>
      </c>
      <c r="BE608" s="2" t="s">
        <v>145</v>
      </c>
      <c r="BF608" s="2" t="n">
        <v>6</v>
      </c>
      <c r="BZ608" s="2" t="s">
        <v>1216</v>
      </c>
      <c r="CB608" s="2" t="n">
        <v>240</v>
      </c>
      <c r="CE608" s="2" t="s">
        <v>129</v>
      </c>
      <c r="CH608" s="2" t="n">
        <f aca="false">1.75</f>
        <v>1.75</v>
      </c>
      <c r="DC608" s="2" t="n">
        <v>0.85</v>
      </c>
      <c r="DE608" s="2" t="n">
        <v>460</v>
      </c>
      <c r="DI608" s="2" t="s">
        <v>133</v>
      </c>
    </row>
    <row r="609" customFormat="false" ht="13.8" hidden="false" customHeight="false" outlineLevel="0" collapsed="false">
      <c r="A609" s="2" t="s">
        <v>1218</v>
      </c>
      <c r="B609" s="2" t="s">
        <v>1213</v>
      </c>
      <c r="D609" s="2" t="s">
        <v>1202</v>
      </c>
      <c r="E609" s="2" t="s">
        <v>1214</v>
      </c>
      <c r="F609" s="2" t="s">
        <v>1215</v>
      </c>
      <c r="G609" s="2" t="n">
        <v>2017</v>
      </c>
      <c r="H609" s="2" t="n">
        <v>47</v>
      </c>
      <c r="I609" s="2" t="n">
        <v>4</v>
      </c>
      <c r="J609" s="2" t="s">
        <v>121</v>
      </c>
      <c r="L609" s="2" t="s">
        <v>144</v>
      </c>
      <c r="T609" s="2" t="s">
        <v>145</v>
      </c>
      <c r="U609" s="0" t="n">
        <f aca="false">15.9</f>
        <v>15.9</v>
      </c>
      <c r="W609" s="2" t="s">
        <v>125</v>
      </c>
      <c r="AA609" s="2" t="s">
        <v>394</v>
      </c>
      <c r="AV609" s="2" t="s">
        <v>127</v>
      </c>
      <c r="AX609" s="2" t="n">
        <v>1440</v>
      </c>
      <c r="BE609" s="2" t="s">
        <v>145</v>
      </c>
      <c r="BF609" s="2" t="n">
        <v>6</v>
      </c>
      <c r="BZ609" s="2" t="s">
        <v>1216</v>
      </c>
      <c r="CB609" s="2" t="n">
        <v>260</v>
      </c>
      <c r="CE609" s="2" t="s">
        <v>129</v>
      </c>
      <c r="CH609" s="2" t="n">
        <f aca="false">1.75</f>
        <v>1.75</v>
      </c>
      <c r="DC609" s="2" t="n">
        <v>0.7</v>
      </c>
      <c r="DE609" s="2" t="n">
        <v>470</v>
      </c>
      <c r="DI609" s="2" t="s">
        <v>133</v>
      </c>
    </row>
    <row r="610" customFormat="false" ht="13.8" hidden="false" customHeight="false" outlineLevel="0" collapsed="false">
      <c r="A610" s="2" t="s">
        <v>1219</v>
      </c>
      <c r="B610" s="2" t="s">
        <v>1213</v>
      </c>
      <c r="D610" s="2" t="s">
        <v>1202</v>
      </c>
      <c r="E610" s="2" t="s">
        <v>1214</v>
      </c>
      <c r="F610" s="2" t="s">
        <v>1215</v>
      </c>
      <c r="G610" s="2" t="n">
        <v>2017</v>
      </c>
      <c r="H610" s="2" t="n">
        <v>47</v>
      </c>
      <c r="I610" s="2" t="n">
        <v>4</v>
      </c>
      <c r="J610" s="2" t="s">
        <v>121</v>
      </c>
      <c r="L610" s="2" t="s">
        <v>144</v>
      </c>
      <c r="T610" s="2" t="s">
        <v>145</v>
      </c>
      <c r="U610" s="0" t="n">
        <f aca="false">15.9</f>
        <v>15.9</v>
      </c>
      <c r="W610" s="2" t="s">
        <v>125</v>
      </c>
      <c r="AA610" s="2" t="s">
        <v>394</v>
      </c>
      <c r="AV610" s="2" t="s">
        <v>127</v>
      </c>
      <c r="AX610" s="2" t="n">
        <v>1440</v>
      </c>
      <c r="BE610" s="2" t="s">
        <v>145</v>
      </c>
      <c r="BF610" s="2" t="n">
        <v>6</v>
      </c>
      <c r="BZ610" s="2" t="s">
        <v>1216</v>
      </c>
      <c r="CB610" s="2" t="n">
        <v>160</v>
      </c>
      <c r="CE610" s="2" t="s">
        <v>129</v>
      </c>
      <c r="CH610" s="2" t="n">
        <f aca="false">1.75</f>
        <v>1.75</v>
      </c>
      <c r="DC610" s="2" t="n">
        <v>1.67</v>
      </c>
      <c r="DE610" s="2" t="n">
        <v>730</v>
      </c>
      <c r="DI610" s="2" t="s">
        <v>133</v>
      </c>
    </row>
    <row r="611" customFormat="false" ht="13.8" hidden="false" customHeight="false" outlineLevel="0" collapsed="false">
      <c r="A611" s="2" t="s">
        <v>1220</v>
      </c>
      <c r="B611" s="2" t="s">
        <v>1213</v>
      </c>
      <c r="D611" s="2" t="s">
        <v>1202</v>
      </c>
      <c r="E611" s="2" t="s">
        <v>1214</v>
      </c>
      <c r="F611" s="2" t="s">
        <v>1215</v>
      </c>
      <c r="G611" s="2" t="n">
        <v>2017</v>
      </c>
      <c r="H611" s="2" t="n">
        <v>47</v>
      </c>
      <c r="I611" s="2" t="n">
        <v>4</v>
      </c>
      <c r="J611" s="2" t="s">
        <v>121</v>
      </c>
      <c r="L611" s="2" t="s">
        <v>144</v>
      </c>
      <c r="T611" s="2" t="s">
        <v>145</v>
      </c>
      <c r="U611" s="0" t="n">
        <f aca="false">15.9</f>
        <v>15.9</v>
      </c>
      <c r="W611" s="2" t="s">
        <v>125</v>
      </c>
      <c r="AA611" s="2" t="s">
        <v>394</v>
      </c>
      <c r="AV611" s="2" t="s">
        <v>127</v>
      </c>
      <c r="AX611" s="2" t="n">
        <v>1440</v>
      </c>
      <c r="BE611" s="2" t="s">
        <v>145</v>
      </c>
      <c r="BF611" s="2" t="n">
        <v>6</v>
      </c>
      <c r="BZ611" s="2" t="s">
        <v>1216</v>
      </c>
      <c r="CB611" s="2" t="n">
        <v>190</v>
      </c>
      <c r="CE611" s="2" t="s">
        <v>129</v>
      </c>
      <c r="CH611" s="2" t="n">
        <f aca="false">1.75</f>
        <v>1.75</v>
      </c>
      <c r="DC611" s="2" t="n">
        <v>1.47</v>
      </c>
      <c r="DE611" s="2" t="n">
        <v>690</v>
      </c>
      <c r="DI611" s="2" t="s">
        <v>133</v>
      </c>
    </row>
    <row r="612" customFormat="false" ht="13.8" hidden="false" customHeight="false" outlineLevel="0" collapsed="false">
      <c r="A612" s="2" t="s">
        <v>1221</v>
      </c>
      <c r="B612" s="2" t="s">
        <v>1213</v>
      </c>
      <c r="D612" s="2" t="s">
        <v>1202</v>
      </c>
      <c r="E612" s="2" t="s">
        <v>1214</v>
      </c>
      <c r="F612" s="2" t="s">
        <v>1215</v>
      </c>
      <c r="G612" s="2" t="n">
        <v>2017</v>
      </c>
      <c r="H612" s="2" t="n">
        <v>47</v>
      </c>
      <c r="I612" s="2" t="n">
        <v>4</v>
      </c>
      <c r="J612" s="2" t="s">
        <v>121</v>
      </c>
      <c r="L612" s="2" t="s">
        <v>144</v>
      </c>
      <c r="T612" s="2" t="s">
        <v>145</v>
      </c>
      <c r="U612" s="0" t="n">
        <f aca="false">15.9</f>
        <v>15.9</v>
      </c>
      <c r="W612" s="2" t="s">
        <v>125</v>
      </c>
      <c r="AA612" s="2" t="s">
        <v>394</v>
      </c>
      <c r="AV612" s="2" t="s">
        <v>127</v>
      </c>
      <c r="AX612" s="2" t="n">
        <v>1440</v>
      </c>
      <c r="BE612" s="2" t="s">
        <v>145</v>
      </c>
      <c r="BF612" s="2" t="n">
        <v>6</v>
      </c>
      <c r="BZ612" s="2" t="s">
        <v>1216</v>
      </c>
      <c r="CB612" s="2" t="n">
        <v>220</v>
      </c>
      <c r="CE612" s="2" t="s">
        <v>129</v>
      </c>
      <c r="CH612" s="2" t="n">
        <f aca="false">1.75</f>
        <v>1.75</v>
      </c>
      <c r="DC612" s="2" t="n">
        <v>1.31</v>
      </c>
      <c r="DE612" s="2" t="n">
        <v>720</v>
      </c>
      <c r="DI612" s="2" t="s">
        <v>133</v>
      </c>
    </row>
    <row r="613" customFormat="false" ht="13.8" hidden="false" customHeight="false" outlineLevel="0" collapsed="false">
      <c r="A613" s="2" t="s">
        <v>1222</v>
      </c>
      <c r="B613" s="2" t="s">
        <v>1223</v>
      </c>
      <c r="D613" s="2" t="s">
        <v>1224</v>
      </c>
      <c r="E613" s="2" t="s">
        <v>1225</v>
      </c>
      <c r="F613" s="2" t="s">
        <v>1226</v>
      </c>
      <c r="G613" s="2" t="n">
        <v>2017</v>
      </c>
      <c r="H613" s="2" t="n">
        <v>27</v>
      </c>
      <c r="I613" s="2" t="n">
        <v>11</v>
      </c>
      <c r="J613" s="2" t="s">
        <v>121</v>
      </c>
      <c r="L613" s="2" t="s">
        <v>178</v>
      </c>
      <c r="T613" s="2" t="s">
        <v>437</v>
      </c>
      <c r="U613" s="0" t="n">
        <f aca="false">-1.38</f>
        <v>-1.38</v>
      </c>
      <c r="AR613" s="2" t="s">
        <v>1227</v>
      </c>
      <c r="AY613" s="2" t="s">
        <v>420</v>
      </c>
      <c r="AZ613" s="2" t="s">
        <v>127</v>
      </c>
      <c r="BA613" s="2" t="n">
        <v>18</v>
      </c>
      <c r="BB613" s="2" t="s">
        <v>420</v>
      </c>
      <c r="BC613" s="2" t="n">
        <v>70</v>
      </c>
      <c r="BD613" s="2" t="n">
        <v>4</v>
      </c>
      <c r="BE613" s="2" t="s">
        <v>317</v>
      </c>
      <c r="BF613" s="2" t="n">
        <v>3</v>
      </c>
      <c r="BK613" s="2" t="n">
        <v>1</v>
      </c>
      <c r="BL613" s="2" t="s">
        <v>127</v>
      </c>
      <c r="BM613" s="2" t="s">
        <v>317</v>
      </c>
      <c r="BN613" s="2" t="n">
        <v>2</v>
      </c>
      <c r="BO613" s="2" t="n">
        <v>1</v>
      </c>
      <c r="BZ613" s="2" t="s">
        <v>758</v>
      </c>
      <c r="CB613" s="2" t="n">
        <v>50</v>
      </c>
      <c r="CD613" s="2" t="n">
        <v>6</v>
      </c>
      <c r="CE613" s="2" t="s">
        <v>758</v>
      </c>
      <c r="CF613" s="2" t="n">
        <v>60</v>
      </c>
      <c r="CH613" s="2" t="n">
        <v>6</v>
      </c>
      <c r="CJ613" s="2" t="s">
        <v>758</v>
      </c>
      <c r="CK613" s="2" t="n">
        <v>70</v>
      </c>
      <c r="CL613" s="2" t="n">
        <v>6</v>
      </c>
      <c r="DA613" s="2" t="s">
        <v>1228</v>
      </c>
      <c r="DB613" s="2" t="n">
        <v>87</v>
      </c>
      <c r="DC613" s="2" t="n">
        <v>0.923</v>
      </c>
      <c r="DE613" s="2" t="n">
        <v>287.7</v>
      </c>
      <c r="DF613" s="2" t="n">
        <v>0.29</v>
      </c>
      <c r="DJ613" s="2" t="n">
        <v>11.19</v>
      </c>
    </row>
    <row r="614" customFormat="false" ht="13.8" hidden="false" customHeight="false" outlineLevel="0" collapsed="false">
      <c r="A614" s="2" t="s">
        <v>1229</v>
      </c>
      <c r="B614" s="2" t="s">
        <v>1223</v>
      </c>
      <c r="D614" s="2" t="s">
        <v>1224</v>
      </c>
      <c r="E614" s="2" t="s">
        <v>1225</v>
      </c>
      <c r="F614" s="2" t="s">
        <v>1226</v>
      </c>
      <c r="G614" s="2" t="n">
        <v>2017</v>
      </c>
      <c r="H614" s="2" t="n">
        <v>27</v>
      </c>
      <c r="I614" s="2" t="n">
        <v>11</v>
      </c>
      <c r="J614" s="2" t="s">
        <v>121</v>
      </c>
      <c r="L614" s="2" t="s">
        <v>178</v>
      </c>
      <c r="T614" s="2" t="s">
        <v>437</v>
      </c>
      <c r="U614" s="0" t="n">
        <f aca="false">-1.38</f>
        <v>-1.38</v>
      </c>
      <c r="AR614" s="2" t="s">
        <v>1227</v>
      </c>
      <c r="AY614" s="2" t="s">
        <v>420</v>
      </c>
      <c r="AZ614" s="2" t="s">
        <v>127</v>
      </c>
      <c r="BA614" s="2" t="n">
        <v>18</v>
      </c>
      <c r="BB614" s="2" t="s">
        <v>420</v>
      </c>
      <c r="BC614" s="2" t="n">
        <v>70</v>
      </c>
      <c r="BD614" s="2" t="n">
        <v>4</v>
      </c>
      <c r="BE614" s="2" t="s">
        <v>317</v>
      </c>
      <c r="BF614" s="2" t="n">
        <v>3</v>
      </c>
      <c r="BK614" s="2" t="n">
        <v>1</v>
      </c>
      <c r="BL614" s="2" t="s">
        <v>127</v>
      </c>
      <c r="BM614" s="2" t="s">
        <v>317</v>
      </c>
      <c r="BN614" s="2" t="n">
        <v>2</v>
      </c>
      <c r="BO614" s="2" t="n">
        <v>1</v>
      </c>
      <c r="BZ614" s="2" t="s">
        <v>1045</v>
      </c>
      <c r="CB614" s="2" t="n">
        <v>-52</v>
      </c>
      <c r="CD614" s="2" t="n">
        <v>24</v>
      </c>
      <c r="DA614" s="2" t="s">
        <v>1228</v>
      </c>
      <c r="DB614" s="2" t="n">
        <v>86</v>
      </c>
      <c r="DC614" s="2" t="n">
        <v>0.345</v>
      </c>
      <c r="DE614" s="2" t="n">
        <v>213.1</v>
      </c>
      <c r="DF614" s="2" t="n">
        <v>0.3</v>
      </c>
      <c r="DJ614" s="2" t="n">
        <v>8.11</v>
      </c>
    </row>
    <row r="615" customFormat="false" ht="13.8" hidden="false" customHeight="false" outlineLevel="0" collapsed="false">
      <c r="A615" s="2" t="s">
        <v>1230</v>
      </c>
      <c r="B615" s="2" t="s">
        <v>1223</v>
      </c>
      <c r="D615" s="2" t="s">
        <v>1224</v>
      </c>
      <c r="E615" s="2" t="s">
        <v>1225</v>
      </c>
      <c r="F615" s="2" t="s">
        <v>1226</v>
      </c>
      <c r="G615" s="2" t="n">
        <v>2017</v>
      </c>
      <c r="H615" s="2" t="n">
        <v>27</v>
      </c>
      <c r="I615" s="2" t="n">
        <v>11</v>
      </c>
      <c r="J615" s="2" t="s">
        <v>121</v>
      </c>
      <c r="L615" s="2" t="s">
        <v>178</v>
      </c>
      <c r="T615" s="2" t="s">
        <v>437</v>
      </c>
      <c r="U615" s="0" t="n">
        <f aca="false">-1.38</f>
        <v>-1.38</v>
      </c>
      <c r="AR615" s="2" t="s">
        <v>1227</v>
      </c>
      <c r="AY615" s="2" t="s">
        <v>420</v>
      </c>
      <c r="AZ615" s="2" t="s">
        <v>127</v>
      </c>
      <c r="BA615" s="2" t="n">
        <v>18</v>
      </c>
      <c r="BB615" s="2" t="s">
        <v>420</v>
      </c>
      <c r="BC615" s="2" t="n">
        <v>70</v>
      </c>
      <c r="BD615" s="2" t="n">
        <v>4</v>
      </c>
      <c r="BE615" s="2" t="s">
        <v>317</v>
      </c>
      <c r="BF615" s="2" t="n">
        <v>3</v>
      </c>
      <c r="BK615" s="2" t="n">
        <v>1</v>
      </c>
      <c r="BL615" s="2" t="s">
        <v>127</v>
      </c>
      <c r="BM615" s="2" t="s">
        <v>317</v>
      </c>
      <c r="BN615" s="2" t="n">
        <v>2</v>
      </c>
      <c r="BO615" s="2" t="n">
        <v>1</v>
      </c>
      <c r="BZ615" s="2" t="s">
        <v>348</v>
      </c>
      <c r="CB615" s="2" t="n">
        <v>50</v>
      </c>
      <c r="CD615" s="2" t="n">
        <v>6</v>
      </c>
      <c r="CE615" s="2" t="s">
        <v>348</v>
      </c>
      <c r="CF615" s="2" t="n">
        <v>60</v>
      </c>
      <c r="CH615" s="2" t="n">
        <v>6</v>
      </c>
      <c r="CJ615" s="2" t="s">
        <v>348</v>
      </c>
      <c r="CK615" s="2" t="n">
        <v>70</v>
      </c>
      <c r="CL615" s="2" t="n">
        <v>6</v>
      </c>
      <c r="DA615" s="2" t="s">
        <v>1228</v>
      </c>
      <c r="DB615" s="2" t="n">
        <v>91</v>
      </c>
      <c r="DC615" s="2" t="n">
        <v>0.333</v>
      </c>
      <c r="DE615" s="2" t="n">
        <v>234</v>
      </c>
      <c r="DF615" s="2" t="n">
        <v>0.18</v>
      </c>
      <c r="DJ615" s="2" t="n">
        <v>7.33</v>
      </c>
    </row>
    <row r="616" customFormat="false" ht="13.8" hidden="false" customHeight="false" outlineLevel="0" collapsed="false">
      <c r="A616" s="2" t="s">
        <v>1231</v>
      </c>
      <c r="B616" s="2" t="s">
        <v>1223</v>
      </c>
      <c r="D616" s="2" t="s">
        <v>1224</v>
      </c>
      <c r="E616" s="2" t="s">
        <v>1225</v>
      </c>
      <c r="F616" s="2" t="s">
        <v>1226</v>
      </c>
      <c r="G616" s="2" t="n">
        <v>2017</v>
      </c>
      <c r="H616" s="2" t="n">
        <v>27</v>
      </c>
      <c r="I616" s="2" t="n">
        <v>11</v>
      </c>
      <c r="J616" s="2" t="s">
        <v>121</v>
      </c>
      <c r="L616" s="2" t="s">
        <v>178</v>
      </c>
      <c r="T616" s="2" t="s">
        <v>437</v>
      </c>
      <c r="U616" s="0" t="n">
        <f aca="false">-1.38</f>
        <v>-1.38</v>
      </c>
      <c r="AR616" s="2" t="s">
        <v>1227</v>
      </c>
      <c r="AY616" s="2" t="s">
        <v>420</v>
      </c>
      <c r="AZ616" s="2" t="s">
        <v>127</v>
      </c>
      <c r="BA616" s="2" t="n">
        <v>18</v>
      </c>
      <c r="BB616" s="2" t="s">
        <v>420</v>
      </c>
      <c r="BC616" s="2" t="n">
        <v>70</v>
      </c>
      <c r="BD616" s="2" t="n">
        <v>4</v>
      </c>
      <c r="BE616" s="2" t="s">
        <v>317</v>
      </c>
      <c r="BF616" s="2" t="n">
        <v>3</v>
      </c>
      <c r="BK616" s="2" t="n">
        <v>1</v>
      </c>
      <c r="BL616" s="2" t="s">
        <v>127</v>
      </c>
      <c r="BM616" s="2" t="s">
        <v>317</v>
      </c>
      <c r="BN616" s="2" t="n">
        <v>2</v>
      </c>
      <c r="BO616" s="2" t="n">
        <v>1</v>
      </c>
      <c r="BZ616" s="2" t="s">
        <v>1232</v>
      </c>
      <c r="CB616" s="2" t="n">
        <v>40</v>
      </c>
      <c r="CD616" s="2" t="n">
        <v>6</v>
      </c>
      <c r="CE616" s="2" t="s">
        <v>1232</v>
      </c>
      <c r="CF616" s="2" t="n">
        <v>50</v>
      </c>
      <c r="CH616" s="2" t="n">
        <v>6</v>
      </c>
      <c r="CJ616" s="2" t="s">
        <v>1232</v>
      </c>
      <c r="CK616" s="2" t="n">
        <v>60</v>
      </c>
      <c r="CL616" s="2" t="n">
        <v>6</v>
      </c>
      <c r="DA616" s="2" t="s">
        <v>1228</v>
      </c>
      <c r="DB616" s="2" t="n">
        <v>80</v>
      </c>
      <c r="DC616" s="2" t="n">
        <v>0.881</v>
      </c>
      <c r="DE616" s="2" t="n">
        <v>285.4</v>
      </c>
      <c r="DF616" s="2" t="n">
        <v>0.43</v>
      </c>
      <c r="DJ616" s="2" t="n">
        <v>7.79</v>
      </c>
    </row>
    <row r="617" customFormat="false" ht="13.8" hidden="false" customHeight="false" outlineLevel="0" collapsed="false">
      <c r="A617" s="2" t="s">
        <v>1233</v>
      </c>
      <c r="B617" s="2" t="s">
        <v>1223</v>
      </c>
      <c r="D617" s="2" t="s">
        <v>1224</v>
      </c>
      <c r="E617" s="2" t="s">
        <v>1225</v>
      </c>
      <c r="F617" s="2" t="s">
        <v>1226</v>
      </c>
      <c r="G617" s="2" t="n">
        <v>2017</v>
      </c>
      <c r="H617" s="2" t="n">
        <v>27</v>
      </c>
      <c r="I617" s="2" t="n">
        <v>11</v>
      </c>
      <c r="J617" s="2" t="s">
        <v>121</v>
      </c>
      <c r="L617" s="2" t="s">
        <v>178</v>
      </c>
      <c r="T617" s="2" t="s">
        <v>437</v>
      </c>
      <c r="U617" s="0" t="n">
        <f aca="false">-1.38</f>
        <v>-1.38</v>
      </c>
      <c r="AR617" s="2" t="s">
        <v>1227</v>
      </c>
      <c r="AZ617" s="2" t="s">
        <v>127</v>
      </c>
      <c r="BA617" s="2" t="n">
        <v>18</v>
      </c>
      <c r="BE617" s="2" t="s">
        <v>125</v>
      </c>
      <c r="BF617" s="2" t="n">
        <v>3</v>
      </c>
      <c r="BI617" s="2" t="s">
        <v>145</v>
      </c>
      <c r="BJ617" s="2" t="n">
        <v>1</v>
      </c>
      <c r="BK617" s="2" t="n">
        <v>1</v>
      </c>
      <c r="BL617" s="2" t="s">
        <v>127</v>
      </c>
      <c r="BZ617" s="2" t="s">
        <v>348</v>
      </c>
      <c r="CB617" s="2" t="n">
        <v>50</v>
      </c>
      <c r="CD617" s="2" t="n">
        <v>6</v>
      </c>
      <c r="CE617" s="2" t="s">
        <v>348</v>
      </c>
      <c r="CF617" s="2" t="n">
        <v>60</v>
      </c>
      <c r="CH617" s="2" t="n">
        <v>6</v>
      </c>
      <c r="CJ617" s="2" t="s">
        <v>348</v>
      </c>
      <c r="CK617" s="2" t="n">
        <v>70</v>
      </c>
      <c r="CL617" s="2" t="n">
        <v>6</v>
      </c>
      <c r="DA617" s="2" t="s">
        <v>1228</v>
      </c>
      <c r="DB617" s="2" t="n">
        <v>82</v>
      </c>
      <c r="DC617" s="2" t="n">
        <v>0.418</v>
      </c>
      <c r="DE617" s="2" t="n">
        <v>140.7</v>
      </c>
      <c r="DF617" s="2" t="n">
        <v>0.38</v>
      </c>
      <c r="DJ617" s="2" t="n">
        <v>12.05</v>
      </c>
    </row>
    <row r="618" customFormat="false" ht="13.8" hidden="false" customHeight="false" outlineLevel="0" collapsed="false">
      <c r="A618" s="2" t="s">
        <v>1234</v>
      </c>
      <c r="B618" s="2" t="s">
        <v>1223</v>
      </c>
      <c r="D618" s="2" t="s">
        <v>1224</v>
      </c>
      <c r="E618" s="2" t="s">
        <v>1225</v>
      </c>
      <c r="F618" s="2" t="s">
        <v>1226</v>
      </c>
      <c r="G618" s="2" t="n">
        <v>2017</v>
      </c>
      <c r="H618" s="2" t="n">
        <v>27</v>
      </c>
      <c r="I618" s="2" t="n">
        <v>11</v>
      </c>
      <c r="J618" s="2" t="s">
        <v>121</v>
      </c>
      <c r="L618" s="2" t="s">
        <v>178</v>
      </c>
      <c r="T618" s="2" t="s">
        <v>437</v>
      </c>
      <c r="U618" s="0" t="n">
        <f aca="false">-1.38</f>
        <v>-1.38</v>
      </c>
      <c r="AR618" s="2" t="s">
        <v>1227</v>
      </c>
      <c r="AZ618" s="2" t="s">
        <v>127</v>
      </c>
      <c r="BA618" s="2" t="n">
        <v>18</v>
      </c>
      <c r="BE618" s="2" t="s">
        <v>125</v>
      </c>
      <c r="BF618" s="2" t="n">
        <v>3</v>
      </c>
      <c r="BI618" s="2" t="s">
        <v>145</v>
      </c>
      <c r="BJ618" s="2" t="n">
        <v>1</v>
      </c>
      <c r="BK618" s="2" t="n">
        <v>1</v>
      </c>
      <c r="BL618" s="2" t="s">
        <v>127</v>
      </c>
      <c r="BZ618" s="2" t="s">
        <v>758</v>
      </c>
      <c r="CB618" s="2" t="n">
        <v>50</v>
      </c>
      <c r="CD618" s="2" t="n">
        <v>6</v>
      </c>
      <c r="CE618" s="2" t="s">
        <v>758</v>
      </c>
      <c r="CF618" s="2" t="n">
        <v>60</v>
      </c>
      <c r="CH618" s="2" t="n">
        <v>6</v>
      </c>
      <c r="CJ618" s="2" t="s">
        <v>758</v>
      </c>
      <c r="CK618" s="2" t="n">
        <v>70</v>
      </c>
      <c r="CL618" s="2" t="n">
        <v>6</v>
      </c>
      <c r="DA618" s="2" t="s">
        <v>1228</v>
      </c>
      <c r="DB618" s="2" t="n">
        <v>68</v>
      </c>
      <c r="DC618" s="2" t="n">
        <v>0.524</v>
      </c>
      <c r="DE618" s="2" t="n">
        <v>247.8</v>
      </c>
      <c r="DF618" s="2" t="n">
        <v>0.71</v>
      </c>
      <c r="DJ618" s="2" t="n">
        <v>5.38</v>
      </c>
    </row>
    <row r="619" customFormat="false" ht="13.8" hidden="false" customHeight="false" outlineLevel="0" collapsed="false">
      <c r="A619" s="2" t="s">
        <v>1235</v>
      </c>
      <c r="B619" s="2" t="s">
        <v>1223</v>
      </c>
      <c r="D619" s="2" t="s">
        <v>1224</v>
      </c>
      <c r="E619" s="2" t="s">
        <v>1225</v>
      </c>
      <c r="F619" s="2" t="s">
        <v>1226</v>
      </c>
      <c r="G619" s="2" t="n">
        <v>2017</v>
      </c>
      <c r="H619" s="2" t="n">
        <v>27</v>
      </c>
      <c r="I619" s="2" t="n">
        <v>11</v>
      </c>
      <c r="J619" s="2" t="s">
        <v>121</v>
      </c>
      <c r="L619" s="2" t="s">
        <v>178</v>
      </c>
      <c r="T619" s="2" t="s">
        <v>551</v>
      </c>
      <c r="U619" s="0" t="n">
        <f aca="false">4.76</f>
        <v>4.76</v>
      </c>
      <c r="AR619" s="2" t="s">
        <v>1227</v>
      </c>
      <c r="AY619" s="2" t="s">
        <v>420</v>
      </c>
      <c r="AZ619" s="2" t="s">
        <v>127</v>
      </c>
      <c r="BA619" s="2" t="n">
        <v>18</v>
      </c>
      <c r="BB619" s="2" t="s">
        <v>420</v>
      </c>
      <c r="BC619" s="2" t="n">
        <v>70</v>
      </c>
      <c r="BD619" s="2" t="n">
        <v>4</v>
      </c>
      <c r="BE619" s="2" t="s">
        <v>317</v>
      </c>
      <c r="BF619" s="2" t="n">
        <v>3</v>
      </c>
      <c r="BK619" s="2" t="n">
        <v>1</v>
      </c>
      <c r="BL619" s="2" t="s">
        <v>127</v>
      </c>
      <c r="BM619" s="2" t="s">
        <v>317</v>
      </c>
      <c r="BN619" s="2" t="n">
        <v>2</v>
      </c>
      <c r="BO619" s="2" t="n">
        <v>1</v>
      </c>
      <c r="BZ619" s="2" t="s">
        <v>758</v>
      </c>
      <c r="CB619" s="2" t="n">
        <v>50</v>
      </c>
      <c r="CD619" s="2" t="n">
        <v>6</v>
      </c>
      <c r="CE619" s="2" t="s">
        <v>758</v>
      </c>
      <c r="CF619" s="2" t="n">
        <v>60</v>
      </c>
      <c r="CH619" s="2" t="n">
        <v>6</v>
      </c>
      <c r="CJ619" s="2" t="s">
        <v>758</v>
      </c>
      <c r="CK619" s="2" t="n">
        <v>70</v>
      </c>
      <c r="CL619" s="2" t="n">
        <v>6</v>
      </c>
      <c r="DA619" s="2" t="s">
        <v>1228</v>
      </c>
      <c r="DB619" s="2" t="n">
        <v>83</v>
      </c>
      <c r="DC619" s="2" t="n">
        <v>1.022</v>
      </c>
      <c r="DE619" s="2" t="n">
        <v>294.4</v>
      </c>
      <c r="DF619" s="2" t="n">
        <v>0.37</v>
      </c>
      <c r="DJ619" s="2" t="n">
        <v>10.7</v>
      </c>
    </row>
    <row r="620" customFormat="false" ht="13.8" hidden="false" customHeight="false" outlineLevel="0" collapsed="false">
      <c r="A620" s="2" t="s">
        <v>1236</v>
      </c>
      <c r="B620" s="2" t="s">
        <v>1223</v>
      </c>
      <c r="D620" s="2" t="s">
        <v>1224</v>
      </c>
      <c r="E620" s="2" t="s">
        <v>1225</v>
      </c>
      <c r="F620" s="2" t="s">
        <v>1226</v>
      </c>
      <c r="G620" s="2" t="n">
        <v>2017</v>
      </c>
      <c r="H620" s="2" t="n">
        <v>27</v>
      </c>
      <c r="I620" s="2" t="n">
        <v>11</v>
      </c>
      <c r="J620" s="2" t="s">
        <v>121</v>
      </c>
      <c r="L620" s="2" t="s">
        <v>178</v>
      </c>
      <c r="T620" s="2" t="s">
        <v>146</v>
      </c>
      <c r="U620" s="0" t="n">
        <v>-6.1</v>
      </c>
      <c r="AR620" s="2" t="s">
        <v>1227</v>
      </c>
      <c r="AY620" s="2" t="s">
        <v>420</v>
      </c>
      <c r="AZ620" s="2" t="s">
        <v>127</v>
      </c>
      <c r="BA620" s="2" t="n">
        <v>18</v>
      </c>
      <c r="BB620" s="2" t="s">
        <v>420</v>
      </c>
      <c r="BC620" s="2" t="n">
        <v>70</v>
      </c>
      <c r="BD620" s="2" t="n">
        <v>4</v>
      </c>
      <c r="BE620" s="2" t="s">
        <v>317</v>
      </c>
      <c r="BF620" s="2" t="n">
        <v>3</v>
      </c>
      <c r="BK620" s="2" t="n">
        <v>1</v>
      </c>
      <c r="BL620" s="2" t="s">
        <v>127</v>
      </c>
      <c r="BM620" s="2" t="s">
        <v>317</v>
      </c>
      <c r="BN620" s="2" t="n">
        <v>2</v>
      </c>
      <c r="BO620" s="2" t="n">
        <v>1</v>
      </c>
      <c r="BZ620" s="2" t="s">
        <v>758</v>
      </c>
      <c r="CB620" s="2" t="n">
        <v>50</v>
      </c>
      <c r="CD620" s="2" t="n">
        <v>6</v>
      </c>
      <c r="CE620" s="2" t="s">
        <v>758</v>
      </c>
      <c r="CF620" s="2" t="n">
        <v>60</v>
      </c>
      <c r="CH620" s="2" t="n">
        <v>6</v>
      </c>
      <c r="CJ620" s="2" t="s">
        <v>758</v>
      </c>
      <c r="CK620" s="2" t="n">
        <v>70</v>
      </c>
      <c r="CL620" s="2" t="n">
        <v>6</v>
      </c>
      <c r="DA620" s="2" t="s">
        <v>1228</v>
      </c>
      <c r="DB620" s="2" t="n">
        <v>83</v>
      </c>
      <c r="DC620" s="2" t="n">
        <v>0.998</v>
      </c>
      <c r="DE620" s="2" t="n">
        <v>268</v>
      </c>
      <c r="DF620" s="2" t="n">
        <v>0.38</v>
      </c>
      <c r="DJ620" s="2" t="n">
        <v>11.79</v>
      </c>
    </row>
    <row r="621" customFormat="false" ht="13.8" hidden="false" customHeight="false" outlineLevel="0" collapsed="false">
      <c r="A621" s="2" t="s">
        <v>1237</v>
      </c>
      <c r="B621" s="2" t="s">
        <v>1223</v>
      </c>
      <c r="D621" s="2" t="s">
        <v>1224</v>
      </c>
      <c r="E621" s="2" t="s">
        <v>1225</v>
      </c>
      <c r="F621" s="2" t="s">
        <v>1226</v>
      </c>
      <c r="G621" s="2" t="n">
        <v>2017</v>
      </c>
      <c r="H621" s="2" t="n">
        <v>27</v>
      </c>
      <c r="I621" s="2" t="n">
        <v>11</v>
      </c>
      <c r="J621" s="2" t="s">
        <v>121</v>
      </c>
      <c r="L621" s="2" t="s">
        <v>178</v>
      </c>
      <c r="T621" s="2" t="s">
        <v>241</v>
      </c>
      <c r="U621" s="0" t="n">
        <v>1.46</v>
      </c>
      <c r="AR621" s="2" t="s">
        <v>1227</v>
      </c>
      <c r="AY621" s="2" t="s">
        <v>420</v>
      </c>
      <c r="AZ621" s="2" t="s">
        <v>127</v>
      </c>
      <c r="BA621" s="2" t="n">
        <v>18</v>
      </c>
      <c r="BB621" s="2" t="s">
        <v>420</v>
      </c>
      <c r="BC621" s="2" t="n">
        <v>70</v>
      </c>
      <c r="BD621" s="2" t="n">
        <v>4</v>
      </c>
      <c r="BE621" s="2" t="s">
        <v>317</v>
      </c>
      <c r="BF621" s="2" t="n">
        <v>3</v>
      </c>
      <c r="BK621" s="2" t="n">
        <v>1</v>
      </c>
      <c r="BL621" s="2" t="s">
        <v>127</v>
      </c>
      <c r="BM621" s="2" t="s">
        <v>317</v>
      </c>
      <c r="BN621" s="2" t="n">
        <v>2</v>
      </c>
      <c r="BO621" s="2" t="n">
        <v>1</v>
      </c>
      <c r="BZ621" s="2" t="s">
        <v>758</v>
      </c>
      <c r="CB621" s="2" t="n">
        <v>50</v>
      </c>
      <c r="CD621" s="2" t="n">
        <v>6</v>
      </c>
      <c r="CE621" s="2" t="s">
        <v>758</v>
      </c>
      <c r="CF621" s="2" t="n">
        <v>60</v>
      </c>
      <c r="CH621" s="2" t="n">
        <v>6</v>
      </c>
      <c r="CJ621" s="2" t="s">
        <v>758</v>
      </c>
      <c r="CK621" s="2" t="n">
        <v>70</v>
      </c>
      <c r="CL621" s="2" t="n">
        <v>6</v>
      </c>
      <c r="DA621" s="2" t="s">
        <v>1228</v>
      </c>
      <c r="DB621" s="2" t="n">
        <v>90</v>
      </c>
      <c r="DC621" s="2" t="n">
        <v>1.048</v>
      </c>
      <c r="DE621" s="2" t="n">
        <v>322.5</v>
      </c>
      <c r="DF621" s="2" t="n">
        <v>0.21</v>
      </c>
      <c r="DJ621" s="2" t="n">
        <v>10.85</v>
      </c>
    </row>
    <row r="622" customFormat="false" ht="13.8" hidden="false" customHeight="false" outlineLevel="0" collapsed="false">
      <c r="A622" s="2" t="s">
        <v>1238</v>
      </c>
      <c r="B622" s="2" t="s">
        <v>1223</v>
      </c>
      <c r="D622" s="2" t="s">
        <v>1224</v>
      </c>
      <c r="E622" s="2" t="s">
        <v>1225</v>
      </c>
      <c r="F622" s="2" t="s">
        <v>1226</v>
      </c>
      <c r="G622" s="2" t="n">
        <v>2017</v>
      </c>
      <c r="H622" s="2" t="n">
        <v>27</v>
      </c>
      <c r="I622" s="2" t="n">
        <v>11</v>
      </c>
      <c r="J622" s="2" t="s">
        <v>121</v>
      </c>
      <c r="L622" s="2" t="s">
        <v>178</v>
      </c>
      <c r="T622" s="2" t="s">
        <v>203</v>
      </c>
      <c r="U622" s="0" t="n">
        <v>-3</v>
      </c>
      <c r="AR622" s="2" t="s">
        <v>1227</v>
      </c>
      <c r="AY622" s="2" t="s">
        <v>420</v>
      </c>
      <c r="AZ622" s="2" t="s">
        <v>127</v>
      </c>
      <c r="BA622" s="2" t="n">
        <v>18</v>
      </c>
      <c r="BB622" s="2" t="s">
        <v>420</v>
      </c>
      <c r="BC622" s="2" t="n">
        <v>70</v>
      </c>
      <c r="BD622" s="2" t="n">
        <v>4</v>
      </c>
      <c r="BE622" s="2" t="s">
        <v>317</v>
      </c>
      <c r="BF622" s="2" t="n">
        <v>3</v>
      </c>
      <c r="BK622" s="2" t="n">
        <v>1</v>
      </c>
      <c r="BL622" s="2" t="s">
        <v>127</v>
      </c>
      <c r="BM622" s="2" t="s">
        <v>317</v>
      </c>
      <c r="BN622" s="2" t="n">
        <v>2</v>
      </c>
      <c r="BO622" s="2" t="n">
        <v>1</v>
      </c>
      <c r="BZ622" s="2" t="s">
        <v>758</v>
      </c>
      <c r="CB622" s="2" t="n">
        <v>50</v>
      </c>
      <c r="CD622" s="2" t="n">
        <v>6</v>
      </c>
      <c r="CE622" s="2" t="s">
        <v>758</v>
      </c>
      <c r="CF622" s="2" t="n">
        <v>60</v>
      </c>
      <c r="CH622" s="2" t="n">
        <v>6</v>
      </c>
      <c r="CJ622" s="2" t="s">
        <v>758</v>
      </c>
      <c r="CK622" s="2" t="n">
        <v>70</v>
      </c>
      <c r="CL622" s="2" t="n">
        <v>6</v>
      </c>
      <c r="DA622" s="2" t="s">
        <v>1228</v>
      </c>
      <c r="DB622" s="2" t="n">
        <v>82</v>
      </c>
      <c r="DC622" s="2" t="n">
        <v>1.044</v>
      </c>
      <c r="DE622" s="2" t="n">
        <v>294.9</v>
      </c>
      <c r="DF622" s="2" t="n">
        <v>0.39</v>
      </c>
      <c r="DJ622" s="2" t="n">
        <v>10.33</v>
      </c>
    </row>
    <row r="623" customFormat="false" ht="13.8" hidden="false" customHeight="false" outlineLevel="0" collapsed="false">
      <c r="A623" s="2" t="s">
        <v>1239</v>
      </c>
      <c r="B623" s="2" t="s">
        <v>1240</v>
      </c>
      <c r="D623" s="2" t="s">
        <v>1241</v>
      </c>
      <c r="E623" s="2" t="s">
        <v>1242</v>
      </c>
      <c r="F623" s="2" t="s">
        <v>1243</v>
      </c>
      <c r="G623" s="2" t="n">
        <v>2017</v>
      </c>
      <c r="H623" s="2" t="n">
        <v>32</v>
      </c>
      <c r="I623" s="2" t="n">
        <v>3</v>
      </c>
      <c r="J623" s="2" t="s">
        <v>121</v>
      </c>
      <c r="L623" s="2" t="s">
        <v>144</v>
      </c>
      <c r="T623" s="2" t="s">
        <v>125</v>
      </c>
      <c r="U623" s="0" t="n">
        <f aca="false">14</f>
        <v>14</v>
      </c>
      <c r="W623" s="2" t="s">
        <v>145</v>
      </c>
      <c r="AA623" s="2" t="s">
        <v>146</v>
      </c>
      <c r="AB623" s="2" t="n">
        <v>0.1</v>
      </c>
      <c r="AD623" s="2" t="s">
        <v>126</v>
      </c>
      <c r="AE623" s="2" t="n">
        <v>0.05</v>
      </c>
      <c r="AR623" s="2" t="s">
        <v>1244</v>
      </c>
      <c r="AU623" s="2" t="n">
        <f aca="false">5.75</f>
        <v>5.75</v>
      </c>
      <c r="BA623" s="2" t="n">
        <v>24</v>
      </c>
      <c r="BE623" s="2" t="s">
        <v>145</v>
      </c>
      <c r="BF623" s="2" t="n">
        <v>1</v>
      </c>
      <c r="BG623" s="2" t="n">
        <v>5</v>
      </c>
      <c r="BZ623" s="2" t="s">
        <v>129</v>
      </c>
      <c r="CA623" s="2" t="s">
        <v>130</v>
      </c>
      <c r="CB623" s="2" t="n">
        <v>45</v>
      </c>
      <c r="CC623" s="2" t="n">
        <v>10</v>
      </c>
      <c r="DC623" s="2" t="n">
        <v>1.36</v>
      </c>
      <c r="DD623" s="2" t="n">
        <v>6.91</v>
      </c>
      <c r="DE623" s="2" t="n">
        <v>787.63</v>
      </c>
    </row>
    <row r="624" customFormat="false" ht="13.8" hidden="false" customHeight="false" outlineLevel="0" collapsed="false">
      <c r="A624" s="2" t="s">
        <v>1245</v>
      </c>
      <c r="B624" s="2" t="s">
        <v>1240</v>
      </c>
      <c r="D624" s="2" t="s">
        <v>1241</v>
      </c>
      <c r="E624" s="2" t="s">
        <v>1242</v>
      </c>
      <c r="F624" s="2" t="s">
        <v>1243</v>
      </c>
      <c r="G624" s="2" t="n">
        <v>2017</v>
      </c>
      <c r="H624" s="2" t="n">
        <v>32</v>
      </c>
      <c r="I624" s="2" t="n">
        <v>3</v>
      </c>
      <c r="J624" s="2" t="s">
        <v>121</v>
      </c>
      <c r="L624" s="2" t="s">
        <v>144</v>
      </c>
      <c r="T624" s="2" t="s">
        <v>125</v>
      </c>
      <c r="U624" s="0" t="n">
        <f aca="false">14</f>
        <v>14</v>
      </c>
      <c r="W624" s="2" t="s">
        <v>145</v>
      </c>
      <c r="AA624" s="2" t="s">
        <v>146</v>
      </c>
      <c r="AB624" s="2" t="n">
        <v>0.1</v>
      </c>
      <c r="AD624" s="2" t="s">
        <v>126</v>
      </c>
      <c r="AE624" s="2" t="n">
        <v>0.05</v>
      </c>
      <c r="AR624" s="2" t="s">
        <v>1244</v>
      </c>
      <c r="AU624" s="2" t="n">
        <f aca="false">5.75</f>
        <v>5.75</v>
      </c>
      <c r="BA624" s="2" t="n">
        <v>24</v>
      </c>
      <c r="BE624" s="2" t="s">
        <v>145</v>
      </c>
      <c r="BF624" s="2" t="n">
        <v>1</v>
      </c>
      <c r="BG624" s="2" t="n">
        <v>5</v>
      </c>
      <c r="BZ624" s="2" t="s">
        <v>129</v>
      </c>
      <c r="CA624" s="2" t="s">
        <v>130</v>
      </c>
      <c r="CB624" s="2" t="n">
        <v>45</v>
      </c>
      <c r="CC624" s="2" t="n">
        <v>10</v>
      </c>
      <c r="DC624" s="2" t="n">
        <v>1.12</v>
      </c>
      <c r="DD624" s="2" t="n">
        <v>6.07</v>
      </c>
      <c r="DE624" s="2" t="n">
        <v>736.23</v>
      </c>
    </row>
    <row r="625" customFormat="false" ht="13.8" hidden="false" customHeight="false" outlineLevel="0" collapsed="false">
      <c r="A625" s="2" t="s">
        <v>1246</v>
      </c>
      <c r="B625" s="2" t="s">
        <v>1240</v>
      </c>
      <c r="D625" s="2" t="s">
        <v>1241</v>
      </c>
      <c r="E625" s="2" t="s">
        <v>1242</v>
      </c>
      <c r="F625" s="2" t="s">
        <v>1243</v>
      </c>
      <c r="G625" s="2" t="n">
        <v>2017</v>
      </c>
      <c r="H625" s="2" t="n">
        <v>32</v>
      </c>
      <c r="I625" s="2" t="n">
        <v>3</v>
      </c>
      <c r="J625" s="2" t="s">
        <v>121</v>
      </c>
      <c r="L625" s="2" t="s">
        <v>144</v>
      </c>
      <c r="T625" s="2" t="s">
        <v>125</v>
      </c>
      <c r="U625" s="0" t="n">
        <f aca="false">14</f>
        <v>14</v>
      </c>
      <c r="W625" s="2" t="s">
        <v>145</v>
      </c>
      <c r="AA625" s="2" t="s">
        <v>146</v>
      </c>
      <c r="AB625" s="2" t="n">
        <v>0.1</v>
      </c>
      <c r="AD625" s="2" t="s">
        <v>126</v>
      </c>
      <c r="AE625" s="2" t="n">
        <v>0.05</v>
      </c>
      <c r="AR625" s="2" t="s">
        <v>1244</v>
      </c>
      <c r="AU625" s="2" t="n">
        <f aca="false">5.75</f>
        <v>5.75</v>
      </c>
      <c r="BA625" s="2" t="n">
        <v>24</v>
      </c>
      <c r="BE625" s="2" t="s">
        <v>145</v>
      </c>
      <c r="BF625" s="2" t="n">
        <v>1</v>
      </c>
      <c r="BG625" s="2" t="n">
        <v>5</v>
      </c>
      <c r="BZ625" s="2" t="s">
        <v>129</v>
      </c>
      <c r="CA625" s="2" t="s">
        <v>130</v>
      </c>
      <c r="CB625" s="2" t="n">
        <v>45</v>
      </c>
      <c r="CC625" s="2" t="n">
        <v>10</v>
      </c>
      <c r="DC625" s="2" t="n">
        <v>1.96</v>
      </c>
      <c r="DD625" s="2" t="n">
        <v>8.07</v>
      </c>
      <c r="DE625" s="2" t="n">
        <v>973.38</v>
      </c>
    </row>
    <row r="626" customFormat="false" ht="13.8" hidden="false" customHeight="false" outlineLevel="0" collapsed="false">
      <c r="A626" s="2" t="s">
        <v>1247</v>
      </c>
      <c r="B626" s="2" t="s">
        <v>1240</v>
      </c>
      <c r="D626" s="2" t="s">
        <v>1241</v>
      </c>
      <c r="E626" s="2" t="s">
        <v>1242</v>
      </c>
      <c r="F626" s="2" t="s">
        <v>1243</v>
      </c>
      <c r="G626" s="2" t="n">
        <v>2017</v>
      </c>
      <c r="H626" s="2" t="n">
        <v>32</v>
      </c>
      <c r="I626" s="2" t="n">
        <v>3</v>
      </c>
      <c r="J626" s="2" t="s">
        <v>121</v>
      </c>
      <c r="L626" s="2" t="s">
        <v>144</v>
      </c>
      <c r="T626" s="2" t="s">
        <v>125</v>
      </c>
      <c r="U626" s="0" t="n">
        <f aca="false">14</f>
        <v>14</v>
      </c>
      <c r="W626" s="2" t="s">
        <v>145</v>
      </c>
      <c r="AA626" s="2" t="s">
        <v>146</v>
      </c>
      <c r="AB626" s="2" t="n">
        <v>0.1</v>
      </c>
      <c r="AD626" s="2" t="s">
        <v>126</v>
      </c>
      <c r="AE626" s="2" t="n">
        <v>0.05</v>
      </c>
      <c r="AR626" s="2" t="s">
        <v>1244</v>
      </c>
      <c r="AU626" s="2" t="n">
        <f aca="false">5.75</f>
        <v>5.75</v>
      </c>
      <c r="BA626" s="2" t="n">
        <v>24</v>
      </c>
      <c r="BE626" s="2" t="s">
        <v>145</v>
      </c>
      <c r="BF626" s="2" t="n">
        <v>1</v>
      </c>
      <c r="BG626" s="2" t="n">
        <v>5</v>
      </c>
      <c r="BZ626" s="2" t="s">
        <v>129</v>
      </c>
      <c r="CA626" s="2" t="s">
        <v>130</v>
      </c>
      <c r="CB626" s="2" t="n">
        <v>45</v>
      </c>
      <c r="CC626" s="2" t="n">
        <v>10</v>
      </c>
      <c r="DC626" s="2" t="n">
        <v>1.21</v>
      </c>
      <c r="DD626" s="2" t="n">
        <v>6.44</v>
      </c>
      <c r="DE626" s="2" t="n">
        <v>749.5</v>
      </c>
    </row>
    <row r="627" customFormat="false" ht="13.8" hidden="false" customHeight="false" outlineLevel="0" collapsed="false">
      <c r="A627" s="2" t="s">
        <v>1248</v>
      </c>
      <c r="B627" s="2" t="s">
        <v>1240</v>
      </c>
      <c r="D627" s="2" t="s">
        <v>1241</v>
      </c>
      <c r="E627" s="2" t="s">
        <v>1242</v>
      </c>
      <c r="F627" s="2" t="s">
        <v>1243</v>
      </c>
      <c r="G627" s="2" t="n">
        <v>2017</v>
      </c>
      <c r="H627" s="2" t="n">
        <v>32</v>
      </c>
      <c r="I627" s="2" t="n">
        <v>3</v>
      </c>
      <c r="J627" s="2" t="s">
        <v>121</v>
      </c>
      <c r="L627" s="2" t="s">
        <v>144</v>
      </c>
      <c r="T627" s="2" t="s">
        <v>125</v>
      </c>
      <c r="U627" s="0" t="n">
        <f aca="false">14</f>
        <v>14</v>
      </c>
      <c r="W627" s="2" t="s">
        <v>145</v>
      </c>
      <c r="AA627" s="2" t="s">
        <v>146</v>
      </c>
      <c r="AB627" s="2" t="n">
        <v>0.1</v>
      </c>
      <c r="AD627" s="2" t="s">
        <v>126</v>
      </c>
      <c r="AE627" s="2" t="n">
        <v>0.05</v>
      </c>
      <c r="AR627" s="2" t="s">
        <v>1244</v>
      </c>
      <c r="AU627" s="2" t="n">
        <f aca="false">5.75</f>
        <v>5.75</v>
      </c>
      <c r="BA627" s="2" t="n">
        <v>24</v>
      </c>
      <c r="BE627" s="2" t="s">
        <v>145</v>
      </c>
      <c r="BF627" s="2" t="n">
        <v>1</v>
      </c>
      <c r="BG627" s="2" t="n">
        <v>5</v>
      </c>
      <c r="BZ627" s="2" t="s">
        <v>129</v>
      </c>
      <c r="CA627" s="2" t="s">
        <v>130</v>
      </c>
      <c r="CB627" s="2" t="n">
        <v>45</v>
      </c>
      <c r="CC627" s="2" t="n">
        <v>10</v>
      </c>
      <c r="DC627" s="2" t="n">
        <v>1.04</v>
      </c>
      <c r="DD627" s="2" t="n">
        <v>5.57</v>
      </c>
      <c r="DE627" s="2" t="n">
        <v>748.39</v>
      </c>
    </row>
    <row r="628" customFormat="false" ht="13.8" hidden="false" customHeight="false" outlineLevel="0" collapsed="false">
      <c r="A628" s="2" t="s">
        <v>1249</v>
      </c>
      <c r="B628" s="2" t="s">
        <v>1240</v>
      </c>
      <c r="D628" s="2" t="s">
        <v>1241</v>
      </c>
      <c r="E628" s="2" t="s">
        <v>1242</v>
      </c>
      <c r="F628" s="2" t="s">
        <v>1243</v>
      </c>
      <c r="G628" s="2" t="n">
        <v>2017</v>
      </c>
      <c r="H628" s="2" t="n">
        <v>32</v>
      </c>
      <c r="I628" s="2" t="n">
        <v>3</v>
      </c>
      <c r="J628" s="2" t="s">
        <v>121</v>
      </c>
      <c r="L628" s="2" t="s">
        <v>144</v>
      </c>
      <c r="T628" s="2" t="s">
        <v>125</v>
      </c>
      <c r="U628" s="0" t="n">
        <f aca="false">14</f>
        <v>14</v>
      </c>
      <c r="W628" s="2" t="s">
        <v>145</v>
      </c>
      <c r="AA628" s="2" t="s">
        <v>146</v>
      </c>
      <c r="AB628" s="2" t="n">
        <v>0.1</v>
      </c>
      <c r="AD628" s="2" t="s">
        <v>126</v>
      </c>
      <c r="AE628" s="2" t="n">
        <v>0.05</v>
      </c>
      <c r="AR628" s="2" t="s">
        <v>1244</v>
      </c>
      <c r="AU628" s="2" t="n">
        <f aca="false">5.75</f>
        <v>5.75</v>
      </c>
      <c r="BA628" s="2" t="n">
        <v>24</v>
      </c>
      <c r="BE628" s="2" t="s">
        <v>145</v>
      </c>
      <c r="BF628" s="2" t="n">
        <v>1</v>
      </c>
      <c r="BG628" s="2" t="n">
        <v>5</v>
      </c>
      <c r="BZ628" s="2" t="s">
        <v>129</v>
      </c>
      <c r="CA628" s="2" t="s">
        <v>130</v>
      </c>
      <c r="CB628" s="2" t="n">
        <v>45</v>
      </c>
      <c r="CC628" s="2" t="n">
        <v>10</v>
      </c>
      <c r="DC628" s="2" t="n">
        <v>1.22</v>
      </c>
      <c r="DD628" s="2" t="n">
        <v>6.88</v>
      </c>
      <c r="DE628" s="2" t="n">
        <v>708.87</v>
      </c>
    </row>
    <row r="629" customFormat="false" ht="13.8" hidden="false" customHeight="false" outlineLevel="0" collapsed="false">
      <c r="A629" s="2" t="s">
        <v>1250</v>
      </c>
      <c r="B629" s="2" t="s">
        <v>1240</v>
      </c>
      <c r="D629" s="2" t="s">
        <v>1241</v>
      </c>
      <c r="E629" s="2" t="s">
        <v>1242</v>
      </c>
      <c r="F629" s="2" t="s">
        <v>1243</v>
      </c>
      <c r="G629" s="2" t="n">
        <v>2017</v>
      </c>
      <c r="H629" s="2" t="n">
        <v>32</v>
      </c>
      <c r="I629" s="2" t="n">
        <v>3</v>
      </c>
      <c r="J629" s="2" t="s">
        <v>121</v>
      </c>
      <c r="L629" s="2" t="s">
        <v>144</v>
      </c>
      <c r="T629" s="2" t="s">
        <v>125</v>
      </c>
      <c r="U629" s="0" t="n">
        <f aca="false">14</f>
        <v>14</v>
      </c>
      <c r="W629" s="2" t="s">
        <v>145</v>
      </c>
      <c r="AA629" s="2" t="s">
        <v>146</v>
      </c>
      <c r="AB629" s="2" t="n">
        <v>0.1</v>
      </c>
      <c r="AD629" s="2" t="s">
        <v>126</v>
      </c>
      <c r="AE629" s="2" t="n">
        <v>0.05</v>
      </c>
      <c r="AR629" s="2" t="s">
        <v>1244</v>
      </c>
      <c r="AU629" s="2" t="n">
        <f aca="false">5.75</f>
        <v>5.75</v>
      </c>
      <c r="BA629" s="2" t="n">
        <v>24</v>
      </c>
      <c r="BE629" s="2" t="s">
        <v>145</v>
      </c>
      <c r="BF629" s="2" t="n">
        <v>1</v>
      </c>
      <c r="BG629" s="2" t="n">
        <v>5</v>
      </c>
      <c r="BZ629" s="2" t="s">
        <v>129</v>
      </c>
      <c r="CA629" s="2" t="s">
        <v>130</v>
      </c>
      <c r="CB629" s="2" t="n">
        <v>45</v>
      </c>
      <c r="CC629" s="2" t="n">
        <v>10</v>
      </c>
      <c r="DC629" s="2" t="n">
        <v>1.85</v>
      </c>
      <c r="DD629" s="2" t="n">
        <v>8.98</v>
      </c>
      <c r="DE629" s="2" t="n">
        <v>822.14</v>
      </c>
    </row>
    <row r="630" customFormat="false" ht="13.8" hidden="false" customHeight="false" outlineLevel="0" collapsed="false">
      <c r="A630" s="2" t="s">
        <v>1251</v>
      </c>
      <c r="B630" s="2" t="s">
        <v>1240</v>
      </c>
      <c r="D630" s="2" t="s">
        <v>1241</v>
      </c>
      <c r="E630" s="2" t="s">
        <v>1242</v>
      </c>
      <c r="F630" s="2" t="s">
        <v>1243</v>
      </c>
      <c r="G630" s="2" t="n">
        <v>2017</v>
      </c>
      <c r="H630" s="2" t="n">
        <v>32</v>
      </c>
      <c r="I630" s="2" t="n">
        <v>3</v>
      </c>
      <c r="J630" s="2" t="s">
        <v>121</v>
      </c>
      <c r="L630" s="2" t="s">
        <v>144</v>
      </c>
      <c r="T630" s="2" t="s">
        <v>125</v>
      </c>
      <c r="U630" s="0" t="n">
        <f aca="false">14</f>
        <v>14</v>
      </c>
      <c r="W630" s="2" t="s">
        <v>145</v>
      </c>
      <c r="AA630" s="2" t="s">
        <v>146</v>
      </c>
      <c r="AB630" s="2" t="n">
        <v>0.1</v>
      </c>
      <c r="AD630" s="2" t="s">
        <v>126</v>
      </c>
      <c r="AE630" s="2" t="n">
        <v>0.05</v>
      </c>
      <c r="AR630" s="2" t="s">
        <v>1244</v>
      </c>
      <c r="AU630" s="2" t="n">
        <f aca="false">5.75</f>
        <v>5.75</v>
      </c>
      <c r="BA630" s="2" t="n">
        <v>24</v>
      </c>
      <c r="BE630" s="2" t="s">
        <v>145</v>
      </c>
      <c r="BF630" s="2" t="n">
        <v>1</v>
      </c>
      <c r="BG630" s="2" t="n">
        <v>5</v>
      </c>
      <c r="BZ630" s="2" t="s">
        <v>129</v>
      </c>
      <c r="CA630" s="2" t="s">
        <v>130</v>
      </c>
      <c r="CB630" s="2" t="n">
        <v>45</v>
      </c>
      <c r="CC630" s="2" t="n">
        <v>10</v>
      </c>
      <c r="DC630" s="5" t="n">
        <f aca="false">1.231</f>
        <v>1.231</v>
      </c>
      <c r="DD630" s="2" t="n">
        <v>6.87</v>
      </c>
      <c r="DE630" s="2" t="n">
        <v>872.89</v>
      </c>
    </row>
    <row r="631" customFormat="false" ht="13.8" hidden="false" customHeight="false" outlineLevel="0" collapsed="false">
      <c r="A631" s="2" t="s">
        <v>1252</v>
      </c>
      <c r="B631" s="2" t="s">
        <v>1240</v>
      </c>
      <c r="D631" s="2" t="s">
        <v>1241</v>
      </c>
      <c r="E631" s="2" t="s">
        <v>1242</v>
      </c>
      <c r="F631" s="2" t="s">
        <v>1243</v>
      </c>
      <c r="G631" s="2" t="n">
        <v>2017</v>
      </c>
      <c r="H631" s="2" t="n">
        <v>32</v>
      </c>
      <c r="I631" s="2" t="n">
        <v>3</v>
      </c>
      <c r="J631" s="2" t="s">
        <v>121</v>
      </c>
      <c r="L631" s="2" t="s">
        <v>144</v>
      </c>
      <c r="T631" s="2" t="s">
        <v>125</v>
      </c>
      <c r="U631" s="0" t="n">
        <f aca="false">14</f>
        <v>14</v>
      </c>
      <c r="W631" s="2" t="s">
        <v>145</v>
      </c>
      <c r="AA631" s="2" t="s">
        <v>146</v>
      </c>
      <c r="AB631" s="2" t="n">
        <v>0.1</v>
      </c>
      <c r="AD631" s="2" t="s">
        <v>126</v>
      </c>
      <c r="AE631" s="2" t="n">
        <v>0.05</v>
      </c>
      <c r="AR631" s="2" t="s">
        <v>1244</v>
      </c>
      <c r="AU631" s="2" t="n">
        <f aca="false">5.75</f>
        <v>5.75</v>
      </c>
      <c r="BA631" s="2" t="n">
        <v>24</v>
      </c>
      <c r="BE631" s="2" t="s">
        <v>145</v>
      </c>
      <c r="BF631" s="2" t="n">
        <v>1</v>
      </c>
      <c r="BG631" s="2" t="n">
        <v>5</v>
      </c>
      <c r="BZ631" s="2" t="s">
        <v>129</v>
      </c>
      <c r="CA631" s="2" t="s">
        <v>130</v>
      </c>
      <c r="CB631" s="2" t="n">
        <v>45</v>
      </c>
      <c r="CC631" s="2" t="n">
        <v>10</v>
      </c>
      <c r="DC631" s="2" t="n">
        <v>2.02</v>
      </c>
      <c r="DD631" s="2" t="n">
        <v>9.38</v>
      </c>
      <c r="DE631" s="2" t="n">
        <v>860.64</v>
      </c>
    </row>
    <row r="632" customFormat="false" ht="13.8" hidden="false" customHeight="false" outlineLevel="0" collapsed="false">
      <c r="A632" s="2" t="s">
        <v>1253</v>
      </c>
      <c r="B632" s="2" t="s">
        <v>1254</v>
      </c>
      <c r="C632" s="2" t="s">
        <v>1255</v>
      </c>
      <c r="D632" s="2" t="s">
        <v>1254</v>
      </c>
      <c r="E632" s="2" t="s">
        <v>1255</v>
      </c>
      <c r="F632" s="2" t="s">
        <v>1256</v>
      </c>
      <c r="G632" s="2" t="n">
        <v>2017</v>
      </c>
      <c r="H632" s="2" t="n">
        <v>28</v>
      </c>
      <c r="I632" s="2" t="n">
        <v>16</v>
      </c>
      <c r="J632" s="2" t="s">
        <v>121</v>
      </c>
      <c r="L632" s="2" t="s">
        <v>144</v>
      </c>
      <c r="T632" s="2" t="s">
        <v>145</v>
      </c>
      <c r="U632" s="0" t="n">
        <f aca="false">15.9</f>
        <v>15.9</v>
      </c>
      <c r="AA632" s="2" t="s">
        <v>146</v>
      </c>
      <c r="AB632" s="2" t="n">
        <v>0.1</v>
      </c>
      <c r="AD632" s="2" t="s">
        <v>126</v>
      </c>
      <c r="AE632" s="2" t="n">
        <v>1.5</v>
      </c>
      <c r="AH632" s="2" t="s">
        <v>147</v>
      </c>
      <c r="AJ632" s="2" t="s">
        <v>148</v>
      </c>
      <c r="AO632" s="2" t="s">
        <v>501</v>
      </c>
      <c r="AY632" s="2" t="s">
        <v>145</v>
      </c>
      <c r="BA632" s="2" t="n">
        <v>168</v>
      </c>
      <c r="BE632" s="2" t="s">
        <v>150</v>
      </c>
      <c r="BF632" s="2" t="n">
        <v>1</v>
      </c>
      <c r="BG632" s="2" t="n">
        <v>2</v>
      </c>
      <c r="BH632" s="2" t="n">
        <v>50</v>
      </c>
      <c r="BZ632" s="2" t="s">
        <v>758</v>
      </c>
      <c r="DA632" s="2" t="s">
        <v>132</v>
      </c>
      <c r="DC632" s="2" t="n">
        <v>1.744</v>
      </c>
      <c r="DD632" s="2" t="n">
        <v>10.9</v>
      </c>
      <c r="DE632" s="2" t="n">
        <v>640.4</v>
      </c>
      <c r="DF632" s="2" t="n">
        <v>0.194</v>
      </c>
      <c r="DI632" s="2" t="s">
        <v>1257</v>
      </c>
    </row>
    <row r="633" customFormat="false" ht="13.8" hidden="false" customHeight="false" outlineLevel="0" collapsed="false">
      <c r="A633" s="2" t="s">
        <v>1258</v>
      </c>
      <c r="B633" s="2" t="s">
        <v>1254</v>
      </c>
      <c r="C633" s="2" t="s">
        <v>1255</v>
      </c>
      <c r="D633" s="2" t="s">
        <v>1254</v>
      </c>
      <c r="E633" s="2" t="s">
        <v>1255</v>
      </c>
      <c r="F633" s="2" t="s">
        <v>1256</v>
      </c>
      <c r="G633" s="2" t="n">
        <v>2017</v>
      </c>
      <c r="H633" s="2" t="n">
        <v>28</v>
      </c>
      <c r="I633" s="2" t="n">
        <v>16</v>
      </c>
      <c r="J633" s="2" t="s">
        <v>121</v>
      </c>
      <c r="L633" s="2" t="s">
        <v>144</v>
      </c>
      <c r="R633" s="2" t="s">
        <v>1259</v>
      </c>
      <c r="T633" s="2" t="s">
        <v>145</v>
      </c>
      <c r="U633" s="0" t="n">
        <f aca="false">15.9</f>
        <v>15.9</v>
      </c>
      <c r="AA633" s="2" t="s">
        <v>146</v>
      </c>
      <c r="AB633" s="2" t="n">
        <v>0.1</v>
      </c>
      <c r="AD633" s="2" t="s">
        <v>126</v>
      </c>
      <c r="AE633" s="2" t="n">
        <v>1.5</v>
      </c>
      <c r="AH633" s="2" t="s">
        <v>147</v>
      </c>
      <c r="AJ633" s="2" t="s">
        <v>148</v>
      </c>
      <c r="AO633" s="2" t="s">
        <v>501</v>
      </c>
      <c r="AY633" s="2" t="s">
        <v>145</v>
      </c>
      <c r="BA633" s="2" t="n">
        <v>168</v>
      </c>
      <c r="BE633" s="2" t="s">
        <v>150</v>
      </c>
      <c r="BF633" s="2" t="n">
        <v>1</v>
      </c>
      <c r="BG633" s="2" t="n">
        <v>2</v>
      </c>
      <c r="BH633" s="2" t="n">
        <v>50</v>
      </c>
      <c r="BZ633" s="2" t="s">
        <v>758</v>
      </c>
      <c r="DA633" s="2" t="s">
        <v>132</v>
      </c>
      <c r="DC633" s="2" t="n">
        <v>1.436</v>
      </c>
      <c r="DD633" s="2" t="n">
        <v>11.4</v>
      </c>
      <c r="DE633" s="2" t="n">
        <v>502.9</v>
      </c>
      <c r="DF633" s="2" t="n">
        <v>0.156</v>
      </c>
      <c r="DI633" s="2" t="s">
        <v>133</v>
      </c>
    </row>
    <row r="634" customFormat="false" ht="13.8" hidden="false" customHeight="false" outlineLevel="0" collapsed="false">
      <c r="A634" s="2" t="s">
        <v>1260</v>
      </c>
      <c r="B634" s="2" t="s">
        <v>1254</v>
      </c>
      <c r="C634" s="2" t="s">
        <v>1255</v>
      </c>
      <c r="D634" s="2" t="s">
        <v>1254</v>
      </c>
      <c r="E634" s="2" t="s">
        <v>1255</v>
      </c>
      <c r="F634" s="2" t="s">
        <v>1256</v>
      </c>
      <c r="G634" s="2" t="n">
        <v>2017</v>
      </c>
      <c r="H634" s="2" t="n">
        <v>28</v>
      </c>
      <c r="I634" s="2" t="n">
        <v>16</v>
      </c>
      <c r="J634" s="2" t="s">
        <v>121</v>
      </c>
      <c r="L634" s="2" t="s">
        <v>144</v>
      </c>
      <c r="R634" s="2" t="s">
        <v>1259</v>
      </c>
      <c r="T634" s="2" t="s">
        <v>145</v>
      </c>
      <c r="U634" s="0" t="n">
        <f aca="false">15.9</f>
        <v>15.9</v>
      </c>
      <c r="AA634" s="2" t="s">
        <v>146</v>
      </c>
      <c r="AB634" s="2" t="n">
        <v>0.1</v>
      </c>
      <c r="AD634" s="2" t="s">
        <v>126</v>
      </c>
      <c r="AE634" s="2" t="n">
        <v>1.5</v>
      </c>
      <c r="AH634" s="2" t="s">
        <v>147</v>
      </c>
      <c r="AJ634" s="2" t="s">
        <v>148</v>
      </c>
      <c r="AO634" s="2" t="s">
        <v>501</v>
      </c>
      <c r="AY634" s="2" t="s">
        <v>145</v>
      </c>
      <c r="BA634" s="2" t="n">
        <v>168</v>
      </c>
      <c r="BE634" s="2" t="s">
        <v>150</v>
      </c>
      <c r="BF634" s="2" t="n">
        <v>1</v>
      </c>
      <c r="BG634" s="2" t="n">
        <v>2</v>
      </c>
      <c r="BH634" s="2" t="n">
        <v>50</v>
      </c>
      <c r="BZ634" s="2" t="s">
        <v>758</v>
      </c>
      <c r="DA634" s="2" t="s">
        <v>132</v>
      </c>
      <c r="DC634" s="2" t="n">
        <v>1.476</v>
      </c>
      <c r="DD634" s="2" t="n">
        <v>10.7</v>
      </c>
      <c r="DE634" s="2" t="n">
        <v>550</v>
      </c>
      <c r="DF634" s="2" t="n">
        <v>0.164</v>
      </c>
      <c r="DI634" s="2" t="s">
        <v>133</v>
      </c>
    </row>
    <row r="635" customFormat="false" ht="13.8" hidden="false" customHeight="false" outlineLevel="0" collapsed="false">
      <c r="A635" s="2" t="s">
        <v>1261</v>
      </c>
      <c r="B635" s="2" t="s">
        <v>1254</v>
      </c>
      <c r="C635" s="2" t="s">
        <v>1255</v>
      </c>
      <c r="D635" s="2" t="s">
        <v>1254</v>
      </c>
      <c r="E635" s="2" t="s">
        <v>1255</v>
      </c>
      <c r="F635" s="2" t="s">
        <v>1256</v>
      </c>
      <c r="G635" s="2" t="n">
        <v>2017</v>
      </c>
      <c r="H635" s="2" t="n">
        <v>28</v>
      </c>
      <c r="I635" s="2" t="n">
        <v>16</v>
      </c>
      <c r="J635" s="2" t="s">
        <v>121</v>
      </c>
      <c r="L635" s="2" t="s">
        <v>144</v>
      </c>
      <c r="R635" s="2" t="s">
        <v>1262</v>
      </c>
      <c r="T635" s="2" t="s">
        <v>145</v>
      </c>
      <c r="U635" s="0" t="n">
        <f aca="false">15.9</f>
        <v>15.9</v>
      </c>
      <c r="AA635" s="2" t="s">
        <v>146</v>
      </c>
      <c r="AB635" s="2" t="n">
        <v>0.1</v>
      </c>
      <c r="AD635" s="2" t="s">
        <v>126</v>
      </c>
      <c r="AE635" s="2" t="n">
        <v>1.5</v>
      </c>
      <c r="AH635" s="2" t="s">
        <v>147</v>
      </c>
      <c r="AJ635" s="2" t="s">
        <v>148</v>
      </c>
      <c r="AO635" s="2" t="s">
        <v>501</v>
      </c>
      <c r="AY635" s="2" t="s">
        <v>145</v>
      </c>
      <c r="BA635" s="2" t="n">
        <v>168</v>
      </c>
      <c r="BE635" s="2" t="s">
        <v>150</v>
      </c>
      <c r="BF635" s="2" t="n">
        <v>1</v>
      </c>
      <c r="BG635" s="2" t="n">
        <v>2</v>
      </c>
      <c r="BH635" s="2" t="n">
        <v>50</v>
      </c>
      <c r="BZ635" s="2" t="s">
        <v>758</v>
      </c>
      <c r="DA635" s="2" t="s">
        <v>132</v>
      </c>
      <c r="DC635" s="2" t="n">
        <v>1.438</v>
      </c>
      <c r="DD635" s="2" t="n">
        <v>10.6</v>
      </c>
      <c r="DE635" s="2" t="n">
        <v>537.9</v>
      </c>
      <c r="DF635" s="2" t="n">
        <v>0.153</v>
      </c>
      <c r="DI635" s="2" t="s">
        <v>133</v>
      </c>
    </row>
    <row r="636" customFormat="false" ht="13.8" hidden="false" customHeight="false" outlineLevel="0" collapsed="false">
      <c r="A636" s="2" t="s">
        <v>1263</v>
      </c>
      <c r="B636" s="2" t="s">
        <v>1254</v>
      </c>
      <c r="C636" s="2" t="s">
        <v>1255</v>
      </c>
      <c r="D636" s="2" t="s">
        <v>1254</v>
      </c>
      <c r="E636" s="2" t="s">
        <v>1255</v>
      </c>
      <c r="F636" s="2" t="s">
        <v>1256</v>
      </c>
      <c r="G636" s="2" t="n">
        <v>2017</v>
      </c>
      <c r="H636" s="2" t="n">
        <v>28</v>
      </c>
      <c r="I636" s="2" t="n">
        <v>16</v>
      </c>
      <c r="J636" s="2" t="s">
        <v>121</v>
      </c>
      <c r="L636" s="2" t="s">
        <v>144</v>
      </c>
      <c r="R636" s="2" t="s">
        <v>1262</v>
      </c>
      <c r="T636" s="2" t="s">
        <v>145</v>
      </c>
      <c r="U636" s="0" t="n">
        <f aca="false">15.9</f>
        <v>15.9</v>
      </c>
      <c r="AA636" s="2" t="s">
        <v>146</v>
      </c>
      <c r="AB636" s="2" t="n">
        <v>0.1</v>
      </c>
      <c r="AD636" s="2" t="s">
        <v>126</v>
      </c>
      <c r="AE636" s="2" t="n">
        <v>1.5</v>
      </c>
      <c r="AH636" s="2" t="s">
        <v>147</v>
      </c>
      <c r="AJ636" s="2" t="s">
        <v>148</v>
      </c>
      <c r="AO636" s="2" t="s">
        <v>501</v>
      </c>
      <c r="AY636" s="2" t="s">
        <v>145</v>
      </c>
      <c r="BA636" s="2" t="n">
        <v>168</v>
      </c>
      <c r="BE636" s="2" t="s">
        <v>150</v>
      </c>
      <c r="BF636" s="2" t="n">
        <v>1</v>
      </c>
      <c r="BG636" s="2" t="n">
        <v>2</v>
      </c>
      <c r="BH636" s="2" t="n">
        <v>50</v>
      </c>
      <c r="BZ636" s="2" t="s">
        <v>758</v>
      </c>
      <c r="DA636" s="2" t="s">
        <v>132</v>
      </c>
      <c r="DC636" s="2" t="n">
        <v>1.512</v>
      </c>
      <c r="DD636" s="2" t="n">
        <v>10.8</v>
      </c>
      <c r="DE636" s="2" t="n">
        <v>558.1</v>
      </c>
      <c r="DF636" s="2" t="n">
        <v>0.158</v>
      </c>
      <c r="DI636" s="2" t="s">
        <v>133</v>
      </c>
    </row>
    <row r="637" customFormat="false" ht="13.8" hidden="false" customHeight="false" outlineLevel="0" collapsed="false">
      <c r="A637" s="2" t="s">
        <v>1264</v>
      </c>
      <c r="B637" s="2" t="s">
        <v>1254</v>
      </c>
      <c r="C637" s="2" t="s">
        <v>1255</v>
      </c>
      <c r="D637" s="2" t="s">
        <v>1254</v>
      </c>
      <c r="E637" s="2" t="s">
        <v>1255</v>
      </c>
      <c r="F637" s="2" t="s">
        <v>1256</v>
      </c>
      <c r="G637" s="2" t="n">
        <v>2017</v>
      </c>
      <c r="H637" s="2" t="n">
        <v>28</v>
      </c>
      <c r="I637" s="2" t="n">
        <v>16</v>
      </c>
      <c r="J637" s="2" t="s">
        <v>121</v>
      </c>
      <c r="L637" s="2" t="s">
        <v>144</v>
      </c>
      <c r="R637" s="2" t="s">
        <v>1265</v>
      </c>
      <c r="T637" s="2" t="s">
        <v>145</v>
      </c>
      <c r="U637" s="0" t="n">
        <f aca="false">15.9</f>
        <v>15.9</v>
      </c>
      <c r="AA637" s="2" t="s">
        <v>146</v>
      </c>
      <c r="AB637" s="2" t="n">
        <v>0.1</v>
      </c>
      <c r="AD637" s="2" t="s">
        <v>126</v>
      </c>
      <c r="AE637" s="2" t="n">
        <v>1.5</v>
      </c>
      <c r="AH637" s="2" t="s">
        <v>147</v>
      </c>
      <c r="AJ637" s="2" t="s">
        <v>148</v>
      </c>
      <c r="AO637" s="2" t="s">
        <v>501</v>
      </c>
      <c r="AY637" s="2" t="s">
        <v>145</v>
      </c>
      <c r="BA637" s="2" t="n">
        <v>168</v>
      </c>
      <c r="BE637" s="2" t="s">
        <v>150</v>
      </c>
      <c r="BF637" s="2" t="n">
        <v>1</v>
      </c>
      <c r="BG637" s="2" t="n">
        <v>2</v>
      </c>
      <c r="BH637" s="2" t="n">
        <v>50</v>
      </c>
      <c r="BZ637" s="2" t="s">
        <v>758</v>
      </c>
      <c r="DA637" s="2" t="s">
        <v>132</v>
      </c>
      <c r="DC637" s="2" t="n">
        <v>1.406</v>
      </c>
      <c r="DD637" s="2" t="n">
        <v>9.9</v>
      </c>
      <c r="DE637" s="2" t="n">
        <v>566.2</v>
      </c>
      <c r="DF637" s="2" t="n">
        <v>0.212</v>
      </c>
      <c r="DI637" s="2" t="s">
        <v>1257</v>
      </c>
    </row>
    <row r="638" customFormat="false" ht="13.8" hidden="false" customHeight="false" outlineLevel="0" collapsed="false">
      <c r="A638" s="2" t="s">
        <v>1266</v>
      </c>
      <c r="B638" s="2" t="s">
        <v>1254</v>
      </c>
      <c r="C638" s="2" t="s">
        <v>1255</v>
      </c>
      <c r="D638" s="2" t="s">
        <v>1254</v>
      </c>
      <c r="E638" s="2" t="s">
        <v>1255</v>
      </c>
      <c r="F638" s="2" t="s">
        <v>1256</v>
      </c>
      <c r="G638" s="2" t="n">
        <v>2017</v>
      </c>
      <c r="H638" s="2" t="n">
        <v>28</v>
      </c>
      <c r="I638" s="2" t="n">
        <v>16</v>
      </c>
      <c r="J638" s="2" t="s">
        <v>121</v>
      </c>
      <c r="L638" s="2" t="s">
        <v>144</v>
      </c>
      <c r="R638" s="2" t="s">
        <v>1265</v>
      </c>
      <c r="T638" s="2" t="s">
        <v>145</v>
      </c>
      <c r="U638" s="0" t="n">
        <f aca="false">15.9</f>
        <v>15.9</v>
      </c>
      <c r="AA638" s="2" t="s">
        <v>146</v>
      </c>
      <c r="AB638" s="2" t="n">
        <v>0.1</v>
      </c>
      <c r="AD638" s="2" t="s">
        <v>126</v>
      </c>
      <c r="AE638" s="2" t="n">
        <v>1.5</v>
      </c>
      <c r="AH638" s="2" t="s">
        <v>147</v>
      </c>
      <c r="AJ638" s="2" t="s">
        <v>148</v>
      </c>
      <c r="AO638" s="2" t="s">
        <v>501</v>
      </c>
      <c r="AY638" s="2" t="s">
        <v>145</v>
      </c>
      <c r="BA638" s="2" t="n">
        <v>168</v>
      </c>
      <c r="BE638" s="2" t="s">
        <v>150</v>
      </c>
      <c r="BF638" s="2" t="n">
        <v>1</v>
      </c>
      <c r="BG638" s="2" t="n">
        <v>2</v>
      </c>
      <c r="BH638" s="2" t="n">
        <v>50</v>
      </c>
      <c r="BZ638" s="2" t="s">
        <v>758</v>
      </c>
      <c r="DA638" s="2" t="s">
        <v>132</v>
      </c>
      <c r="DC638" s="2" t="n">
        <v>1.511</v>
      </c>
      <c r="DD638" s="2" t="n">
        <v>10.3</v>
      </c>
      <c r="DE638" s="2" t="n">
        <v>589.8</v>
      </c>
      <c r="DF638" s="2" t="n">
        <v>0.195</v>
      </c>
      <c r="DI638" s="2" t="s">
        <v>1257</v>
      </c>
    </row>
    <row r="639" customFormat="false" ht="13.8" hidden="false" customHeight="false" outlineLevel="0" collapsed="false">
      <c r="A639" s="2" t="s">
        <v>1267</v>
      </c>
      <c r="B639" s="2" t="s">
        <v>1268</v>
      </c>
      <c r="D639" s="2" t="s">
        <v>1269</v>
      </c>
      <c r="E639" s="2" t="s">
        <v>1270</v>
      </c>
      <c r="F639" s="2" t="s">
        <v>1271</v>
      </c>
      <c r="G639" s="2" t="n">
        <v>2017</v>
      </c>
      <c r="H639" s="2" t="n">
        <v>60</v>
      </c>
      <c r="I639" s="2" t="n">
        <v>11</v>
      </c>
      <c r="J639" s="2" t="s">
        <v>121</v>
      </c>
      <c r="L639" s="2" t="s">
        <v>144</v>
      </c>
      <c r="T639" s="2" t="s">
        <v>145</v>
      </c>
      <c r="U639" s="0" t="n">
        <f aca="false">15.9</f>
        <v>15.9</v>
      </c>
      <c r="W639" s="2" t="s">
        <v>125</v>
      </c>
      <c r="AA639" s="2" t="s">
        <v>241</v>
      </c>
      <c r="AD639" s="2" t="s">
        <v>583</v>
      </c>
      <c r="BE639" s="2" t="s">
        <v>145</v>
      </c>
      <c r="BF639" s="2" t="n">
        <v>4</v>
      </c>
      <c r="BG639" s="2" t="n">
        <v>2</v>
      </c>
      <c r="BZ639" s="2" t="s">
        <v>129</v>
      </c>
      <c r="CA639" s="2" t="s">
        <v>145</v>
      </c>
      <c r="CB639" s="2" t="n">
        <v>263</v>
      </c>
      <c r="CC639" s="2" t="n">
        <v>8.9</v>
      </c>
      <c r="CD639" s="2" t="n">
        <v>1.83333333333333</v>
      </c>
      <c r="DA639" s="2" t="s">
        <v>132</v>
      </c>
      <c r="DB639" s="2" t="n">
        <v>96.63</v>
      </c>
      <c r="DC639" s="2" t="n">
        <v>4.25</v>
      </c>
      <c r="DE639" s="2" t="n">
        <v>837.4</v>
      </c>
      <c r="DF639" s="2" t="n">
        <v>0.074</v>
      </c>
      <c r="DH639" s="2" t="n">
        <v>0.009</v>
      </c>
      <c r="DJ639" s="2" t="n">
        <v>12.3</v>
      </c>
    </row>
    <row r="640" customFormat="false" ht="13.8" hidden="false" customHeight="false" outlineLevel="0" collapsed="false">
      <c r="A640" s="2" t="s">
        <v>1272</v>
      </c>
      <c r="B640" s="2" t="s">
        <v>1268</v>
      </c>
      <c r="D640" s="2" t="s">
        <v>1269</v>
      </c>
      <c r="E640" s="2" t="s">
        <v>1270</v>
      </c>
      <c r="F640" s="2" t="s">
        <v>1271</v>
      </c>
      <c r="G640" s="2" t="n">
        <v>2017</v>
      </c>
      <c r="H640" s="2" t="n">
        <v>60</v>
      </c>
      <c r="I640" s="2" t="n">
        <v>11</v>
      </c>
      <c r="J640" s="2" t="s">
        <v>121</v>
      </c>
      <c r="L640" s="2" t="s">
        <v>144</v>
      </c>
      <c r="R640" s="2" t="s">
        <v>1273</v>
      </c>
      <c r="T640" s="2" t="s">
        <v>145</v>
      </c>
      <c r="U640" s="0" t="n">
        <f aca="false">15.9</f>
        <v>15.9</v>
      </c>
      <c r="W640" s="2" t="s">
        <v>125</v>
      </c>
      <c r="AA640" s="2" t="s">
        <v>241</v>
      </c>
      <c r="AD640" s="2" t="s">
        <v>583</v>
      </c>
      <c r="AR640" s="2" t="s">
        <v>1274</v>
      </c>
      <c r="BE640" s="2" t="s">
        <v>145</v>
      </c>
      <c r="BF640" s="2" t="n">
        <v>4</v>
      </c>
      <c r="BG640" s="2" t="n">
        <v>2</v>
      </c>
      <c r="BZ640" s="2" t="s">
        <v>129</v>
      </c>
      <c r="CA640" s="2" t="s">
        <v>145</v>
      </c>
      <c r="CB640" s="2" t="n">
        <v>263</v>
      </c>
      <c r="CC640" s="2" t="n">
        <v>8.9</v>
      </c>
      <c r="CD640" s="2" t="n">
        <v>1.83333333333333</v>
      </c>
      <c r="DA640" s="2" t="s">
        <v>132</v>
      </c>
      <c r="DB640" s="2" t="n">
        <v>95.79</v>
      </c>
      <c r="DC640" s="2" t="n">
        <v>3.59</v>
      </c>
      <c r="DE640" s="2" t="n">
        <v>705.7</v>
      </c>
      <c r="DF640" s="2" t="n">
        <v>0.104</v>
      </c>
      <c r="DH640" s="2" t="n">
        <v>0.00741</v>
      </c>
      <c r="DJ640" s="2" t="n">
        <v>13.7</v>
      </c>
    </row>
    <row r="641" customFormat="false" ht="13.8" hidden="false" customHeight="false" outlineLevel="0" collapsed="false">
      <c r="A641" s="2" t="s">
        <v>1275</v>
      </c>
      <c r="B641" s="2" t="s">
        <v>1268</v>
      </c>
      <c r="D641" s="2" t="s">
        <v>1269</v>
      </c>
      <c r="E641" s="2" t="s">
        <v>1270</v>
      </c>
      <c r="F641" s="2" t="s">
        <v>1271</v>
      </c>
      <c r="G641" s="2" t="n">
        <v>2017</v>
      </c>
      <c r="H641" s="2" t="n">
        <v>60</v>
      </c>
      <c r="I641" s="2" t="n">
        <v>11</v>
      </c>
      <c r="J641" s="2" t="s">
        <v>121</v>
      </c>
      <c r="L641" s="2" t="s">
        <v>144</v>
      </c>
      <c r="R641" s="2" t="s">
        <v>1273</v>
      </c>
      <c r="T641" s="2" t="s">
        <v>145</v>
      </c>
      <c r="U641" s="0" t="n">
        <f aca="false">15.9</f>
        <v>15.9</v>
      </c>
      <c r="W641" s="2" t="s">
        <v>125</v>
      </c>
      <c r="AA641" s="2" t="s">
        <v>241</v>
      </c>
      <c r="AD641" s="2" t="s">
        <v>583</v>
      </c>
      <c r="AR641" s="2" t="s">
        <v>1274</v>
      </c>
      <c r="BE641" s="2" t="s">
        <v>145</v>
      </c>
      <c r="BF641" s="2" t="n">
        <v>4</v>
      </c>
      <c r="BG641" s="2" t="n">
        <v>2</v>
      </c>
      <c r="BZ641" s="2" t="s">
        <v>129</v>
      </c>
      <c r="CA641" s="2" t="s">
        <v>145</v>
      </c>
      <c r="CB641" s="2" t="n">
        <v>263</v>
      </c>
      <c r="CC641" s="2" t="n">
        <v>8.9</v>
      </c>
      <c r="CD641" s="2" t="n">
        <v>1.83333333333333</v>
      </c>
      <c r="DA641" s="2" t="s">
        <v>132</v>
      </c>
      <c r="DB641" s="2" t="n">
        <v>95.42</v>
      </c>
      <c r="DC641" s="2" t="n">
        <v>3.32</v>
      </c>
      <c r="DE641" s="2" t="n">
        <v>511.4</v>
      </c>
      <c r="DF641" s="2" t="n">
        <v>0.126</v>
      </c>
      <c r="DH641" s="2" t="n">
        <v>0.00779</v>
      </c>
      <c r="DJ641" s="2" t="n">
        <v>16.4</v>
      </c>
    </row>
    <row r="642" customFormat="false" ht="13.8" hidden="false" customHeight="false" outlineLevel="0" collapsed="false">
      <c r="A642" s="2" t="s">
        <v>1276</v>
      </c>
      <c r="B642" s="2" t="s">
        <v>1268</v>
      </c>
      <c r="D642" s="2" t="s">
        <v>1269</v>
      </c>
      <c r="E642" s="2" t="s">
        <v>1270</v>
      </c>
      <c r="F642" s="2" t="s">
        <v>1271</v>
      </c>
      <c r="G642" s="2" t="n">
        <v>2017</v>
      </c>
      <c r="H642" s="2" t="n">
        <v>60</v>
      </c>
      <c r="I642" s="2" t="n">
        <v>11</v>
      </c>
      <c r="J642" s="2" t="s">
        <v>121</v>
      </c>
      <c r="L642" s="2" t="s">
        <v>144</v>
      </c>
      <c r="R642" s="2" t="s">
        <v>1273</v>
      </c>
      <c r="T642" s="2" t="s">
        <v>145</v>
      </c>
      <c r="U642" s="0" t="n">
        <f aca="false">15.9</f>
        <v>15.9</v>
      </c>
      <c r="W642" s="2" t="s">
        <v>125</v>
      </c>
      <c r="AA642" s="2" t="s">
        <v>241</v>
      </c>
      <c r="AD642" s="2" t="s">
        <v>583</v>
      </c>
      <c r="AR642" s="2" t="s">
        <v>1274</v>
      </c>
      <c r="BE642" s="2" t="s">
        <v>145</v>
      </c>
      <c r="BF642" s="2" t="n">
        <v>4</v>
      </c>
      <c r="BG642" s="2" t="n">
        <v>2</v>
      </c>
      <c r="BZ642" s="2" t="s">
        <v>129</v>
      </c>
      <c r="CA642" s="2" t="s">
        <v>145</v>
      </c>
      <c r="CB642" s="2" t="n">
        <v>263</v>
      </c>
      <c r="CC642" s="2" t="n">
        <v>8.9</v>
      </c>
      <c r="CD642" s="2" t="n">
        <v>1.83333333333333</v>
      </c>
      <c r="DA642" s="2" t="s">
        <v>132</v>
      </c>
      <c r="DB642" s="2" t="n">
        <v>92.4</v>
      </c>
      <c r="DC642" s="2" t="n">
        <v>2.3</v>
      </c>
      <c r="DE642" s="2" t="n">
        <v>435.1</v>
      </c>
      <c r="DF642" s="2" t="n">
        <v>0.222</v>
      </c>
      <c r="DH642" s="2" t="n">
        <v>0.00811</v>
      </c>
      <c r="DJ642" s="2" t="n">
        <v>20.2</v>
      </c>
    </row>
    <row r="643" customFormat="false" ht="13.8" hidden="false" customHeight="false" outlineLevel="0" collapsed="false">
      <c r="A643" s="2" t="s">
        <v>1277</v>
      </c>
      <c r="B643" s="2" t="s">
        <v>1268</v>
      </c>
      <c r="D643" s="2" t="s">
        <v>1269</v>
      </c>
      <c r="E643" s="2" t="s">
        <v>1270</v>
      </c>
      <c r="F643" s="2" t="s">
        <v>1271</v>
      </c>
      <c r="G643" s="2" t="n">
        <v>2017</v>
      </c>
      <c r="H643" s="2" t="n">
        <v>60</v>
      </c>
      <c r="I643" s="2" t="n">
        <v>11</v>
      </c>
      <c r="J643" s="2" t="s">
        <v>121</v>
      </c>
      <c r="L643" s="2" t="s">
        <v>144</v>
      </c>
      <c r="R643" s="2" t="s">
        <v>1273</v>
      </c>
      <c r="T643" s="2" t="s">
        <v>145</v>
      </c>
      <c r="U643" s="0" t="n">
        <f aca="false">15.9</f>
        <v>15.9</v>
      </c>
      <c r="W643" s="2" t="s">
        <v>125</v>
      </c>
      <c r="AA643" s="2" t="s">
        <v>241</v>
      </c>
      <c r="AD643" s="2" t="s">
        <v>583</v>
      </c>
      <c r="AR643" s="2" t="s">
        <v>1274</v>
      </c>
      <c r="BE643" s="2" t="s">
        <v>145</v>
      </c>
      <c r="BF643" s="2" t="n">
        <v>4</v>
      </c>
      <c r="BG643" s="2" t="n">
        <v>2</v>
      </c>
      <c r="BZ643" s="2" t="s">
        <v>129</v>
      </c>
      <c r="CA643" s="2" t="s">
        <v>145</v>
      </c>
      <c r="CB643" s="2" t="n">
        <v>263</v>
      </c>
      <c r="CC643" s="2" t="n">
        <v>8.9</v>
      </c>
      <c r="CD643" s="2" t="n">
        <v>1.83333333333333</v>
      </c>
      <c r="DA643" s="2" t="s">
        <v>132</v>
      </c>
      <c r="DB643" s="2" t="n">
        <v>90</v>
      </c>
      <c r="DC643" s="2" t="n">
        <v>2.2</v>
      </c>
      <c r="DE643" s="2" t="n">
        <v>358.5</v>
      </c>
      <c r="DF643" s="2" t="n">
        <v>0.304</v>
      </c>
      <c r="DH643" s="2" t="n">
        <v>0.00971</v>
      </c>
      <c r="DJ643" s="2" t="n">
        <v>22</v>
      </c>
    </row>
    <row r="644" customFormat="false" ht="13.8" hidden="false" customHeight="false" outlineLevel="0" collapsed="false">
      <c r="A644" s="2" t="s">
        <v>1278</v>
      </c>
      <c r="B644" s="2" t="s">
        <v>1279</v>
      </c>
      <c r="D644" s="2" t="s">
        <v>1280</v>
      </c>
      <c r="E644" s="2" t="s">
        <v>1281</v>
      </c>
      <c r="F644" s="2" t="s">
        <v>1282</v>
      </c>
      <c r="G644" s="2" t="n">
        <v>2017</v>
      </c>
      <c r="H644" s="2" t="n">
        <v>41</v>
      </c>
      <c r="I644" s="2" t="n">
        <v>13</v>
      </c>
      <c r="J644" s="2" t="s">
        <v>121</v>
      </c>
      <c r="L644" s="2" t="s">
        <v>144</v>
      </c>
      <c r="P644" s="2" t="s">
        <v>1283</v>
      </c>
      <c r="T644" s="2" t="s">
        <v>207</v>
      </c>
      <c r="U644" s="0" t="n">
        <f aca="false">17.1</f>
        <v>17.1</v>
      </c>
      <c r="W644" s="2" t="s">
        <v>125</v>
      </c>
      <c r="Y644" s="2" t="s">
        <v>1284</v>
      </c>
      <c r="AA644" s="2" t="s">
        <v>146</v>
      </c>
      <c r="AD644" s="2" t="s">
        <v>126</v>
      </c>
      <c r="AR644" s="2" t="s">
        <v>1285</v>
      </c>
      <c r="AX644" s="2" t="n">
        <v>4</v>
      </c>
      <c r="BE644" s="2" t="s">
        <v>207</v>
      </c>
      <c r="BF644" s="2" t="n">
        <v>10</v>
      </c>
      <c r="BG644" s="2" t="n">
        <v>5</v>
      </c>
      <c r="BH644" s="2" t="n">
        <v>40</v>
      </c>
      <c r="BZ644" s="2" t="s">
        <v>129</v>
      </c>
      <c r="CA644" s="2" t="s">
        <v>207</v>
      </c>
      <c r="CB644" s="2" t="n">
        <v>300</v>
      </c>
      <c r="CC644" s="2" t="n">
        <v>10.13</v>
      </c>
      <c r="DA644" s="2" t="s">
        <v>132</v>
      </c>
      <c r="DB644" s="2" t="n">
        <v>93</v>
      </c>
      <c r="DC644" s="2" t="n">
        <v>1.51</v>
      </c>
      <c r="DD644" s="2" t="n">
        <v>11.6</v>
      </c>
      <c r="DE644" s="2" t="n">
        <v>517</v>
      </c>
      <c r="DF644" s="2" t="n">
        <v>0.17</v>
      </c>
    </row>
    <row r="645" customFormat="false" ht="13.8" hidden="false" customHeight="false" outlineLevel="0" collapsed="false">
      <c r="A645" s="2" t="s">
        <v>1286</v>
      </c>
      <c r="B645" s="2" t="s">
        <v>1279</v>
      </c>
      <c r="D645" s="2" t="s">
        <v>1280</v>
      </c>
      <c r="E645" s="2" t="s">
        <v>1281</v>
      </c>
      <c r="F645" s="2" t="s">
        <v>1282</v>
      </c>
      <c r="G645" s="2" t="n">
        <v>2017</v>
      </c>
      <c r="H645" s="2" t="n">
        <v>41</v>
      </c>
      <c r="I645" s="2" t="n">
        <v>13</v>
      </c>
      <c r="J645" s="2" t="s">
        <v>121</v>
      </c>
      <c r="L645" s="2" t="s">
        <v>144</v>
      </c>
      <c r="P645" s="2" t="s">
        <v>1283</v>
      </c>
      <c r="T645" s="2" t="s">
        <v>207</v>
      </c>
      <c r="U645" s="0" t="n">
        <f aca="false">17.1</f>
        <v>17.1</v>
      </c>
      <c r="W645" s="2" t="s">
        <v>125</v>
      </c>
      <c r="Y645" s="2" t="s">
        <v>1284</v>
      </c>
      <c r="AA645" s="2" t="s">
        <v>146</v>
      </c>
      <c r="AD645" s="2" t="s">
        <v>126</v>
      </c>
      <c r="AR645" s="2" t="s">
        <v>1285</v>
      </c>
      <c r="AX645" s="2" t="n">
        <v>10</v>
      </c>
      <c r="BE645" s="2" t="s">
        <v>207</v>
      </c>
      <c r="BF645" s="2" t="n">
        <v>10</v>
      </c>
      <c r="BG645" s="2" t="n">
        <v>5</v>
      </c>
      <c r="BH645" s="2" t="n">
        <v>40</v>
      </c>
      <c r="BZ645" s="2" t="s">
        <v>129</v>
      </c>
      <c r="CA645" s="2" t="s">
        <v>207</v>
      </c>
      <c r="CB645" s="2" t="n">
        <v>300</v>
      </c>
      <c r="CC645" s="2" t="n">
        <v>10.13</v>
      </c>
      <c r="DA645" s="2" t="s">
        <v>132</v>
      </c>
      <c r="DB645" s="2" t="n">
        <v>87</v>
      </c>
      <c r="DC645" s="2" t="n">
        <v>0.52</v>
      </c>
      <c r="DD645" s="2" t="n">
        <v>8.7</v>
      </c>
      <c r="DE645" s="2" t="n">
        <v>238</v>
      </c>
      <c r="DF645" s="2" t="n">
        <v>0.28</v>
      </c>
    </row>
    <row r="646" customFormat="false" ht="13.8" hidden="false" customHeight="false" outlineLevel="0" collapsed="false">
      <c r="A646" s="2" t="s">
        <v>1287</v>
      </c>
      <c r="B646" s="2" t="s">
        <v>1279</v>
      </c>
      <c r="D646" s="2" t="s">
        <v>1280</v>
      </c>
      <c r="E646" s="2" t="s">
        <v>1281</v>
      </c>
      <c r="F646" s="2" t="s">
        <v>1282</v>
      </c>
      <c r="G646" s="2" t="n">
        <v>2017</v>
      </c>
      <c r="H646" s="2" t="n">
        <v>41</v>
      </c>
      <c r="I646" s="2" t="n">
        <v>13</v>
      </c>
      <c r="J646" s="2" t="s">
        <v>121</v>
      </c>
      <c r="L646" s="2" t="s">
        <v>144</v>
      </c>
      <c r="P646" s="2" t="s">
        <v>1283</v>
      </c>
      <c r="T646" s="2" t="s">
        <v>207</v>
      </c>
      <c r="U646" s="0" t="n">
        <f aca="false">17.1</f>
        <v>17.1</v>
      </c>
      <c r="W646" s="2" t="s">
        <v>125</v>
      </c>
      <c r="Y646" s="2" t="s">
        <v>1284</v>
      </c>
      <c r="AA646" s="2" t="s">
        <v>146</v>
      </c>
      <c r="AD646" s="2" t="s">
        <v>126</v>
      </c>
      <c r="AR646" s="2" t="s">
        <v>1285</v>
      </c>
      <c r="AX646" s="2" t="n">
        <v>60</v>
      </c>
      <c r="BE646" s="2" t="s">
        <v>207</v>
      </c>
      <c r="BF646" s="2" t="n">
        <v>10</v>
      </c>
      <c r="BG646" s="2" t="n">
        <v>5</v>
      </c>
      <c r="BH646" s="2" t="n">
        <v>40</v>
      </c>
      <c r="BZ646" s="2" t="s">
        <v>129</v>
      </c>
      <c r="CA646" s="2" t="s">
        <v>207</v>
      </c>
      <c r="CB646" s="2" t="n">
        <v>300</v>
      </c>
      <c r="CC646" s="2" t="n">
        <v>10.13</v>
      </c>
      <c r="DA646" s="2" t="s">
        <v>132</v>
      </c>
      <c r="DB646" s="2" t="n">
        <v>88</v>
      </c>
      <c r="DC646" s="2" t="n">
        <v>0.3</v>
      </c>
      <c r="DD646" s="2" t="n">
        <v>5.6</v>
      </c>
      <c r="DE646" s="2" t="n">
        <v>202</v>
      </c>
      <c r="DF646" s="2" t="n">
        <v>0.31</v>
      </c>
    </row>
    <row r="647" customFormat="false" ht="13.8" hidden="false" customHeight="false" outlineLevel="0" collapsed="false">
      <c r="A647" s="2" t="s">
        <v>1288</v>
      </c>
      <c r="B647" s="2" t="s">
        <v>1279</v>
      </c>
      <c r="D647" s="2" t="s">
        <v>1280</v>
      </c>
      <c r="E647" s="2" t="s">
        <v>1281</v>
      </c>
      <c r="F647" s="2" t="s">
        <v>1282</v>
      </c>
      <c r="G647" s="2" t="n">
        <v>2017</v>
      </c>
      <c r="H647" s="2" t="n">
        <v>41</v>
      </c>
      <c r="I647" s="2" t="n">
        <v>13</v>
      </c>
      <c r="J647" s="2" t="s">
        <v>121</v>
      </c>
      <c r="L647" s="2" t="s">
        <v>144</v>
      </c>
      <c r="P647" s="2" t="s">
        <v>1283</v>
      </c>
      <c r="T647" s="2" t="s">
        <v>207</v>
      </c>
      <c r="U647" s="0" t="n">
        <f aca="false">17.1</f>
        <v>17.1</v>
      </c>
      <c r="W647" s="2" t="s">
        <v>125</v>
      </c>
      <c r="Y647" s="2" t="s">
        <v>1284</v>
      </c>
      <c r="AA647" s="2" t="s">
        <v>146</v>
      </c>
      <c r="AD647" s="2" t="s">
        <v>126</v>
      </c>
      <c r="AR647" s="2" t="s">
        <v>1285</v>
      </c>
      <c r="AX647" s="2" t="n">
        <v>390</v>
      </c>
      <c r="BE647" s="2" t="s">
        <v>207</v>
      </c>
      <c r="BF647" s="2" t="n">
        <v>10</v>
      </c>
      <c r="BG647" s="2" t="n">
        <v>5</v>
      </c>
      <c r="BH647" s="2" t="n">
        <v>40</v>
      </c>
      <c r="BZ647" s="2" t="s">
        <v>129</v>
      </c>
      <c r="CA647" s="2" t="s">
        <v>207</v>
      </c>
      <c r="CB647" s="2" t="n">
        <v>300</v>
      </c>
      <c r="CC647" s="2" t="n">
        <v>10.13</v>
      </c>
      <c r="DA647" s="2" t="s">
        <v>132</v>
      </c>
      <c r="DB647" s="2" t="n">
        <v>92</v>
      </c>
      <c r="DC647" s="2" t="n">
        <v>1.89</v>
      </c>
      <c r="DD647" s="2" t="n">
        <v>24.8</v>
      </c>
      <c r="DE647" s="2" t="n">
        <v>305</v>
      </c>
      <c r="DF647" s="2" t="n">
        <v>0.2</v>
      </c>
    </row>
    <row r="648" customFormat="false" ht="13.8" hidden="false" customHeight="false" outlineLevel="0" collapsed="false">
      <c r="A648" s="2" t="s">
        <v>1289</v>
      </c>
      <c r="B648" s="2" t="s">
        <v>1279</v>
      </c>
      <c r="D648" s="2" t="s">
        <v>1280</v>
      </c>
      <c r="E648" s="2" t="s">
        <v>1281</v>
      </c>
      <c r="F648" s="2" t="s">
        <v>1282</v>
      </c>
      <c r="G648" s="2" t="n">
        <v>2017</v>
      </c>
      <c r="H648" s="2" t="n">
        <v>41</v>
      </c>
      <c r="I648" s="2" t="n">
        <v>13</v>
      </c>
      <c r="J648" s="2" t="s">
        <v>121</v>
      </c>
      <c r="L648" s="2" t="s">
        <v>144</v>
      </c>
      <c r="P648" s="2" t="s">
        <v>1283</v>
      </c>
      <c r="T648" s="2" t="s">
        <v>207</v>
      </c>
      <c r="U648" s="0" t="n">
        <f aca="false">17.1</f>
        <v>17.1</v>
      </c>
      <c r="W648" s="2" t="s">
        <v>125</v>
      </c>
      <c r="Y648" s="2" t="s">
        <v>1284</v>
      </c>
      <c r="AA648" s="2" t="s">
        <v>146</v>
      </c>
      <c r="AD648" s="2" t="s">
        <v>126</v>
      </c>
      <c r="AR648" s="2" t="s">
        <v>1285</v>
      </c>
      <c r="AX648" s="2" t="n">
        <v>245</v>
      </c>
      <c r="BE648" s="2" t="s">
        <v>207</v>
      </c>
      <c r="BF648" s="2" t="n">
        <v>10</v>
      </c>
      <c r="BG648" s="2" t="n">
        <v>5</v>
      </c>
      <c r="BH648" s="2" t="n">
        <v>40</v>
      </c>
      <c r="BZ648" s="2" t="s">
        <v>129</v>
      </c>
      <c r="CA648" s="2" t="s">
        <v>207</v>
      </c>
      <c r="CB648" s="2" t="n">
        <v>300</v>
      </c>
      <c r="CC648" s="2" t="n">
        <v>10.13</v>
      </c>
      <c r="DA648" s="2" t="s">
        <v>132</v>
      </c>
      <c r="DB648" s="2" t="n">
        <v>88</v>
      </c>
      <c r="DC648" s="2" t="n">
        <v>1.62</v>
      </c>
      <c r="DD648" s="2" t="n">
        <v>13.4</v>
      </c>
      <c r="DE648" s="2" t="n">
        <v>482</v>
      </c>
      <c r="DF648" s="2" t="n">
        <v>0.29</v>
      </c>
    </row>
    <row r="649" customFormat="false" ht="13.8" hidden="false" customHeight="false" outlineLevel="0" collapsed="false">
      <c r="A649" s="2" t="s">
        <v>1290</v>
      </c>
      <c r="B649" s="2" t="s">
        <v>1279</v>
      </c>
      <c r="D649" s="2" t="s">
        <v>1280</v>
      </c>
      <c r="E649" s="2" t="s">
        <v>1281</v>
      </c>
      <c r="F649" s="2" t="s">
        <v>1282</v>
      </c>
      <c r="G649" s="2" t="n">
        <v>2017</v>
      </c>
      <c r="H649" s="2" t="n">
        <v>41</v>
      </c>
      <c r="I649" s="2" t="n">
        <v>13</v>
      </c>
      <c r="J649" s="2" t="s">
        <v>121</v>
      </c>
      <c r="L649" s="2" t="s">
        <v>144</v>
      </c>
      <c r="P649" s="2" t="s">
        <v>1283</v>
      </c>
      <c r="T649" s="2" t="s">
        <v>207</v>
      </c>
      <c r="U649" s="0" t="n">
        <f aca="false">17.1</f>
        <v>17.1</v>
      </c>
      <c r="W649" s="2" t="s">
        <v>125</v>
      </c>
      <c r="Y649" s="2" t="s">
        <v>1284</v>
      </c>
      <c r="AA649" s="2" t="s">
        <v>146</v>
      </c>
      <c r="AD649" s="2" t="s">
        <v>126</v>
      </c>
      <c r="AR649" s="2" t="s">
        <v>1285</v>
      </c>
      <c r="AX649" s="2" t="n">
        <v>40</v>
      </c>
      <c r="BE649" s="2" t="s">
        <v>207</v>
      </c>
      <c r="BF649" s="2" t="n">
        <v>10</v>
      </c>
      <c r="BG649" s="2" t="n">
        <v>5</v>
      </c>
      <c r="BH649" s="2" t="n">
        <v>40</v>
      </c>
      <c r="BZ649" s="2" t="s">
        <v>129</v>
      </c>
      <c r="CA649" s="2" t="s">
        <v>207</v>
      </c>
      <c r="CB649" s="2" t="n">
        <v>300</v>
      </c>
      <c r="CC649" s="2" t="n">
        <v>10.13</v>
      </c>
      <c r="DA649" s="2" t="s">
        <v>132</v>
      </c>
      <c r="DB649" s="2" t="n">
        <v>92</v>
      </c>
      <c r="DC649" s="2" t="n">
        <v>3.84</v>
      </c>
      <c r="DD649" s="2" t="n">
        <v>33.6</v>
      </c>
      <c r="DE649" s="2" t="n">
        <v>457</v>
      </c>
      <c r="DF649" s="2" t="n">
        <v>0.22</v>
      </c>
    </row>
    <row r="650" customFormat="false" ht="13.8" hidden="false" customHeight="false" outlineLevel="0" collapsed="false">
      <c r="A650" s="2" t="s">
        <v>1291</v>
      </c>
      <c r="B650" s="2" t="s">
        <v>1292</v>
      </c>
      <c r="D650" s="2" t="s">
        <v>1293</v>
      </c>
      <c r="E650" s="2" t="s">
        <v>1294</v>
      </c>
      <c r="F650" s="2" t="s">
        <v>1295</v>
      </c>
      <c r="G650" s="2" t="n">
        <v>2017</v>
      </c>
      <c r="H650" s="2" t="n">
        <v>60</v>
      </c>
      <c r="I650" s="2" t="n">
        <v>13</v>
      </c>
      <c r="J650" s="2" t="s">
        <v>121</v>
      </c>
      <c r="L650" s="2" t="s">
        <v>178</v>
      </c>
      <c r="T650" s="2" t="s">
        <v>125</v>
      </c>
      <c r="U650" s="0" t="n">
        <f aca="false">14</f>
        <v>14</v>
      </c>
      <c r="AD650" s="2" t="s">
        <v>583</v>
      </c>
      <c r="AZ650" s="2" t="n">
        <v>80</v>
      </c>
      <c r="BA650" s="2" t="n">
        <v>8</v>
      </c>
      <c r="BE650" s="2" t="s">
        <v>145</v>
      </c>
      <c r="BF650" s="2" t="n">
        <v>3</v>
      </c>
      <c r="BG650" s="2" t="n">
        <v>0.0833333333333333</v>
      </c>
      <c r="BH650" s="2" t="n">
        <v>60</v>
      </c>
      <c r="BI650" s="2" t="s">
        <v>1296</v>
      </c>
      <c r="BJ650" s="2" t="n">
        <v>1</v>
      </c>
      <c r="BK650" s="2" t="n">
        <v>0.166666666666667</v>
      </c>
      <c r="BL650" s="2" t="n">
        <v>60</v>
      </c>
      <c r="BM650" s="2" t="s">
        <v>1297</v>
      </c>
      <c r="BN650" s="2" t="n">
        <v>2</v>
      </c>
      <c r="BO650" s="2" t="n">
        <v>0.166666666666667</v>
      </c>
      <c r="BP650" s="2" t="n">
        <v>60</v>
      </c>
      <c r="BY650" s="2" t="s">
        <v>1298</v>
      </c>
      <c r="BZ650" s="2" t="s">
        <v>152</v>
      </c>
      <c r="CB650" s="2" t="n">
        <f aca="false">105</f>
        <v>105</v>
      </c>
      <c r="CC650" s="2" t="s">
        <v>127</v>
      </c>
      <c r="CD650" s="2" t="n">
        <v>3</v>
      </c>
      <c r="DC650" s="2" t="n">
        <v>0.69</v>
      </c>
      <c r="DD650" s="2" t="n">
        <v>4.9</v>
      </c>
      <c r="DE650" s="2" t="n">
        <v>561.2</v>
      </c>
    </row>
    <row r="651" customFormat="false" ht="13.8" hidden="false" customHeight="false" outlineLevel="0" collapsed="false">
      <c r="A651" s="2" t="s">
        <v>1299</v>
      </c>
      <c r="B651" s="2" t="s">
        <v>1292</v>
      </c>
      <c r="D651" s="2" t="s">
        <v>1293</v>
      </c>
      <c r="E651" s="2" t="s">
        <v>1294</v>
      </c>
      <c r="F651" s="2" t="s">
        <v>1295</v>
      </c>
      <c r="G651" s="2" t="n">
        <v>2017</v>
      </c>
      <c r="H651" s="2" t="n">
        <v>60</v>
      </c>
      <c r="I651" s="2" t="n">
        <v>13</v>
      </c>
      <c r="J651" s="2" t="s">
        <v>121</v>
      </c>
      <c r="L651" s="2" t="s">
        <v>178</v>
      </c>
      <c r="T651" s="2" t="s">
        <v>125</v>
      </c>
      <c r="U651" s="0" t="n">
        <f aca="false">14</f>
        <v>14</v>
      </c>
      <c r="AD651" s="2" t="s">
        <v>583</v>
      </c>
      <c r="AH651" s="2" t="s">
        <v>1300</v>
      </c>
      <c r="AJ651" s="2" t="s">
        <v>1297</v>
      </c>
      <c r="AZ651" s="2" t="n">
        <v>80</v>
      </c>
      <c r="BA651" s="2" t="n">
        <v>8</v>
      </c>
      <c r="BE651" s="2" t="s">
        <v>145</v>
      </c>
      <c r="BF651" s="2" t="n">
        <v>3</v>
      </c>
      <c r="BG651" s="2" t="n">
        <v>0.0833333333333333</v>
      </c>
      <c r="BH651" s="2" t="n">
        <v>60</v>
      </c>
      <c r="BI651" s="2" t="s">
        <v>1301</v>
      </c>
      <c r="BJ651" s="2" t="n">
        <v>1</v>
      </c>
      <c r="BK651" s="2" t="n">
        <v>0.166666666666667</v>
      </c>
      <c r="BL651" s="2" t="n">
        <v>60</v>
      </c>
      <c r="BM651" s="2" t="s">
        <v>1297</v>
      </c>
      <c r="BN651" s="2" t="n">
        <v>2</v>
      </c>
      <c r="BO651" s="2" t="n">
        <v>0.166666666666667</v>
      </c>
      <c r="BP651" s="2" t="n">
        <v>60</v>
      </c>
      <c r="BY651" s="2" t="s">
        <v>1298</v>
      </c>
      <c r="BZ651" s="2" t="s">
        <v>152</v>
      </c>
      <c r="CB651" s="2" t="n">
        <f aca="false">105</f>
        <v>105</v>
      </c>
      <c r="CC651" s="2" t="s">
        <v>127</v>
      </c>
      <c r="CD651" s="2" t="n">
        <v>3</v>
      </c>
      <c r="DC651" s="2" t="n">
        <v>4.38</v>
      </c>
      <c r="DD651" s="2" t="n">
        <v>23.8</v>
      </c>
      <c r="DE651" s="2" t="n">
        <v>735.5</v>
      </c>
    </row>
    <row r="652" customFormat="false" ht="13.8" hidden="false" customHeight="false" outlineLevel="0" collapsed="false">
      <c r="A652" s="2" t="s">
        <v>1302</v>
      </c>
      <c r="B652" s="2" t="s">
        <v>1292</v>
      </c>
      <c r="D652" s="2" t="s">
        <v>1293</v>
      </c>
      <c r="E652" s="2" t="s">
        <v>1294</v>
      </c>
      <c r="F652" s="2" t="s">
        <v>1295</v>
      </c>
      <c r="G652" s="2" t="n">
        <v>2017</v>
      </c>
      <c r="H652" s="2" t="n">
        <v>60</v>
      </c>
      <c r="I652" s="2" t="n">
        <v>13</v>
      </c>
      <c r="J652" s="2" t="s">
        <v>121</v>
      </c>
      <c r="L652" s="2" t="s">
        <v>178</v>
      </c>
      <c r="T652" s="2" t="s">
        <v>125</v>
      </c>
      <c r="U652" s="0" t="n">
        <f aca="false">14</f>
        <v>14</v>
      </c>
      <c r="W652" s="2" t="s">
        <v>619</v>
      </c>
      <c r="AD652" s="2" t="s">
        <v>583</v>
      </c>
      <c r="AZ652" s="2" t="n">
        <v>80</v>
      </c>
      <c r="BA652" s="2" t="n">
        <v>8</v>
      </c>
      <c r="BE652" s="2" t="s">
        <v>145</v>
      </c>
      <c r="BF652" s="2" t="n">
        <v>3</v>
      </c>
      <c r="BG652" s="2" t="n">
        <v>0.0833333333333333</v>
      </c>
      <c r="BH652" s="2" t="n">
        <v>60</v>
      </c>
      <c r="BI652" s="2" t="s">
        <v>1297</v>
      </c>
      <c r="BJ652" s="2" t="n">
        <v>1</v>
      </c>
      <c r="BK652" s="2" t="n">
        <v>0.166666666666667</v>
      </c>
      <c r="BL652" s="2" t="n">
        <v>60</v>
      </c>
      <c r="BM652" s="2" t="s">
        <v>1297</v>
      </c>
      <c r="BN652" s="2" t="n">
        <v>2</v>
      </c>
      <c r="BO652" s="2" t="n">
        <v>0.166666666666667</v>
      </c>
      <c r="BP652" s="2" t="n">
        <v>60</v>
      </c>
      <c r="BY652" s="2" t="s">
        <v>1298</v>
      </c>
      <c r="BZ652" s="2" t="s">
        <v>152</v>
      </c>
      <c r="CB652" s="2" t="n">
        <f aca="false">105</f>
        <v>105</v>
      </c>
      <c r="CC652" s="2" t="s">
        <v>127</v>
      </c>
      <c r="CD652" s="2" t="n">
        <v>3</v>
      </c>
      <c r="DC652" s="2" t="n">
        <v>1.54</v>
      </c>
      <c r="DD652" s="2" t="n">
        <v>3.7</v>
      </c>
      <c r="DE652" s="2" t="n">
        <v>839.2</v>
      </c>
    </row>
    <row r="653" customFormat="false" ht="13.8" hidden="false" customHeight="false" outlineLevel="0" collapsed="false">
      <c r="A653" s="2" t="s">
        <v>1303</v>
      </c>
      <c r="B653" s="2" t="s">
        <v>1292</v>
      </c>
      <c r="D653" s="2" t="s">
        <v>1293</v>
      </c>
      <c r="E653" s="2" t="s">
        <v>1294</v>
      </c>
      <c r="F653" s="2" t="s">
        <v>1295</v>
      </c>
      <c r="G653" s="2" t="n">
        <v>2017</v>
      </c>
      <c r="H653" s="2" t="n">
        <v>60</v>
      </c>
      <c r="I653" s="2" t="n">
        <v>13</v>
      </c>
      <c r="J653" s="2" t="s">
        <v>121</v>
      </c>
      <c r="L653" s="2" t="s">
        <v>178</v>
      </c>
      <c r="T653" s="2" t="s">
        <v>125</v>
      </c>
      <c r="U653" s="0" t="n">
        <f aca="false">14</f>
        <v>14</v>
      </c>
      <c r="W653" s="2" t="s">
        <v>619</v>
      </c>
      <c r="AD653" s="2" t="s">
        <v>583</v>
      </c>
      <c r="AH653" s="2" t="s">
        <v>262</v>
      </c>
      <c r="AJ653" s="2" t="s">
        <v>1297</v>
      </c>
      <c r="AZ653" s="2" t="n">
        <v>80</v>
      </c>
      <c r="BA653" s="2" t="n">
        <v>8</v>
      </c>
      <c r="BE653" s="2" t="s">
        <v>145</v>
      </c>
      <c r="BF653" s="2" t="n">
        <v>3</v>
      </c>
      <c r="BG653" s="2" t="n">
        <v>0.0833333333333333</v>
      </c>
      <c r="BH653" s="2" t="n">
        <v>60</v>
      </c>
      <c r="BI653" s="2" t="s">
        <v>1304</v>
      </c>
      <c r="BJ653" s="2" t="n">
        <v>1</v>
      </c>
      <c r="BK653" s="2" t="n">
        <v>0.166666666666667</v>
      </c>
      <c r="BL653" s="2" t="n">
        <v>60</v>
      </c>
      <c r="BM653" s="2" t="s">
        <v>1297</v>
      </c>
      <c r="BN653" s="2" t="n">
        <v>2</v>
      </c>
      <c r="BO653" s="2" t="n">
        <v>0.166666666666667</v>
      </c>
      <c r="BP653" s="2" t="n">
        <v>60</v>
      </c>
      <c r="BY653" s="2" t="s">
        <v>1298</v>
      </c>
      <c r="BZ653" s="2" t="s">
        <v>152</v>
      </c>
      <c r="CB653" s="2" t="n">
        <f aca="false">105</f>
        <v>105</v>
      </c>
      <c r="CC653" s="2" t="s">
        <v>127</v>
      </c>
      <c r="CD653" s="2" t="n">
        <v>3</v>
      </c>
      <c r="DC653" s="2" t="n">
        <v>2.04</v>
      </c>
      <c r="DD653" s="2" t="n">
        <v>8.2</v>
      </c>
      <c r="DE653" s="2" t="n">
        <v>501.5</v>
      </c>
    </row>
    <row r="654" customFormat="false" ht="13.8" hidden="false" customHeight="false" outlineLevel="0" collapsed="false">
      <c r="A654" s="2" t="s">
        <v>1305</v>
      </c>
      <c r="B654" s="2" t="s">
        <v>1292</v>
      </c>
      <c r="D654" s="2" t="s">
        <v>1293</v>
      </c>
      <c r="E654" s="2" t="s">
        <v>1294</v>
      </c>
      <c r="F654" s="2" t="s">
        <v>1295</v>
      </c>
      <c r="G654" s="2" t="n">
        <v>2017</v>
      </c>
      <c r="H654" s="2" t="n">
        <v>60</v>
      </c>
      <c r="I654" s="2" t="n">
        <v>13</v>
      </c>
      <c r="J654" s="2" t="s">
        <v>121</v>
      </c>
      <c r="L654" s="2" t="s">
        <v>178</v>
      </c>
      <c r="T654" s="2" t="s">
        <v>125</v>
      </c>
      <c r="U654" s="0" t="n">
        <f aca="false">14</f>
        <v>14</v>
      </c>
      <c r="W654" s="2" t="s">
        <v>619</v>
      </c>
      <c r="AD654" s="2" t="s">
        <v>583</v>
      </c>
      <c r="AH654" s="2" t="s">
        <v>1300</v>
      </c>
      <c r="AJ654" s="2" t="s">
        <v>1297</v>
      </c>
      <c r="AZ654" s="2" t="n">
        <v>80</v>
      </c>
      <c r="BA654" s="2" t="n">
        <v>8</v>
      </c>
      <c r="BE654" s="2" t="s">
        <v>145</v>
      </c>
      <c r="BF654" s="2" t="n">
        <v>3</v>
      </c>
      <c r="BG654" s="2" t="n">
        <v>0.0833333333333333</v>
      </c>
      <c r="BH654" s="2" t="n">
        <v>60</v>
      </c>
      <c r="BI654" s="2" t="s">
        <v>1301</v>
      </c>
      <c r="BJ654" s="2" t="n">
        <v>1</v>
      </c>
      <c r="BK654" s="2" t="n">
        <v>0.166666666666667</v>
      </c>
      <c r="BL654" s="2" t="n">
        <v>60</v>
      </c>
      <c r="BM654" s="2" t="s">
        <v>1297</v>
      </c>
      <c r="BN654" s="2" t="n">
        <v>2</v>
      </c>
      <c r="BO654" s="2" t="n">
        <v>0.166666666666667</v>
      </c>
      <c r="BP654" s="2" t="n">
        <v>60</v>
      </c>
      <c r="BY654" s="2" t="s">
        <v>1298</v>
      </c>
      <c r="BZ654" s="2" t="s">
        <v>152</v>
      </c>
      <c r="CB654" s="2" t="n">
        <f aca="false">105</f>
        <v>105</v>
      </c>
      <c r="CC654" s="2" t="s">
        <v>127</v>
      </c>
      <c r="CD654" s="2" t="n">
        <v>3</v>
      </c>
      <c r="DC654" s="2" t="n">
        <v>1.71</v>
      </c>
      <c r="DD654" s="2" t="n">
        <v>4.2</v>
      </c>
      <c r="DE654" s="2" t="n">
        <v>810.2</v>
      </c>
    </row>
    <row r="655" customFormat="false" ht="14.9" hidden="false" customHeight="false" outlineLevel="0" collapsed="false">
      <c r="A655" s="2" t="s">
        <v>1306</v>
      </c>
      <c r="B655" s="2" t="s">
        <v>1307</v>
      </c>
      <c r="D655" s="2" t="s">
        <v>1308</v>
      </c>
      <c r="E655" s="2" t="s">
        <v>1309</v>
      </c>
      <c r="F655" s="2" t="s">
        <v>1310</v>
      </c>
      <c r="G655" s="2" t="n">
        <v>2017</v>
      </c>
      <c r="H655" s="2" t="n">
        <v>45</v>
      </c>
      <c r="I655" s="2" t="n">
        <v>11</v>
      </c>
      <c r="J655" s="2" t="s">
        <v>121</v>
      </c>
      <c r="L655" s="2" t="s">
        <v>158</v>
      </c>
      <c r="T655" s="2" t="s">
        <v>124</v>
      </c>
      <c r="U655" s="3" t="n">
        <f aca="false">15.3</f>
        <v>15.3</v>
      </c>
      <c r="AA655" s="2" t="s">
        <v>241</v>
      </c>
      <c r="AB655" s="2" t="n">
        <v>0.01</v>
      </c>
      <c r="AD655" s="2" t="s">
        <v>126</v>
      </c>
      <c r="AE655" s="2" t="n">
        <v>10</v>
      </c>
      <c r="AV655" s="2" t="n">
        <v>40</v>
      </c>
      <c r="AX655" s="2" t="n">
        <v>300</v>
      </c>
      <c r="AZ655" s="2" t="n">
        <v>60</v>
      </c>
      <c r="BA655" s="2" t="n">
        <v>48</v>
      </c>
      <c r="BE655" s="2" t="s">
        <v>125</v>
      </c>
      <c r="BF655" s="2" t="n">
        <v>1</v>
      </c>
      <c r="BG655" s="2" t="n">
        <v>0.333333333333333</v>
      </c>
      <c r="BI655" s="2" t="s">
        <v>124</v>
      </c>
      <c r="BJ655" s="2" t="n">
        <v>3</v>
      </c>
      <c r="BK655" s="2" t="n">
        <v>1</v>
      </c>
      <c r="BZ655" s="2" t="s">
        <v>129</v>
      </c>
      <c r="CA655" s="2" t="s">
        <v>130</v>
      </c>
      <c r="CB655" s="2" t="n">
        <v>45</v>
      </c>
      <c r="CC655" s="2" t="n">
        <f aca="false">8.5</f>
        <v>8.5</v>
      </c>
      <c r="DA655" s="2" t="s">
        <v>132</v>
      </c>
      <c r="DB655" s="2" t="n">
        <v>97</v>
      </c>
      <c r="DE655" s="2" t="n">
        <v>508</v>
      </c>
      <c r="DF655" s="2" t="n">
        <v>0.067</v>
      </c>
    </row>
    <row r="656" customFormat="false" ht="14.9" hidden="false" customHeight="false" outlineLevel="0" collapsed="false">
      <c r="A656" s="2" t="s">
        <v>1311</v>
      </c>
      <c r="B656" s="2" t="s">
        <v>1307</v>
      </c>
      <c r="D656" s="2" t="s">
        <v>1308</v>
      </c>
      <c r="E656" s="2" t="s">
        <v>1309</v>
      </c>
      <c r="F656" s="2" t="s">
        <v>1310</v>
      </c>
      <c r="G656" s="2" t="n">
        <v>2017</v>
      </c>
      <c r="H656" s="2" t="n">
        <v>45</v>
      </c>
      <c r="I656" s="2" t="n">
        <v>11</v>
      </c>
      <c r="J656" s="2" t="s">
        <v>121</v>
      </c>
      <c r="L656" s="2" t="s">
        <v>158</v>
      </c>
      <c r="N656" s="2" t="s">
        <v>265</v>
      </c>
      <c r="T656" s="2" t="s">
        <v>124</v>
      </c>
      <c r="U656" s="3" t="n">
        <f aca="false">15.3</f>
        <v>15.3</v>
      </c>
      <c r="AA656" s="2" t="s">
        <v>241</v>
      </c>
      <c r="AB656" s="2" t="n">
        <v>0.01</v>
      </c>
      <c r="AD656" s="2" t="s">
        <v>126</v>
      </c>
      <c r="AE656" s="2" t="n">
        <v>10</v>
      </c>
      <c r="AP656" s="2" t="s">
        <v>767</v>
      </c>
      <c r="AV656" s="2" t="n">
        <v>40</v>
      </c>
      <c r="AX656" s="2" t="n">
        <v>120</v>
      </c>
      <c r="AZ656" s="2" t="n">
        <v>60</v>
      </c>
      <c r="BA656" s="2" t="n">
        <v>48</v>
      </c>
      <c r="BE656" s="2" t="s">
        <v>125</v>
      </c>
      <c r="BF656" s="2" t="n">
        <v>1</v>
      </c>
      <c r="BG656" s="2" t="n">
        <v>0.333333333333333</v>
      </c>
      <c r="BI656" s="2" t="s">
        <v>124</v>
      </c>
      <c r="BJ656" s="2" t="n">
        <v>3</v>
      </c>
      <c r="BK656" s="2" t="n">
        <v>1</v>
      </c>
      <c r="BZ656" s="2" t="s">
        <v>129</v>
      </c>
      <c r="CA656" s="2" t="s">
        <v>130</v>
      </c>
      <c r="CB656" s="2" t="n">
        <v>45</v>
      </c>
      <c r="CC656" s="2" t="n">
        <f aca="false">8.5</f>
        <v>8.5</v>
      </c>
      <c r="DB656" s="2" t="n">
        <v>96.5</v>
      </c>
      <c r="DE656" s="2" t="n">
        <v>388</v>
      </c>
      <c r="DF656" s="2" t="n">
        <v>0.051</v>
      </c>
      <c r="DG656" s="2" t="n">
        <v>0.012</v>
      </c>
    </row>
    <row r="657" customFormat="false" ht="14.9" hidden="false" customHeight="false" outlineLevel="0" collapsed="false">
      <c r="A657" s="2" t="s">
        <v>1312</v>
      </c>
      <c r="B657" s="2" t="s">
        <v>1307</v>
      </c>
      <c r="D657" s="2" t="s">
        <v>1308</v>
      </c>
      <c r="E657" s="2" t="s">
        <v>1309</v>
      </c>
      <c r="F657" s="2" t="s">
        <v>1310</v>
      </c>
      <c r="G657" s="2" t="n">
        <v>2017</v>
      </c>
      <c r="H657" s="2" t="n">
        <v>45</v>
      </c>
      <c r="I657" s="2" t="n">
        <v>11</v>
      </c>
      <c r="J657" s="2" t="s">
        <v>121</v>
      </c>
      <c r="L657" s="2" t="s">
        <v>158</v>
      </c>
      <c r="N657" s="2" t="s">
        <v>265</v>
      </c>
      <c r="T657" s="2" t="s">
        <v>124</v>
      </c>
      <c r="U657" s="3" t="n">
        <f aca="false">15.3</f>
        <v>15.3</v>
      </c>
      <c r="AA657" s="2" t="s">
        <v>241</v>
      </c>
      <c r="AB657" s="2" t="n">
        <v>0.01</v>
      </c>
      <c r="AD657" s="2" t="s">
        <v>126</v>
      </c>
      <c r="AE657" s="2" t="n">
        <v>10</v>
      </c>
      <c r="AP657" s="2" t="s">
        <v>767</v>
      </c>
      <c r="AV657" s="2" t="n">
        <v>40</v>
      </c>
      <c r="AX657" s="2" t="n">
        <v>105</v>
      </c>
      <c r="AZ657" s="2" t="n">
        <v>60</v>
      </c>
      <c r="BA657" s="2" t="n">
        <v>48</v>
      </c>
      <c r="BE657" s="2" t="s">
        <v>125</v>
      </c>
      <c r="BF657" s="2" t="n">
        <v>1</v>
      </c>
      <c r="BG657" s="2" t="n">
        <v>0.333333333333333</v>
      </c>
      <c r="BI657" s="2" t="s">
        <v>124</v>
      </c>
      <c r="BJ657" s="2" t="n">
        <v>3</v>
      </c>
      <c r="BK657" s="2" t="n">
        <v>1</v>
      </c>
      <c r="BZ657" s="2" t="s">
        <v>129</v>
      </c>
      <c r="CA657" s="2" t="s">
        <v>130</v>
      </c>
      <c r="CB657" s="2" t="n">
        <v>45</v>
      </c>
      <c r="CC657" s="2" t="n">
        <f aca="false">8.5</f>
        <v>8.5</v>
      </c>
      <c r="DB657" s="2" t="n">
        <v>97.2</v>
      </c>
      <c r="DE657" s="2" t="n">
        <v>300</v>
      </c>
      <c r="DF657" s="2" t="n">
        <v>0.041</v>
      </c>
      <c r="DG657" s="2" t="n">
        <v>0.0079</v>
      </c>
    </row>
    <row r="658" customFormat="false" ht="14.9" hidden="false" customHeight="false" outlineLevel="0" collapsed="false">
      <c r="A658" s="2" t="s">
        <v>1313</v>
      </c>
      <c r="B658" s="2" t="s">
        <v>1307</v>
      </c>
      <c r="D658" s="2" t="s">
        <v>1308</v>
      </c>
      <c r="E658" s="2" t="s">
        <v>1309</v>
      </c>
      <c r="F658" s="2" t="s">
        <v>1310</v>
      </c>
      <c r="G658" s="2" t="n">
        <v>2017</v>
      </c>
      <c r="H658" s="2" t="n">
        <v>45</v>
      </c>
      <c r="I658" s="2" t="n">
        <v>11</v>
      </c>
      <c r="J658" s="2" t="s">
        <v>121</v>
      </c>
      <c r="L658" s="2" t="s">
        <v>158</v>
      </c>
      <c r="N658" s="2" t="s">
        <v>265</v>
      </c>
      <c r="T658" s="2" t="s">
        <v>124</v>
      </c>
      <c r="U658" s="3" t="n">
        <f aca="false">15.3</f>
        <v>15.3</v>
      </c>
      <c r="AA658" s="2" t="s">
        <v>241</v>
      </c>
      <c r="AB658" s="2" t="n">
        <v>0.01</v>
      </c>
      <c r="AD658" s="2" t="s">
        <v>126</v>
      </c>
      <c r="AE658" s="2" t="n">
        <v>10</v>
      </c>
      <c r="AP658" s="2" t="s">
        <v>767</v>
      </c>
      <c r="AV658" s="2" t="n">
        <v>40</v>
      </c>
      <c r="AX658" s="2" t="n">
        <v>90</v>
      </c>
      <c r="AZ658" s="2" t="n">
        <v>60</v>
      </c>
      <c r="BA658" s="2" t="n">
        <v>48</v>
      </c>
      <c r="BE658" s="2" t="s">
        <v>125</v>
      </c>
      <c r="BF658" s="2" t="n">
        <v>1</v>
      </c>
      <c r="BG658" s="2" t="n">
        <v>0.333333333333333</v>
      </c>
      <c r="BI658" s="2" t="s">
        <v>124</v>
      </c>
      <c r="BJ658" s="2" t="n">
        <v>3</v>
      </c>
      <c r="BK658" s="2" t="n">
        <v>1</v>
      </c>
      <c r="BZ658" s="2" t="s">
        <v>129</v>
      </c>
      <c r="CA658" s="2" t="s">
        <v>130</v>
      </c>
      <c r="CB658" s="2" t="n">
        <v>45</v>
      </c>
      <c r="CC658" s="2" t="n">
        <f aca="false">8.5</f>
        <v>8.5</v>
      </c>
      <c r="DB658" s="2" t="n">
        <v>96.2</v>
      </c>
      <c r="DE658" s="2" t="n">
        <v>376</v>
      </c>
      <c r="DF658" s="2" t="n">
        <v>0.056</v>
      </c>
      <c r="DG658" s="2" t="n">
        <v>0.0059</v>
      </c>
    </row>
    <row r="659" customFormat="false" ht="14.9" hidden="false" customHeight="false" outlineLevel="0" collapsed="false">
      <c r="A659" s="2" t="s">
        <v>1314</v>
      </c>
      <c r="B659" s="2" t="s">
        <v>1307</v>
      </c>
      <c r="D659" s="2" t="s">
        <v>1308</v>
      </c>
      <c r="E659" s="2" t="s">
        <v>1309</v>
      </c>
      <c r="F659" s="2" t="s">
        <v>1310</v>
      </c>
      <c r="G659" s="2" t="n">
        <v>2017</v>
      </c>
      <c r="H659" s="2" t="n">
        <v>45</v>
      </c>
      <c r="I659" s="2" t="n">
        <v>11</v>
      </c>
      <c r="J659" s="2" t="s">
        <v>121</v>
      </c>
      <c r="L659" s="2" t="s">
        <v>158</v>
      </c>
      <c r="N659" s="2" t="s">
        <v>1315</v>
      </c>
      <c r="T659" s="2" t="s">
        <v>124</v>
      </c>
      <c r="U659" s="3" t="n">
        <f aca="false">15.3</f>
        <v>15.3</v>
      </c>
      <c r="AA659" s="2" t="s">
        <v>241</v>
      </c>
      <c r="AB659" s="2" t="n">
        <v>0.01</v>
      </c>
      <c r="AD659" s="2" t="s">
        <v>126</v>
      </c>
      <c r="AE659" s="2" t="n">
        <v>10</v>
      </c>
      <c r="AP659" s="2" t="s">
        <v>767</v>
      </c>
      <c r="AV659" s="2" t="n">
        <v>40</v>
      </c>
      <c r="AX659" s="2" t="n">
        <v>105</v>
      </c>
      <c r="AZ659" s="2" t="n">
        <v>60</v>
      </c>
      <c r="BA659" s="2" t="n">
        <v>48</v>
      </c>
      <c r="BE659" s="2" t="s">
        <v>125</v>
      </c>
      <c r="BF659" s="2" t="n">
        <v>1</v>
      </c>
      <c r="BG659" s="2" t="n">
        <v>0.333333333333333</v>
      </c>
      <c r="BI659" s="2" t="s">
        <v>124</v>
      </c>
      <c r="BJ659" s="2" t="n">
        <v>3</v>
      </c>
      <c r="BK659" s="2" t="n">
        <v>1</v>
      </c>
      <c r="BZ659" s="2" t="s">
        <v>129</v>
      </c>
      <c r="CA659" s="2" t="s">
        <v>130</v>
      </c>
      <c r="CB659" s="2" t="n">
        <v>45</v>
      </c>
      <c r="CC659" s="2" t="n">
        <f aca="false">8.5</f>
        <v>8.5</v>
      </c>
      <c r="DA659" s="2" t="s">
        <v>132</v>
      </c>
      <c r="DB659" s="2" t="n">
        <v>95.9</v>
      </c>
      <c r="DE659" s="2" t="n">
        <v>317</v>
      </c>
      <c r="DF659" s="2" t="n">
        <v>0.056</v>
      </c>
      <c r="DG659" s="2" t="n">
        <v>0.0096</v>
      </c>
    </row>
    <row r="660" customFormat="false" ht="14.9" hidden="false" customHeight="false" outlineLevel="0" collapsed="false">
      <c r="A660" s="2" t="s">
        <v>1316</v>
      </c>
      <c r="B660" s="2" t="s">
        <v>1307</v>
      </c>
      <c r="D660" s="2" t="s">
        <v>1308</v>
      </c>
      <c r="E660" s="2" t="s">
        <v>1309</v>
      </c>
      <c r="F660" s="2" t="s">
        <v>1310</v>
      </c>
      <c r="G660" s="2" t="n">
        <v>2017</v>
      </c>
      <c r="H660" s="2" t="n">
        <v>45</v>
      </c>
      <c r="I660" s="2" t="n">
        <v>11</v>
      </c>
      <c r="J660" s="2" t="s">
        <v>121</v>
      </c>
      <c r="L660" s="2" t="s">
        <v>158</v>
      </c>
      <c r="N660" s="2" t="s">
        <v>1315</v>
      </c>
      <c r="T660" s="2" t="s">
        <v>124</v>
      </c>
      <c r="U660" s="3" t="n">
        <f aca="false">15.3</f>
        <v>15.3</v>
      </c>
      <c r="AA660" s="2" t="s">
        <v>241</v>
      </c>
      <c r="AB660" s="2" t="n">
        <v>0.01</v>
      </c>
      <c r="AD660" s="2" t="s">
        <v>126</v>
      </c>
      <c r="AE660" s="2" t="n">
        <v>10</v>
      </c>
      <c r="AP660" s="2" t="s">
        <v>767</v>
      </c>
      <c r="AV660" s="2" t="n">
        <v>40</v>
      </c>
      <c r="AX660" s="2" t="n">
        <v>75</v>
      </c>
      <c r="AZ660" s="2" t="n">
        <v>60</v>
      </c>
      <c r="BA660" s="2" t="n">
        <v>48</v>
      </c>
      <c r="BE660" s="2" t="s">
        <v>125</v>
      </c>
      <c r="BF660" s="2" t="n">
        <v>1</v>
      </c>
      <c r="BG660" s="2" t="n">
        <v>0.333333333333333</v>
      </c>
      <c r="BI660" s="2" t="s">
        <v>124</v>
      </c>
      <c r="BJ660" s="2" t="n">
        <v>3</v>
      </c>
      <c r="BK660" s="2" t="n">
        <v>1</v>
      </c>
      <c r="BZ660" s="2" t="s">
        <v>129</v>
      </c>
      <c r="CA660" s="2" t="s">
        <v>130</v>
      </c>
      <c r="CB660" s="2" t="n">
        <v>45</v>
      </c>
      <c r="CC660" s="2" t="n">
        <f aca="false">8.5</f>
        <v>8.5</v>
      </c>
      <c r="DA660" s="2" t="s">
        <v>132</v>
      </c>
      <c r="DB660" s="2" t="n">
        <v>95.9</v>
      </c>
      <c r="DE660" s="2" t="n">
        <v>263</v>
      </c>
      <c r="DF660" s="2" t="n">
        <v>0.056</v>
      </c>
      <c r="DG660" s="2" t="n">
        <v>0.005</v>
      </c>
    </row>
    <row r="661" customFormat="false" ht="14.9" hidden="false" customHeight="false" outlineLevel="0" collapsed="false">
      <c r="A661" s="2" t="s">
        <v>1317</v>
      </c>
      <c r="B661" s="2" t="s">
        <v>1307</v>
      </c>
      <c r="D661" s="2" t="s">
        <v>1308</v>
      </c>
      <c r="E661" s="2" t="s">
        <v>1309</v>
      </c>
      <c r="F661" s="2" t="s">
        <v>1310</v>
      </c>
      <c r="G661" s="2" t="n">
        <v>2017</v>
      </c>
      <c r="H661" s="2" t="n">
        <v>45</v>
      </c>
      <c r="I661" s="2" t="n">
        <v>11</v>
      </c>
      <c r="J661" s="2" t="s">
        <v>121</v>
      </c>
      <c r="L661" s="2" t="s">
        <v>158</v>
      </c>
      <c r="N661" s="2" t="s">
        <v>1315</v>
      </c>
      <c r="T661" s="2" t="s">
        <v>124</v>
      </c>
      <c r="U661" s="3" t="n">
        <f aca="false">15.3</f>
        <v>15.3</v>
      </c>
      <c r="AA661" s="2" t="s">
        <v>241</v>
      </c>
      <c r="AB661" s="2" t="n">
        <v>0.01</v>
      </c>
      <c r="AD661" s="2" t="s">
        <v>126</v>
      </c>
      <c r="AE661" s="2" t="n">
        <v>10</v>
      </c>
      <c r="AP661" s="2" t="s">
        <v>767</v>
      </c>
      <c r="AV661" s="2" t="n">
        <v>40</v>
      </c>
      <c r="AX661" s="2" t="n">
        <v>60</v>
      </c>
      <c r="AZ661" s="2" t="n">
        <v>60</v>
      </c>
      <c r="BA661" s="2" t="n">
        <v>48</v>
      </c>
      <c r="BE661" s="2" t="s">
        <v>125</v>
      </c>
      <c r="BF661" s="2" t="n">
        <v>1</v>
      </c>
      <c r="BG661" s="2" t="n">
        <v>0.333333333333333</v>
      </c>
      <c r="BI661" s="2" t="s">
        <v>124</v>
      </c>
      <c r="BJ661" s="2" t="n">
        <v>3</v>
      </c>
      <c r="BK661" s="2" t="n">
        <v>1</v>
      </c>
      <c r="BZ661" s="2" t="s">
        <v>129</v>
      </c>
      <c r="CA661" s="2" t="s">
        <v>130</v>
      </c>
      <c r="CB661" s="2" t="n">
        <v>45</v>
      </c>
      <c r="CC661" s="2" t="n">
        <f aca="false">8.5</f>
        <v>8.5</v>
      </c>
      <c r="DA661" s="2" t="s">
        <v>132</v>
      </c>
      <c r="DB661" s="2" t="n">
        <v>95.6</v>
      </c>
      <c r="DE661" s="2" t="n">
        <v>1</v>
      </c>
      <c r="DF661" s="2" t="n">
        <v>0.061</v>
      </c>
      <c r="DG661" s="2" t="n">
        <v>0.0047</v>
      </c>
    </row>
    <row r="662" customFormat="false" ht="14.9" hidden="false" customHeight="false" outlineLevel="0" collapsed="false">
      <c r="A662" s="2" t="s">
        <v>1318</v>
      </c>
      <c r="B662" s="2" t="s">
        <v>1307</v>
      </c>
      <c r="D662" s="2" t="s">
        <v>1308</v>
      </c>
      <c r="E662" s="2" t="s">
        <v>1309</v>
      </c>
      <c r="F662" s="2" t="s">
        <v>1310</v>
      </c>
      <c r="G662" s="2" t="n">
        <v>2017</v>
      </c>
      <c r="H662" s="2" t="n">
        <v>45</v>
      </c>
      <c r="I662" s="2" t="n">
        <v>11</v>
      </c>
      <c r="J662" s="2" t="s">
        <v>121</v>
      </c>
      <c r="L662" s="2" t="s">
        <v>158</v>
      </c>
      <c r="N662" s="2" t="s">
        <v>1319</v>
      </c>
      <c r="T662" s="2" t="s">
        <v>124</v>
      </c>
      <c r="U662" s="3" t="n">
        <f aca="false">15.3</f>
        <v>15.3</v>
      </c>
      <c r="AA662" s="2" t="s">
        <v>241</v>
      </c>
      <c r="AB662" s="2" t="n">
        <v>0.01</v>
      </c>
      <c r="AD662" s="2" t="s">
        <v>126</v>
      </c>
      <c r="AE662" s="2" t="n">
        <v>10</v>
      </c>
      <c r="AP662" s="2" t="s">
        <v>767</v>
      </c>
      <c r="AV662" s="2" t="n">
        <v>40</v>
      </c>
      <c r="AX662" s="2" t="n">
        <v>150</v>
      </c>
      <c r="AZ662" s="2" t="n">
        <v>60</v>
      </c>
      <c r="BA662" s="2" t="n">
        <v>48</v>
      </c>
      <c r="BE662" s="2" t="s">
        <v>125</v>
      </c>
      <c r="BF662" s="2" t="n">
        <v>1</v>
      </c>
      <c r="BG662" s="2" t="n">
        <v>0.333333333333333</v>
      </c>
      <c r="BI662" s="2" t="s">
        <v>124</v>
      </c>
      <c r="BJ662" s="2" t="n">
        <v>3</v>
      </c>
      <c r="BK662" s="2" t="n">
        <v>1</v>
      </c>
      <c r="BZ662" s="2" t="s">
        <v>129</v>
      </c>
      <c r="CA662" s="2" t="s">
        <v>130</v>
      </c>
      <c r="CB662" s="2" t="n">
        <v>45</v>
      </c>
      <c r="CC662" s="2" t="n">
        <f aca="false">8.5</f>
        <v>8.5</v>
      </c>
      <c r="DA662" s="2" t="s">
        <v>132</v>
      </c>
      <c r="DB662" s="2" t="n">
        <v>96.4</v>
      </c>
      <c r="DE662" s="2" t="n">
        <v>319</v>
      </c>
      <c r="DF662" s="2" t="n">
        <v>0.045</v>
      </c>
      <c r="DG662" s="2" t="n">
        <v>0.0073</v>
      </c>
    </row>
    <row r="663" customFormat="false" ht="14.9" hidden="false" customHeight="false" outlineLevel="0" collapsed="false">
      <c r="A663" s="2" t="s">
        <v>1320</v>
      </c>
      <c r="B663" s="2" t="s">
        <v>1307</v>
      </c>
      <c r="D663" s="2" t="s">
        <v>1308</v>
      </c>
      <c r="E663" s="2" t="s">
        <v>1309</v>
      </c>
      <c r="F663" s="2" t="s">
        <v>1310</v>
      </c>
      <c r="G663" s="2" t="n">
        <v>2017</v>
      </c>
      <c r="H663" s="2" t="n">
        <v>45</v>
      </c>
      <c r="I663" s="2" t="n">
        <v>11</v>
      </c>
      <c r="J663" s="2" t="s">
        <v>121</v>
      </c>
      <c r="L663" s="2" t="s">
        <v>158</v>
      </c>
      <c r="N663" s="2" t="s">
        <v>1319</v>
      </c>
      <c r="T663" s="2" t="s">
        <v>124</v>
      </c>
      <c r="U663" s="3" t="n">
        <f aca="false">15.3</f>
        <v>15.3</v>
      </c>
      <c r="AA663" s="2" t="s">
        <v>241</v>
      </c>
      <c r="AB663" s="2" t="n">
        <v>0.01</v>
      </c>
      <c r="AD663" s="2" t="s">
        <v>126</v>
      </c>
      <c r="AE663" s="2" t="n">
        <v>10</v>
      </c>
      <c r="AP663" s="2" t="s">
        <v>767</v>
      </c>
      <c r="AV663" s="2" t="n">
        <v>40</v>
      </c>
      <c r="AX663" s="2" t="n">
        <v>120</v>
      </c>
      <c r="AZ663" s="2" t="n">
        <v>60</v>
      </c>
      <c r="BA663" s="2" t="n">
        <v>48</v>
      </c>
      <c r="BE663" s="2" t="s">
        <v>125</v>
      </c>
      <c r="BF663" s="2" t="n">
        <v>1</v>
      </c>
      <c r="BG663" s="2" t="n">
        <v>0.333333333333333</v>
      </c>
      <c r="BI663" s="2" t="s">
        <v>124</v>
      </c>
      <c r="BJ663" s="2" t="n">
        <v>3</v>
      </c>
      <c r="BK663" s="2" t="n">
        <v>1</v>
      </c>
      <c r="BZ663" s="2" t="s">
        <v>129</v>
      </c>
      <c r="CA663" s="2" t="s">
        <v>130</v>
      </c>
      <c r="CB663" s="2" t="n">
        <v>45</v>
      </c>
      <c r="CC663" s="2" t="n">
        <f aca="false">8.5</f>
        <v>8.5</v>
      </c>
      <c r="DA663" s="2" t="s">
        <v>132</v>
      </c>
      <c r="DB663" s="2" t="n">
        <v>95.4</v>
      </c>
      <c r="DE663" s="2" t="n">
        <v>109</v>
      </c>
      <c r="DF663" s="2" t="n">
        <v>0.06</v>
      </c>
      <c r="DG663" s="2" t="n">
        <v>0.008</v>
      </c>
    </row>
    <row r="664" customFormat="false" ht="14.9" hidden="false" customHeight="false" outlineLevel="0" collapsed="false">
      <c r="A664" s="2" t="s">
        <v>1321</v>
      </c>
      <c r="B664" s="2" t="s">
        <v>1307</v>
      </c>
      <c r="D664" s="2" t="s">
        <v>1308</v>
      </c>
      <c r="E664" s="2" t="s">
        <v>1309</v>
      </c>
      <c r="F664" s="2" t="s">
        <v>1310</v>
      </c>
      <c r="G664" s="2" t="n">
        <v>2017</v>
      </c>
      <c r="H664" s="2" t="n">
        <v>45</v>
      </c>
      <c r="I664" s="2" t="n">
        <v>11</v>
      </c>
      <c r="J664" s="2" t="s">
        <v>121</v>
      </c>
      <c r="L664" s="2" t="s">
        <v>158</v>
      </c>
      <c r="N664" s="2" t="s">
        <v>1319</v>
      </c>
      <c r="T664" s="2" t="s">
        <v>124</v>
      </c>
      <c r="U664" s="3" t="n">
        <f aca="false">15.3</f>
        <v>15.3</v>
      </c>
      <c r="AA664" s="2" t="s">
        <v>241</v>
      </c>
      <c r="AB664" s="2" t="n">
        <v>0.01</v>
      </c>
      <c r="AD664" s="2" t="s">
        <v>126</v>
      </c>
      <c r="AE664" s="2" t="n">
        <v>10</v>
      </c>
      <c r="AP664" s="2" t="s">
        <v>767</v>
      </c>
      <c r="AV664" s="2" t="n">
        <v>40</v>
      </c>
      <c r="AX664" s="2" t="n">
        <v>90</v>
      </c>
      <c r="AZ664" s="2" t="n">
        <v>60</v>
      </c>
      <c r="BA664" s="2" t="n">
        <v>48</v>
      </c>
      <c r="BE664" s="2" t="s">
        <v>125</v>
      </c>
      <c r="BF664" s="2" t="n">
        <v>1</v>
      </c>
      <c r="BG664" s="2" t="n">
        <v>0.333333333333333</v>
      </c>
      <c r="BI664" s="2" t="s">
        <v>124</v>
      </c>
      <c r="BJ664" s="2" t="n">
        <v>3</v>
      </c>
      <c r="BK664" s="2" t="n">
        <v>1</v>
      </c>
      <c r="BZ664" s="2" t="s">
        <v>129</v>
      </c>
      <c r="CA664" s="2" t="s">
        <v>130</v>
      </c>
      <c r="CB664" s="2" t="n">
        <v>45</v>
      </c>
      <c r="CC664" s="2" t="n">
        <f aca="false">8.5</f>
        <v>8.5</v>
      </c>
      <c r="DA664" s="2" t="s">
        <v>132</v>
      </c>
      <c r="DB664" s="2" t="n">
        <v>96</v>
      </c>
      <c r="DE664" s="2" t="n">
        <v>1</v>
      </c>
      <c r="DF664" s="2" t="n">
        <v>0.051</v>
      </c>
      <c r="DG664" s="2" t="n">
        <v>0.0076</v>
      </c>
    </row>
    <row r="665" customFormat="false" ht="14.9" hidden="false" customHeight="false" outlineLevel="0" collapsed="false">
      <c r="A665" s="2" t="s">
        <v>1322</v>
      </c>
      <c r="B665" s="2" t="s">
        <v>1307</v>
      </c>
      <c r="D665" s="2" t="s">
        <v>1308</v>
      </c>
      <c r="E665" s="2" t="s">
        <v>1309</v>
      </c>
      <c r="F665" s="2" t="s">
        <v>1310</v>
      </c>
      <c r="G665" s="2" t="n">
        <v>2017</v>
      </c>
      <c r="H665" s="2" t="n">
        <v>45</v>
      </c>
      <c r="I665" s="2" t="n">
        <v>11</v>
      </c>
      <c r="J665" s="2" t="s">
        <v>121</v>
      </c>
      <c r="L665" s="2" t="s">
        <v>158</v>
      </c>
      <c r="N665" s="2" t="s">
        <v>1323</v>
      </c>
      <c r="T665" s="2" t="s">
        <v>124</v>
      </c>
      <c r="U665" s="3" t="n">
        <f aca="false">15.3</f>
        <v>15.3</v>
      </c>
      <c r="AA665" s="2" t="s">
        <v>241</v>
      </c>
      <c r="AB665" s="2" t="n">
        <v>0.01</v>
      </c>
      <c r="AD665" s="2" t="s">
        <v>126</v>
      </c>
      <c r="AE665" s="2" t="n">
        <v>10</v>
      </c>
      <c r="AP665" s="2" t="s">
        <v>767</v>
      </c>
      <c r="AV665" s="2" t="n">
        <v>40</v>
      </c>
      <c r="AX665" s="2" t="n">
        <v>150</v>
      </c>
      <c r="AZ665" s="2" t="n">
        <v>60</v>
      </c>
      <c r="BA665" s="2" t="n">
        <v>48</v>
      </c>
      <c r="BE665" s="2" t="s">
        <v>125</v>
      </c>
      <c r="BF665" s="2" t="n">
        <v>1</v>
      </c>
      <c r="BG665" s="2" t="n">
        <v>0.333333333333333</v>
      </c>
      <c r="BI665" s="2" t="s">
        <v>124</v>
      </c>
      <c r="BJ665" s="2" t="n">
        <v>3</v>
      </c>
      <c r="BK665" s="2" t="n">
        <v>1</v>
      </c>
      <c r="BZ665" s="2" t="s">
        <v>129</v>
      </c>
      <c r="CA665" s="2" t="s">
        <v>130</v>
      </c>
      <c r="CB665" s="2" t="n">
        <v>45</v>
      </c>
      <c r="CC665" s="2" t="n">
        <f aca="false">8.5</f>
        <v>8.5</v>
      </c>
      <c r="DA665" s="2" t="s">
        <v>132</v>
      </c>
      <c r="DB665" s="2" t="n">
        <v>96</v>
      </c>
      <c r="DE665" s="2" t="n">
        <v>338</v>
      </c>
      <c r="DF665" s="2" t="n">
        <v>0.058</v>
      </c>
      <c r="DG665" s="2" t="n">
        <v>0.0086</v>
      </c>
    </row>
    <row r="666" customFormat="false" ht="14.9" hidden="false" customHeight="false" outlineLevel="0" collapsed="false">
      <c r="A666" s="2" t="s">
        <v>1324</v>
      </c>
      <c r="B666" s="2" t="s">
        <v>1307</v>
      </c>
      <c r="D666" s="2" t="s">
        <v>1308</v>
      </c>
      <c r="E666" s="2" t="s">
        <v>1309</v>
      </c>
      <c r="F666" s="2" t="s">
        <v>1310</v>
      </c>
      <c r="G666" s="2" t="n">
        <v>2017</v>
      </c>
      <c r="H666" s="2" t="n">
        <v>45</v>
      </c>
      <c r="I666" s="2" t="n">
        <v>11</v>
      </c>
      <c r="J666" s="2" t="s">
        <v>121</v>
      </c>
      <c r="L666" s="2" t="s">
        <v>158</v>
      </c>
      <c r="N666" s="2" t="s">
        <v>1323</v>
      </c>
      <c r="T666" s="2" t="s">
        <v>124</v>
      </c>
      <c r="U666" s="3" t="n">
        <f aca="false">15.3</f>
        <v>15.3</v>
      </c>
      <c r="AA666" s="2" t="s">
        <v>241</v>
      </c>
      <c r="AB666" s="2" t="n">
        <v>0.01</v>
      </c>
      <c r="AD666" s="2" t="s">
        <v>126</v>
      </c>
      <c r="AE666" s="2" t="n">
        <v>10</v>
      </c>
      <c r="AP666" s="2" t="s">
        <v>767</v>
      </c>
      <c r="AV666" s="2" t="n">
        <v>40</v>
      </c>
      <c r="AX666" s="2" t="n">
        <v>150</v>
      </c>
      <c r="AZ666" s="2" t="n">
        <v>60</v>
      </c>
      <c r="BA666" s="2" t="n">
        <v>48</v>
      </c>
      <c r="BE666" s="2" t="s">
        <v>125</v>
      </c>
      <c r="BF666" s="2" t="n">
        <v>1</v>
      </c>
      <c r="BG666" s="2" t="n">
        <v>0.333333333333333</v>
      </c>
      <c r="BI666" s="2" t="s">
        <v>124</v>
      </c>
      <c r="BJ666" s="2" t="n">
        <v>3</v>
      </c>
      <c r="BK666" s="2" t="n">
        <v>1</v>
      </c>
      <c r="BZ666" s="2" t="s">
        <v>129</v>
      </c>
      <c r="CA666" s="2" t="s">
        <v>130</v>
      </c>
      <c r="CB666" s="2" t="n">
        <v>45</v>
      </c>
      <c r="CC666" s="2" t="n">
        <f aca="false">8.5</f>
        <v>8.5</v>
      </c>
      <c r="DA666" s="2" t="s">
        <v>132</v>
      </c>
      <c r="DB666" s="2" t="n">
        <v>95.5</v>
      </c>
      <c r="DE666" s="2" t="n">
        <v>115</v>
      </c>
      <c r="DF666" s="2" t="n">
        <v>0.062</v>
      </c>
      <c r="DG666" s="2" t="n">
        <v>0.0078</v>
      </c>
    </row>
    <row r="667" customFormat="false" ht="14.9" hidden="false" customHeight="false" outlineLevel="0" collapsed="false">
      <c r="A667" s="2" t="s">
        <v>1325</v>
      </c>
      <c r="B667" s="2" t="s">
        <v>1307</v>
      </c>
      <c r="D667" s="2" t="s">
        <v>1308</v>
      </c>
      <c r="E667" s="2" t="s">
        <v>1309</v>
      </c>
      <c r="F667" s="2" t="s">
        <v>1310</v>
      </c>
      <c r="G667" s="2" t="n">
        <v>2017</v>
      </c>
      <c r="H667" s="2" t="n">
        <v>45</v>
      </c>
      <c r="I667" s="2" t="n">
        <v>11</v>
      </c>
      <c r="J667" s="2" t="s">
        <v>121</v>
      </c>
      <c r="L667" s="2" t="s">
        <v>158</v>
      </c>
      <c r="N667" s="2" t="s">
        <v>1323</v>
      </c>
      <c r="T667" s="2" t="s">
        <v>124</v>
      </c>
      <c r="U667" s="3" t="n">
        <f aca="false">15.3</f>
        <v>15.3</v>
      </c>
      <c r="AA667" s="2" t="s">
        <v>241</v>
      </c>
      <c r="AB667" s="2" t="n">
        <v>0.01</v>
      </c>
      <c r="AD667" s="2" t="s">
        <v>126</v>
      </c>
      <c r="AE667" s="2" t="n">
        <v>10</v>
      </c>
      <c r="AP667" s="2" t="s">
        <v>767</v>
      </c>
      <c r="AV667" s="2" t="n">
        <v>40</v>
      </c>
      <c r="AX667" s="2" t="n">
        <v>120</v>
      </c>
      <c r="AZ667" s="2" t="n">
        <v>60</v>
      </c>
      <c r="BA667" s="2" t="n">
        <v>48</v>
      </c>
      <c r="BE667" s="2" t="s">
        <v>125</v>
      </c>
      <c r="BF667" s="2" t="n">
        <v>1</v>
      </c>
      <c r="BG667" s="2" t="n">
        <v>0.333333333333333</v>
      </c>
      <c r="BI667" s="2" t="s">
        <v>124</v>
      </c>
      <c r="BJ667" s="2" t="n">
        <v>3</v>
      </c>
      <c r="BK667" s="2" t="n">
        <v>1</v>
      </c>
      <c r="BZ667" s="2" t="s">
        <v>129</v>
      </c>
      <c r="CA667" s="2" t="s">
        <v>130</v>
      </c>
      <c r="CB667" s="2" t="n">
        <v>45</v>
      </c>
      <c r="CC667" s="2" t="n">
        <f aca="false">8.5</f>
        <v>8.5</v>
      </c>
      <c r="DA667" s="2" t="s">
        <v>132</v>
      </c>
      <c r="DB667" s="2" t="n">
        <v>96.1</v>
      </c>
      <c r="DE667" s="2" t="n">
        <v>21</v>
      </c>
      <c r="DF667" s="2" t="n">
        <v>0.058</v>
      </c>
      <c r="DG667" s="2" t="n">
        <v>0.0072</v>
      </c>
    </row>
    <row r="668" customFormat="false" ht="13.8" hidden="false" customHeight="false" outlineLevel="0" collapsed="false">
      <c r="A668" s="2" t="s">
        <v>1326</v>
      </c>
      <c r="B668" s="2" t="s">
        <v>1327</v>
      </c>
      <c r="D668" s="2" t="s">
        <v>1328</v>
      </c>
      <c r="E668" s="2" t="s">
        <v>1329</v>
      </c>
      <c r="F668" s="2" t="s">
        <v>1330</v>
      </c>
      <c r="G668" s="2" t="n">
        <v>2017</v>
      </c>
      <c r="H668" s="2" t="n">
        <v>42</v>
      </c>
      <c r="I668" s="2" t="n">
        <v>7</v>
      </c>
      <c r="J668" s="2" t="s">
        <v>121</v>
      </c>
      <c r="L668" s="2" t="s">
        <v>144</v>
      </c>
      <c r="N668" s="2" t="s">
        <v>256</v>
      </c>
      <c r="T668" s="2" t="s">
        <v>207</v>
      </c>
      <c r="U668" s="0" t="n">
        <f aca="false">17.1</f>
        <v>17.1</v>
      </c>
      <c r="W668" s="2" t="s">
        <v>125</v>
      </c>
      <c r="AA668" s="2" t="s">
        <v>146</v>
      </c>
      <c r="AB668" s="2" t="n">
        <v>1</v>
      </c>
      <c r="AU668" s="2" t="n">
        <v>6</v>
      </c>
      <c r="AX668" s="2" t="n">
        <v>29</v>
      </c>
      <c r="BA668" s="2" t="n">
        <v>24</v>
      </c>
      <c r="BB668" s="2" t="s">
        <v>1331</v>
      </c>
      <c r="BD668" s="2" t="n">
        <v>24</v>
      </c>
      <c r="BE668" s="2" t="s">
        <v>207</v>
      </c>
      <c r="BZ668" s="2" t="s">
        <v>152</v>
      </c>
      <c r="CB668" s="2" t="n">
        <v>60</v>
      </c>
      <c r="CC668" s="2" t="s">
        <v>127</v>
      </c>
      <c r="DC668" s="2" t="n">
        <v>0.42</v>
      </c>
      <c r="DD668" s="2" t="n">
        <v>2.9</v>
      </c>
      <c r="DE668" s="2" t="n">
        <v>654</v>
      </c>
      <c r="DF668" s="2" t="n">
        <v>0.99</v>
      </c>
    </row>
    <row r="669" customFormat="false" ht="13.8" hidden="false" customHeight="false" outlineLevel="0" collapsed="false">
      <c r="A669" s="2" t="s">
        <v>1332</v>
      </c>
      <c r="B669" s="2" t="s">
        <v>1327</v>
      </c>
      <c r="D669" s="2" t="s">
        <v>1328</v>
      </c>
      <c r="E669" s="2" t="s">
        <v>1329</v>
      </c>
      <c r="F669" s="2" t="s">
        <v>1330</v>
      </c>
      <c r="G669" s="2" t="n">
        <v>2017</v>
      </c>
      <c r="H669" s="2" t="n">
        <v>42</v>
      </c>
      <c r="I669" s="2" t="n">
        <v>7</v>
      </c>
      <c r="J669" s="2" t="s">
        <v>121</v>
      </c>
      <c r="L669" s="2" t="s">
        <v>144</v>
      </c>
      <c r="N669" s="2" t="s">
        <v>256</v>
      </c>
      <c r="T669" s="2" t="s">
        <v>207</v>
      </c>
      <c r="U669" s="0" t="n">
        <f aca="false">17.1</f>
        <v>17.1</v>
      </c>
      <c r="W669" s="2" t="s">
        <v>125</v>
      </c>
      <c r="AA669" s="2" t="s">
        <v>146</v>
      </c>
      <c r="AB669" s="2" t="n">
        <v>1</v>
      </c>
      <c r="AU669" s="2" t="n">
        <v>6</v>
      </c>
      <c r="AX669" s="2" t="n">
        <v>29</v>
      </c>
      <c r="BA669" s="2" t="n">
        <v>24</v>
      </c>
      <c r="BB669" s="2" t="s">
        <v>1331</v>
      </c>
      <c r="BD669" s="2" t="n">
        <v>24</v>
      </c>
      <c r="BE669" s="2" t="s">
        <v>207</v>
      </c>
      <c r="BZ669" s="2" t="s">
        <v>152</v>
      </c>
      <c r="CB669" s="2" t="n">
        <v>60</v>
      </c>
      <c r="CC669" s="2" t="s">
        <v>127</v>
      </c>
      <c r="DC669" s="2" t="n">
        <v>1.17</v>
      </c>
      <c r="DD669" s="2" t="n">
        <v>4.8</v>
      </c>
      <c r="DE669" s="2" t="n">
        <v>958</v>
      </c>
      <c r="DF669" s="2" t="n">
        <v>0.6</v>
      </c>
    </row>
    <row r="670" customFormat="false" ht="13.8" hidden="false" customHeight="false" outlineLevel="0" collapsed="false">
      <c r="A670" s="2" t="s">
        <v>1333</v>
      </c>
      <c r="B670" s="2" t="s">
        <v>1327</v>
      </c>
      <c r="D670" s="2" t="s">
        <v>1328</v>
      </c>
      <c r="E670" s="2" t="s">
        <v>1329</v>
      </c>
      <c r="F670" s="2" t="s">
        <v>1330</v>
      </c>
      <c r="G670" s="2" t="n">
        <v>2017</v>
      </c>
      <c r="H670" s="2" t="n">
        <v>42</v>
      </c>
      <c r="I670" s="2" t="n">
        <v>7</v>
      </c>
      <c r="J670" s="2" t="s">
        <v>121</v>
      </c>
      <c r="L670" s="2" t="s">
        <v>144</v>
      </c>
      <c r="N670" s="2" t="s">
        <v>256</v>
      </c>
      <c r="T670" s="2" t="s">
        <v>207</v>
      </c>
      <c r="U670" s="0" t="n">
        <f aca="false">17.1</f>
        <v>17.1</v>
      </c>
      <c r="W670" s="2" t="s">
        <v>125</v>
      </c>
      <c r="AA670" s="2" t="s">
        <v>146</v>
      </c>
      <c r="AB670" s="2" t="n">
        <v>1</v>
      </c>
      <c r="AU670" s="2" t="n">
        <v>7</v>
      </c>
      <c r="AX670" s="2" t="n">
        <v>4</v>
      </c>
      <c r="BA670" s="2" t="n">
        <v>24</v>
      </c>
      <c r="BB670" s="2" t="s">
        <v>1331</v>
      </c>
      <c r="BD670" s="2" t="n">
        <v>24</v>
      </c>
      <c r="BE670" s="2" t="s">
        <v>207</v>
      </c>
      <c r="BZ670" s="2" t="s">
        <v>152</v>
      </c>
      <c r="CB670" s="2" t="n">
        <v>60</v>
      </c>
      <c r="CC670" s="2" t="s">
        <v>127</v>
      </c>
      <c r="DC670" s="2" t="n">
        <v>0.99</v>
      </c>
      <c r="DD670" s="2" t="n">
        <v>4.1</v>
      </c>
      <c r="DE670" s="2" t="n">
        <v>929</v>
      </c>
      <c r="DF670" s="2" t="n">
        <v>0.614</v>
      </c>
    </row>
    <row r="671" customFormat="false" ht="13.8" hidden="false" customHeight="false" outlineLevel="0" collapsed="false">
      <c r="A671" s="2" t="s">
        <v>1334</v>
      </c>
      <c r="B671" s="2" t="s">
        <v>1327</v>
      </c>
      <c r="D671" s="2" t="s">
        <v>1328</v>
      </c>
      <c r="E671" s="2" t="s">
        <v>1329</v>
      </c>
      <c r="F671" s="2" t="s">
        <v>1330</v>
      </c>
      <c r="G671" s="2" t="n">
        <v>2017</v>
      </c>
      <c r="H671" s="2" t="n">
        <v>42</v>
      </c>
      <c r="I671" s="2" t="n">
        <v>7</v>
      </c>
      <c r="J671" s="2" t="s">
        <v>121</v>
      </c>
      <c r="L671" s="2" t="s">
        <v>144</v>
      </c>
      <c r="N671" s="2" t="s">
        <v>256</v>
      </c>
      <c r="T671" s="2" t="s">
        <v>207</v>
      </c>
      <c r="U671" s="0" t="n">
        <f aca="false">17.1</f>
        <v>17.1</v>
      </c>
      <c r="W671" s="2" t="s">
        <v>125</v>
      </c>
      <c r="AA671" s="2" t="s">
        <v>146</v>
      </c>
      <c r="AB671" s="2" t="n">
        <v>1</v>
      </c>
      <c r="AU671" s="2" t="n">
        <v>7</v>
      </c>
      <c r="AX671" s="2" t="n">
        <v>4</v>
      </c>
      <c r="BA671" s="2" t="n">
        <v>24</v>
      </c>
      <c r="BB671" s="2" t="s">
        <v>1335</v>
      </c>
      <c r="BD671" s="2" t="n">
        <v>24</v>
      </c>
      <c r="BE671" s="2" t="s">
        <v>207</v>
      </c>
      <c r="BZ671" s="2" t="s">
        <v>152</v>
      </c>
      <c r="CB671" s="2" t="n">
        <v>60</v>
      </c>
      <c r="CC671" s="2" t="s">
        <v>127</v>
      </c>
      <c r="DA671" s="2" t="s">
        <v>132</v>
      </c>
      <c r="DC671" s="2" t="n">
        <v>1.61</v>
      </c>
      <c r="DD671" s="2" t="n">
        <v>6.4</v>
      </c>
      <c r="DE671" s="2" t="n">
        <v>902</v>
      </c>
      <c r="DF671" s="2" t="n">
        <v>0.406</v>
      </c>
    </row>
    <row r="672" customFormat="false" ht="13.8" hidden="false" customHeight="false" outlineLevel="0" collapsed="false">
      <c r="A672" s="2" t="s">
        <v>1336</v>
      </c>
      <c r="B672" s="2" t="s">
        <v>1327</v>
      </c>
      <c r="D672" s="2" t="s">
        <v>1328</v>
      </c>
      <c r="E672" s="2" t="s">
        <v>1329</v>
      </c>
      <c r="F672" s="2" t="s">
        <v>1330</v>
      </c>
      <c r="G672" s="2" t="n">
        <v>2017</v>
      </c>
      <c r="H672" s="2" t="n">
        <v>42</v>
      </c>
      <c r="I672" s="2" t="n">
        <v>7</v>
      </c>
      <c r="J672" s="2" t="s">
        <v>121</v>
      </c>
      <c r="L672" s="2" t="s">
        <v>144</v>
      </c>
      <c r="N672" s="2" t="s">
        <v>256</v>
      </c>
      <c r="T672" s="2" t="s">
        <v>207</v>
      </c>
      <c r="U672" s="0" t="n">
        <f aca="false">17.1</f>
        <v>17.1</v>
      </c>
      <c r="W672" s="2" t="s">
        <v>125</v>
      </c>
      <c r="AA672" s="2" t="s">
        <v>146</v>
      </c>
      <c r="AB672" s="2" t="n">
        <v>1</v>
      </c>
      <c r="AU672" s="2" t="n">
        <v>8</v>
      </c>
      <c r="AX672" s="2" t="n">
        <v>1.5</v>
      </c>
      <c r="BA672" s="2" t="n">
        <v>24</v>
      </c>
      <c r="BB672" s="2" t="s">
        <v>1335</v>
      </c>
      <c r="BD672" s="2" t="n">
        <v>24</v>
      </c>
      <c r="BE672" s="2" t="s">
        <v>207</v>
      </c>
      <c r="BZ672" s="2" t="s">
        <v>152</v>
      </c>
      <c r="CB672" s="2" t="n">
        <v>60</v>
      </c>
      <c r="CC672" s="2" t="s">
        <v>127</v>
      </c>
      <c r="DA672" s="2" t="s">
        <v>132</v>
      </c>
      <c r="DC672" s="2" t="n">
        <v>1.16</v>
      </c>
      <c r="DD672" s="2" t="n">
        <v>4.5</v>
      </c>
      <c r="DE672" s="2" t="n">
        <v>937</v>
      </c>
      <c r="DF672" s="2" t="n">
        <v>0.55</v>
      </c>
    </row>
    <row r="673" customFormat="false" ht="13.8" hidden="false" customHeight="false" outlineLevel="0" collapsed="false">
      <c r="A673" s="2" t="s">
        <v>1337</v>
      </c>
      <c r="B673" s="2" t="s">
        <v>1327</v>
      </c>
      <c r="D673" s="2" t="s">
        <v>1328</v>
      </c>
      <c r="E673" s="2" t="s">
        <v>1329</v>
      </c>
      <c r="F673" s="2" t="s">
        <v>1330</v>
      </c>
      <c r="G673" s="2" t="n">
        <v>2017</v>
      </c>
      <c r="H673" s="2" t="n">
        <v>42</v>
      </c>
      <c r="I673" s="2" t="n">
        <v>7</v>
      </c>
      <c r="J673" s="2" t="s">
        <v>121</v>
      </c>
      <c r="L673" s="2" t="s">
        <v>144</v>
      </c>
      <c r="N673" s="2" t="s">
        <v>256</v>
      </c>
      <c r="T673" s="2" t="s">
        <v>207</v>
      </c>
      <c r="U673" s="0" t="n">
        <f aca="false">17.1</f>
        <v>17.1</v>
      </c>
      <c r="W673" s="2" t="s">
        <v>125</v>
      </c>
      <c r="AA673" s="2" t="s">
        <v>146</v>
      </c>
      <c r="AB673" s="2" t="n">
        <v>1</v>
      </c>
      <c r="AU673" s="2" t="n">
        <v>8</v>
      </c>
      <c r="AX673" s="2" t="n">
        <v>1.5</v>
      </c>
      <c r="BA673" s="2" t="n">
        <v>24</v>
      </c>
      <c r="BB673" s="2" t="s">
        <v>1335</v>
      </c>
      <c r="BD673" s="2" t="n">
        <v>24</v>
      </c>
      <c r="BE673" s="2" t="s">
        <v>207</v>
      </c>
      <c r="BZ673" s="2" t="s">
        <v>152</v>
      </c>
      <c r="CB673" s="2" t="n">
        <v>60</v>
      </c>
      <c r="CC673" s="2" t="s">
        <v>127</v>
      </c>
      <c r="DA673" s="2" t="s">
        <v>132</v>
      </c>
      <c r="DC673" s="2" t="n">
        <v>1.61</v>
      </c>
      <c r="DD673" s="2" t="n">
        <v>6.3</v>
      </c>
      <c r="DE673" s="2" t="n">
        <v>889</v>
      </c>
      <c r="DF673" s="2" t="n">
        <v>0.376</v>
      </c>
    </row>
    <row r="674" customFormat="false" ht="13.8" hidden="false" customHeight="false" outlineLevel="0" collapsed="false">
      <c r="A674" s="2" t="s">
        <v>1338</v>
      </c>
      <c r="B674" s="2" t="s">
        <v>1327</v>
      </c>
      <c r="D674" s="2" t="s">
        <v>1328</v>
      </c>
      <c r="E674" s="2" t="s">
        <v>1329</v>
      </c>
      <c r="F674" s="2" t="s">
        <v>1330</v>
      </c>
      <c r="G674" s="2" t="n">
        <v>2017</v>
      </c>
      <c r="H674" s="2" t="n">
        <v>42</v>
      </c>
      <c r="I674" s="2" t="n">
        <v>7</v>
      </c>
      <c r="J674" s="2" t="s">
        <v>121</v>
      </c>
      <c r="L674" s="2" t="s">
        <v>144</v>
      </c>
      <c r="T674" s="2" t="s">
        <v>207</v>
      </c>
      <c r="U674" s="0" t="n">
        <f aca="false">17.1</f>
        <v>17.1</v>
      </c>
      <c r="W674" s="2" t="s">
        <v>125</v>
      </c>
      <c r="AA674" s="2" t="s">
        <v>146</v>
      </c>
      <c r="AB674" s="2" t="n">
        <v>1</v>
      </c>
      <c r="AD674" s="2" t="s">
        <v>126</v>
      </c>
      <c r="AE674" s="2" t="n">
        <v>0.1</v>
      </c>
      <c r="AH674" s="2" t="s">
        <v>256</v>
      </c>
      <c r="AJ674" s="2" t="s">
        <v>207</v>
      </c>
      <c r="BA674" s="2" t="n">
        <v>24</v>
      </c>
      <c r="BB674" s="2" t="s">
        <v>1339</v>
      </c>
      <c r="BZ674" s="2" t="s">
        <v>152</v>
      </c>
      <c r="CB674" s="2" t="n">
        <v>60</v>
      </c>
      <c r="CC674" s="2" t="s">
        <v>127</v>
      </c>
      <c r="DA674" s="2" t="s">
        <v>132</v>
      </c>
      <c r="DC674" s="2" t="n">
        <v>1.59</v>
      </c>
      <c r="DD674" s="2" t="n">
        <v>8</v>
      </c>
      <c r="DE674" s="2" t="n">
        <v>671</v>
      </c>
      <c r="DF674" s="2" t="n">
        <v>0.418</v>
      </c>
    </row>
    <row r="675" customFormat="false" ht="13.8" hidden="false" customHeight="false" outlineLevel="0" collapsed="false">
      <c r="A675" s="2" t="s">
        <v>1340</v>
      </c>
      <c r="B675" s="2" t="s">
        <v>1327</v>
      </c>
      <c r="D675" s="2" t="s">
        <v>1328</v>
      </c>
      <c r="E675" s="2" t="s">
        <v>1329</v>
      </c>
      <c r="F675" s="2" t="s">
        <v>1330</v>
      </c>
      <c r="G675" s="2" t="n">
        <v>2017</v>
      </c>
      <c r="H675" s="2" t="n">
        <v>42</v>
      </c>
      <c r="I675" s="2" t="n">
        <v>7</v>
      </c>
      <c r="J675" s="2" t="s">
        <v>121</v>
      </c>
      <c r="L675" s="2" t="s">
        <v>144</v>
      </c>
      <c r="T675" s="2" t="s">
        <v>207</v>
      </c>
      <c r="U675" s="0" t="n">
        <f aca="false">17.1</f>
        <v>17.1</v>
      </c>
      <c r="W675" s="2" t="s">
        <v>125</v>
      </c>
      <c r="AA675" s="2" t="s">
        <v>146</v>
      </c>
      <c r="AB675" s="2" t="n">
        <v>1</v>
      </c>
      <c r="AD675" s="2" t="s">
        <v>126</v>
      </c>
      <c r="AE675" s="2" t="n">
        <v>0.1</v>
      </c>
      <c r="AH675" s="2" t="s">
        <v>256</v>
      </c>
      <c r="AJ675" s="2" t="s">
        <v>207</v>
      </c>
      <c r="BA675" s="2" t="n">
        <v>24</v>
      </c>
      <c r="BB675" s="2" t="s">
        <v>1339</v>
      </c>
      <c r="BZ675" s="2" t="s">
        <v>152</v>
      </c>
      <c r="CB675" s="2" t="n">
        <v>60</v>
      </c>
      <c r="CC675" s="2" t="s">
        <v>127</v>
      </c>
      <c r="DA675" s="2" t="s">
        <v>132</v>
      </c>
      <c r="DC675" s="2" t="n">
        <v>1.76</v>
      </c>
      <c r="DD675" s="2" t="n">
        <v>7.5</v>
      </c>
      <c r="DE675" s="2" t="n">
        <v>783</v>
      </c>
      <c r="DF675" s="2" t="n">
        <v>0.349</v>
      </c>
    </row>
    <row r="676" customFormat="false" ht="13.8" hidden="false" customHeight="false" outlineLevel="0" collapsed="false">
      <c r="A676" s="2" t="s">
        <v>1341</v>
      </c>
      <c r="B676" s="2" t="s">
        <v>1327</v>
      </c>
      <c r="D676" s="2" t="s">
        <v>1328</v>
      </c>
      <c r="E676" s="2" t="s">
        <v>1329</v>
      </c>
      <c r="F676" s="2" t="s">
        <v>1330</v>
      </c>
      <c r="G676" s="2" t="n">
        <v>2017</v>
      </c>
      <c r="H676" s="2" t="n">
        <v>42</v>
      </c>
      <c r="I676" s="2" t="n">
        <v>7</v>
      </c>
      <c r="J676" s="2" t="s">
        <v>121</v>
      </c>
      <c r="L676" s="2" t="s">
        <v>144</v>
      </c>
      <c r="T676" s="2" t="s">
        <v>207</v>
      </c>
      <c r="U676" s="0" t="n">
        <f aca="false">17.1</f>
        <v>17.1</v>
      </c>
      <c r="W676" s="2" t="s">
        <v>125</v>
      </c>
      <c r="AA676" s="2" t="s">
        <v>146</v>
      </c>
      <c r="AB676" s="2" t="n">
        <v>1</v>
      </c>
      <c r="AD676" s="2" t="s">
        <v>126</v>
      </c>
      <c r="AE676" s="2" t="n">
        <v>0.1</v>
      </c>
      <c r="AH676" s="2" t="s">
        <v>256</v>
      </c>
      <c r="AJ676" s="2" t="s">
        <v>207</v>
      </c>
      <c r="BA676" s="2" t="n">
        <v>24</v>
      </c>
      <c r="BB676" s="2" t="s">
        <v>1339</v>
      </c>
      <c r="BZ676" s="2" t="s">
        <v>152</v>
      </c>
      <c r="CB676" s="2" t="n">
        <v>60</v>
      </c>
      <c r="CC676" s="2" t="s">
        <v>127</v>
      </c>
      <c r="DA676" s="2" t="s">
        <v>132</v>
      </c>
      <c r="DC676" s="2" t="n">
        <v>1.93</v>
      </c>
      <c r="DD676" s="2" t="n">
        <v>8.6</v>
      </c>
      <c r="DE676" s="2" t="n">
        <v>715</v>
      </c>
      <c r="DF676" s="2" t="n">
        <v>0.308</v>
      </c>
    </row>
    <row r="677" customFormat="false" ht="13.8" hidden="false" customHeight="false" outlineLevel="0" collapsed="false">
      <c r="A677" s="2" t="s">
        <v>1342</v>
      </c>
      <c r="B677" s="2" t="s">
        <v>1327</v>
      </c>
      <c r="D677" s="2" t="s">
        <v>1328</v>
      </c>
      <c r="E677" s="2" t="s">
        <v>1329</v>
      </c>
      <c r="F677" s="2" t="s">
        <v>1330</v>
      </c>
      <c r="G677" s="2" t="n">
        <v>2017</v>
      </c>
      <c r="H677" s="2" t="n">
        <v>42</v>
      </c>
      <c r="I677" s="2" t="n">
        <v>7</v>
      </c>
      <c r="J677" s="2" t="s">
        <v>121</v>
      </c>
      <c r="L677" s="2" t="s">
        <v>144</v>
      </c>
      <c r="T677" s="2" t="s">
        <v>207</v>
      </c>
      <c r="U677" s="0" t="n">
        <f aca="false">17.1</f>
        <v>17.1</v>
      </c>
      <c r="W677" s="2" t="s">
        <v>125</v>
      </c>
      <c r="AA677" s="2" t="s">
        <v>146</v>
      </c>
      <c r="AB677" s="2" t="n">
        <v>1</v>
      </c>
      <c r="AD677" s="2" t="s">
        <v>126</v>
      </c>
      <c r="AE677" s="2" t="n">
        <v>0.1</v>
      </c>
      <c r="AH677" s="2" t="s">
        <v>256</v>
      </c>
      <c r="AJ677" s="2" t="s">
        <v>207</v>
      </c>
      <c r="BA677" s="2" t="n">
        <v>24</v>
      </c>
      <c r="BB677" s="2" t="s">
        <v>1339</v>
      </c>
      <c r="BZ677" s="2" t="s">
        <v>152</v>
      </c>
      <c r="CB677" s="2" t="n">
        <v>60</v>
      </c>
      <c r="CC677" s="2" t="s">
        <v>127</v>
      </c>
      <c r="DA677" s="2" t="s">
        <v>132</v>
      </c>
      <c r="DC677" s="2" t="n">
        <v>1.63</v>
      </c>
      <c r="DD677" s="2" t="n">
        <v>6.9</v>
      </c>
      <c r="DE677" s="2" t="n">
        <v>771</v>
      </c>
      <c r="DF677" s="2" t="n">
        <v>0.37</v>
      </c>
    </row>
    <row r="678" customFormat="false" ht="13.8" hidden="false" customHeight="false" outlineLevel="0" collapsed="false">
      <c r="A678" s="2" t="s">
        <v>1343</v>
      </c>
      <c r="B678" s="2" t="s">
        <v>1327</v>
      </c>
      <c r="D678" s="2" t="s">
        <v>1328</v>
      </c>
      <c r="E678" s="2" t="s">
        <v>1329</v>
      </c>
      <c r="F678" s="2" t="s">
        <v>1330</v>
      </c>
      <c r="G678" s="2" t="n">
        <v>2017</v>
      </c>
      <c r="H678" s="2" t="n">
        <v>42</v>
      </c>
      <c r="I678" s="2" t="n">
        <v>7</v>
      </c>
      <c r="J678" s="2" t="s">
        <v>121</v>
      </c>
      <c r="L678" s="2" t="s">
        <v>144</v>
      </c>
      <c r="T678" s="2" t="s">
        <v>207</v>
      </c>
      <c r="U678" s="0" t="n">
        <f aca="false">17.1</f>
        <v>17.1</v>
      </c>
      <c r="W678" s="2" t="s">
        <v>125</v>
      </c>
      <c r="AA678" s="2" t="s">
        <v>146</v>
      </c>
      <c r="AB678" s="2" t="n">
        <v>1</v>
      </c>
      <c r="AD678" s="2" t="s">
        <v>126</v>
      </c>
      <c r="AE678" s="2" t="n">
        <v>0.1</v>
      </c>
      <c r="AH678" s="2" t="s">
        <v>256</v>
      </c>
      <c r="AJ678" s="2" t="s">
        <v>207</v>
      </c>
      <c r="BA678" s="2" t="n">
        <v>24</v>
      </c>
      <c r="BB678" s="2" t="s">
        <v>1339</v>
      </c>
      <c r="BZ678" s="2" t="s">
        <v>152</v>
      </c>
      <c r="CB678" s="2" t="n">
        <v>60</v>
      </c>
      <c r="CC678" s="2" t="s">
        <v>127</v>
      </c>
      <c r="DA678" s="2" t="s">
        <v>132</v>
      </c>
      <c r="DC678" s="2" t="n">
        <v>1.5</v>
      </c>
      <c r="DD678" s="2" t="n">
        <v>7.7</v>
      </c>
      <c r="DE678" s="2" t="n">
        <v>593</v>
      </c>
      <c r="DF678" s="2" t="n">
        <v>0.403</v>
      </c>
    </row>
    <row r="679" customFormat="false" ht="13.8" hidden="false" customHeight="false" outlineLevel="0" collapsed="false">
      <c r="A679" s="2" t="s">
        <v>1344</v>
      </c>
      <c r="B679" s="2" t="s">
        <v>1327</v>
      </c>
      <c r="D679" s="2" t="s">
        <v>1328</v>
      </c>
      <c r="E679" s="2" t="s">
        <v>1329</v>
      </c>
      <c r="F679" s="2" t="s">
        <v>1330</v>
      </c>
      <c r="G679" s="2" t="n">
        <v>2017</v>
      </c>
      <c r="H679" s="2" t="n">
        <v>42</v>
      </c>
      <c r="I679" s="2" t="n">
        <v>7</v>
      </c>
      <c r="J679" s="2" t="s">
        <v>121</v>
      </c>
      <c r="L679" s="2" t="s">
        <v>144</v>
      </c>
      <c r="T679" s="2" t="s">
        <v>207</v>
      </c>
      <c r="U679" s="0" t="n">
        <f aca="false">17.1</f>
        <v>17.1</v>
      </c>
      <c r="W679" s="2" t="s">
        <v>125</v>
      </c>
      <c r="AA679" s="2" t="s">
        <v>146</v>
      </c>
      <c r="AB679" s="2" t="n">
        <v>1</v>
      </c>
      <c r="AD679" s="2" t="s">
        <v>126</v>
      </c>
      <c r="AE679" s="2" t="n">
        <v>0.1</v>
      </c>
      <c r="AH679" s="2" t="s">
        <v>256</v>
      </c>
      <c r="AJ679" s="2" t="s">
        <v>207</v>
      </c>
      <c r="BA679" s="2" t="n">
        <v>24</v>
      </c>
      <c r="BB679" s="2" t="s">
        <v>1339</v>
      </c>
      <c r="BZ679" s="2" t="s">
        <v>152</v>
      </c>
      <c r="CB679" s="2" t="n">
        <v>60</v>
      </c>
      <c r="CC679" s="2" t="s">
        <v>127</v>
      </c>
      <c r="DA679" s="2" t="s">
        <v>132</v>
      </c>
      <c r="DC679" s="2" t="n">
        <v>0.79</v>
      </c>
      <c r="DD679" s="2" t="n">
        <v>6.4</v>
      </c>
      <c r="DE679" s="2" t="n">
        <v>379</v>
      </c>
      <c r="DF679" s="2" t="n">
        <v>0.603</v>
      </c>
    </row>
    <row r="680" customFormat="false" ht="13.8" hidden="false" customHeight="false" outlineLevel="0" collapsed="false">
      <c r="A680" s="2" t="s">
        <v>1345</v>
      </c>
      <c r="B680" s="2" t="s">
        <v>1327</v>
      </c>
      <c r="D680" s="2" t="s">
        <v>1328</v>
      </c>
      <c r="E680" s="2" t="s">
        <v>1329</v>
      </c>
      <c r="F680" s="2" t="s">
        <v>1330</v>
      </c>
      <c r="G680" s="2" t="n">
        <v>2017</v>
      </c>
      <c r="H680" s="2" t="n">
        <v>42</v>
      </c>
      <c r="I680" s="2" t="n">
        <v>7</v>
      </c>
      <c r="J680" s="2" t="s">
        <v>121</v>
      </c>
      <c r="L680" s="2" t="s">
        <v>144</v>
      </c>
      <c r="T680" s="2" t="s">
        <v>207</v>
      </c>
      <c r="U680" s="0" t="n">
        <f aca="false">17.1</f>
        <v>17.1</v>
      </c>
      <c r="W680" s="2" t="s">
        <v>125</v>
      </c>
      <c r="AA680" s="2" t="s">
        <v>146</v>
      </c>
      <c r="AB680" s="2" t="n">
        <v>1</v>
      </c>
      <c r="AD680" s="2" t="s">
        <v>126</v>
      </c>
      <c r="AE680" s="2" t="n">
        <v>0.1</v>
      </c>
      <c r="AH680" s="2" t="s">
        <v>256</v>
      </c>
      <c r="AJ680" s="2" t="s">
        <v>207</v>
      </c>
      <c r="BA680" s="2" t="n">
        <v>24</v>
      </c>
      <c r="BB680" s="2" t="s">
        <v>1339</v>
      </c>
      <c r="BD680" s="2" t="n">
        <v>4</v>
      </c>
      <c r="BE680" s="2" t="s">
        <v>207</v>
      </c>
      <c r="BZ680" s="2" t="s">
        <v>152</v>
      </c>
      <c r="CB680" s="2" t="n">
        <v>60</v>
      </c>
      <c r="CC680" s="2" t="s">
        <v>127</v>
      </c>
    </row>
    <row r="681" customFormat="false" ht="13.8" hidden="false" customHeight="false" outlineLevel="0" collapsed="false">
      <c r="A681" s="2" t="s">
        <v>1346</v>
      </c>
      <c r="B681" s="2" t="s">
        <v>1327</v>
      </c>
      <c r="D681" s="2" t="s">
        <v>1328</v>
      </c>
      <c r="E681" s="2" t="s">
        <v>1329</v>
      </c>
      <c r="F681" s="2" t="s">
        <v>1330</v>
      </c>
      <c r="G681" s="2" t="n">
        <v>2017</v>
      </c>
      <c r="H681" s="2" t="n">
        <v>42</v>
      </c>
      <c r="I681" s="2" t="n">
        <v>7</v>
      </c>
      <c r="J681" s="2" t="s">
        <v>121</v>
      </c>
      <c r="L681" s="2" t="s">
        <v>144</v>
      </c>
      <c r="T681" s="2" t="s">
        <v>207</v>
      </c>
      <c r="U681" s="0" t="n">
        <f aca="false">17.1</f>
        <v>17.1</v>
      </c>
      <c r="W681" s="2" t="s">
        <v>125</v>
      </c>
      <c r="AA681" s="2" t="s">
        <v>146</v>
      </c>
      <c r="AB681" s="2" t="n">
        <v>1</v>
      </c>
      <c r="AD681" s="2" t="s">
        <v>126</v>
      </c>
      <c r="AE681" s="2" t="n">
        <v>0.1</v>
      </c>
      <c r="AH681" s="2" t="s">
        <v>256</v>
      </c>
      <c r="AJ681" s="2" t="s">
        <v>207</v>
      </c>
      <c r="BA681" s="2" t="n">
        <v>24</v>
      </c>
      <c r="BB681" s="2" t="s">
        <v>1339</v>
      </c>
      <c r="BD681" s="2" t="n">
        <v>8</v>
      </c>
      <c r="BE681" s="2" t="s">
        <v>207</v>
      </c>
      <c r="BZ681" s="2" t="s">
        <v>152</v>
      </c>
      <c r="CB681" s="2" t="n">
        <v>60</v>
      </c>
      <c r="CC681" s="2" t="s">
        <v>127</v>
      </c>
    </row>
    <row r="682" customFormat="false" ht="13.8" hidden="false" customHeight="false" outlineLevel="0" collapsed="false">
      <c r="A682" s="2" t="s">
        <v>1347</v>
      </c>
      <c r="B682" s="2" t="s">
        <v>1327</v>
      </c>
      <c r="D682" s="2" t="s">
        <v>1328</v>
      </c>
      <c r="E682" s="2" t="s">
        <v>1329</v>
      </c>
      <c r="F682" s="2" t="s">
        <v>1330</v>
      </c>
      <c r="G682" s="2" t="n">
        <v>2017</v>
      </c>
      <c r="H682" s="2" t="n">
        <v>42</v>
      </c>
      <c r="I682" s="2" t="n">
        <v>7</v>
      </c>
      <c r="J682" s="2" t="s">
        <v>121</v>
      </c>
      <c r="L682" s="2" t="s">
        <v>144</v>
      </c>
      <c r="T682" s="2" t="s">
        <v>207</v>
      </c>
      <c r="U682" s="0" t="n">
        <f aca="false">17.1</f>
        <v>17.1</v>
      </c>
      <c r="W682" s="2" t="s">
        <v>125</v>
      </c>
      <c r="AA682" s="2" t="s">
        <v>146</v>
      </c>
      <c r="AB682" s="2" t="n">
        <v>1</v>
      </c>
      <c r="AD682" s="2" t="s">
        <v>126</v>
      </c>
      <c r="AE682" s="2" t="n">
        <v>0.1</v>
      </c>
      <c r="AH682" s="2" t="s">
        <v>256</v>
      </c>
      <c r="AJ682" s="2" t="s">
        <v>207</v>
      </c>
      <c r="BA682" s="2" t="n">
        <v>24</v>
      </c>
      <c r="BB682" s="2" t="s">
        <v>1339</v>
      </c>
      <c r="BD682" s="2" t="n">
        <v>14</v>
      </c>
      <c r="BE682" s="2" t="s">
        <v>207</v>
      </c>
      <c r="BZ682" s="2" t="s">
        <v>152</v>
      </c>
      <c r="CB682" s="2" t="n">
        <v>60</v>
      </c>
      <c r="CC682" s="2" t="s">
        <v>127</v>
      </c>
    </row>
    <row r="683" customFormat="false" ht="13.8" hidden="false" customHeight="false" outlineLevel="0" collapsed="false">
      <c r="A683" s="2" t="s">
        <v>1348</v>
      </c>
      <c r="B683" s="2" t="s">
        <v>1327</v>
      </c>
      <c r="D683" s="2" t="s">
        <v>1328</v>
      </c>
      <c r="E683" s="2" t="s">
        <v>1329</v>
      </c>
      <c r="F683" s="2" t="s">
        <v>1330</v>
      </c>
      <c r="G683" s="2" t="n">
        <v>2017</v>
      </c>
      <c r="H683" s="2" t="n">
        <v>42</v>
      </c>
      <c r="I683" s="2" t="n">
        <v>7</v>
      </c>
      <c r="J683" s="2" t="s">
        <v>121</v>
      </c>
      <c r="L683" s="2" t="s">
        <v>144</v>
      </c>
      <c r="T683" s="2" t="s">
        <v>207</v>
      </c>
      <c r="U683" s="0" t="n">
        <f aca="false">17.1</f>
        <v>17.1</v>
      </c>
      <c r="W683" s="2" t="s">
        <v>125</v>
      </c>
      <c r="AA683" s="2" t="s">
        <v>146</v>
      </c>
      <c r="AB683" s="2" t="n">
        <v>1</v>
      </c>
      <c r="AD683" s="2" t="s">
        <v>126</v>
      </c>
      <c r="AE683" s="2" t="n">
        <v>0.1</v>
      </c>
      <c r="AH683" s="2" t="s">
        <v>256</v>
      </c>
      <c r="AJ683" s="2" t="s">
        <v>207</v>
      </c>
      <c r="BA683" s="2" t="n">
        <v>24</v>
      </c>
      <c r="BB683" s="2" t="s">
        <v>1339</v>
      </c>
      <c r="BD683" s="2" t="n">
        <v>16</v>
      </c>
      <c r="BE683" s="2" t="s">
        <v>207</v>
      </c>
      <c r="BZ683" s="2" t="s">
        <v>152</v>
      </c>
      <c r="CB683" s="2" t="n">
        <v>60</v>
      </c>
      <c r="CC683" s="2" t="s">
        <v>127</v>
      </c>
    </row>
    <row r="684" customFormat="false" ht="13.8" hidden="false" customHeight="false" outlineLevel="0" collapsed="false">
      <c r="A684" s="2" t="s">
        <v>1349</v>
      </c>
      <c r="B684" s="2" t="s">
        <v>1327</v>
      </c>
      <c r="D684" s="2" t="s">
        <v>1328</v>
      </c>
      <c r="E684" s="2" t="s">
        <v>1329</v>
      </c>
      <c r="F684" s="2" t="s">
        <v>1330</v>
      </c>
      <c r="G684" s="2" t="n">
        <v>2017</v>
      </c>
      <c r="H684" s="2" t="n">
        <v>42</v>
      </c>
      <c r="I684" s="2" t="n">
        <v>7</v>
      </c>
      <c r="J684" s="2" t="s">
        <v>121</v>
      </c>
      <c r="L684" s="2" t="s">
        <v>144</v>
      </c>
      <c r="T684" s="2" t="s">
        <v>207</v>
      </c>
      <c r="U684" s="0" t="n">
        <f aca="false">17.1</f>
        <v>17.1</v>
      </c>
      <c r="W684" s="2" t="s">
        <v>125</v>
      </c>
      <c r="AA684" s="2" t="s">
        <v>146</v>
      </c>
      <c r="AB684" s="2" t="n">
        <v>1</v>
      </c>
      <c r="AD684" s="2" t="s">
        <v>126</v>
      </c>
      <c r="AE684" s="2" t="n">
        <v>0.1</v>
      </c>
      <c r="AH684" s="2" t="s">
        <v>256</v>
      </c>
      <c r="AJ684" s="2" t="s">
        <v>207</v>
      </c>
      <c r="BA684" s="2" t="n">
        <v>24</v>
      </c>
      <c r="BB684" s="2" t="s">
        <v>1339</v>
      </c>
      <c r="BD684" s="2" t="n">
        <v>24</v>
      </c>
      <c r="BE684" s="2" t="s">
        <v>207</v>
      </c>
      <c r="BZ684" s="2" t="s">
        <v>152</v>
      </c>
      <c r="CB684" s="2" t="n">
        <v>60</v>
      </c>
      <c r="CC684" s="2" t="s">
        <v>127</v>
      </c>
      <c r="DA684" s="2" t="s">
        <v>132</v>
      </c>
      <c r="DC684" s="2" t="n">
        <v>2.2</v>
      </c>
      <c r="DD684" s="2" t="n">
        <v>9.1</v>
      </c>
      <c r="DE684" s="2" t="n">
        <v>777</v>
      </c>
      <c r="DF684" s="2" t="n">
        <v>0.397</v>
      </c>
    </row>
    <row r="685" customFormat="false" ht="13.8" hidden="false" customHeight="false" outlineLevel="0" collapsed="false">
      <c r="A685" s="2" t="s">
        <v>1350</v>
      </c>
      <c r="B685" s="2" t="s">
        <v>1327</v>
      </c>
      <c r="D685" s="2" t="s">
        <v>1328</v>
      </c>
      <c r="E685" s="2" t="s">
        <v>1329</v>
      </c>
      <c r="F685" s="2" t="s">
        <v>1330</v>
      </c>
      <c r="G685" s="2" t="n">
        <v>2017</v>
      </c>
      <c r="H685" s="2" t="n">
        <v>42</v>
      </c>
      <c r="I685" s="2" t="n">
        <v>7</v>
      </c>
      <c r="J685" s="2" t="s">
        <v>121</v>
      </c>
      <c r="L685" s="2" t="s">
        <v>144</v>
      </c>
      <c r="T685" s="2" t="s">
        <v>207</v>
      </c>
      <c r="U685" s="0" t="n">
        <f aca="false">17.1</f>
        <v>17.1</v>
      </c>
      <c r="W685" s="2" t="s">
        <v>125</v>
      </c>
      <c r="AA685" s="2" t="s">
        <v>146</v>
      </c>
      <c r="AB685" s="2" t="n">
        <v>1</v>
      </c>
      <c r="AD685" s="2" t="s">
        <v>126</v>
      </c>
      <c r="AE685" s="2" t="n">
        <v>0.1</v>
      </c>
      <c r="AH685" s="2" t="s">
        <v>256</v>
      </c>
      <c r="AJ685" s="2" t="s">
        <v>207</v>
      </c>
      <c r="BA685" s="2" t="n">
        <v>24</v>
      </c>
      <c r="BB685" s="2" t="s">
        <v>1339</v>
      </c>
      <c r="BD685" s="2" t="n">
        <v>48</v>
      </c>
      <c r="BE685" s="2" t="s">
        <v>207</v>
      </c>
      <c r="BZ685" s="2" t="s">
        <v>152</v>
      </c>
      <c r="CB685" s="2" t="n">
        <v>60</v>
      </c>
      <c r="CC685" s="2" t="s">
        <v>127</v>
      </c>
    </row>
    <row r="686" customFormat="false" ht="13.8" hidden="false" customHeight="false" outlineLevel="0" collapsed="false">
      <c r="A686" s="2" t="s">
        <v>1351</v>
      </c>
      <c r="B686" s="2" t="s">
        <v>1327</v>
      </c>
      <c r="D686" s="2" t="s">
        <v>1328</v>
      </c>
      <c r="E686" s="2" t="s">
        <v>1329</v>
      </c>
      <c r="F686" s="2" t="s">
        <v>1330</v>
      </c>
      <c r="G686" s="2" t="n">
        <v>2017</v>
      </c>
      <c r="H686" s="2" t="n">
        <v>42</v>
      </c>
      <c r="I686" s="2" t="n">
        <v>7</v>
      </c>
      <c r="J686" s="2" t="s">
        <v>121</v>
      </c>
      <c r="L686" s="2" t="s">
        <v>144</v>
      </c>
      <c r="T686" s="2" t="s">
        <v>207</v>
      </c>
      <c r="U686" s="0" t="n">
        <f aca="false">17.1</f>
        <v>17.1</v>
      </c>
      <c r="W686" s="2" t="s">
        <v>125</v>
      </c>
      <c r="AA686" s="2" t="s">
        <v>146</v>
      </c>
      <c r="AB686" s="2" t="n">
        <v>1</v>
      </c>
      <c r="AD686" s="2" t="s">
        <v>126</v>
      </c>
      <c r="AE686" s="2" t="n">
        <v>0.1</v>
      </c>
      <c r="AH686" s="2" t="s">
        <v>256</v>
      </c>
      <c r="AJ686" s="2" t="s">
        <v>207</v>
      </c>
      <c r="BA686" s="2" t="n">
        <v>24</v>
      </c>
      <c r="BB686" s="2" t="s">
        <v>1339</v>
      </c>
      <c r="BD686" s="2" t="n">
        <v>70</v>
      </c>
      <c r="BE686" s="2" t="s">
        <v>207</v>
      </c>
      <c r="BZ686" s="2" t="s">
        <v>152</v>
      </c>
      <c r="CB686" s="2" t="n">
        <v>60</v>
      </c>
      <c r="CC686" s="2" t="s">
        <v>127</v>
      </c>
    </row>
    <row r="687" customFormat="false" ht="13.8" hidden="false" customHeight="false" outlineLevel="0" collapsed="false">
      <c r="A687" s="2" t="s">
        <v>1352</v>
      </c>
      <c r="B687" s="2" t="s">
        <v>1327</v>
      </c>
      <c r="D687" s="2" t="s">
        <v>1328</v>
      </c>
      <c r="E687" s="2" t="s">
        <v>1329</v>
      </c>
      <c r="F687" s="2" t="s">
        <v>1330</v>
      </c>
      <c r="G687" s="2" t="n">
        <v>2017</v>
      </c>
      <c r="H687" s="2" t="n">
        <v>42</v>
      </c>
      <c r="I687" s="2" t="n">
        <v>7</v>
      </c>
      <c r="J687" s="2" t="s">
        <v>121</v>
      </c>
      <c r="L687" s="2" t="s">
        <v>144</v>
      </c>
      <c r="N687" s="2" t="s">
        <v>256</v>
      </c>
      <c r="T687" s="2" t="s">
        <v>207</v>
      </c>
      <c r="U687" s="0" t="n">
        <f aca="false">17.1</f>
        <v>17.1</v>
      </c>
      <c r="W687" s="2" t="s">
        <v>125</v>
      </c>
      <c r="AA687" s="2" t="s">
        <v>146</v>
      </c>
      <c r="AB687" s="2" t="n">
        <v>1</v>
      </c>
      <c r="AH687" s="2" t="s">
        <v>256</v>
      </c>
      <c r="AJ687" s="2" t="s">
        <v>207</v>
      </c>
      <c r="BA687" s="2" t="n">
        <v>24</v>
      </c>
      <c r="BB687" s="2" t="s">
        <v>1339</v>
      </c>
      <c r="BZ687" s="2" t="s">
        <v>152</v>
      </c>
      <c r="CB687" s="2" t="n">
        <v>60</v>
      </c>
      <c r="CC687" s="2" t="s">
        <v>127</v>
      </c>
      <c r="DC687" s="2" t="n">
        <v>1.28</v>
      </c>
      <c r="DD687" s="2" t="n">
        <v>4.6</v>
      </c>
      <c r="DE687" s="2" t="n">
        <v>1071</v>
      </c>
      <c r="DF687" s="2" t="n">
        <v>0.512</v>
      </c>
    </row>
    <row r="688" customFormat="false" ht="13.8" hidden="false" customHeight="false" outlineLevel="0" collapsed="false">
      <c r="A688" s="2" t="s">
        <v>1353</v>
      </c>
      <c r="B688" s="2" t="s">
        <v>1327</v>
      </c>
      <c r="D688" s="2" t="s">
        <v>1328</v>
      </c>
      <c r="E688" s="2" t="s">
        <v>1329</v>
      </c>
      <c r="F688" s="2" t="s">
        <v>1330</v>
      </c>
      <c r="G688" s="2" t="n">
        <v>2017</v>
      </c>
      <c r="H688" s="2" t="n">
        <v>42</v>
      </c>
      <c r="I688" s="2" t="n">
        <v>7</v>
      </c>
      <c r="J688" s="2" t="s">
        <v>121</v>
      </c>
      <c r="L688" s="2" t="s">
        <v>144</v>
      </c>
      <c r="N688" s="2" t="s">
        <v>256</v>
      </c>
      <c r="T688" s="2" t="s">
        <v>207</v>
      </c>
      <c r="U688" s="0" t="n">
        <f aca="false">17.1</f>
        <v>17.1</v>
      </c>
      <c r="W688" s="2" t="s">
        <v>125</v>
      </c>
      <c r="AA688" s="2" t="s">
        <v>146</v>
      </c>
      <c r="AB688" s="2" t="n">
        <v>1</v>
      </c>
      <c r="AH688" s="2" t="s">
        <v>256</v>
      </c>
      <c r="AJ688" s="2" t="s">
        <v>207</v>
      </c>
      <c r="BA688" s="2" t="n">
        <v>24</v>
      </c>
      <c r="BB688" s="2" t="s">
        <v>1339</v>
      </c>
      <c r="BZ688" s="2" t="s">
        <v>152</v>
      </c>
      <c r="CB688" s="2" t="n">
        <v>60</v>
      </c>
      <c r="CC688" s="2" t="s">
        <v>127</v>
      </c>
      <c r="DC688" s="2" t="n">
        <v>1.29</v>
      </c>
      <c r="DD688" s="2" t="n">
        <v>5</v>
      </c>
      <c r="DE688" s="2" t="n">
        <v>934</v>
      </c>
      <c r="DF688" s="2" t="n">
        <v>0.472</v>
      </c>
    </row>
    <row r="689" customFormat="false" ht="13.8" hidden="false" customHeight="false" outlineLevel="0" collapsed="false">
      <c r="A689" s="2" t="s">
        <v>1354</v>
      </c>
      <c r="B689" s="2" t="s">
        <v>1327</v>
      </c>
      <c r="D689" s="2" t="s">
        <v>1328</v>
      </c>
      <c r="E689" s="2" t="s">
        <v>1329</v>
      </c>
      <c r="F689" s="2" t="s">
        <v>1330</v>
      </c>
      <c r="G689" s="2" t="n">
        <v>2017</v>
      </c>
      <c r="H689" s="2" t="n">
        <v>42</v>
      </c>
      <c r="I689" s="2" t="n">
        <v>7</v>
      </c>
      <c r="J689" s="2" t="s">
        <v>121</v>
      </c>
      <c r="L689" s="2" t="s">
        <v>144</v>
      </c>
      <c r="N689" s="2" t="s">
        <v>256</v>
      </c>
      <c r="T689" s="2" t="s">
        <v>207</v>
      </c>
      <c r="U689" s="0" t="n">
        <f aca="false">17.1</f>
        <v>17.1</v>
      </c>
      <c r="W689" s="2" t="s">
        <v>125</v>
      </c>
      <c r="AA689" s="2" t="s">
        <v>146</v>
      </c>
      <c r="AB689" s="2" t="n">
        <v>1</v>
      </c>
      <c r="AH689" s="2" t="s">
        <v>256</v>
      </c>
      <c r="AJ689" s="2" t="s">
        <v>207</v>
      </c>
      <c r="BA689" s="2" t="n">
        <v>24</v>
      </c>
      <c r="BB689" s="2" t="s">
        <v>1339</v>
      </c>
      <c r="BZ689" s="2" t="s">
        <v>152</v>
      </c>
      <c r="CB689" s="2" t="n">
        <v>60</v>
      </c>
      <c r="CC689" s="2" t="s">
        <v>127</v>
      </c>
      <c r="DC689" s="2" t="n">
        <v>1.3</v>
      </c>
      <c r="DD689" s="2" t="n">
        <v>5</v>
      </c>
      <c r="DE689" s="2" t="n">
        <v>923</v>
      </c>
      <c r="DF689" s="2" t="n">
        <v>0.451</v>
      </c>
    </row>
    <row r="690" customFormat="false" ht="13.8" hidden="false" customHeight="false" outlineLevel="0" collapsed="false">
      <c r="A690" s="2" t="s">
        <v>1355</v>
      </c>
      <c r="B690" s="2" t="s">
        <v>1327</v>
      </c>
      <c r="D690" s="2" t="s">
        <v>1328</v>
      </c>
      <c r="E690" s="2" t="s">
        <v>1329</v>
      </c>
      <c r="F690" s="2" t="s">
        <v>1330</v>
      </c>
      <c r="G690" s="2" t="n">
        <v>2017</v>
      </c>
      <c r="H690" s="2" t="n">
        <v>42</v>
      </c>
      <c r="I690" s="2" t="n">
        <v>7</v>
      </c>
      <c r="J690" s="2" t="s">
        <v>121</v>
      </c>
      <c r="L690" s="2" t="s">
        <v>144</v>
      </c>
      <c r="N690" s="2" t="s">
        <v>256</v>
      </c>
      <c r="T690" s="2" t="s">
        <v>207</v>
      </c>
      <c r="U690" s="0" t="n">
        <f aca="false">17.1</f>
        <v>17.1</v>
      </c>
      <c r="W690" s="2" t="s">
        <v>125</v>
      </c>
      <c r="AA690" s="2" t="s">
        <v>146</v>
      </c>
      <c r="AB690" s="2" t="n">
        <v>1</v>
      </c>
      <c r="AH690" s="2" t="s">
        <v>256</v>
      </c>
      <c r="AJ690" s="2" t="s">
        <v>207</v>
      </c>
      <c r="BA690" s="2" t="n">
        <v>24</v>
      </c>
      <c r="BB690" s="2" t="s">
        <v>1339</v>
      </c>
      <c r="BD690" s="2" t="n">
        <v>24</v>
      </c>
      <c r="BE690" s="2" t="s">
        <v>207</v>
      </c>
      <c r="BZ690" s="2" t="s">
        <v>152</v>
      </c>
      <c r="CB690" s="2" t="n">
        <v>60</v>
      </c>
      <c r="CC690" s="2" t="s">
        <v>127</v>
      </c>
      <c r="DC690" s="2" t="n">
        <v>1.36</v>
      </c>
      <c r="DD690" s="2" t="n">
        <v>4.9</v>
      </c>
      <c r="DE690" s="2" t="n">
        <v>1013</v>
      </c>
      <c r="DF690" s="2" t="n">
        <v>0.41</v>
      </c>
    </row>
    <row r="691" customFormat="false" ht="13.8" hidden="false" customHeight="false" outlineLevel="0" collapsed="false">
      <c r="A691" s="2" t="s">
        <v>1356</v>
      </c>
      <c r="B691" s="2" t="s">
        <v>1327</v>
      </c>
      <c r="D691" s="2" t="s">
        <v>1328</v>
      </c>
      <c r="E691" s="2" t="s">
        <v>1329</v>
      </c>
      <c r="F691" s="2" t="s">
        <v>1330</v>
      </c>
      <c r="G691" s="2" t="n">
        <v>2017</v>
      </c>
      <c r="H691" s="2" t="n">
        <v>42</v>
      </c>
      <c r="I691" s="2" t="n">
        <v>7</v>
      </c>
      <c r="J691" s="2" t="s">
        <v>121</v>
      </c>
      <c r="L691" s="2" t="s">
        <v>144</v>
      </c>
      <c r="N691" s="2" t="s">
        <v>256</v>
      </c>
      <c r="T691" s="2" t="s">
        <v>207</v>
      </c>
      <c r="U691" s="0" t="n">
        <f aca="false">17.1</f>
        <v>17.1</v>
      </c>
      <c r="W691" s="2" t="s">
        <v>125</v>
      </c>
      <c r="AA691" s="2" t="s">
        <v>146</v>
      </c>
      <c r="AB691" s="2" t="n">
        <v>1</v>
      </c>
      <c r="AH691" s="2" t="s">
        <v>256</v>
      </c>
      <c r="AJ691" s="2" t="s">
        <v>207</v>
      </c>
      <c r="BA691" s="2" t="n">
        <v>24</v>
      </c>
      <c r="BB691" s="2" t="s">
        <v>1339</v>
      </c>
      <c r="BD691" s="2" t="n">
        <v>24</v>
      </c>
      <c r="BE691" s="2" t="s">
        <v>207</v>
      </c>
      <c r="BZ691" s="2" t="s">
        <v>152</v>
      </c>
      <c r="CB691" s="2" t="n">
        <v>60</v>
      </c>
      <c r="CC691" s="2" t="s">
        <v>127</v>
      </c>
      <c r="DC691" s="2" t="n">
        <v>1.56</v>
      </c>
      <c r="DD691" s="2" t="n">
        <v>5.7</v>
      </c>
      <c r="DE691" s="2" t="n">
        <v>968</v>
      </c>
      <c r="DF691" s="2" t="n">
        <v>0.409</v>
      </c>
    </row>
    <row r="692" customFormat="false" ht="13.8" hidden="false" customHeight="false" outlineLevel="0" collapsed="false">
      <c r="A692" s="2" t="s">
        <v>1357</v>
      </c>
      <c r="B692" s="2" t="s">
        <v>1358</v>
      </c>
      <c r="D692" s="2" t="s">
        <v>1359</v>
      </c>
      <c r="E692" s="2" t="s">
        <v>1360</v>
      </c>
      <c r="F692" s="2" t="s">
        <v>1361</v>
      </c>
      <c r="G692" s="2" t="n">
        <v>2017</v>
      </c>
      <c r="H692" s="2" t="n">
        <v>25</v>
      </c>
      <c r="I692" s="2" t="n">
        <v>32</v>
      </c>
      <c r="J692" s="2" t="s">
        <v>121</v>
      </c>
      <c r="L692" s="2" t="s">
        <v>158</v>
      </c>
      <c r="T692" s="2" t="s">
        <v>145</v>
      </c>
      <c r="U692" s="0" t="n">
        <f aca="false">15.9</f>
        <v>15.9</v>
      </c>
      <c r="W692" s="2" t="s">
        <v>125</v>
      </c>
      <c r="AA692" s="2" t="s">
        <v>146</v>
      </c>
      <c r="AB692" s="2" t="n">
        <v>0.1</v>
      </c>
      <c r="AD692" s="2" t="s">
        <v>126</v>
      </c>
      <c r="AE692" s="2" t="n">
        <v>0.5</v>
      </c>
      <c r="AP692" s="2" t="s">
        <v>767</v>
      </c>
      <c r="AU692" s="2" t="n">
        <v>6</v>
      </c>
      <c r="AX692" s="2" t="n">
        <f aca="false">120</f>
        <v>120</v>
      </c>
      <c r="AY692" s="2" t="s">
        <v>145</v>
      </c>
      <c r="AZ692" s="2" t="n">
        <v>45</v>
      </c>
      <c r="BA692" s="2" t="n">
        <v>4</v>
      </c>
      <c r="BE692" s="2" t="s">
        <v>145</v>
      </c>
      <c r="BF692" s="2" t="n">
        <v>1</v>
      </c>
      <c r="BG692" s="2" t="n">
        <v>0.333333333333333</v>
      </c>
      <c r="BH692" s="2" t="n">
        <v>45</v>
      </c>
      <c r="BI692" s="2" t="s">
        <v>148</v>
      </c>
      <c r="BJ692" s="2" t="n">
        <v>1</v>
      </c>
      <c r="BK692" s="2" t="n">
        <v>0.5</v>
      </c>
      <c r="BL692" s="2" t="n">
        <v>45</v>
      </c>
      <c r="BZ692" s="2" t="s">
        <v>152</v>
      </c>
      <c r="CB692" s="2" t="n">
        <v>60</v>
      </c>
      <c r="CC692" s="2" t="s">
        <v>127</v>
      </c>
      <c r="CD692" s="2" t="n">
        <v>2</v>
      </c>
      <c r="CE692" s="2" t="s">
        <v>152</v>
      </c>
      <c r="CF692" s="2" t="n">
        <v>90</v>
      </c>
      <c r="CG692" s="2" t="s">
        <v>127</v>
      </c>
      <c r="CH692" s="2" t="n">
        <v>4</v>
      </c>
      <c r="DA692" s="2" t="s">
        <v>1362</v>
      </c>
      <c r="DE692" s="2" t="n">
        <v>325.96</v>
      </c>
      <c r="DF692" s="2" t="n">
        <v>0.413</v>
      </c>
      <c r="DG692" s="2" t="n">
        <v>12.694</v>
      </c>
    </row>
    <row r="693" customFormat="false" ht="13.8" hidden="false" customHeight="false" outlineLevel="0" collapsed="false">
      <c r="A693" s="2" t="s">
        <v>1363</v>
      </c>
      <c r="B693" s="2" t="s">
        <v>1358</v>
      </c>
      <c r="D693" s="2" t="s">
        <v>1359</v>
      </c>
      <c r="E693" s="2" t="s">
        <v>1360</v>
      </c>
      <c r="F693" s="2" t="s">
        <v>1361</v>
      </c>
      <c r="G693" s="2" t="n">
        <v>2017</v>
      </c>
      <c r="H693" s="2" t="n">
        <v>25</v>
      </c>
      <c r="I693" s="2" t="n">
        <v>32</v>
      </c>
      <c r="J693" s="2" t="s">
        <v>121</v>
      </c>
      <c r="L693" s="2" t="s">
        <v>158</v>
      </c>
      <c r="T693" s="2" t="s">
        <v>145</v>
      </c>
      <c r="U693" s="0" t="n">
        <f aca="false">15.9</f>
        <v>15.9</v>
      </c>
      <c r="W693" s="2" t="s">
        <v>125</v>
      </c>
      <c r="AA693" s="2" t="s">
        <v>146</v>
      </c>
      <c r="AB693" s="2" t="n">
        <v>0.1</v>
      </c>
      <c r="AD693" s="2" t="s">
        <v>126</v>
      </c>
      <c r="AE693" s="2" t="n">
        <v>0.5</v>
      </c>
      <c r="AP693" s="2" t="s">
        <v>767</v>
      </c>
      <c r="AU693" s="2" t="n">
        <v>6</v>
      </c>
      <c r="AX693" s="2" t="n">
        <f aca="false">120</f>
        <v>120</v>
      </c>
      <c r="AY693" s="2" t="s">
        <v>145</v>
      </c>
      <c r="AZ693" s="2" t="n">
        <v>45</v>
      </c>
      <c r="BA693" s="2" t="n">
        <v>4</v>
      </c>
      <c r="BE693" s="2" t="s">
        <v>145</v>
      </c>
      <c r="BF693" s="2" t="n">
        <v>1</v>
      </c>
      <c r="BG693" s="2" t="n">
        <v>0.333333333333333</v>
      </c>
      <c r="BH693" s="2" t="n">
        <v>45</v>
      </c>
      <c r="BI693" s="2" t="s">
        <v>148</v>
      </c>
      <c r="BJ693" s="2" t="n">
        <v>1</v>
      </c>
      <c r="BK693" s="2" t="n">
        <v>0.5</v>
      </c>
      <c r="BL693" s="2" t="n">
        <v>45</v>
      </c>
      <c r="BZ693" s="2" t="s">
        <v>152</v>
      </c>
      <c r="CB693" s="2" t="n">
        <v>60</v>
      </c>
      <c r="CC693" s="2" t="s">
        <v>127</v>
      </c>
      <c r="CD693" s="2" t="n">
        <v>2</v>
      </c>
      <c r="CE693" s="2" t="s">
        <v>152</v>
      </c>
      <c r="CF693" s="2" t="n">
        <v>90</v>
      </c>
      <c r="CG693" s="2" t="s">
        <v>127</v>
      </c>
      <c r="CH693" s="2" t="n">
        <v>4</v>
      </c>
      <c r="DE693" s="2" t="n">
        <v>358.81</v>
      </c>
      <c r="DF693" s="2" t="n">
        <v>0.297</v>
      </c>
      <c r="DG693" s="2" t="n">
        <v>1.682</v>
      </c>
    </row>
    <row r="694" customFormat="false" ht="13.8" hidden="false" customHeight="false" outlineLevel="0" collapsed="false">
      <c r="A694" s="2" t="s">
        <v>1364</v>
      </c>
      <c r="B694" s="2" t="s">
        <v>1358</v>
      </c>
      <c r="D694" s="2" t="s">
        <v>1359</v>
      </c>
      <c r="E694" s="2" t="s">
        <v>1360</v>
      </c>
      <c r="F694" s="2" t="s">
        <v>1361</v>
      </c>
      <c r="G694" s="2" t="n">
        <v>2017</v>
      </c>
      <c r="H694" s="2" t="n">
        <v>25</v>
      </c>
      <c r="I694" s="2" t="n">
        <v>32</v>
      </c>
      <c r="J694" s="2" t="s">
        <v>121</v>
      </c>
      <c r="L694" s="2" t="s">
        <v>158</v>
      </c>
      <c r="T694" s="2" t="s">
        <v>145</v>
      </c>
      <c r="U694" s="0" t="n">
        <f aca="false">15.9</f>
        <v>15.9</v>
      </c>
      <c r="W694" s="2" t="s">
        <v>125</v>
      </c>
      <c r="AA694" s="2" t="s">
        <v>146</v>
      </c>
      <c r="AB694" s="2" t="n">
        <v>0.1</v>
      </c>
      <c r="AD694" s="2" t="s">
        <v>126</v>
      </c>
      <c r="AE694" s="2" t="n">
        <v>0.5</v>
      </c>
      <c r="AP694" s="2" t="s">
        <v>767</v>
      </c>
      <c r="AU694" s="2" t="n">
        <v>6</v>
      </c>
      <c r="AX694" s="2" t="n">
        <f aca="false">120</f>
        <v>120</v>
      </c>
      <c r="AY694" s="2" t="s">
        <v>145</v>
      </c>
      <c r="AZ694" s="2" t="n">
        <v>45</v>
      </c>
      <c r="BA694" s="2" t="n">
        <v>4</v>
      </c>
      <c r="BE694" s="2" t="s">
        <v>145</v>
      </c>
      <c r="BF694" s="2" t="n">
        <v>1</v>
      </c>
      <c r="BG694" s="2" t="n">
        <v>0.333333333333333</v>
      </c>
      <c r="BH694" s="2" t="n">
        <v>45</v>
      </c>
      <c r="BI694" s="2" t="s">
        <v>148</v>
      </c>
      <c r="BJ694" s="2" t="n">
        <v>1</v>
      </c>
      <c r="BK694" s="2" t="n">
        <v>0.5</v>
      </c>
      <c r="BL694" s="2" t="n">
        <v>45</v>
      </c>
      <c r="BZ694" s="2" t="s">
        <v>152</v>
      </c>
      <c r="CB694" s="2" t="n">
        <v>60</v>
      </c>
      <c r="CC694" s="2" t="s">
        <v>127</v>
      </c>
      <c r="CD694" s="2" t="n">
        <v>2</v>
      </c>
      <c r="CE694" s="2" t="s">
        <v>152</v>
      </c>
      <c r="CF694" s="2" t="n">
        <v>90</v>
      </c>
      <c r="CG694" s="2" t="s">
        <v>127</v>
      </c>
      <c r="CH694" s="2" t="n">
        <v>4</v>
      </c>
      <c r="DA694" s="2" t="s">
        <v>1362</v>
      </c>
      <c r="DE694" s="2" t="n">
        <v>543.75</v>
      </c>
      <c r="DF694" s="2" t="n">
        <v>0.153</v>
      </c>
      <c r="DG694" s="2" t="n">
        <v>0.961</v>
      </c>
    </row>
    <row r="695" customFormat="false" ht="13.8" hidden="false" customHeight="false" outlineLevel="0" collapsed="false">
      <c r="A695" s="2" t="s">
        <v>1365</v>
      </c>
      <c r="B695" s="2" t="s">
        <v>1358</v>
      </c>
      <c r="D695" s="2" t="s">
        <v>1359</v>
      </c>
      <c r="E695" s="2" t="s">
        <v>1360</v>
      </c>
      <c r="F695" s="2" t="s">
        <v>1361</v>
      </c>
      <c r="G695" s="2" t="n">
        <v>2017</v>
      </c>
      <c r="H695" s="2" t="n">
        <v>25</v>
      </c>
      <c r="I695" s="2" t="n">
        <v>32</v>
      </c>
      <c r="J695" s="2" t="s">
        <v>121</v>
      </c>
      <c r="L695" s="2" t="s">
        <v>158</v>
      </c>
      <c r="T695" s="2" t="s">
        <v>145</v>
      </c>
      <c r="U695" s="0" t="n">
        <f aca="false">15.9</f>
        <v>15.9</v>
      </c>
      <c r="W695" s="2" t="s">
        <v>125</v>
      </c>
      <c r="AA695" s="2" t="s">
        <v>146</v>
      </c>
      <c r="AB695" s="2" t="n">
        <v>0.1</v>
      </c>
      <c r="AD695" s="2" t="s">
        <v>126</v>
      </c>
      <c r="AE695" s="2" t="n">
        <v>0.5</v>
      </c>
      <c r="AP695" s="2" t="s">
        <v>767</v>
      </c>
      <c r="AU695" s="2" t="n">
        <v>6</v>
      </c>
      <c r="AX695" s="2" t="n">
        <f aca="false">120</f>
        <v>120</v>
      </c>
      <c r="AY695" s="2" t="s">
        <v>145</v>
      </c>
      <c r="AZ695" s="2" t="n">
        <v>45</v>
      </c>
      <c r="BA695" s="2" t="n">
        <v>4</v>
      </c>
      <c r="BE695" s="2" t="s">
        <v>145</v>
      </c>
      <c r="BF695" s="2" t="n">
        <v>1</v>
      </c>
      <c r="BG695" s="2" t="n">
        <v>0.333333333333333</v>
      </c>
      <c r="BH695" s="2" t="n">
        <v>45</v>
      </c>
      <c r="BI695" s="2" t="s">
        <v>148</v>
      </c>
      <c r="BJ695" s="2" t="n">
        <v>1</v>
      </c>
      <c r="BK695" s="2" t="n">
        <v>0.5</v>
      </c>
      <c r="BL695" s="2" t="n">
        <v>45</v>
      </c>
      <c r="BZ695" s="2" t="s">
        <v>152</v>
      </c>
      <c r="CB695" s="2" t="n">
        <v>60</v>
      </c>
      <c r="CC695" s="2" t="s">
        <v>127</v>
      </c>
      <c r="CD695" s="2" t="n">
        <v>2</v>
      </c>
      <c r="CE695" s="2" t="s">
        <v>152</v>
      </c>
      <c r="CF695" s="2" t="n">
        <v>90</v>
      </c>
      <c r="CG695" s="2" t="s">
        <v>127</v>
      </c>
      <c r="CH695" s="2" t="n">
        <v>4</v>
      </c>
      <c r="DE695" s="2" t="n">
        <v>445.49</v>
      </c>
      <c r="DF695" s="2" t="n">
        <v>0.126</v>
      </c>
      <c r="DG695" s="2" t="n">
        <v>0.487</v>
      </c>
    </row>
    <row r="696" customFormat="false" ht="13.8" hidden="false" customHeight="false" outlineLevel="0" collapsed="false">
      <c r="A696" s="2" t="s">
        <v>1366</v>
      </c>
      <c r="B696" s="2" t="s">
        <v>1358</v>
      </c>
      <c r="D696" s="2" t="s">
        <v>1359</v>
      </c>
      <c r="E696" s="2" t="s">
        <v>1360</v>
      </c>
      <c r="F696" s="2" t="s">
        <v>1361</v>
      </c>
      <c r="G696" s="2" t="n">
        <v>2017</v>
      </c>
      <c r="H696" s="2" t="n">
        <v>25</v>
      </c>
      <c r="I696" s="2" t="n">
        <v>32</v>
      </c>
      <c r="J696" s="2" t="s">
        <v>121</v>
      </c>
      <c r="L696" s="2" t="s">
        <v>158</v>
      </c>
      <c r="T696" s="2" t="s">
        <v>145</v>
      </c>
      <c r="U696" s="0" t="n">
        <f aca="false">15.9</f>
        <v>15.9</v>
      </c>
      <c r="W696" s="2" t="s">
        <v>125</v>
      </c>
      <c r="AA696" s="2" t="s">
        <v>146</v>
      </c>
      <c r="AB696" s="2" t="n">
        <v>0.1</v>
      </c>
      <c r="AD696" s="2" t="s">
        <v>126</v>
      </c>
      <c r="AE696" s="2" t="n">
        <v>0.5</v>
      </c>
      <c r="AP696" s="2" t="s">
        <v>767</v>
      </c>
      <c r="AU696" s="2" t="n">
        <v>6</v>
      </c>
      <c r="AX696" s="2" t="n">
        <f aca="false">120</f>
        <v>120</v>
      </c>
      <c r="AY696" s="2" t="s">
        <v>145</v>
      </c>
      <c r="AZ696" s="2" t="n">
        <v>45</v>
      </c>
      <c r="BA696" s="2" t="n">
        <v>4</v>
      </c>
      <c r="BE696" s="2" t="s">
        <v>145</v>
      </c>
      <c r="BF696" s="2" t="n">
        <v>1</v>
      </c>
      <c r="BG696" s="2" t="n">
        <v>0.333333333333333</v>
      </c>
      <c r="BH696" s="2" t="n">
        <v>45</v>
      </c>
      <c r="BI696" s="2" t="s">
        <v>148</v>
      </c>
      <c r="BJ696" s="2" t="n">
        <v>1</v>
      </c>
      <c r="BK696" s="2" t="n">
        <v>0.5</v>
      </c>
      <c r="BL696" s="2" t="n">
        <v>45</v>
      </c>
      <c r="BZ696" s="2" t="s">
        <v>152</v>
      </c>
      <c r="CB696" s="2" t="n">
        <v>60</v>
      </c>
      <c r="CC696" s="2" t="s">
        <v>127</v>
      </c>
      <c r="CD696" s="2" t="n">
        <v>2</v>
      </c>
      <c r="CE696" s="2" t="s">
        <v>152</v>
      </c>
      <c r="CF696" s="2" t="n">
        <v>90</v>
      </c>
      <c r="CG696" s="2" t="s">
        <v>127</v>
      </c>
      <c r="CH696" s="2" t="n">
        <v>4</v>
      </c>
      <c r="DA696" s="2" t="s">
        <v>1362</v>
      </c>
      <c r="DE696" s="2" t="n">
        <v>347.77</v>
      </c>
      <c r="DF696" s="2" t="n">
        <v>0.116</v>
      </c>
      <c r="DG696" s="2" t="n">
        <v>0.382</v>
      </c>
    </row>
    <row r="697" customFormat="false" ht="13.8" hidden="false" customHeight="false" outlineLevel="0" collapsed="false">
      <c r="A697" s="2" t="s">
        <v>1367</v>
      </c>
      <c r="B697" s="2" t="s">
        <v>1358</v>
      </c>
      <c r="D697" s="2" t="s">
        <v>1359</v>
      </c>
      <c r="E697" s="2" t="s">
        <v>1360</v>
      </c>
      <c r="F697" s="2" t="s">
        <v>1361</v>
      </c>
      <c r="G697" s="2" t="n">
        <v>2017</v>
      </c>
      <c r="H697" s="2" t="n">
        <v>25</v>
      </c>
      <c r="I697" s="2" t="n">
        <v>32</v>
      </c>
      <c r="J697" s="2" t="s">
        <v>121</v>
      </c>
      <c r="L697" s="2" t="s">
        <v>158</v>
      </c>
      <c r="T697" s="2" t="s">
        <v>145</v>
      </c>
      <c r="U697" s="0" t="n">
        <f aca="false">15.9</f>
        <v>15.9</v>
      </c>
      <c r="W697" s="2" t="s">
        <v>125</v>
      </c>
      <c r="AA697" s="2" t="s">
        <v>146</v>
      </c>
      <c r="AB697" s="2" t="n">
        <v>0.1</v>
      </c>
      <c r="AD697" s="2" t="s">
        <v>126</v>
      </c>
      <c r="AE697" s="2" t="n">
        <v>0.5</v>
      </c>
      <c r="AH697" s="2" t="s">
        <v>147</v>
      </c>
      <c r="AJ697" s="2" t="s">
        <v>148</v>
      </c>
      <c r="AO697" s="2" t="s">
        <v>1368</v>
      </c>
      <c r="AP697" s="2" t="s">
        <v>767</v>
      </c>
      <c r="AU697" s="2" t="n">
        <v>6</v>
      </c>
      <c r="AX697" s="2" t="n">
        <f aca="false">120</f>
        <v>120</v>
      </c>
      <c r="AY697" s="2" t="s">
        <v>145</v>
      </c>
      <c r="AZ697" s="2" t="n">
        <v>45</v>
      </c>
      <c r="BA697" s="2" t="n">
        <v>4</v>
      </c>
      <c r="BE697" s="2" t="s">
        <v>145</v>
      </c>
      <c r="BF697" s="2" t="n">
        <v>1</v>
      </c>
      <c r="BG697" s="2" t="n">
        <v>0.333333333333333</v>
      </c>
      <c r="BH697" s="2" t="n">
        <v>45</v>
      </c>
      <c r="BI697" s="2" t="s">
        <v>148</v>
      </c>
      <c r="BJ697" s="2" t="n">
        <v>1</v>
      </c>
      <c r="BK697" s="2" t="n">
        <v>0.5</v>
      </c>
      <c r="BL697" s="2" t="n">
        <v>45</v>
      </c>
      <c r="BM697" s="2" t="s">
        <v>1369</v>
      </c>
      <c r="BN697" s="2" t="n">
        <v>1</v>
      </c>
      <c r="BO697" s="2" t="n">
        <v>0.5</v>
      </c>
      <c r="BP697" s="2" t="n">
        <v>45</v>
      </c>
      <c r="BZ697" s="2" t="s">
        <v>152</v>
      </c>
      <c r="CB697" s="2" t="n">
        <v>60</v>
      </c>
      <c r="CC697" s="2" t="s">
        <v>127</v>
      </c>
      <c r="CD697" s="2" t="n">
        <v>2</v>
      </c>
      <c r="CE697" s="2" t="s">
        <v>152</v>
      </c>
      <c r="CF697" s="2" t="n">
        <v>90</v>
      </c>
      <c r="CG697" s="2" t="s">
        <v>127</v>
      </c>
      <c r="CH697" s="2" t="n">
        <v>4</v>
      </c>
      <c r="DA697" s="2" t="s">
        <v>132</v>
      </c>
      <c r="DE697" s="2" t="n">
        <v>861.3</v>
      </c>
      <c r="DF697" s="2" t="n">
        <v>0.285</v>
      </c>
      <c r="DG697" s="2" t="n">
        <v>6.773</v>
      </c>
    </row>
    <row r="698" customFormat="false" ht="13.8" hidden="false" customHeight="false" outlineLevel="0" collapsed="false">
      <c r="A698" s="2" t="s">
        <v>1370</v>
      </c>
      <c r="B698" s="2" t="s">
        <v>1358</v>
      </c>
      <c r="D698" s="2" t="s">
        <v>1359</v>
      </c>
      <c r="E698" s="2" t="s">
        <v>1360</v>
      </c>
      <c r="F698" s="2" t="s">
        <v>1361</v>
      </c>
      <c r="G698" s="2" t="n">
        <v>2017</v>
      </c>
      <c r="H698" s="2" t="n">
        <v>25</v>
      </c>
      <c r="I698" s="2" t="n">
        <v>32</v>
      </c>
      <c r="J698" s="2" t="s">
        <v>121</v>
      </c>
      <c r="L698" s="2" t="s">
        <v>158</v>
      </c>
      <c r="T698" s="2" t="s">
        <v>145</v>
      </c>
      <c r="U698" s="0" t="n">
        <f aca="false">15.9</f>
        <v>15.9</v>
      </c>
      <c r="W698" s="2" t="s">
        <v>125</v>
      </c>
      <c r="AA698" s="2" t="s">
        <v>146</v>
      </c>
      <c r="AB698" s="2" t="n">
        <v>0.1</v>
      </c>
      <c r="AD698" s="2" t="s">
        <v>126</v>
      </c>
      <c r="AE698" s="2" t="n">
        <v>0.5</v>
      </c>
      <c r="AH698" s="2" t="s">
        <v>147</v>
      </c>
      <c r="AJ698" s="2" t="s">
        <v>148</v>
      </c>
      <c r="AO698" s="2" t="s">
        <v>1368</v>
      </c>
      <c r="AP698" s="2" t="s">
        <v>767</v>
      </c>
      <c r="AU698" s="2" t="n">
        <v>6</v>
      </c>
      <c r="AX698" s="2" t="n">
        <f aca="false">120</f>
        <v>120</v>
      </c>
      <c r="AY698" s="2" t="s">
        <v>145</v>
      </c>
      <c r="AZ698" s="2" t="n">
        <v>45</v>
      </c>
      <c r="BA698" s="2" t="n">
        <v>4</v>
      </c>
      <c r="BE698" s="2" t="s">
        <v>145</v>
      </c>
      <c r="BF698" s="2" t="n">
        <v>1</v>
      </c>
      <c r="BG698" s="2" t="n">
        <v>0.333333333333333</v>
      </c>
      <c r="BH698" s="2" t="n">
        <v>45</v>
      </c>
      <c r="BI698" s="2" t="s">
        <v>148</v>
      </c>
      <c r="BJ698" s="2" t="n">
        <v>1</v>
      </c>
      <c r="BK698" s="2" t="n">
        <v>0.5</v>
      </c>
      <c r="BL698" s="2" t="n">
        <v>45</v>
      </c>
      <c r="BM698" s="2" t="s">
        <v>1369</v>
      </c>
      <c r="BN698" s="2" t="n">
        <v>1</v>
      </c>
      <c r="BO698" s="2" t="n">
        <v>0.5</v>
      </c>
      <c r="BP698" s="2" t="n">
        <v>45</v>
      </c>
      <c r="BZ698" s="2" t="s">
        <v>152</v>
      </c>
      <c r="CB698" s="2" t="n">
        <v>60</v>
      </c>
      <c r="CC698" s="2" t="s">
        <v>127</v>
      </c>
      <c r="CD698" s="2" t="n">
        <v>2</v>
      </c>
      <c r="CE698" s="2" t="s">
        <v>152</v>
      </c>
      <c r="CF698" s="2" t="n">
        <v>90</v>
      </c>
      <c r="CG698" s="2" t="s">
        <v>127</v>
      </c>
      <c r="CH698" s="2" t="n">
        <v>4</v>
      </c>
      <c r="DE698" s="2" t="n">
        <v>458.18</v>
      </c>
      <c r="DF698" s="2" t="n">
        <v>0.122</v>
      </c>
      <c r="DG698" s="2" t="n">
        <v>0.494</v>
      </c>
    </row>
    <row r="699" customFormat="false" ht="13.8" hidden="false" customHeight="false" outlineLevel="0" collapsed="false">
      <c r="A699" s="2" t="s">
        <v>1371</v>
      </c>
      <c r="B699" s="2" t="s">
        <v>1372</v>
      </c>
      <c r="D699" s="2" t="s">
        <v>1373</v>
      </c>
      <c r="E699" s="2" t="s">
        <v>1374</v>
      </c>
      <c r="F699" s="2" t="s">
        <v>1375</v>
      </c>
      <c r="G699" s="2" t="n">
        <v>2017</v>
      </c>
      <c r="H699" s="2" t="n">
        <v>41</v>
      </c>
      <c r="I699" s="2" t="n">
        <v>15</v>
      </c>
      <c r="J699" s="2" t="s">
        <v>121</v>
      </c>
      <c r="L699" s="2" t="s">
        <v>144</v>
      </c>
      <c r="T699" s="2" t="s">
        <v>145</v>
      </c>
      <c r="U699" s="0" t="n">
        <f aca="false">15.9</f>
        <v>15.9</v>
      </c>
      <c r="W699" s="2" t="s">
        <v>125</v>
      </c>
      <c r="AA699" s="2" t="s">
        <v>146</v>
      </c>
      <c r="AB699" s="2" t="n">
        <v>1</v>
      </c>
      <c r="AD699" s="2" t="s">
        <v>126</v>
      </c>
      <c r="AE699" s="2" t="n">
        <v>0.3</v>
      </c>
      <c r="AZ699" s="2" t="s">
        <v>127</v>
      </c>
      <c r="BA699" s="2" t="n">
        <v>24</v>
      </c>
      <c r="BE699" s="2" t="s">
        <v>145</v>
      </c>
      <c r="BF699" s="2" t="n">
        <v>1</v>
      </c>
      <c r="BG699" s="2" t="n">
        <v>5</v>
      </c>
      <c r="BH699" s="2" t="n">
        <v>50</v>
      </c>
      <c r="BZ699" s="2" t="s">
        <v>129</v>
      </c>
      <c r="CB699" s="2" t="n">
        <v>260</v>
      </c>
      <c r="CC699" s="2" t="n">
        <v>8</v>
      </c>
      <c r="DB699" s="2" t="n">
        <v>93.2</v>
      </c>
      <c r="DC699" s="2" t="n">
        <v>3.97</v>
      </c>
      <c r="DD699" s="2" t="n">
        <v>12.7</v>
      </c>
      <c r="DE699" s="2" t="n">
        <v>980.8</v>
      </c>
      <c r="DF699" s="2" t="n">
        <v>0.14</v>
      </c>
    </row>
    <row r="700" customFormat="false" ht="13.8" hidden="false" customHeight="false" outlineLevel="0" collapsed="false">
      <c r="A700" s="2" t="s">
        <v>1376</v>
      </c>
      <c r="B700" s="2" t="s">
        <v>1372</v>
      </c>
      <c r="D700" s="2" t="s">
        <v>1373</v>
      </c>
      <c r="E700" s="2" t="s">
        <v>1374</v>
      </c>
      <c r="F700" s="2" t="s">
        <v>1375</v>
      </c>
      <c r="G700" s="2" t="n">
        <v>2017</v>
      </c>
      <c r="H700" s="2" t="n">
        <v>41</v>
      </c>
      <c r="I700" s="2" t="n">
        <v>15</v>
      </c>
      <c r="J700" s="2" t="s">
        <v>121</v>
      </c>
      <c r="L700" s="2" t="s">
        <v>144</v>
      </c>
      <c r="T700" s="2" t="s">
        <v>145</v>
      </c>
      <c r="U700" s="0" t="n">
        <f aca="false">15.9</f>
        <v>15.9</v>
      </c>
      <c r="W700" s="2" t="s">
        <v>125</v>
      </c>
      <c r="AA700" s="2" t="s">
        <v>146</v>
      </c>
      <c r="AB700" s="2" t="n">
        <v>1</v>
      </c>
      <c r="AD700" s="2" t="s">
        <v>126</v>
      </c>
      <c r="AE700" s="2" t="n">
        <v>0.3</v>
      </c>
      <c r="AZ700" s="2" t="s">
        <v>127</v>
      </c>
      <c r="BA700" s="2" t="n">
        <v>24</v>
      </c>
      <c r="BE700" s="2" t="s">
        <v>145</v>
      </c>
      <c r="BF700" s="2" t="n">
        <v>1</v>
      </c>
      <c r="BG700" s="2" t="n">
        <v>5</v>
      </c>
      <c r="BH700" s="2" t="n">
        <v>50</v>
      </c>
      <c r="BZ700" s="2" t="s">
        <v>129</v>
      </c>
      <c r="CA700" s="2" t="s">
        <v>130</v>
      </c>
      <c r="DB700" s="2" t="n">
        <v>91.2</v>
      </c>
      <c r="DC700" s="2" t="n">
        <v>1.94</v>
      </c>
      <c r="DD700" s="2" t="n">
        <v>14.97</v>
      </c>
      <c r="DE700" s="2" t="n">
        <v>732.2</v>
      </c>
      <c r="DF700" s="2" t="n">
        <v>0.2</v>
      </c>
    </row>
    <row r="701" customFormat="false" ht="13.8" hidden="false" customHeight="false" outlineLevel="0" collapsed="false">
      <c r="A701" s="2" t="s">
        <v>1377</v>
      </c>
      <c r="B701" s="2" t="s">
        <v>1372</v>
      </c>
      <c r="D701" s="2" t="s">
        <v>1373</v>
      </c>
      <c r="E701" s="2" t="s">
        <v>1374</v>
      </c>
      <c r="F701" s="2" t="s">
        <v>1375</v>
      </c>
      <c r="G701" s="2" t="n">
        <v>2017</v>
      </c>
      <c r="H701" s="2" t="n">
        <v>41</v>
      </c>
      <c r="I701" s="2" t="n">
        <v>15</v>
      </c>
      <c r="J701" s="2" t="s">
        <v>121</v>
      </c>
      <c r="L701" s="2" t="s">
        <v>144</v>
      </c>
      <c r="T701" s="2" t="s">
        <v>145</v>
      </c>
      <c r="U701" s="0" t="n">
        <f aca="false">15.9</f>
        <v>15.9</v>
      </c>
      <c r="W701" s="2" t="s">
        <v>125</v>
      </c>
      <c r="AA701" s="2" t="s">
        <v>146</v>
      </c>
      <c r="AB701" s="2" t="n">
        <v>1</v>
      </c>
      <c r="AD701" s="2" t="s">
        <v>126</v>
      </c>
      <c r="AE701" s="2" t="n">
        <v>0.3</v>
      </c>
      <c r="BZ701" s="2" t="s">
        <v>1378</v>
      </c>
      <c r="CA701" s="2" t="s">
        <v>623</v>
      </c>
      <c r="CB701" s="2" t="n">
        <v>270</v>
      </c>
      <c r="CC701" s="2" t="n">
        <v>10</v>
      </c>
      <c r="CD701" s="2" t="n">
        <v>2</v>
      </c>
      <c r="DB701" s="2" t="n">
        <v>95.6</v>
      </c>
      <c r="DC701" s="2" t="n">
        <v>3.53</v>
      </c>
      <c r="DD701" s="2" t="n">
        <v>13.8</v>
      </c>
      <c r="DE701" s="2" t="n">
        <v>961.9</v>
      </c>
      <c r="DF701" s="2" t="n">
        <v>0.09</v>
      </c>
    </row>
    <row r="702" customFormat="false" ht="13.8" hidden="false" customHeight="false" outlineLevel="0" collapsed="false">
      <c r="A702" s="2" t="s">
        <v>1379</v>
      </c>
      <c r="B702" s="2" t="s">
        <v>1372</v>
      </c>
      <c r="D702" s="2" t="s">
        <v>1373</v>
      </c>
      <c r="E702" s="2" t="s">
        <v>1374</v>
      </c>
      <c r="F702" s="2" t="s">
        <v>1375</v>
      </c>
      <c r="G702" s="2" t="n">
        <v>2017</v>
      </c>
      <c r="H702" s="2" t="n">
        <v>41</v>
      </c>
      <c r="I702" s="2" t="n">
        <v>15</v>
      </c>
      <c r="J702" s="2" t="s">
        <v>121</v>
      </c>
      <c r="L702" s="2" t="s">
        <v>144</v>
      </c>
      <c r="T702" s="2" t="s">
        <v>145</v>
      </c>
      <c r="U702" s="0" t="n">
        <f aca="false">15.9</f>
        <v>15.9</v>
      </c>
      <c r="W702" s="2" t="s">
        <v>125</v>
      </c>
      <c r="AA702" s="2" t="s">
        <v>146</v>
      </c>
      <c r="AB702" s="2" t="n">
        <v>1</v>
      </c>
      <c r="AD702" s="2" t="s">
        <v>126</v>
      </c>
      <c r="AE702" s="2" t="n">
        <v>0.3</v>
      </c>
      <c r="AZ702" s="2" t="s">
        <v>127</v>
      </c>
      <c r="BA702" s="2" t="n">
        <v>24</v>
      </c>
      <c r="BE702" s="2" t="s">
        <v>145</v>
      </c>
      <c r="BF702" s="2" t="n">
        <v>1</v>
      </c>
      <c r="BG702" s="2" t="n">
        <v>5</v>
      </c>
      <c r="BH702" s="2" t="n">
        <v>50</v>
      </c>
      <c r="BZ702" s="2" t="s">
        <v>129</v>
      </c>
      <c r="CB702" s="2" t="n">
        <v>260</v>
      </c>
      <c r="CC702" s="2" t="n">
        <v>8</v>
      </c>
      <c r="CV702" s="2" t="n">
        <v>700</v>
      </c>
      <c r="CW702" s="2" t="n">
        <v>120</v>
      </c>
      <c r="CX702" s="2" t="n">
        <v>3</v>
      </c>
      <c r="DC702" s="2" t="n">
        <v>3.64</v>
      </c>
      <c r="DD702" s="2" t="n">
        <v>21.2</v>
      </c>
      <c r="DE702" s="2" t="n">
        <v>856.7</v>
      </c>
    </row>
    <row r="703" customFormat="false" ht="13.8" hidden="false" customHeight="false" outlineLevel="0" collapsed="false">
      <c r="A703" s="2" t="s">
        <v>1380</v>
      </c>
      <c r="B703" s="2" t="s">
        <v>1372</v>
      </c>
      <c r="D703" s="2" t="s">
        <v>1373</v>
      </c>
      <c r="E703" s="2" t="s">
        <v>1374</v>
      </c>
      <c r="F703" s="2" t="s">
        <v>1375</v>
      </c>
      <c r="G703" s="2" t="n">
        <v>2017</v>
      </c>
      <c r="H703" s="2" t="n">
        <v>41</v>
      </c>
      <c r="I703" s="2" t="n">
        <v>15</v>
      </c>
      <c r="J703" s="2" t="s">
        <v>121</v>
      </c>
      <c r="L703" s="2" t="s">
        <v>144</v>
      </c>
      <c r="T703" s="2" t="s">
        <v>145</v>
      </c>
      <c r="U703" s="0" t="n">
        <f aca="false">15.9</f>
        <v>15.9</v>
      </c>
      <c r="W703" s="2" t="s">
        <v>125</v>
      </c>
      <c r="AA703" s="2" t="s">
        <v>146</v>
      </c>
      <c r="AB703" s="2" t="n">
        <v>1</v>
      </c>
      <c r="AD703" s="2" t="s">
        <v>126</v>
      </c>
      <c r="AE703" s="2" t="n">
        <v>0.3</v>
      </c>
      <c r="AZ703" s="2" t="s">
        <v>127</v>
      </c>
      <c r="BA703" s="2" t="n">
        <v>24</v>
      </c>
      <c r="BE703" s="2" t="s">
        <v>145</v>
      </c>
      <c r="BF703" s="2" t="n">
        <v>1</v>
      </c>
      <c r="BG703" s="2" t="n">
        <v>5</v>
      </c>
      <c r="BH703" s="2" t="n">
        <v>50</v>
      </c>
      <c r="BZ703" s="2" t="s">
        <v>129</v>
      </c>
      <c r="CA703" s="2" t="s">
        <v>130</v>
      </c>
      <c r="CV703" s="2" t="n">
        <v>700</v>
      </c>
      <c r="CW703" s="2" t="n">
        <v>120</v>
      </c>
      <c r="CX703" s="2" t="n">
        <v>3</v>
      </c>
      <c r="DC703" s="2" t="n">
        <v>2.24</v>
      </c>
      <c r="DD703" s="2" t="n">
        <v>17.21</v>
      </c>
      <c r="DE703" s="2" t="n">
        <v>641</v>
      </c>
    </row>
    <row r="704" customFormat="false" ht="13.8" hidden="false" customHeight="false" outlineLevel="0" collapsed="false">
      <c r="A704" s="2" t="s">
        <v>1381</v>
      </c>
      <c r="B704" s="2" t="s">
        <v>1372</v>
      </c>
      <c r="D704" s="2" t="s">
        <v>1373</v>
      </c>
      <c r="E704" s="2" t="s">
        <v>1374</v>
      </c>
      <c r="F704" s="2" t="s">
        <v>1375</v>
      </c>
      <c r="G704" s="2" t="n">
        <v>2017</v>
      </c>
      <c r="H704" s="2" t="n">
        <v>41</v>
      </c>
      <c r="I704" s="2" t="n">
        <v>15</v>
      </c>
      <c r="J704" s="2" t="s">
        <v>121</v>
      </c>
      <c r="L704" s="2" t="s">
        <v>144</v>
      </c>
      <c r="T704" s="2" t="s">
        <v>145</v>
      </c>
      <c r="U704" s="0" t="n">
        <f aca="false">15.9</f>
        <v>15.9</v>
      </c>
      <c r="W704" s="2" t="s">
        <v>125</v>
      </c>
      <c r="AA704" s="2" t="s">
        <v>146</v>
      </c>
      <c r="AB704" s="2" t="n">
        <v>1</v>
      </c>
      <c r="AD704" s="2" t="s">
        <v>126</v>
      </c>
      <c r="AE704" s="2" t="n">
        <v>0.3</v>
      </c>
      <c r="BZ704" s="2" t="s">
        <v>1378</v>
      </c>
      <c r="CA704" s="2" t="s">
        <v>623</v>
      </c>
      <c r="CB704" s="2" t="n">
        <v>270</v>
      </c>
      <c r="CC704" s="2" t="n">
        <v>10</v>
      </c>
      <c r="CD704" s="2" t="n">
        <v>2</v>
      </c>
      <c r="CV704" s="2" t="n">
        <v>700</v>
      </c>
      <c r="CW704" s="2" t="n">
        <v>120</v>
      </c>
      <c r="CX704" s="2" t="n">
        <v>3</v>
      </c>
      <c r="DC704" s="2" t="n">
        <v>3.24</v>
      </c>
      <c r="DD704" s="2" t="n">
        <v>17.07</v>
      </c>
      <c r="DE704" s="2" t="n">
        <v>915.9</v>
      </c>
    </row>
    <row r="705" customFormat="false" ht="13.8" hidden="false" customHeight="false" outlineLevel="0" collapsed="false">
      <c r="A705" s="2" t="s">
        <v>1382</v>
      </c>
      <c r="B705" s="2" t="s">
        <v>1372</v>
      </c>
      <c r="D705" s="2" t="s">
        <v>1373</v>
      </c>
      <c r="E705" s="2" t="s">
        <v>1374</v>
      </c>
      <c r="F705" s="2" t="s">
        <v>1375</v>
      </c>
      <c r="G705" s="2" t="n">
        <v>2017</v>
      </c>
      <c r="H705" s="2" t="n">
        <v>41</v>
      </c>
      <c r="I705" s="2" t="n">
        <v>15</v>
      </c>
      <c r="J705" s="2" t="s">
        <v>121</v>
      </c>
      <c r="L705" s="2" t="s">
        <v>144</v>
      </c>
      <c r="T705" s="2" t="s">
        <v>145</v>
      </c>
      <c r="U705" s="0" t="n">
        <f aca="false">15.9</f>
        <v>15.9</v>
      </c>
      <c r="W705" s="2" t="s">
        <v>125</v>
      </c>
      <c r="AA705" s="2" t="s">
        <v>146</v>
      </c>
      <c r="AB705" s="2" t="n">
        <v>1</v>
      </c>
      <c r="AD705" s="2" t="s">
        <v>126</v>
      </c>
      <c r="AE705" s="2" t="n">
        <v>0.3</v>
      </c>
      <c r="AZ705" s="2" t="s">
        <v>127</v>
      </c>
      <c r="BA705" s="2" t="n">
        <v>24</v>
      </c>
      <c r="BE705" s="2" t="s">
        <v>145</v>
      </c>
      <c r="BF705" s="2" t="n">
        <v>1</v>
      </c>
      <c r="BG705" s="2" t="n">
        <v>5</v>
      </c>
      <c r="BH705" s="2" t="n">
        <v>50</v>
      </c>
      <c r="BZ705" s="2" t="s">
        <v>129</v>
      </c>
      <c r="CB705" s="2" t="n">
        <v>260</v>
      </c>
      <c r="CC705" s="2" t="n">
        <v>8</v>
      </c>
      <c r="CV705" s="2" t="n">
        <v>1000</v>
      </c>
      <c r="CW705" s="2" t="n">
        <v>120</v>
      </c>
      <c r="CX705" s="2" t="n">
        <v>3</v>
      </c>
      <c r="DC705" s="2" t="n">
        <v>1.67</v>
      </c>
      <c r="DD705" s="2" t="n">
        <v>20.92</v>
      </c>
      <c r="DE705" s="2" t="n">
        <v>350.8</v>
      </c>
    </row>
    <row r="706" customFormat="false" ht="13.8" hidden="false" customHeight="false" outlineLevel="0" collapsed="false">
      <c r="A706" s="2" t="s">
        <v>1383</v>
      </c>
      <c r="B706" s="2" t="s">
        <v>1372</v>
      </c>
      <c r="D706" s="2" t="s">
        <v>1373</v>
      </c>
      <c r="E706" s="2" t="s">
        <v>1374</v>
      </c>
      <c r="F706" s="2" t="s">
        <v>1375</v>
      </c>
      <c r="G706" s="2" t="n">
        <v>2017</v>
      </c>
      <c r="H706" s="2" t="n">
        <v>41</v>
      </c>
      <c r="I706" s="2" t="n">
        <v>15</v>
      </c>
      <c r="J706" s="2" t="s">
        <v>121</v>
      </c>
      <c r="L706" s="2" t="s">
        <v>144</v>
      </c>
      <c r="T706" s="2" t="s">
        <v>145</v>
      </c>
      <c r="U706" s="0" t="n">
        <f aca="false">15.9</f>
        <v>15.9</v>
      </c>
      <c r="W706" s="2" t="s">
        <v>125</v>
      </c>
      <c r="AA706" s="2" t="s">
        <v>146</v>
      </c>
      <c r="AB706" s="2" t="n">
        <v>1</v>
      </c>
      <c r="AD706" s="2" t="s">
        <v>126</v>
      </c>
      <c r="AE706" s="2" t="n">
        <v>0.3</v>
      </c>
      <c r="AZ706" s="2" t="s">
        <v>127</v>
      </c>
      <c r="BA706" s="2" t="n">
        <v>24</v>
      </c>
      <c r="BE706" s="2" t="s">
        <v>145</v>
      </c>
      <c r="BF706" s="2" t="n">
        <v>1</v>
      </c>
      <c r="BG706" s="2" t="n">
        <v>5</v>
      </c>
      <c r="BH706" s="2" t="n">
        <v>50</v>
      </c>
      <c r="BZ706" s="2" t="s">
        <v>129</v>
      </c>
      <c r="CA706" s="2" t="s">
        <v>130</v>
      </c>
      <c r="CV706" s="2" t="n">
        <v>1000</v>
      </c>
      <c r="CW706" s="2" t="n">
        <v>120</v>
      </c>
      <c r="CX706" s="2" t="n">
        <v>3</v>
      </c>
      <c r="DC706" s="2" t="n">
        <v>0.82</v>
      </c>
      <c r="DD706" s="2" t="n">
        <v>19.38</v>
      </c>
      <c r="DE706" s="2" t="n">
        <v>174.3</v>
      </c>
    </row>
    <row r="707" customFormat="false" ht="13.8" hidden="false" customHeight="false" outlineLevel="0" collapsed="false">
      <c r="A707" s="2" t="s">
        <v>1384</v>
      </c>
      <c r="B707" s="2" t="s">
        <v>1372</v>
      </c>
      <c r="D707" s="2" t="s">
        <v>1373</v>
      </c>
      <c r="E707" s="2" t="s">
        <v>1374</v>
      </c>
      <c r="F707" s="2" t="s">
        <v>1375</v>
      </c>
      <c r="G707" s="2" t="n">
        <v>2017</v>
      </c>
      <c r="H707" s="2" t="n">
        <v>41</v>
      </c>
      <c r="I707" s="2" t="n">
        <v>15</v>
      </c>
      <c r="J707" s="2" t="s">
        <v>121</v>
      </c>
      <c r="L707" s="2" t="s">
        <v>144</v>
      </c>
      <c r="T707" s="2" t="s">
        <v>145</v>
      </c>
      <c r="U707" s="0" t="n">
        <f aca="false">15.9</f>
        <v>15.9</v>
      </c>
      <c r="W707" s="2" t="s">
        <v>125</v>
      </c>
      <c r="AA707" s="2" t="s">
        <v>146</v>
      </c>
      <c r="AB707" s="2" t="n">
        <v>1</v>
      </c>
      <c r="AD707" s="2" t="s">
        <v>126</v>
      </c>
      <c r="AE707" s="2" t="n">
        <v>0.3</v>
      </c>
      <c r="BZ707" s="2" t="s">
        <v>1378</v>
      </c>
      <c r="CA707" s="2" t="s">
        <v>623</v>
      </c>
      <c r="CB707" s="2" t="n">
        <v>270</v>
      </c>
      <c r="CC707" s="2" t="n">
        <v>10</v>
      </c>
      <c r="CD707" s="2" t="n">
        <v>2</v>
      </c>
      <c r="CV707" s="2" t="n">
        <v>1000</v>
      </c>
      <c r="CW707" s="2" t="n">
        <v>120</v>
      </c>
      <c r="CX707" s="2" t="n">
        <v>3</v>
      </c>
      <c r="DC707" s="2" t="n">
        <v>1.08</v>
      </c>
      <c r="DD707" s="2" t="n">
        <v>19.71</v>
      </c>
      <c r="DE707" s="2" t="n">
        <v>258.6</v>
      </c>
    </row>
    <row r="708" customFormat="false" ht="13.8" hidden="false" customHeight="false" outlineLevel="0" collapsed="false">
      <c r="A708" s="2" t="s">
        <v>1385</v>
      </c>
      <c r="B708" s="2" t="s">
        <v>1372</v>
      </c>
      <c r="D708" s="2" t="s">
        <v>1373</v>
      </c>
      <c r="E708" s="2" t="s">
        <v>1374</v>
      </c>
      <c r="F708" s="2" t="s">
        <v>1375</v>
      </c>
      <c r="G708" s="2" t="n">
        <v>2017</v>
      </c>
      <c r="H708" s="2" t="n">
        <v>41</v>
      </c>
      <c r="I708" s="2" t="n">
        <v>15</v>
      </c>
      <c r="J708" s="2" t="s">
        <v>121</v>
      </c>
      <c r="L708" s="2" t="s">
        <v>144</v>
      </c>
      <c r="T708" s="2" t="s">
        <v>145</v>
      </c>
      <c r="U708" s="0" t="n">
        <f aca="false">15.9</f>
        <v>15.9</v>
      </c>
      <c r="W708" s="2" t="s">
        <v>125</v>
      </c>
      <c r="AA708" s="2" t="s">
        <v>146</v>
      </c>
      <c r="AB708" s="2" t="n">
        <v>1</v>
      </c>
      <c r="AD708" s="2" t="s">
        <v>126</v>
      </c>
      <c r="AE708" s="2" t="n">
        <v>0.3</v>
      </c>
      <c r="BZ708" s="2" t="s">
        <v>1378</v>
      </c>
      <c r="CA708" s="2" t="s">
        <v>623</v>
      </c>
      <c r="CB708" s="2" t="n">
        <v>270</v>
      </c>
      <c r="CC708" s="2" t="n">
        <v>10</v>
      </c>
      <c r="CD708" s="2" t="n">
        <v>2</v>
      </c>
      <c r="DF708" s="2" t="n">
        <v>0.116</v>
      </c>
      <c r="DI708" s="2" t="s">
        <v>439</v>
      </c>
    </row>
    <row r="709" customFormat="false" ht="13.8" hidden="false" customHeight="false" outlineLevel="0" collapsed="false">
      <c r="A709" s="2" t="s">
        <v>1386</v>
      </c>
      <c r="B709" s="2" t="s">
        <v>1372</v>
      </c>
      <c r="D709" s="2" t="s">
        <v>1373</v>
      </c>
      <c r="E709" s="2" t="s">
        <v>1374</v>
      </c>
      <c r="F709" s="2" t="s">
        <v>1375</v>
      </c>
      <c r="G709" s="2" t="n">
        <v>2017</v>
      </c>
      <c r="H709" s="2" t="n">
        <v>41</v>
      </c>
      <c r="I709" s="2" t="n">
        <v>15</v>
      </c>
      <c r="J709" s="2" t="s">
        <v>121</v>
      </c>
      <c r="L709" s="2" t="s">
        <v>144</v>
      </c>
      <c r="T709" s="2" t="s">
        <v>145</v>
      </c>
      <c r="U709" s="0" t="n">
        <f aca="false">15.9</f>
        <v>15.9</v>
      </c>
      <c r="W709" s="2" t="s">
        <v>125</v>
      </c>
      <c r="AA709" s="2" t="s">
        <v>146</v>
      </c>
      <c r="AB709" s="2" t="n">
        <v>1</v>
      </c>
      <c r="AD709" s="2" t="s">
        <v>126</v>
      </c>
      <c r="AE709" s="2" t="n">
        <v>0.3</v>
      </c>
      <c r="BZ709" s="2" t="s">
        <v>1378</v>
      </c>
      <c r="CA709" s="2" t="s">
        <v>623</v>
      </c>
      <c r="CB709" s="2" t="n">
        <v>270</v>
      </c>
      <c r="CC709" s="2" t="n">
        <v>10</v>
      </c>
      <c r="CD709" s="2" t="n">
        <v>2</v>
      </c>
      <c r="DF709" s="2" t="n">
        <v>0.084</v>
      </c>
    </row>
    <row r="710" customFormat="false" ht="13.8" hidden="false" customHeight="false" outlineLevel="0" collapsed="false">
      <c r="A710" s="2" t="s">
        <v>1387</v>
      </c>
      <c r="B710" s="2" t="s">
        <v>1372</v>
      </c>
      <c r="D710" s="2" t="s">
        <v>1373</v>
      </c>
      <c r="E710" s="2" t="s">
        <v>1374</v>
      </c>
      <c r="F710" s="2" t="s">
        <v>1375</v>
      </c>
      <c r="G710" s="2" t="n">
        <v>2017</v>
      </c>
      <c r="H710" s="2" t="n">
        <v>41</v>
      </c>
      <c r="I710" s="2" t="n">
        <v>15</v>
      </c>
      <c r="J710" s="2" t="s">
        <v>121</v>
      </c>
      <c r="L710" s="2" t="s">
        <v>144</v>
      </c>
      <c r="T710" s="2" t="s">
        <v>145</v>
      </c>
      <c r="U710" s="0" t="n">
        <f aca="false">15.9</f>
        <v>15.9</v>
      </c>
      <c r="W710" s="2" t="s">
        <v>125</v>
      </c>
      <c r="AA710" s="2" t="s">
        <v>146</v>
      </c>
      <c r="AB710" s="2" t="n">
        <v>1</v>
      </c>
      <c r="AD710" s="2" t="s">
        <v>126</v>
      </c>
      <c r="AE710" s="2" t="n">
        <v>0.3</v>
      </c>
      <c r="BZ710" s="2" t="s">
        <v>1378</v>
      </c>
      <c r="CA710" s="2" t="s">
        <v>623</v>
      </c>
      <c r="CB710" s="2" t="n">
        <v>270</v>
      </c>
      <c r="CC710" s="2" t="n">
        <v>10</v>
      </c>
      <c r="CD710" s="2" t="n">
        <v>2</v>
      </c>
      <c r="DF710" s="2" t="n">
        <v>0.122</v>
      </c>
    </row>
    <row r="711" customFormat="false" ht="13.8" hidden="false" customHeight="false" outlineLevel="0" collapsed="false">
      <c r="A711" s="2" t="s">
        <v>1388</v>
      </c>
      <c r="B711" s="2" t="s">
        <v>1372</v>
      </c>
      <c r="D711" s="2" t="s">
        <v>1373</v>
      </c>
      <c r="E711" s="2" t="s">
        <v>1374</v>
      </c>
      <c r="F711" s="2" t="s">
        <v>1375</v>
      </c>
      <c r="G711" s="2" t="n">
        <v>2017</v>
      </c>
      <c r="H711" s="2" t="n">
        <v>41</v>
      </c>
      <c r="I711" s="2" t="n">
        <v>15</v>
      </c>
      <c r="J711" s="2" t="s">
        <v>121</v>
      </c>
      <c r="L711" s="2" t="s">
        <v>144</v>
      </c>
      <c r="T711" s="2" t="s">
        <v>145</v>
      </c>
      <c r="U711" s="0" t="n">
        <f aca="false">15.9</f>
        <v>15.9</v>
      </c>
      <c r="W711" s="2" t="s">
        <v>125</v>
      </c>
      <c r="AA711" s="2" t="s">
        <v>146</v>
      </c>
      <c r="AB711" s="2" t="n">
        <v>1</v>
      </c>
      <c r="AD711" s="2" t="s">
        <v>126</v>
      </c>
      <c r="AE711" s="2" t="n">
        <v>0.3</v>
      </c>
      <c r="BZ711" s="2" t="s">
        <v>1378</v>
      </c>
      <c r="CA711" s="2" t="s">
        <v>623</v>
      </c>
      <c r="CB711" s="2" t="n">
        <v>270</v>
      </c>
      <c r="CC711" s="2" t="n">
        <v>10</v>
      </c>
      <c r="CD711" s="2" t="n">
        <v>2</v>
      </c>
      <c r="DF711" s="2" t="n">
        <v>0.145</v>
      </c>
    </row>
    <row r="712" customFormat="false" ht="13.8" hidden="false" customHeight="false" outlineLevel="0" collapsed="false">
      <c r="A712" s="2" t="s">
        <v>1389</v>
      </c>
      <c r="B712" s="2" t="s">
        <v>1372</v>
      </c>
      <c r="D712" s="2" t="s">
        <v>1373</v>
      </c>
      <c r="E712" s="2" t="s">
        <v>1374</v>
      </c>
      <c r="F712" s="2" t="s">
        <v>1375</v>
      </c>
      <c r="G712" s="2" t="n">
        <v>2017</v>
      </c>
      <c r="H712" s="2" t="n">
        <v>41</v>
      </c>
      <c r="I712" s="2" t="n">
        <v>15</v>
      </c>
      <c r="J712" s="2" t="s">
        <v>121</v>
      </c>
      <c r="L712" s="2" t="s">
        <v>144</v>
      </c>
      <c r="T712" s="2" t="s">
        <v>145</v>
      </c>
      <c r="U712" s="0" t="n">
        <f aca="false">15.9</f>
        <v>15.9</v>
      </c>
      <c r="W712" s="2" t="s">
        <v>125</v>
      </c>
      <c r="AA712" s="2" t="s">
        <v>146</v>
      </c>
      <c r="AB712" s="2" t="n">
        <v>1</v>
      </c>
      <c r="AD712" s="2" t="s">
        <v>126</v>
      </c>
      <c r="AE712" s="2" t="n">
        <v>0.3</v>
      </c>
      <c r="BZ712" s="2" t="s">
        <v>1378</v>
      </c>
      <c r="CA712" s="2" t="s">
        <v>623</v>
      </c>
      <c r="CB712" s="2" t="n">
        <v>270</v>
      </c>
      <c r="CC712" s="2" t="n">
        <v>10</v>
      </c>
      <c r="CD712" s="2" t="n">
        <v>2</v>
      </c>
      <c r="DF712" s="2" t="n">
        <v>0.219</v>
      </c>
    </row>
    <row r="713" customFormat="false" ht="13.8" hidden="false" customHeight="false" outlineLevel="0" collapsed="false">
      <c r="A713" s="2" t="s">
        <v>1390</v>
      </c>
      <c r="B713" s="2" t="s">
        <v>1391</v>
      </c>
      <c r="D713" s="2" t="s">
        <v>1392</v>
      </c>
      <c r="E713" s="2" t="s">
        <v>1393</v>
      </c>
      <c r="F713" s="2" t="s">
        <v>1394</v>
      </c>
      <c r="G713" s="2" t="n">
        <v>2017</v>
      </c>
      <c r="H713" s="2" t="n">
        <v>37</v>
      </c>
      <c r="I713" s="2" t="n">
        <v>14</v>
      </c>
      <c r="J713" s="2" t="s">
        <v>121</v>
      </c>
      <c r="L713" s="2" t="s">
        <v>144</v>
      </c>
      <c r="T713" s="2" t="s">
        <v>145</v>
      </c>
      <c r="U713" s="0" t="n">
        <f aca="false">15.9</f>
        <v>15.9</v>
      </c>
      <c r="W713" s="2" t="s">
        <v>125</v>
      </c>
      <c r="Y713" s="2" t="s">
        <v>148</v>
      </c>
      <c r="AA713" s="2" t="s">
        <v>146</v>
      </c>
      <c r="AB713" s="2" t="n">
        <v>0.1</v>
      </c>
      <c r="AD713" s="2" t="s">
        <v>126</v>
      </c>
      <c r="AE713" s="2" t="n">
        <v>0.5</v>
      </c>
      <c r="AH713" s="2" t="s">
        <v>147</v>
      </c>
      <c r="AJ713" s="2" t="s">
        <v>148</v>
      </c>
      <c r="AO713" s="2" t="s">
        <v>1395</v>
      </c>
      <c r="AU713" s="2" t="n">
        <v>6</v>
      </c>
      <c r="AX713" s="2" t="n">
        <f aca="false">140</f>
        <v>140</v>
      </c>
      <c r="AZ713" s="2" t="n">
        <v>50</v>
      </c>
      <c r="BA713" s="2" t="n">
        <v>1</v>
      </c>
      <c r="BE713" s="2" t="s">
        <v>150</v>
      </c>
      <c r="BF713" s="2" t="n">
        <v>1</v>
      </c>
      <c r="BG713" s="2" t="n">
        <v>0.208333333333333</v>
      </c>
      <c r="BH713" s="2" t="n">
        <v>50</v>
      </c>
      <c r="BY713" s="2" t="s">
        <v>1396</v>
      </c>
      <c r="BZ713" s="2" t="s">
        <v>152</v>
      </c>
      <c r="CB713" s="2" t="n">
        <v>100</v>
      </c>
      <c r="CC713" s="2" t="s">
        <v>127</v>
      </c>
      <c r="CD713" s="2" t="n">
        <v>4</v>
      </c>
      <c r="DB713" s="2" t="n">
        <v>95.8</v>
      </c>
      <c r="DE713" s="2" t="n">
        <v>905</v>
      </c>
      <c r="DF713" s="2" t="n">
        <v>0.093</v>
      </c>
      <c r="DI713" s="2" t="s">
        <v>1257</v>
      </c>
      <c r="DJ713" s="2" t="n">
        <v>13.69</v>
      </c>
    </row>
    <row r="714" customFormat="false" ht="13.8" hidden="false" customHeight="false" outlineLevel="0" collapsed="false">
      <c r="A714" s="2" t="s">
        <v>1397</v>
      </c>
      <c r="B714" s="2" t="s">
        <v>1391</v>
      </c>
      <c r="D714" s="2" t="s">
        <v>1392</v>
      </c>
      <c r="E714" s="2" t="s">
        <v>1393</v>
      </c>
      <c r="F714" s="2" t="s">
        <v>1394</v>
      </c>
      <c r="G714" s="2" t="n">
        <v>2017</v>
      </c>
      <c r="H714" s="2" t="n">
        <v>37</v>
      </c>
      <c r="I714" s="2" t="n">
        <v>14</v>
      </c>
      <c r="J714" s="2" t="s">
        <v>121</v>
      </c>
      <c r="L714" s="2" t="s">
        <v>144</v>
      </c>
      <c r="R714" s="2" t="s">
        <v>1398</v>
      </c>
      <c r="T714" s="2" t="s">
        <v>145</v>
      </c>
      <c r="U714" s="0" t="n">
        <f aca="false">15.9</f>
        <v>15.9</v>
      </c>
      <c r="W714" s="2" t="s">
        <v>125</v>
      </c>
      <c r="Y714" s="2" t="s">
        <v>148</v>
      </c>
      <c r="AA714" s="2" t="s">
        <v>146</v>
      </c>
      <c r="AB714" s="2" t="n">
        <v>0.1</v>
      </c>
      <c r="AD714" s="2" t="s">
        <v>126</v>
      </c>
      <c r="AE714" s="2" t="n">
        <v>0.5</v>
      </c>
      <c r="AH714" s="2" t="s">
        <v>147</v>
      </c>
      <c r="AJ714" s="2" t="s">
        <v>148</v>
      </c>
      <c r="AO714" s="2" t="s">
        <v>1395</v>
      </c>
      <c r="AR714" s="2" t="s">
        <v>1399</v>
      </c>
      <c r="AU714" s="2" t="n">
        <v>6</v>
      </c>
      <c r="AX714" s="2" t="n">
        <f aca="false">140</f>
        <v>140</v>
      </c>
      <c r="AZ714" s="2" t="n">
        <v>50</v>
      </c>
      <c r="BA714" s="2" t="n">
        <v>1</v>
      </c>
      <c r="BE714" s="2" t="s">
        <v>150</v>
      </c>
      <c r="BF714" s="2" t="n">
        <v>1</v>
      </c>
      <c r="BG714" s="2" t="n">
        <v>0.208333333333333</v>
      </c>
      <c r="BH714" s="2" t="n">
        <v>50</v>
      </c>
      <c r="BY714" s="2" t="s">
        <v>1396</v>
      </c>
      <c r="BZ714" s="2" t="s">
        <v>152</v>
      </c>
      <c r="CB714" s="2" t="n">
        <v>100</v>
      </c>
      <c r="CC714" s="2" t="s">
        <v>127</v>
      </c>
      <c r="CD714" s="2" t="n">
        <v>4</v>
      </c>
      <c r="DA714" s="2" t="s">
        <v>132</v>
      </c>
      <c r="DB714" s="2" t="n">
        <v>96</v>
      </c>
      <c r="DE714" s="2" t="n">
        <v>1206</v>
      </c>
      <c r="DF714" s="2" t="n">
        <v>0.089</v>
      </c>
      <c r="DI714" s="2" t="s">
        <v>1257</v>
      </c>
      <c r="DJ714" s="2" t="n">
        <v>15.08</v>
      </c>
    </row>
    <row r="715" customFormat="false" ht="13.8" hidden="false" customHeight="false" outlineLevel="0" collapsed="false">
      <c r="A715" s="2" t="s">
        <v>1400</v>
      </c>
      <c r="B715" s="2" t="s">
        <v>1391</v>
      </c>
      <c r="D715" s="2" t="s">
        <v>1392</v>
      </c>
      <c r="E715" s="2" t="s">
        <v>1393</v>
      </c>
      <c r="F715" s="2" t="s">
        <v>1394</v>
      </c>
      <c r="G715" s="2" t="n">
        <v>2017</v>
      </c>
      <c r="H715" s="2" t="n">
        <v>37</v>
      </c>
      <c r="I715" s="2" t="n">
        <v>14</v>
      </c>
      <c r="J715" s="2" t="s">
        <v>121</v>
      </c>
      <c r="L715" s="2" t="s">
        <v>144</v>
      </c>
      <c r="R715" s="2" t="s">
        <v>1398</v>
      </c>
      <c r="T715" s="2" t="s">
        <v>145</v>
      </c>
      <c r="U715" s="0" t="n">
        <f aca="false">15.9</f>
        <v>15.9</v>
      </c>
      <c r="W715" s="2" t="s">
        <v>125</v>
      </c>
      <c r="Y715" s="2" t="s">
        <v>148</v>
      </c>
      <c r="AA715" s="2" t="s">
        <v>146</v>
      </c>
      <c r="AB715" s="2" t="n">
        <v>0.1</v>
      </c>
      <c r="AD715" s="2" t="s">
        <v>126</v>
      </c>
      <c r="AE715" s="2" t="n">
        <v>0.5</v>
      </c>
      <c r="AH715" s="2" t="s">
        <v>147</v>
      </c>
      <c r="AJ715" s="2" t="s">
        <v>148</v>
      </c>
      <c r="AO715" s="2" t="s">
        <v>1395</v>
      </c>
      <c r="AR715" s="2" t="s">
        <v>1399</v>
      </c>
      <c r="AU715" s="2" t="n">
        <v>6</v>
      </c>
      <c r="AX715" s="2" t="n">
        <f aca="false">140</f>
        <v>140</v>
      </c>
      <c r="AZ715" s="2" t="n">
        <v>50</v>
      </c>
      <c r="BA715" s="2" t="n">
        <v>1</v>
      </c>
      <c r="BE715" s="2" t="s">
        <v>150</v>
      </c>
      <c r="BF715" s="2" t="n">
        <v>1</v>
      </c>
      <c r="BG715" s="2" t="n">
        <v>0.208333333333333</v>
      </c>
      <c r="BH715" s="2" t="n">
        <v>50</v>
      </c>
      <c r="BY715" s="2" t="s">
        <v>1396</v>
      </c>
      <c r="BZ715" s="2" t="s">
        <v>152</v>
      </c>
      <c r="CB715" s="2" t="n">
        <v>100</v>
      </c>
      <c r="CC715" s="2" t="s">
        <v>127</v>
      </c>
      <c r="CD715" s="2" t="n">
        <v>4</v>
      </c>
      <c r="DA715" s="2" t="s">
        <v>132</v>
      </c>
      <c r="DB715" s="2" t="n">
        <v>96.1</v>
      </c>
      <c r="DE715" s="2" t="n">
        <v>1267</v>
      </c>
      <c r="DF715" s="2" t="n">
        <v>0.086</v>
      </c>
      <c r="DI715" s="2" t="s">
        <v>1257</v>
      </c>
      <c r="DJ715" s="2" t="n">
        <v>13.26</v>
      </c>
    </row>
    <row r="716" customFormat="false" ht="13.8" hidden="false" customHeight="false" outlineLevel="0" collapsed="false">
      <c r="A716" s="2" t="s">
        <v>1401</v>
      </c>
      <c r="B716" s="2" t="s">
        <v>1391</v>
      </c>
      <c r="D716" s="2" t="s">
        <v>1392</v>
      </c>
      <c r="E716" s="2" t="s">
        <v>1393</v>
      </c>
      <c r="F716" s="2" t="s">
        <v>1394</v>
      </c>
      <c r="G716" s="2" t="n">
        <v>2017</v>
      </c>
      <c r="H716" s="2" t="n">
        <v>37</v>
      </c>
      <c r="I716" s="2" t="n">
        <v>14</v>
      </c>
      <c r="J716" s="2" t="s">
        <v>121</v>
      </c>
      <c r="L716" s="2" t="s">
        <v>144</v>
      </c>
      <c r="R716" s="2" t="s">
        <v>1398</v>
      </c>
      <c r="T716" s="2" t="s">
        <v>145</v>
      </c>
      <c r="U716" s="0" t="n">
        <f aca="false">15.9</f>
        <v>15.9</v>
      </c>
      <c r="W716" s="2" t="s">
        <v>125</v>
      </c>
      <c r="Y716" s="2" t="s">
        <v>148</v>
      </c>
      <c r="AA716" s="2" t="s">
        <v>146</v>
      </c>
      <c r="AB716" s="2" t="n">
        <v>0.1</v>
      </c>
      <c r="AD716" s="2" t="s">
        <v>126</v>
      </c>
      <c r="AE716" s="2" t="n">
        <v>0.5</v>
      </c>
      <c r="AH716" s="2" t="s">
        <v>147</v>
      </c>
      <c r="AJ716" s="2" t="s">
        <v>148</v>
      </c>
      <c r="AO716" s="2" t="s">
        <v>1395</v>
      </c>
      <c r="AR716" s="2" t="s">
        <v>1399</v>
      </c>
      <c r="AU716" s="2" t="n">
        <v>6</v>
      </c>
      <c r="AX716" s="2" t="n">
        <f aca="false">140</f>
        <v>140</v>
      </c>
      <c r="AZ716" s="2" t="n">
        <v>50</v>
      </c>
      <c r="BA716" s="2" t="n">
        <v>1</v>
      </c>
      <c r="BE716" s="2" t="s">
        <v>150</v>
      </c>
      <c r="BF716" s="2" t="n">
        <v>1</v>
      </c>
      <c r="BG716" s="2" t="n">
        <v>0.208333333333333</v>
      </c>
      <c r="BH716" s="2" t="n">
        <v>50</v>
      </c>
      <c r="BY716" s="2" t="s">
        <v>1396</v>
      </c>
      <c r="BZ716" s="2" t="s">
        <v>152</v>
      </c>
      <c r="CB716" s="2" t="n">
        <v>100</v>
      </c>
      <c r="CC716" s="2" t="s">
        <v>127</v>
      </c>
      <c r="CD716" s="2" t="n">
        <v>4</v>
      </c>
      <c r="DA716" s="2" t="s">
        <v>132</v>
      </c>
      <c r="DB716" s="2" t="n">
        <v>95.6</v>
      </c>
      <c r="DE716" s="2" t="n">
        <v>1197</v>
      </c>
      <c r="DF716" s="2" t="n">
        <v>0.096</v>
      </c>
      <c r="DI716" s="2" t="s">
        <v>1257</v>
      </c>
      <c r="DJ716" s="2" t="n">
        <v>16.48</v>
      </c>
    </row>
    <row r="717" customFormat="false" ht="13.8" hidden="false" customHeight="false" outlineLevel="0" collapsed="false">
      <c r="A717" s="2" t="s">
        <v>1402</v>
      </c>
      <c r="B717" s="2" t="s">
        <v>1391</v>
      </c>
      <c r="D717" s="2" t="s">
        <v>1392</v>
      </c>
      <c r="E717" s="2" t="s">
        <v>1393</v>
      </c>
      <c r="F717" s="2" t="s">
        <v>1394</v>
      </c>
      <c r="G717" s="2" t="n">
        <v>2017</v>
      </c>
      <c r="H717" s="2" t="n">
        <v>37</v>
      </c>
      <c r="I717" s="2" t="n">
        <v>14</v>
      </c>
      <c r="J717" s="2" t="s">
        <v>121</v>
      </c>
      <c r="L717" s="2" t="s">
        <v>144</v>
      </c>
      <c r="R717" s="2" t="s">
        <v>1398</v>
      </c>
      <c r="T717" s="2" t="s">
        <v>145</v>
      </c>
      <c r="U717" s="0" t="n">
        <f aca="false">15.9</f>
        <v>15.9</v>
      </c>
      <c r="W717" s="2" t="s">
        <v>125</v>
      </c>
      <c r="Y717" s="2" t="s">
        <v>148</v>
      </c>
      <c r="AA717" s="2" t="s">
        <v>146</v>
      </c>
      <c r="AB717" s="2" t="n">
        <v>0.1</v>
      </c>
      <c r="AD717" s="2" t="s">
        <v>126</v>
      </c>
      <c r="AE717" s="2" t="n">
        <v>0.5</v>
      </c>
      <c r="AH717" s="2" t="s">
        <v>147</v>
      </c>
      <c r="AJ717" s="2" t="s">
        <v>148</v>
      </c>
      <c r="AO717" s="2" t="s">
        <v>1395</v>
      </c>
      <c r="AR717" s="2" t="s">
        <v>1399</v>
      </c>
      <c r="AU717" s="2" t="n">
        <v>6</v>
      </c>
      <c r="AX717" s="2" t="n">
        <f aca="false">140</f>
        <v>140</v>
      </c>
      <c r="AZ717" s="2" t="n">
        <v>50</v>
      </c>
      <c r="BA717" s="2" t="n">
        <v>1</v>
      </c>
      <c r="BE717" s="2" t="s">
        <v>150</v>
      </c>
      <c r="BF717" s="2" t="n">
        <v>1</v>
      </c>
      <c r="BG717" s="2" t="n">
        <v>0.208333333333333</v>
      </c>
      <c r="BH717" s="2" t="n">
        <v>50</v>
      </c>
      <c r="BY717" s="2" t="s">
        <v>1396</v>
      </c>
      <c r="BZ717" s="2" t="s">
        <v>152</v>
      </c>
      <c r="CB717" s="2" t="n">
        <v>100</v>
      </c>
      <c r="CC717" s="2" t="s">
        <v>127</v>
      </c>
      <c r="CD717" s="2" t="n">
        <v>4</v>
      </c>
      <c r="DA717" s="2" t="s">
        <v>132</v>
      </c>
      <c r="DB717" s="2" t="n">
        <v>95.2</v>
      </c>
      <c r="DE717" s="2" t="n">
        <v>884</v>
      </c>
      <c r="DF717" s="2" t="n">
        <v>0.106</v>
      </c>
      <c r="DI717" s="2" t="s">
        <v>1257</v>
      </c>
      <c r="DJ717" s="2" t="n">
        <v>14.53</v>
      </c>
    </row>
    <row r="718" customFormat="false" ht="13.8" hidden="false" customHeight="false" outlineLevel="0" collapsed="false">
      <c r="A718" s="2" t="s">
        <v>1403</v>
      </c>
      <c r="B718" s="2" t="s">
        <v>1404</v>
      </c>
      <c r="D718" s="2" t="s">
        <v>1405</v>
      </c>
      <c r="E718" s="2" t="s">
        <v>1406</v>
      </c>
      <c r="F718" s="2" t="s">
        <v>1407</v>
      </c>
      <c r="G718" s="2" t="n">
        <v>2017</v>
      </c>
      <c r="H718" s="2" t="n">
        <v>36</v>
      </c>
      <c r="I718" s="2" t="n">
        <v>20</v>
      </c>
      <c r="J718" s="2" t="s">
        <v>121</v>
      </c>
      <c r="L718" s="2" t="s">
        <v>144</v>
      </c>
      <c r="T718" s="2" t="s">
        <v>145</v>
      </c>
      <c r="U718" s="0" t="n">
        <f aca="false">15.9</f>
        <v>15.9</v>
      </c>
      <c r="W718" s="2" t="s">
        <v>125</v>
      </c>
      <c r="AA718" s="2" t="s">
        <v>146</v>
      </c>
      <c r="AB718" s="2" t="n">
        <v>1</v>
      </c>
      <c r="AD718" s="2" t="s">
        <v>126</v>
      </c>
      <c r="AE718" s="2" t="n">
        <v>0.5</v>
      </c>
      <c r="AH718" s="2" t="s">
        <v>147</v>
      </c>
      <c r="AJ718" s="2" t="s">
        <v>1408</v>
      </c>
      <c r="AO718" s="2" t="s">
        <v>1409</v>
      </c>
      <c r="AZ718" s="2" t="n">
        <v>50</v>
      </c>
      <c r="BA718" s="2" t="n">
        <v>24</v>
      </c>
      <c r="BE718" s="2" t="s">
        <v>1410</v>
      </c>
      <c r="BF718" s="2" t="n">
        <v>1</v>
      </c>
      <c r="BG718" s="2" t="n">
        <f aca="false">0.75</f>
        <v>0.75</v>
      </c>
      <c r="BH718" s="2" t="n">
        <v>25</v>
      </c>
      <c r="BI718" s="2" t="s">
        <v>148</v>
      </c>
      <c r="BJ718" s="2" t="n">
        <v>2</v>
      </c>
      <c r="BZ718" s="2" t="s">
        <v>152</v>
      </c>
      <c r="CB718" s="2" t="n">
        <v>50</v>
      </c>
      <c r="CC718" s="2" t="s">
        <v>127</v>
      </c>
      <c r="CD718" s="2" t="n">
        <v>24</v>
      </c>
      <c r="CE718" s="2" t="s">
        <v>152</v>
      </c>
      <c r="CF718" s="2" t="n">
        <v>85</v>
      </c>
      <c r="CG718" s="2" t="s">
        <v>127</v>
      </c>
      <c r="CH718" s="2" t="n">
        <v>2</v>
      </c>
      <c r="CJ718" s="2" t="s">
        <v>152</v>
      </c>
      <c r="CK718" s="2" t="n">
        <v>125</v>
      </c>
      <c r="CL718" s="2" t="n">
        <v>1</v>
      </c>
      <c r="DA718" s="2" t="s">
        <v>132</v>
      </c>
      <c r="DB718" s="2" t="n">
        <v>83.6</v>
      </c>
      <c r="DC718" s="2" t="n">
        <v>2.87</v>
      </c>
      <c r="DE718" s="2" t="n">
        <v>947.8</v>
      </c>
      <c r="DF718" s="2" t="n">
        <v>0.188</v>
      </c>
      <c r="DJ718" s="2" t="n">
        <v>12.1</v>
      </c>
    </row>
    <row r="719" customFormat="false" ht="13.8" hidden="false" customHeight="false" outlineLevel="0" collapsed="false">
      <c r="A719" s="2" t="s">
        <v>1411</v>
      </c>
      <c r="B719" s="2" t="s">
        <v>1404</v>
      </c>
      <c r="D719" s="2" t="s">
        <v>1405</v>
      </c>
      <c r="E719" s="2" t="s">
        <v>1406</v>
      </c>
      <c r="F719" s="2" t="s">
        <v>1407</v>
      </c>
      <c r="G719" s="2" t="n">
        <v>2017</v>
      </c>
      <c r="H719" s="2" t="n">
        <v>36</v>
      </c>
      <c r="I719" s="2" t="n">
        <v>20</v>
      </c>
      <c r="J719" s="2" t="s">
        <v>907</v>
      </c>
      <c r="L719" s="2" t="s">
        <v>144</v>
      </c>
      <c r="P719" s="2" t="s">
        <v>1412</v>
      </c>
      <c r="T719" s="2" t="s">
        <v>145</v>
      </c>
      <c r="U719" s="0" t="n">
        <f aca="false">15.9</f>
        <v>15.9</v>
      </c>
      <c r="W719" s="2" t="s">
        <v>125</v>
      </c>
      <c r="AA719" s="2" t="s">
        <v>146</v>
      </c>
      <c r="AB719" s="2" t="n">
        <v>1</v>
      </c>
      <c r="AD719" s="2" t="s">
        <v>126</v>
      </c>
      <c r="AE719" s="2" t="n">
        <v>0.5</v>
      </c>
      <c r="AH719" s="2" t="s">
        <v>147</v>
      </c>
      <c r="AJ719" s="2" t="s">
        <v>1408</v>
      </c>
      <c r="AO719" s="2" t="s">
        <v>1409</v>
      </c>
      <c r="AR719" s="2" t="s">
        <v>1413</v>
      </c>
      <c r="AZ719" s="2" t="n">
        <v>50</v>
      </c>
      <c r="BA719" s="2" t="n">
        <v>24</v>
      </c>
      <c r="BE719" s="2" t="s">
        <v>1410</v>
      </c>
      <c r="BF719" s="2" t="n">
        <v>1</v>
      </c>
      <c r="BG719" s="2" t="n">
        <f aca="false">0.75</f>
        <v>0.75</v>
      </c>
      <c r="BH719" s="2" t="n">
        <v>25</v>
      </c>
      <c r="BI719" s="2" t="s">
        <v>148</v>
      </c>
      <c r="BJ719" s="2" t="n">
        <v>2</v>
      </c>
      <c r="BZ719" s="2" t="s">
        <v>152</v>
      </c>
      <c r="CB719" s="2" t="n">
        <v>50</v>
      </c>
      <c r="CC719" s="2" t="s">
        <v>127</v>
      </c>
      <c r="CD719" s="2" t="n">
        <v>24</v>
      </c>
      <c r="CE719" s="2" t="s">
        <v>152</v>
      </c>
      <c r="CF719" s="2" t="n">
        <v>85</v>
      </c>
      <c r="CG719" s="2" t="s">
        <v>127</v>
      </c>
      <c r="CH719" s="2" t="n">
        <v>2</v>
      </c>
      <c r="CJ719" s="2" t="s">
        <v>152</v>
      </c>
      <c r="CK719" s="2" t="n">
        <v>125</v>
      </c>
      <c r="CL719" s="2" t="n">
        <v>1</v>
      </c>
      <c r="DA719" s="2" t="s">
        <v>132</v>
      </c>
      <c r="DB719" s="2" t="n">
        <v>85.8</v>
      </c>
      <c r="DC719" s="2" t="n">
        <v>2.8</v>
      </c>
      <c r="DE719" s="2" t="n">
        <v>930.7</v>
      </c>
      <c r="DF719" s="2" t="n">
        <v>0.163</v>
      </c>
      <c r="DG719" s="2" t="n">
        <v>1</v>
      </c>
      <c r="DJ719" s="2" t="n">
        <v>12.1</v>
      </c>
    </row>
    <row r="720" customFormat="false" ht="13.8" hidden="false" customHeight="false" outlineLevel="0" collapsed="false">
      <c r="A720" s="2" t="s">
        <v>1414</v>
      </c>
      <c r="B720" s="2" t="s">
        <v>1404</v>
      </c>
      <c r="D720" s="2" t="s">
        <v>1405</v>
      </c>
      <c r="E720" s="2" t="s">
        <v>1406</v>
      </c>
      <c r="F720" s="2" t="s">
        <v>1407</v>
      </c>
      <c r="G720" s="2" t="n">
        <v>2017</v>
      </c>
      <c r="H720" s="2" t="n">
        <v>36</v>
      </c>
      <c r="I720" s="2" t="n">
        <v>20</v>
      </c>
      <c r="J720" s="2" t="s">
        <v>907</v>
      </c>
      <c r="L720" s="2" t="s">
        <v>144</v>
      </c>
      <c r="P720" s="2" t="s">
        <v>1412</v>
      </c>
      <c r="T720" s="2" t="s">
        <v>145</v>
      </c>
      <c r="U720" s="0" t="n">
        <f aca="false">15.9</f>
        <v>15.9</v>
      </c>
      <c r="W720" s="2" t="s">
        <v>125</v>
      </c>
      <c r="AA720" s="2" t="s">
        <v>146</v>
      </c>
      <c r="AB720" s="2" t="n">
        <v>1</v>
      </c>
      <c r="AD720" s="2" t="s">
        <v>126</v>
      </c>
      <c r="AE720" s="2" t="n">
        <v>0.5</v>
      </c>
      <c r="AH720" s="2" t="s">
        <v>147</v>
      </c>
      <c r="AJ720" s="2" t="s">
        <v>1408</v>
      </c>
      <c r="AO720" s="2" t="s">
        <v>1409</v>
      </c>
      <c r="AR720" s="2" t="s">
        <v>1413</v>
      </c>
      <c r="AZ720" s="2" t="n">
        <v>50</v>
      </c>
      <c r="BA720" s="2" t="n">
        <v>24</v>
      </c>
      <c r="BE720" s="2" t="s">
        <v>1410</v>
      </c>
      <c r="BF720" s="2" t="n">
        <v>1</v>
      </c>
      <c r="BG720" s="2" t="n">
        <f aca="false">0.75</f>
        <v>0.75</v>
      </c>
      <c r="BH720" s="2" t="n">
        <v>25</v>
      </c>
      <c r="BI720" s="2" t="s">
        <v>148</v>
      </c>
      <c r="BJ720" s="2" t="n">
        <v>2</v>
      </c>
      <c r="BZ720" s="2" t="s">
        <v>152</v>
      </c>
      <c r="CB720" s="2" t="n">
        <v>50</v>
      </c>
      <c r="CC720" s="2" t="s">
        <v>127</v>
      </c>
      <c r="CD720" s="2" t="n">
        <v>24</v>
      </c>
      <c r="CE720" s="2" t="s">
        <v>152</v>
      </c>
      <c r="CF720" s="2" t="n">
        <v>85</v>
      </c>
      <c r="CG720" s="2" t="s">
        <v>127</v>
      </c>
      <c r="CH720" s="2" t="n">
        <v>2</v>
      </c>
      <c r="CJ720" s="2" t="s">
        <v>152</v>
      </c>
      <c r="CK720" s="2" t="n">
        <v>125</v>
      </c>
      <c r="CL720" s="2" t="n">
        <v>1</v>
      </c>
      <c r="DA720" s="2" t="s">
        <v>132</v>
      </c>
      <c r="DB720" s="2" t="n">
        <v>84.9</v>
      </c>
      <c r="DC720" s="2" t="n">
        <v>2.75</v>
      </c>
      <c r="DE720" s="2" t="n">
        <v>926.4</v>
      </c>
      <c r="DF720" s="2" t="n">
        <v>0.173</v>
      </c>
      <c r="DH720" s="2" t="n">
        <v>0.0198</v>
      </c>
      <c r="DJ720" s="2" t="n">
        <v>12.2</v>
      </c>
    </row>
    <row r="721" customFormat="false" ht="13.8" hidden="false" customHeight="false" outlineLevel="0" collapsed="false">
      <c r="A721" s="2" t="s">
        <v>1415</v>
      </c>
      <c r="B721" s="2" t="s">
        <v>1404</v>
      </c>
      <c r="D721" s="2" t="s">
        <v>1405</v>
      </c>
      <c r="E721" s="2" t="s">
        <v>1406</v>
      </c>
      <c r="F721" s="2" t="s">
        <v>1407</v>
      </c>
      <c r="G721" s="2" t="n">
        <v>2017</v>
      </c>
      <c r="H721" s="2" t="n">
        <v>36</v>
      </c>
      <c r="I721" s="2" t="n">
        <v>20</v>
      </c>
      <c r="J721" s="2" t="s">
        <v>907</v>
      </c>
      <c r="L721" s="2" t="s">
        <v>144</v>
      </c>
      <c r="P721" s="2" t="s">
        <v>1412</v>
      </c>
      <c r="T721" s="2" t="s">
        <v>145</v>
      </c>
      <c r="U721" s="0" t="n">
        <f aca="false">15.9</f>
        <v>15.9</v>
      </c>
      <c r="W721" s="2" t="s">
        <v>125</v>
      </c>
      <c r="AA721" s="2" t="s">
        <v>146</v>
      </c>
      <c r="AB721" s="2" t="n">
        <v>1</v>
      </c>
      <c r="AD721" s="2" t="s">
        <v>126</v>
      </c>
      <c r="AE721" s="2" t="n">
        <v>0.5</v>
      </c>
      <c r="AH721" s="2" t="s">
        <v>147</v>
      </c>
      <c r="AJ721" s="2" t="s">
        <v>1408</v>
      </c>
      <c r="AO721" s="2" t="s">
        <v>1409</v>
      </c>
      <c r="AR721" s="2" t="s">
        <v>1413</v>
      </c>
      <c r="AZ721" s="2" t="n">
        <v>50</v>
      </c>
      <c r="BA721" s="2" t="n">
        <v>24</v>
      </c>
      <c r="BE721" s="2" t="s">
        <v>1410</v>
      </c>
      <c r="BF721" s="2" t="n">
        <v>1</v>
      </c>
      <c r="BG721" s="2" t="n">
        <f aca="false">0.75</f>
        <v>0.75</v>
      </c>
      <c r="BH721" s="2" t="n">
        <v>25</v>
      </c>
      <c r="BI721" s="2" t="s">
        <v>148</v>
      </c>
      <c r="BJ721" s="2" t="n">
        <v>2</v>
      </c>
      <c r="BZ721" s="2" t="s">
        <v>152</v>
      </c>
      <c r="CB721" s="2" t="n">
        <v>50</v>
      </c>
      <c r="CC721" s="2" t="s">
        <v>127</v>
      </c>
      <c r="CD721" s="2" t="n">
        <v>24</v>
      </c>
      <c r="CE721" s="2" t="s">
        <v>152</v>
      </c>
      <c r="CF721" s="2" t="n">
        <v>85</v>
      </c>
      <c r="CG721" s="2" t="s">
        <v>127</v>
      </c>
      <c r="CH721" s="2" t="n">
        <v>2</v>
      </c>
      <c r="CJ721" s="2" t="s">
        <v>152</v>
      </c>
      <c r="CK721" s="2" t="n">
        <v>125</v>
      </c>
      <c r="CL721" s="2" t="n">
        <v>1</v>
      </c>
      <c r="DA721" s="2" t="s">
        <v>132</v>
      </c>
      <c r="DB721" s="2" t="n">
        <v>84.3</v>
      </c>
      <c r="DC721" s="2" t="n">
        <v>2.72</v>
      </c>
      <c r="DE721" s="2" t="n">
        <v>890.3</v>
      </c>
      <c r="DF721" s="2" t="n">
        <v>0.18</v>
      </c>
      <c r="DJ721" s="2" t="n">
        <v>12.3</v>
      </c>
    </row>
    <row r="722" customFormat="false" ht="13.8" hidden="false" customHeight="false" outlineLevel="0" collapsed="false">
      <c r="A722" s="2" t="s">
        <v>1416</v>
      </c>
      <c r="B722" s="2" t="s">
        <v>1404</v>
      </c>
      <c r="D722" s="2" t="s">
        <v>1405</v>
      </c>
      <c r="E722" s="2" t="s">
        <v>1406</v>
      </c>
      <c r="F722" s="2" t="s">
        <v>1407</v>
      </c>
      <c r="G722" s="2" t="n">
        <v>2017</v>
      </c>
      <c r="H722" s="2" t="n">
        <v>36</v>
      </c>
      <c r="I722" s="2" t="n">
        <v>20</v>
      </c>
      <c r="J722" s="2" t="s">
        <v>907</v>
      </c>
      <c r="L722" s="2" t="s">
        <v>144</v>
      </c>
      <c r="P722" s="2" t="s">
        <v>1412</v>
      </c>
      <c r="T722" s="2" t="s">
        <v>145</v>
      </c>
      <c r="U722" s="0" t="n">
        <f aca="false">15.9</f>
        <v>15.9</v>
      </c>
      <c r="W722" s="2" t="s">
        <v>125</v>
      </c>
      <c r="AA722" s="2" t="s">
        <v>146</v>
      </c>
      <c r="AB722" s="2" t="n">
        <v>1</v>
      </c>
      <c r="AD722" s="2" t="s">
        <v>126</v>
      </c>
      <c r="AE722" s="2" t="n">
        <v>0.5</v>
      </c>
      <c r="AH722" s="2" t="s">
        <v>147</v>
      </c>
      <c r="AJ722" s="2" t="s">
        <v>1408</v>
      </c>
      <c r="AO722" s="2" t="s">
        <v>1409</v>
      </c>
      <c r="AR722" s="2" t="s">
        <v>1413</v>
      </c>
      <c r="AZ722" s="2" t="n">
        <v>50</v>
      </c>
      <c r="BA722" s="2" t="n">
        <v>24</v>
      </c>
      <c r="BE722" s="2" t="s">
        <v>1410</v>
      </c>
      <c r="BF722" s="2" t="n">
        <v>1</v>
      </c>
      <c r="BG722" s="2" t="n">
        <f aca="false">0.75</f>
        <v>0.75</v>
      </c>
      <c r="BH722" s="2" t="n">
        <v>25</v>
      </c>
      <c r="BI722" s="2" t="s">
        <v>148</v>
      </c>
      <c r="BJ722" s="2" t="n">
        <v>2</v>
      </c>
      <c r="BZ722" s="2" t="s">
        <v>152</v>
      </c>
      <c r="CB722" s="2" t="n">
        <v>50</v>
      </c>
      <c r="CC722" s="2" t="s">
        <v>127</v>
      </c>
      <c r="CD722" s="2" t="n">
        <v>24</v>
      </c>
      <c r="CE722" s="2" t="s">
        <v>152</v>
      </c>
      <c r="CF722" s="2" t="n">
        <v>85</v>
      </c>
      <c r="CG722" s="2" t="s">
        <v>127</v>
      </c>
      <c r="CH722" s="2" t="n">
        <v>2</v>
      </c>
      <c r="CJ722" s="2" t="s">
        <v>152</v>
      </c>
      <c r="CK722" s="2" t="n">
        <v>125</v>
      </c>
      <c r="CL722" s="2" t="n">
        <v>1</v>
      </c>
      <c r="DA722" s="2" t="s">
        <v>132</v>
      </c>
      <c r="DB722" s="2" t="n">
        <v>83.9</v>
      </c>
      <c r="DC722" s="2" t="n">
        <v>2.71</v>
      </c>
      <c r="DE722" s="2" t="n">
        <v>830.1</v>
      </c>
      <c r="DF722" s="2" t="n">
        <v>0.185</v>
      </c>
      <c r="DJ722" s="2" t="n">
        <v>12.4</v>
      </c>
    </row>
    <row r="723" customFormat="false" ht="13.8" hidden="false" customHeight="false" outlineLevel="0" collapsed="false">
      <c r="A723" s="2" t="s">
        <v>1417</v>
      </c>
      <c r="B723" s="2" t="s">
        <v>1404</v>
      </c>
      <c r="D723" s="2" t="s">
        <v>1405</v>
      </c>
      <c r="E723" s="2" t="s">
        <v>1406</v>
      </c>
      <c r="F723" s="2" t="s">
        <v>1407</v>
      </c>
      <c r="G723" s="2" t="n">
        <v>2017</v>
      </c>
      <c r="H723" s="2" t="n">
        <v>36</v>
      </c>
      <c r="I723" s="2" t="n">
        <v>20</v>
      </c>
      <c r="J723" s="2" t="s">
        <v>907</v>
      </c>
      <c r="L723" s="2" t="s">
        <v>144</v>
      </c>
      <c r="P723" s="2" t="s">
        <v>1412</v>
      </c>
      <c r="T723" s="2" t="s">
        <v>145</v>
      </c>
      <c r="U723" s="0" t="n">
        <f aca="false">15.9</f>
        <v>15.9</v>
      </c>
      <c r="W723" s="2" t="s">
        <v>125</v>
      </c>
      <c r="AA723" s="2" t="s">
        <v>146</v>
      </c>
      <c r="AB723" s="2" t="n">
        <v>1</v>
      </c>
      <c r="AD723" s="2" t="s">
        <v>126</v>
      </c>
      <c r="AE723" s="2" t="n">
        <v>0.5</v>
      </c>
      <c r="AH723" s="2" t="s">
        <v>147</v>
      </c>
      <c r="AJ723" s="2" t="s">
        <v>1408</v>
      </c>
      <c r="AO723" s="2" t="s">
        <v>1409</v>
      </c>
      <c r="AR723" s="2" t="s">
        <v>1413</v>
      </c>
      <c r="AZ723" s="2" t="n">
        <v>50</v>
      </c>
      <c r="BA723" s="2" t="n">
        <v>24</v>
      </c>
      <c r="BE723" s="2" t="s">
        <v>1410</v>
      </c>
      <c r="BF723" s="2" t="n">
        <v>1</v>
      </c>
      <c r="BG723" s="2" t="n">
        <f aca="false">0.75</f>
        <v>0.75</v>
      </c>
      <c r="BH723" s="2" t="n">
        <v>25</v>
      </c>
      <c r="BI723" s="2" t="s">
        <v>148</v>
      </c>
      <c r="BJ723" s="2" t="n">
        <v>2</v>
      </c>
      <c r="BZ723" s="2" t="s">
        <v>152</v>
      </c>
      <c r="CB723" s="2" t="n">
        <v>50</v>
      </c>
      <c r="CC723" s="2" t="s">
        <v>127</v>
      </c>
      <c r="CD723" s="2" t="n">
        <v>24</v>
      </c>
      <c r="CE723" s="2" t="s">
        <v>152</v>
      </c>
      <c r="CF723" s="2" t="n">
        <v>85</v>
      </c>
      <c r="CG723" s="2" t="s">
        <v>127</v>
      </c>
      <c r="CH723" s="2" t="n">
        <v>2</v>
      </c>
      <c r="CJ723" s="2" t="s">
        <v>152</v>
      </c>
      <c r="CK723" s="2" t="n">
        <v>125</v>
      </c>
      <c r="CL723" s="2" t="n">
        <v>1</v>
      </c>
      <c r="DA723" s="2" t="s">
        <v>132</v>
      </c>
      <c r="DB723" s="2" t="n">
        <v>83.3</v>
      </c>
      <c r="DC723" s="2" t="n">
        <v>2.5</v>
      </c>
      <c r="DE723" s="2" t="n">
        <v>790.2</v>
      </c>
      <c r="DF723" s="2" t="n">
        <v>0.192</v>
      </c>
      <c r="DG723" s="2" t="n">
        <v>2.7</v>
      </c>
      <c r="DH723" s="2" t="n">
        <v>0.0228</v>
      </c>
      <c r="DJ723" s="2" t="n">
        <v>12.8</v>
      </c>
    </row>
    <row r="724" customFormat="false" ht="13.8" hidden="false" customHeight="false" outlineLevel="0" collapsed="false">
      <c r="A724" s="2" t="s">
        <v>1418</v>
      </c>
      <c r="B724" s="2" t="s">
        <v>1419</v>
      </c>
      <c r="C724" s="2" t="s">
        <v>1420</v>
      </c>
      <c r="D724" s="2" t="s">
        <v>1421</v>
      </c>
      <c r="E724" s="2" t="s">
        <v>1422</v>
      </c>
      <c r="F724" s="2" t="s">
        <v>1423</v>
      </c>
      <c r="G724" s="2" t="n">
        <v>2017</v>
      </c>
      <c r="H724" s="2" t="n">
        <v>27</v>
      </c>
      <c r="I724" s="2" t="n">
        <v>47</v>
      </c>
      <c r="J724" s="2" t="s">
        <v>121</v>
      </c>
      <c r="L724" s="2" t="s">
        <v>178</v>
      </c>
      <c r="N724" s="2" t="s">
        <v>158</v>
      </c>
      <c r="T724" s="2" t="s">
        <v>125</v>
      </c>
      <c r="U724" s="0" t="n">
        <f aca="false">14</f>
        <v>14</v>
      </c>
      <c r="W724" s="2" t="s">
        <v>1043</v>
      </c>
      <c r="AA724" s="2" t="s">
        <v>146</v>
      </c>
      <c r="AB724" s="2" t="n">
        <v>2</v>
      </c>
      <c r="AD724" s="2" t="s">
        <v>126</v>
      </c>
      <c r="AE724" s="2" t="n">
        <v>2</v>
      </c>
      <c r="AU724" s="2" t="n">
        <v>6.5</v>
      </c>
      <c r="AX724" s="2" t="n">
        <v>10</v>
      </c>
      <c r="AZ724" s="2" t="s">
        <v>127</v>
      </c>
      <c r="BA724" s="2" t="n">
        <v>48</v>
      </c>
      <c r="BZ724" s="2" t="s">
        <v>1045</v>
      </c>
      <c r="CB724" s="2" t="n">
        <v>-83</v>
      </c>
      <c r="CD724" s="2" t="n">
        <v>8</v>
      </c>
      <c r="CE724" s="2" t="s">
        <v>1232</v>
      </c>
      <c r="CF724" s="2" t="n">
        <v>25</v>
      </c>
      <c r="CH724" s="2" t="n">
        <v>48</v>
      </c>
      <c r="DA724" s="2" t="s">
        <v>132</v>
      </c>
      <c r="DC724" s="2" t="n">
        <v>3.26</v>
      </c>
      <c r="DD724" s="2" t="n">
        <v>21.9</v>
      </c>
      <c r="DE724" s="2" t="n">
        <v>485.5</v>
      </c>
      <c r="DF724" s="2" t="n">
        <v>0.083</v>
      </c>
      <c r="DH724" s="2" t="n">
        <v>0.0226</v>
      </c>
    </row>
    <row r="725" customFormat="false" ht="13.8" hidden="false" customHeight="false" outlineLevel="0" collapsed="false">
      <c r="A725" s="2" t="s">
        <v>1424</v>
      </c>
      <c r="B725" s="2" t="s">
        <v>1419</v>
      </c>
      <c r="C725" s="2" t="s">
        <v>1420</v>
      </c>
      <c r="D725" s="2" t="s">
        <v>1421</v>
      </c>
      <c r="E725" s="2" t="s">
        <v>1422</v>
      </c>
      <c r="F725" s="2" t="s">
        <v>1423</v>
      </c>
      <c r="G725" s="2" t="n">
        <v>2017</v>
      </c>
      <c r="H725" s="2" t="n">
        <v>27</v>
      </c>
      <c r="I725" s="2" t="n">
        <v>47</v>
      </c>
      <c r="J725" s="2" t="s">
        <v>121</v>
      </c>
      <c r="L725" s="2" t="s">
        <v>178</v>
      </c>
      <c r="N725" s="2" t="s">
        <v>158</v>
      </c>
      <c r="T725" s="2" t="s">
        <v>125</v>
      </c>
      <c r="U725" s="0" t="n">
        <f aca="false">14</f>
        <v>14</v>
      </c>
      <c r="W725" s="2" t="s">
        <v>1043</v>
      </c>
      <c r="AA725" s="2" t="s">
        <v>146</v>
      </c>
      <c r="AB725" s="2" t="n">
        <v>2</v>
      </c>
      <c r="AD725" s="2" t="s">
        <v>126</v>
      </c>
      <c r="AE725" s="2" t="n">
        <v>2</v>
      </c>
      <c r="AU725" s="2" t="n">
        <v>6.5</v>
      </c>
      <c r="AX725" s="2" t="n">
        <v>10</v>
      </c>
      <c r="AZ725" s="2" t="s">
        <v>127</v>
      </c>
      <c r="BA725" s="2" t="n">
        <v>48</v>
      </c>
      <c r="BZ725" s="2" t="s">
        <v>1045</v>
      </c>
      <c r="CB725" s="2" t="n">
        <v>-83</v>
      </c>
      <c r="CD725" s="2" t="n">
        <v>8</v>
      </c>
      <c r="CE725" s="2" t="s">
        <v>1232</v>
      </c>
      <c r="CF725" s="2" t="n">
        <v>25</v>
      </c>
      <c r="CH725" s="2" t="n">
        <v>48</v>
      </c>
      <c r="DA725" s="2" t="s">
        <v>132</v>
      </c>
      <c r="DC725" s="2" t="n">
        <v>2.82</v>
      </c>
      <c r="DD725" s="2" t="n">
        <v>15</v>
      </c>
      <c r="DE725" s="2" t="n">
        <v>692.6</v>
      </c>
      <c r="DF725" s="2" t="n">
        <v>0.098</v>
      </c>
      <c r="DH725" s="2" t="n">
        <v>0.0234</v>
      </c>
    </row>
    <row r="726" customFormat="false" ht="13.8" hidden="false" customHeight="false" outlineLevel="0" collapsed="false">
      <c r="A726" s="2" t="s">
        <v>1425</v>
      </c>
      <c r="B726" s="2" t="s">
        <v>1419</v>
      </c>
      <c r="C726" s="2" t="s">
        <v>1420</v>
      </c>
      <c r="D726" s="2" t="s">
        <v>1421</v>
      </c>
      <c r="E726" s="2" t="s">
        <v>1422</v>
      </c>
      <c r="F726" s="2" t="s">
        <v>1423</v>
      </c>
      <c r="G726" s="2" t="n">
        <v>2017</v>
      </c>
      <c r="H726" s="2" t="n">
        <v>27</v>
      </c>
      <c r="I726" s="2" t="n">
        <v>47</v>
      </c>
      <c r="J726" s="2" t="s">
        <v>121</v>
      </c>
      <c r="L726" s="2" t="s">
        <v>178</v>
      </c>
      <c r="N726" s="2" t="s">
        <v>158</v>
      </c>
      <c r="T726" s="2" t="s">
        <v>125</v>
      </c>
      <c r="U726" s="0" t="n">
        <f aca="false">14</f>
        <v>14</v>
      </c>
      <c r="W726" s="2" t="s">
        <v>1043</v>
      </c>
      <c r="AA726" s="2" t="s">
        <v>146</v>
      </c>
      <c r="AB726" s="2" t="n">
        <v>2</v>
      </c>
      <c r="AD726" s="2" t="s">
        <v>126</v>
      </c>
      <c r="AE726" s="2" t="n">
        <v>2</v>
      </c>
      <c r="AU726" s="2" t="n">
        <v>6.5</v>
      </c>
      <c r="AX726" s="2" t="n">
        <v>10</v>
      </c>
      <c r="AZ726" s="2" t="s">
        <v>127</v>
      </c>
      <c r="BA726" s="2" t="n">
        <v>48</v>
      </c>
      <c r="BZ726" s="2" t="s">
        <v>1045</v>
      </c>
      <c r="CB726" s="2" t="n">
        <v>-83</v>
      </c>
      <c r="CD726" s="2" t="n">
        <v>8</v>
      </c>
      <c r="CE726" s="2" t="s">
        <v>1232</v>
      </c>
      <c r="CF726" s="2" t="n">
        <v>25</v>
      </c>
      <c r="CH726" s="2" t="n">
        <v>48</v>
      </c>
      <c r="DA726" s="2" t="s">
        <v>132</v>
      </c>
      <c r="DC726" s="2" t="n">
        <v>2.66</v>
      </c>
      <c r="DD726" s="2" t="n">
        <v>13.9</v>
      </c>
      <c r="DE726" s="2" t="n">
        <v>717.2</v>
      </c>
      <c r="DF726" s="2" t="n">
        <v>0.108</v>
      </c>
      <c r="DH726" s="2" t="n">
        <v>0.0245</v>
      </c>
    </row>
    <row r="727" customFormat="false" ht="13.8" hidden="false" customHeight="false" outlineLevel="0" collapsed="false">
      <c r="A727" s="2" t="s">
        <v>1426</v>
      </c>
      <c r="B727" s="2" t="s">
        <v>1419</v>
      </c>
      <c r="C727" s="2" t="s">
        <v>1420</v>
      </c>
      <c r="D727" s="2" t="s">
        <v>1421</v>
      </c>
      <c r="E727" s="2" t="s">
        <v>1422</v>
      </c>
      <c r="F727" s="2" t="s">
        <v>1423</v>
      </c>
      <c r="G727" s="2" t="n">
        <v>2017</v>
      </c>
      <c r="H727" s="2" t="n">
        <v>27</v>
      </c>
      <c r="I727" s="2" t="n">
        <v>47</v>
      </c>
      <c r="J727" s="2" t="s">
        <v>121</v>
      </c>
      <c r="L727" s="2" t="s">
        <v>178</v>
      </c>
      <c r="N727" s="2" t="s">
        <v>158</v>
      </c>
      <c r="T727" s="2" t="s">
        <v>125</v>
      </c>
      <c r="U727" s="0" t="n">
        <f aca="false">14</f>
        <v>14</v>
      </c>
      <c r="W727" s="2" t="s">
        <v>1043</v>
      </c>
      <c r="AA727" s="2" t="s">
        <v>146</v>
      </c>
      <c r="AB727" s="2" t="n">
        <v>2</v>
      </c>
      <c r="AD727" s="2" t="s">
        <v>126</v>
      </c>
      <c r="AE727" s="2" t="n">
        <v>2</v>
      </c>
      <c r="AU727" s="2" t="n">
        <v>6.5</v>
      </c>
      <c r="AX727" s="2" t="n">
        <v>10</v>
      </c>
      <c r="AZ727" s="2" t="s">
        <v>127</v>
      </c>
      <c r="BA727" s="2" t="n">
        <v>48</v>
      </c>
      <c r="BZ727" s="2" t="s">
        <v>1045</v>
      </c>
      <c r="CB727" s="2" t="n">
        <v>-83</v>
      </c>
      <c r="CD727" s="2" t="n">
        <v>8</v>
      </c>
      <c r="CE727" s="2" t="s">
        <v>1232</v>
      </c>
      <c r="CF727" s="2" t="n">
        <v>25</v>
      </c>
      <c r="CH727" s="2" t="n">
        <v>48</v>
      </c>
      <c r="DA727" s="2" t="s">
        <v>132</v>
      </c>
      <c r="DC727" s="2" t="n">
        <v>2.33</v>
      </c>
      <c r="DD727" s="2" t="n">
        <v>13.8</v>
      </c>
      <c r="DE727" s="2" t="n">
        <v>785.2</v>
      </c>
      <c r="DF727" s="2" t="n">
        <v>0.113</v>
      </c>
      <c r="DH727" s="2" t="n">
        <v>0.0249</v>
      </c>
    </row>
    <row r="728" customFormat="false" ht="13.8" hidden="false" customHeight="false" outlineLevel="0" collapsed="false">
      <c r="A728" s="2" t="s">
        <v>1427</v>
      </c>
      <c r="B728" s="2" t="s">
        <v>1419</v>
      </c>
      <c r="C728" s="2" t="s">
        <v>1420</v>
      </c>
      <c r="D728" s="2" t="s">
        <v>1421</v>
      </c>
      <c r="E728" s="2" t="s">
        <v>1422</v>
      </c>
      <c r="F728" s="2" t="s">
        <v>1423</v>
      </c>
      <c r="G728" s="2" t="n">
        <v>2017</v>
      </c>
      <c r="H728" s="2" t="n">
        <v>27</v>
      </c>
      <c r="I728" s="2" t="n">
        <v>47</v>
      </c>
      <c r="J728" s="2" t="s">
        <v>121</v>
      </c>
      <c r="L728" s="2" t="s">
        <v>178</v>
      </c>
      <c r="N728" s="2" t="s">
        <v>158</v>
      </c>
      <c r="T728" s="2" t="s">
        <v>125</v>
      </c>
      <c r="U728" s="0" t="n">
        <f aca="false">14</f>
        <v>14</v>
      </c>
      <c r="W728" s="2" t="s">
        <v>1043</v>
      </c>
      <c r="AA728" s="2" t="s">
        <v>146</v>
      </c>
      <c r="AB728" s="2" t="n">
        <v>2</v>
      </c>
      <c r="AD728" s="2" t="s">
        <v>126</v>
      </c>
      <c r="AE728" s="2" t="n">
        <v>2</v>
      </c>
      <c r="AU728" s="2" t="n">
        <v>6.5</v>
      </c>
      <c r="AX728" s="2" t="n">
        <v>10</v>
      </c>
      <c r="AZ728" s="2" t="s">
        <v>127</v>
      </c>
      <c r="BA728" s="2" t="n">
        <v>48</v>
      </c>
      <c r="BZ728" s="2" t="s">
        <v>1045</v>
      </c>
      <c r="CB728" s="2" t="n">
        <v>-83</v>
      </c>
      <c r="CD728" s="2" t="n">
        <v>8</v>
      </c>
      <c r="CE728" s="2" t="s">
        <v>1232</v>
      </c>
      <c r="CF728" s="2" t="n">
        <v>25</v>
      </c>
      <c r="CH728" s="2" t="n">
        <v>48</v>
      </c>
      <c r="DA728" s="2" t="s">
        <v>132</v>
      </c>
      <c r="DC728" s="2" t="n">
        <v>1.89</v>
      </c>
      <c r="DD728" s="2" t="n">
        <v>7.9</v>
      </c>
      <c r="DE728" s="2" t="n">
        <v>835.1</v>
      </c>
      <c r="DF728" s="2" t="n">
        <v>0.116</v>
      </c>
      <c r="DH728" s="2" t="n">
        <v>0.0257</v>
      </c>
    </row>
    <row r="729" customFormat="false" ht="13.8" hidden="false" customHeight="false" outlineLevel="0" collapsed="false">
      <c r="A729" s="2" t="s">
        <v>1428</v>
      </c>
      <c r="B729" s="2" t="s">
        <v>1419</v>
      </c>
      <c r="C729" s="2" t="s">
        <v>1420</v>
      </c>
      <c r="D729" s="2" t="s">
        <v>1421</v>
      </c>
      <c r="E729" s="2" t="s">
        <v>1422</v>
      </c>
      <c r="F729" s="2" t="s">
        <v>1423</v>
      </c>
      <c r="G729" s="2" t="n">
        <v>2017</v>
      </c>
      <c r="H729" s="2" t="n">
        <v>27</v>
      </c>
      <c r="I729" s="2" t="n">
        <v>47</v>
      </c>
      <c r="J729" s="2" t="s">
        <v>121</v>
      </c>
      <c r="L729" s="2" t="s">
        <v>178</v>
      </c>
      <c r="T729" s="2" t="s">
        <v>125</v>
      </c>
      <c r="U729" s="0" t="n">
        <f aca="false">14</f>
        <v>14</v>
      </c>
      <c r="W729" s="2" t="s">
        <v>1043</v>
      </c>
      <c r="AA729" s="2" t="s">
        <v>146</v>
      </c>
      <c r="AB729" s="2" t="n">
        <v>2</v>
      </c>
      <c r="AD729" s="2" t="s">
        <v>126</v>
      </c>
      <c r="AE729" s="2" t="n">
        <v>2</v>
      </c>
      <c r="AU729" s="2" t="n">
        <v>6.5</v>
      </c>
      <c r="AX729" s="2" t="n">
        <v>10</v>
      </c>
      <c r="AZ729" s="2" t="s">
        <v>127</v>
      </c>
      <c r="BA729" s="2" t="n">
        <v>48</v>
      </c>
      <c r="BZ729" s="2" t="s">
        <v>1045</v>
      </c>
      <c r="CB729" s="2" t="n">
        <v>-83</v>
      </c>
      <c r="CD729" s="2" t="n">
        <v>8</v>
      </c>
      <c r="CE729" s="2" t="s">
        <v>1232</v>
      </c>
      <c r="CF729" s="2" t="n">
        <v>25</v>
      </c>
      <c r="CH729" s="2" t="n">
        <v>48</v>
      </c>
      <c r="DA729" s="2" t="s">
        <v>132</v>
      </c>
      <c r="DC729" s="2" t="n">
        <v>1.34</v>
      </c>
      <c r="DD729" s="2" t="n">
        <v>7.5</v>
      </c>
      <c r="DE729" s="2" t="n">
        <v>867.3</v>
      </c>
      <c r="DF729" s="2" t="n">
        <v>0.1335</v>
      </c>
      <c r="DH729" s="2" t="n">
        <v>0.0318</v>
      </c>
    </row>
    <row r="730" customFormat="false" ht="13.8" hidden="false" customHeight="false" outlineLevel="0" collapsed="false">
      <c r="A730" s="2" t="s">
        <v>1429</v>
      </c>
      <c r="B730" s="2" t="s">
        <v>1419</v>
      </c>
      <c r="C730" s="2" t="s">
        <v>1420</v>
      </c>
      <c r="D730" s="2" t="s">
        <v>1421</v>
      </c>
      <c r="E730" s="2" t="s">
        <v>1422</v>
      </c>
      <c r="F730" s="2" t="s">
        <v>1423</v>
      </c>
      <c r="G730" s="2" t="n">
        <v>2017</v>
      </c>
      <c r="H730" s="2" t="n">
        <v>27</v>
      </c>
      <c r="I730" s="2" t="n">
        <v>47</v>
      </c>
      <c r="J730" s="2" t="s">
        <v>121</v>
      </c>
      <c r="L730" s="2" t="s">
        <v>178</v>
      </c>
      <c r="N730" s="2" t="s">
        <v>158</v>
      </c>
      <c r="T730" s="2" t="s">
        <v>125</v>
      </c>
      <c r="U730" s="0" t="n">
        <f aca="false">14</f>
        <v>14</v>
      </c>
      <c r="W730" s="2" t="s">
        <v>1043</v>
      </c>
      <c r="AA730" s="2" t="s">
        <v>146</v>
      </c>
      <c r="AB730" s="2" t="n">
        <v>2</v>
      </c>
      <c r="AD730" s="2" t="s">
        <v>126</v>
      </c>
      <c r="AE730" s="2" t="n">
        <v>2</v>
      </c>
      <c r="AU730" s="2" t="n">
        <v>6.5</v>
      </c>
      <c r="AX730" s="2" t="n">
        <v>10</v>
      </c>
      <c r="AZ730" s="2" t="s">
        <v>127</v>
      </c>
      <c r="BA730" s="2" t="n">
        <v>48</v>
      </c>
      <c r="BZ730" s="2" t="s">
        <v>1045</v>
      </c>
      <c r="CB730" s="2" t="n">
        <v>-83</v>
      </c>
      <c r="CD730" s="2" t="n">
        <v>8</v>
      </c>
      <c r="CE730" s="2" t="s">
        <v>1232</v>
      </c>
      <c r="CF730" s="2" t="n">
        <v>25</v>
      </c>
      <c r="CH730" s="2" t="n">
        <v>48</v>
      </c>
      <c r="CV730" s="2" t="n">
        <v>550</v>
      </c>
      <c r="DF730" s="2" t="n">
        <v>0.082</v>
      </c>
      <c r="DH730" s="2" t="n">
        <v>0.0225</v>
      </c>
    </row>
    <row r="731" customFormat="false" ht="13.8" hidden="false" customHeight="false" outlineLevel="0" collapsed="false">
      <c r="A731" s="2" t="s">
        <v>1430</v>
      </c>
      <c r="B731" s="2" t="s">
        <v>1419</v>
      </c>
      <c r="C731" s="2" t="s">
        <v>1420</v>
      </c>
      <c r="D731" s="2" t="s">
        <v>1421</v>
      </c>
      <c r="E731" s="2" t="s">
        <v>1422</v>
      </c>
      <c r="F731" s="2" t="s">
        <v>1423</v>
      </c>
      <c r="G731" s="2" t="n">
        <v>2017</v>
      </c>
      <c r="H731" s="2" t="n">
        <v>27</v>
      </c>
      <c r="I731" s="2" t="n">
        <v>47</v>
      </c>
      <c r="J731" s="2" t="s">
        <v>121</v>
      </c>
      <c r="L731" s="2" t="s">
        <v>178</v>
      </c>
      <c r="N731" s="2" t="s">
        <v>158</v>
      </c>
      <c r="T731" s="2" t="s">
        <v>125</v>
      </c>
      <c r="U731" s="0" t="n">
        <f aca="false">14</f>
        <v>14</v>
      </c>
      <c r="W731" s="2" t="s">
        <v>1043</v>
      </c>
      <c r="AA731" s="2" t="s">
        <v>146</v>
      </c>
      <c r="AB731" s="2" t="n">
        <v>2</v>
      </c>
      <c r="AD731" s="2" t="s">
        <v>126</v>
      </c>
      <c r="AE731" s="2" t="n">
        <v>2</v>
      </c>
      <c r="AU731" s="2" t="n">
        <v>6.5</v>
      </c>
      <c r="AX731" s="2" t="n">
        <v>10</v>
      </c>
      <c r="AZ731" s="2" t="s">
        <v>127</v>
      </c>
      <c r="BA731" s="2" t="n">
        <v>48</v>
      </c>
      <c r="BZ731" s="2" t="s">
        <v>1045</v>
      </c>
      <c r="CB731" s="2" t="n">
        <v>-83</v>
      </c>
      <c r="CD731" s="2" t="n">
        <v>8</v>
      </c>
      <c r="CE731" s="2" t="s">
        <v>1232</v>
      </c>
      <c r="CF731" s="2" t="n">
        <v>25</v>
      </c>
      <c r="CH731" s="2" t="n">
        <v>48</v>
      </c>
      <c r="CV731" s="2" t="n">
        <v>550</v>
      </c>
      <c r="DF731" s="2" t="n">
        <v>0.096</v>
      </c>
      <c r="DH731" s="2" t="n">
        <v>0.0234</v>
      </c>
    </row>
    <row r="732" customFormat="false" ht="13.8" hidden="false" customHeight="false" outlineLevel="0" collapsed="false">
      <c r="A732" s="2" t="s">
        <v>1431</v>
      </c>
      <c r="B732" s="2" t="s">
        <v>1419</v>
      </c>
      <c r="C732" s="2" t="s">
        <v>1420</v>
      </c>
      <c r="D732" s="2" t="s">
        <v>1421</v>
      </c>
      <c r="E732" s="2" t="s">
        <v>1422</v>
      </c>
      <c r="F732" s="2" t="s">
        <v>1423</v>
      </c>
      <c r="G732" s="2" t="n">
        <v>2017</v>
      </c>
      <c r="H732" s="2" t="n">
        <v>27</v>
      </c>
      <c r="I732" s="2" t="n">
        <v>47</v>
      </c>
      <c r="J732" s="2" t="s">
        <v>121</v>
      </c>
      <c r="L732" s="2" t="s">
        <v>178</v>
      </c>
      <c r="N732" s="2" t="s">
        <v>158</v>
      </c>
      <c r="T732" s="2" t="s">
        <v>125</v>
      </c>
      <c r="U732" s="0" t="n">
        <f aca="false">14</f>
        <v>14</v>
      </c>
      <c r="W732" s="2" t="s">
        <v>1043</v>
      </c>
      <c r="AA732" s="2" t="s">
        <v>146</v>
      </c>
      <c r="AB732" s="2" t="n">
        <v>2</v>
      </c>
      <c r="AD732" s="2" t="s">
        <v>126</v>
      </c>
      <c r="AE732" s="2" t="n">
        <v>2</v>
      </c>
      <c r="AU732" s="2" t="n">
        <v>6.5</v>
      </c>
      <c r="AX732" s="2" t="n">
        <v>10</v>
      </c>
      <c r="AZ732" s="2" t="s">
        <v>127</v>
      </c>
      <c r="BA732" s="2" t="n">
        <v>48</v>
      </c>
      <c r="BZ732" s="2" t="s">
        <v>1045</v>
      </c>
      <c r="CB732" s="2" t="n">
        <v>-83</v>
      </c>
      <c r="CD732" s="2" t="n">
        <v>8</v>
      </c>
      <c r="CE732" s="2" t="s">
        <v>1232</v>
      </c>
      <c r="CF732" s="2" t="n">
        <v>25</v>
      </c>
      <c r="CH732" s="2" t="n">
        <v>48</v>
      </c>
      <c r="CV732" s="2" t="n">
        <v>550</v>
      </c>
      <c r="DF732" s="2" t="n">
        <v>0.113</v>
      </c>
      <c r="DH732" s="2" t="n">
        <v>0.0243</v>
      </c>
    </row>
    <row r="733" customFormat="false" ht="13.8" hidden="false" customHeight="false" outlineLevel="0" collapsed="false">
      <c r="A733" s="2" t="s">
        <v>1432</v>
      </c>
      <c r="B733" s="2" t="s">
        <v>1419</v>
      </c>
      <c r="C733" s="2" t="s">
        <v>1420</v>
      </c>
      <c r="D733" s="2" t="s">
        <v>1421</v>
      </c>
      <c r="E733" s="2" t="s">
        <v>1422</v>
      </c>
      <c r="F733" s="2" t="s">
        <v>1423</v>
      </c>
      <c r="G733" s="2" t="n">
        <v>2017</v>
      </c>
      <c r="H733" s="2" t="n">
        <v>27</v>
      </c>
      <c r="I733" s="2" t="n">
        <v>47</v>
      </c>
      <c r="J733" s="2" t="s">
        <v>121</v>
      </c>
      <c r="L733" s="2" t="s">
        <v>178</v>
      </c>
      <c r="N733" s="2" t="s">
        <v>158</v>
      </c>
      <c r="T733" s="2" t="s">
        <v>125</v>
      </c>
      <c r="U733" s="0" t="n">
        <f aca="false">14</f>
        <v>14</v>
      </c>
      <c r="W733" s="2" t="s">
        <v>1043</v>
      </c>
      <c r="AA733" s="2" t="s">
        <v>146</v>
      </c>
      <c r="AB733" s="2" t="n">
        <v>2</v>
      </c>
      <c r="AD733" s="2" t="s">
        <v>126</v>
      </c>
      <c r="AE733" s="2" t="n">
        <v>2</v>
      </c>
      <c r="AU733" s="2" t="n">
        <v>6.5</v>
      </c>
      <c r="AX733" s="2" t="n">
        <v>10</v>
      </c>
      <c r="AZ733" s="2" t="s">
        <v>127</v>
      </c>
      <c r="BA733" s="2" t="n">
        <v>48</v>
      </c>
      <c r="BZ733" s="2" t="s">
        <v>1045</v>
      </c>
      <c r="CB733" s="2" t="n">
        <v>-83</v>
      </c>
      <c r="CD733" s="2" t="n">
        <v>8</v>
      </c>
      <c r="CE733" s="2" t="s">
        <v>1232</v>
      </c>
      <c r="CF733" s="2" t="n">
        <v>25</v>
      </c>
      <c r="CH733" s="2" t="n">
        <v>48</v>
      </c>
      <c r="CV733" s="2" t="n">
        <v>550</v>
      </c>
      <c r="DF733" s="2" t="n">
        <v>0.119</v>
      </c>
      <c r="DH733" s="2" t="n">
        <v>0.0247</v>
      </c>
    </row>
    <row r="734" customFormat="false" ht="13.8" hidden="false" customHeight="false" outlineLevel="0" collapsed="false">
      <c r="A734" s="2" t="s">
        <v>1433</v>
      </c>
      <c r="B734" s="2" t="s">
        <v>1419</v>
      </c>
      <c r="C734" s="2" t="s">
        <v>1420</v>
      </c>
      <c r="D734" s="2" t="s">
        <v>1421</v>
      </c>
      <c r="E734" s="2" t="s">
        <v>1422</v>
      </c>
      <c r="F734" s="2" t="s">
        <v>1423</v>
      </c>
      <c r="G734" s="2" t="n">
        <v>2017</v>
      </c>
      <c r="H734" s="2" t="n">
        <v>27</v>
      </c>
      <c r="I734" s="2" t="n">
        <v>47</v>
      </c>
      <c r="J734" s="2" t="s">
        <v>121</v>
      </c>
      <c r="L734" s="2" t="s">
        <v>178</v>
      </c>
      <c r="N734" s="2" t="s">
        <v>158</v>
      </c>
      <c r="T734" s="2" t="s">
        <v>125</v>
      </c>
      <c r="U734" s="0" t="n">
        <f aca="false">14</f>
        <v>14</v>
      </c>
      <c r="W734" s="2" t="s">
        <v>1043</v>
      </c>
      <c r="AA734" s="2" t="s">
        <v>146</v>
      </c>
      <c r="AB734" s="2" t="n">
        <v>2</v>
      </c>
      <c r="AD734" s="2" t="s">
        <v>126</v>
      </c>
      <c r="AE734" s="2" t="n">
        <v>2</v>
      </c>
      <c r="AU734" s="2" t="n">
        <v>6.5</v>
      </c>
      <c r="AX734" s="2" t="n">
        <v>10</v>
      </c>
      <c r="AZ734" s="2" t="s">
        <v>127</v>
      </c>
      <c r="BA734" s="2" t="n">
        <v>48</v>
      </c>
      <c r="BZ734" s="2" t="s">
        <v>1045</v>
      </c>
      <c r="CB734" s="2" t="n">
        <v>-83</v>
      </c>
      <c r="CD734" s="2" t="n">
        <v>8</v>
      </c>
      <c r="CE734" s="2" t="s">
        <v>1232</v>
      </c>
      <c r="CF734" s="2" t="n">
        <v>25</v>
      </c>
      <c r="CH734" s="2" t="n">
        <v>48</v>
      </c>
      <c r="CV734" s="2" t="n">
        <v>550</v>
      </c>
      <c r="DF734" s="2" t="n">
        <v>0.121</v>
      </c>
      <c r="DH734" s="2" t="n">
        <v>0.0251</v>
      </c>
    </row>
    <row r="735" customFormat="false" ht="13.8" hidden="false" customHeight="false" outlineLevel="0" collapsed="false">
      <c r="A735" s="2" t="s">
        <v>1434</v>
      </c>
      <c r="B735" s="2" t="s">
        <v>1419</v>
      </c>
      <c r="C735" s="2" t="s">
        <v>1420</v>
      </c>
      <c r="D735" s="2" t="s">
        <v>1421</v>
      </c>
      <c r="E735" s="2" t="s">
        <v>1422</v>
      </c>
      <c r="F735" s="2" t="s">
        <v>1423</v>
      </c>
      <c r="G735" s="2" t="n">
        <v>2017</v>
      </c>
      <c r="H735" s="2" t="n">
        <v>27</v>
      </c>
      <c r="I735" s="2" t="n">
        <v>47</v>
      </c>
      <c r="J735" s="2" t="s">
        <v>121</v>
      </c>
      <c r="L735" s="2" t="s">
        <v>178</v>
      </c>
      <c r="T735" s="2" t="s">
        <v>125</v>
      </c>
      <c r="U735" s="0" t="n">
        <f aca="false">14</f>
        <v>14</v>
      </c>
      <c r="W735" s="2" t="s">
        <v>1043</v>
      </c>
      <c r="AA735" s="2" t="s">
        <v>146</v>
      </c>
      <c r="AB735" s="2" t="n">
        <v>2</v>
      </c>
      <c r="AD735" s="2" t="s">
        <v>126</v>
      </c>
      <c r="AE735" s="2" t="n">
        <v>2</v>
      </c>
      <c r="AU735" s="2" t="n">
        <v>6.5</v>
      </c>
      <c r="AX735" s="2" t="n">
        <v>10</v>
      </c>
      <c r="AZ735" s="2" t="s">
        <v>127</v>
      </c>
      <c r="BA735" s="2" t="n">
        <v>48</v>
      </c>
      <c r="BZ735" s="2" t="s">
        <v>1045</v>
      </c>
      <c r="CB735" s="2" t="n">
        <v>-83</v>
      </c>
      <c r="CD735" s="2" t="n">
        <v>8</v>
      </c>
      <c r="CE735" s="2" t="s">
        <v>1232</v>
      </c>
      <c r="CF735" s="2" t="n">
        <v>25</v>
      </c>
      <c r="CH735" s="2" t="n">
        <v>48</v>
      </c>
      <c r="CV735" s="2" t="n">
        <v>550</v>
      </c>
      <c r="DF735" s="2" t="n">
        <v>0.141</v>
      </c>
      <c r="DH735" s="2" t="n">
        <v>0.031</v>
      </c>
    </row>
    <row r="736" customFormat="false" ht="13.8" hidden="false" customHeight="false" outlineLevel="0" collapsed="false">
      <c r="A736" s="2" t="s">
        <v>1435</v>
      </c>
      <c r="B736" s="2" t="s">
        <v>1436</v>
      </c>
      <c r="D736" s="2" t="s">
        <v>1437</v>
      </c>
      <c r="E736" s="2" t="s">
        <v>1438</v>
      </c>
      <c r="F736" s="2" t="s">
        <v>1439</v>
      </c>
      <c r="G736" s="2" t="n">
        <v>2017</v>
      </c>
      <c r="H736" s="2" t="n">
        <v>72</v>
      </c>
      <c r="I736" s="2" t="n">
        <v>47</v>
      </c>
      <c r="J736" s="2" t="s">
        <v>121</v>
      </c>
      <c r="L736" s="2" t="s">
        <v>254</v>
      </c>
      <c r="T736" s="2" t="s">
        <v>145</v>
      </c>
      <c r="U736" s="0" t="n">
        <f aca="false">15.9</f>
        <v>15.9</v>
      </c>
      <c r="W736" s="2" t="s">
        <v>125</v>
      </c>
      <c r="AD736" s="2" t="s">
        <v>126</v>
      </c>
      <c r="AE736" s="2" t="n">
        <v>5.5</v>
      </c>
      <c r="AH736" s="2" t="s">
        <v>520</v>
      </c>
      <c r="AJ736" s="2" t="s">
        <v>1440</v>
      </c>
      <c r="AR736" s="2" t="s">
        <v>1441</v>
      </c>
      <c r="AX736" s="2" t="n">
        <v>10</v>
      </c>
      <c r="AY736" s="2" t="s">
        <v>145</v>
      </c>
      <c r="AZ736" s="2" t="n">
        <v>55</v>
      </c>
      <c r="BA736" s="2" t="n">
        <v>2</v>
      </c>
      <c r="BE736" s="2" t="s">
        <v>1442</v>
      </c>
      <c r="BF736" s="2" t="n">
        <v>1</v>
      </c>
      <c r="BG736" s="2" t="n">
        <v>1</v>
      </c>
      <c r="BH736" s="2" t="n">
        <v>65</v>
      </c>
      <c r="BZ736" s="2" t="s">
        <v>152</v>
      </c>
      <c r="CB736" s="2" t="n">
        <v>150</v>
      </c>
      <c r="CC736" s="2" t="s">
        <v>127</v>
      </c>
      <c r="CD736" s="2" t="n">
        <v>2</v>
      </c>
      <c r="DA736" s="2" t="s">
        <v>132</v>
      </c>
      <c r="DC736" s="2" t="n">
        <v>2.3</v>
      </c>
      <c r="DD736" s="2" t="n">
        <v>10.3</v>
      </c>
      <c r="DE736" s="2" t="n">
        <v>907</v>
      </c>
      <c r="DF736" s="2" t="n">
        <v>0.354</v>
      </c>
    </row>
    <row r="737" customFormat="false" ht="13.8" hidden="false" customHeight="false" outlineLevel="0" collapsed="false">
      <c r="A737" s="2" t="s">
        <v>1443</v>
      </c>
      <c r="B737" s="2" t="s">
        <v>1436</v>
      </c>
      <c r="D737" s="2" t="s">
        <v>1437</v>
      </c>
      <c r="E737" s="2" t="s">
        <v>1438</v>
      </c>
      <c r="F737" s="2" t="s">
        <v>1439</v>
      </c>
      <c r="G737" s="2" t="n">
        <v>2017</v>
      </c>
      <c r="H737" s="2" t="n">
        <v>72</v>
      </c>
      <c r="I737" s="2" t="n">
        <v>47</v>
      </c>
      <c r="J737" s="2" t="s">
        <v>121</v>
      </c>
      <c r="L737" s="2" t="s">
        <v>254</v>
      </c>
      <c r="T737" s="2" t="s">
        <v>145</v>
      </c>
      <c r="U737" s="0" t="n">
        <f aca="false">15.9</f>
        <v>15.9</v>
      </c>
      <c r="W737" s="2" t="s">
        <v>125</v>
      </c>
      <c r="AD737" s="2" t="s">
        <v>126</v>
      </c>
      <c r="AE737" s="2" t="n">
        <v>5.5</v>
      </c>
      <c r="AH737" s="2" t="s">
        <v>520</v>
      </c>
      <c r="AJ737" s="2" t="s">
        <v>1440</v>
      </c>
      <c r="AR737" s="2" t="s">
        <v>1441</v>
      </c>
      <c r="AX737" s="2" t="n">
        <v>10</v>
      </c>
      <c r="AY737" s="2" t="s">
        <v>145</v>
      </c>
      <c r="AZ737" s="2" t="n">
        <v>55</v>
      </c>
      <c r="BA737" s="2" t="n">
        <v>4</v>
      </c>
      <c r="BE737" s="2" t="s">
        <v>1442</v>
      </c>
      <c r="BF737" s="2" t="n">
        <v>1</v>
      </c>
      <c r="BG737" s="2" t="n">
        <v>1</v>
      </c>
      <c r="BH737" s="2" t="n">
        <v>65</v>
      </c>
      <c r="BZ737" s="2" t="s">
        <v>152</v>
      </c>
      <c r="CB737" s="2" t="n">
        <v>150</v>
      </c>
      <c r="CC737" s="2" t="s">
        <v>127</v>
      </c>
      <c r="CD737" s="2" t="n">
        <v>2</v>
      </c>
      <c r="DA737" s="2" t="s">
        <v>132</v>
      </c>
      <c r="DC737" s="2" t="n">
        <v>2.8</v>
      </c>
      <c r="DD737" s="2" t="n">
        <v>12.6</v>
      </c>
      <c r="DE737" s="2" t="n">
        <v>887</v>
      </c>
      <c r="DF737" s="2" t="n">
        <v>0.303</v>
      </c>
    </row>
    <row r="738" customFormat="false" ht="13.8" hidden="false" customHeight="false" outlineLevel="0" collapsed="false">
      <c r="A738" s="2" t="s">
        <v>1444</v>
      </c>
      <c r="B738" s="2" t="s">
        <v>1436</v>
      </c>
      <c r="D738" s="2" t="s">
        <v>1437</v>
      </c>
      <c r="E738" s="2" t="s">
        <v>1438</v>
      </c>
      <c r="F738" s="2" t="s">
        <v>1439</v>
      </c>
      <c r="G738" s="2" t="n">
        <v>2017</v>
      </c>
      <c r="H738" s="2" t="n">
        <v>72</v>
      </c>
      <c r="I738" s="2" t="n">
        <v>47</v>
      </c>
      <c r="J738" s="2" t="s">
        <v>121</v>
      </c>
      <c r="L738" s="2" t="s">
        <v>254</v>
      </c>
      <c r="T738" s="2" t="s">
        <v>145</v>
      </c>
      <c r="U738" s="0" t="n">
        <f aca="false">15.9</f>
        <v>15.9</v>
      </c>
      <c r="W738" s="2" t="s">
        <v>125</v>
      </c>
      <c r="AD738" s="2" t="s">
        <v>126</v>
      </c>
      <c r="AE738" s="2" t="n">
        <v>5.5</v>
      </c>
      <c r="AH738" s="2" t="s">
        <v>520</v>
      </c>
      <c r="AJ738" s="2" t="s">
        <v>1440</v>
      </c>
      <c r="AR738" s="2" t="s">
        <v>1441</v>
      </c>
      <c r="AX738" s="2" t="n">
        <v>10</v>
      </c>
      <c r="AY738" s="2" t="s">
        <v>145</v>
      </c>
      <c r="AZ738" s="2" t="n">
        <v>55</v>
      </c>
      <c r="BA738" s="2" t="n">
        <v>6</v>
      </c>
      <c r="BE738" s="2" t="s">
        <v>1442</v>
      </c>
      <c r="BF738" s="2" t="n">
        <v>1</v>
      </c>
      <c r="BG738" s="2" t="n">
        <v>1</v>
      </c>
      <c r="BH738" s="2" t="n">
        <v>65</v>
      </c>
      <c r="BZ738" s="2" t="s">
        <v>152</v>
      </c>
      <c r="CB738" s="2" t="n">
        <v>150</v>
      </c>
      <c r="CC738" s="2" t="s">
        <v>127</v>
      </c>
      <c r="CD738" s="2" t="n">
        <v>2</v>
      </c>
      <c r="DA738" s="2" t="s">
        <v>132</v>
      </c>
      <c r="DC738" s="2" t="n">
        <v>3</v>
      </c>
      <c r="DD738" s="2" t="n">
        <v>13.9</v>
      </c>
      <c r="DE738" s="2" t="n">
        <v>863</v>
      </c>
      <c r="DF738" s="2" t="n">
        <v>0.285</v>
      </c>
    </row>
    <row r="739" customFormat="false" ht="13.8" hidden="false" customHeight="false" outlineLevel="0" collapsed="false">
      <c r="A739" s="2" t="s">
        <v>1445</v>
      </c>
      <c r="B739" s="2" t="s">
        <v>1436</v>
      </c>
      <c r="D739" s="2" t="s">
        <v>1437</v>
      </c>
      <c r="E739" s="2" t="s">
        <v>1438</v>
      </c>
      <c r="F739" s="2" t="s">
        <v>1439</v>
      </c>
      <c r="G739" s="2" t="n">
        <v>2017</v>
      </c>
      <c r="H739" s="2" t="n">
        <v>72</v>
      </c>
      <c r="I739" s="2" t="n">
        <v>47</v>
      </c>
      <c r="J739" s="2" t="s">
        <v>121</v>
      </c>
      <c r="L739" s="2" t="s">
        <v>254</v>
      </c>
      <c r="T739" s="2" t="s">
        <v>145</v>
      </c>
      <c r="U739" s="0" t="n">
        <f aca="false">15.9</f>
        <v>15.9</v>
      </c>
      <c r="W739" s="2" t="s">
        <v>125</v>
      </c>
      <c r="AD739" s="2" t="s">
        <v>126</v>
      </c>
      <c r="AE739" s="2" t="n">
        <v>5.5</v>
      </c>
      <c r="AH739" s="2" t="s">
        <v>520</v>
      </c>
      <c r="AJ739" s="2" t="s">
        <v>1440</v>
      </c>
      <c r="AR739" s="2" t="s">
        <v>1441</v>
      </c>
      <c r="AX739" s="2" t="n">
        <v>10</v>
      </c>
      <c r="AY739" s="2" t="s">
        <v>145</v>
      </c>
      <c r="AZ739" s="2" t="n">
        <v>55</v>
      </c>
      <c r="BA739" s="2" t="n">
        <v>8</v>
      </c>
      <c r="BE739" s="2" t="s">
        <v>1442</v>
      </c>
      <c r="BF739" s="2" t="n">
        <v>1</v>
      </c>
      <c r="BG739" s="2" t="n">
        <v>1</v>
      </c>
      <c r="BH739" s="2" t="n">
        <v>65</v>
      </c>
      <c r="BZ739" s="2" t="s">
        <v>152</v>
      </c>
      <c r="CB739" s="2" t="n">
        <v>150</v>
      </c>
      <c r="CC739" s="2" t="s">
        <v>127</v>
      </c>
      <c r="CD739" s="2" t="n">
        <v>2</v>
      </c>
      <c r="DA739" s="2" t="s">
        <v>132</v>
      </c>
      <c r="DC739" s="2" t="n">
        <v>3.5</v>
      </c>
      <c r="DD739" s="2" t="n">
        <v>16.1</v>
      </c>
      <c r="DE739" s="2" t="n">
        <v>856</v>
      </c>
      <c r="DF739" s="2" t="n">
        <v>0.253</v>
      </c>
    </row>
    <row r="740" customFormat="false" ht="13.8" hidden="false" customHeight="false" outlineLevel="0" collapsed="false">
      <c r="A740" s="2" t="s">
        <v>1446</v>
      </c>
      <c r="B740" s="2" t="s">
        <v>1436</v>
      </c>
      <c r="D740" s="2" t="s">
        <v>1437</v>
      </c>
      <c r="E740" s="2" t="s">
        <v>1438</v>
      </c>
      <c r="F740" s="2" t="s">
        <v>1439</v>
      </c>
      <c r="G740" s="2" t="n">
        <v>2017</v>
      </c>
      <c r="H740" s="2" t="n">
        <v>72</v>
      </c>
      <c r="I740" s="2" t="n">
        <v>47</v>
      </c>
      <c r="J740" s="2" t="s">
        <v>121</v>
      </c>
      <c r="L740" s="2" t="s">
        <v>254</v>
      </c>
      <c r="T740" s="2" t="s">
        <v>145</v>
      </c>
      <c r="U740" s="0" t="n">
        <f aca="false">15.9</f>
        <v>15.9</v>
      </c>
      <c r="W740" s="2" t="s">
        <v>125</v>
      </c>
      <c r="AD740" s="2" t="s">
        <v>126</v>
      </c>
      <c r="AE740" s="2" t="n">
        <v>5.5</v>
      </c>
      <c r="AH740" s="2" t="s">
        <v>520</v>
      </c>
      <c r="AJ740" s="2" t="s">
        <v>1440</v>
      </c>
      <c r="AR740" s="2" t="s">
        <v>1441</v>
      </c>
      <c r="AX740" s="2" t="n">
        <v>10</v>
      </c>
      <c r="AY740" s="2" t="s">
        <v>145</v>
      </c>
      <c r="AZ740" s="2" t="n">
        <v>55</v>
      </c>
      <c r="BA740" s="2" t="n">
        <v>16</v>
      </c>
      <c r="BE740" s="2" t="s">
        <v>1442</v>
      </c>
      <c r="BF740" s="2" t="n">
        <v>1</v>
      </c>
      <c r="BG740" s="2" t="n">
        <v>1</v>
      </c>
      <c r="BH740" s="2" t="n">
        <v>65</v>
      </c>
      <c r="BZ740" s="2" t="s">
        <v>152</v>
      </c>
      <c r="CB740" s="2" t="n">
        <v>150</v>
      </c>
      <c r="CC740" s="2" t="s">
        <v>127</v>
      </c>
      <c r="CD740" s="2" t="n">
        <v>2</v>
      </c>
      <c r="DA740" s="2" t="s">
        <v>132</v>
      </c>
      <c r="DC740" s="2" t="n">
        <v>6.4</v>
      </c>
      <c r="DD740" s="2" t="n">
        <v>30.1</v>
      </c>
      <c r="DE740" s="2" t="n">
        <v>850</v>
      </c>
      <c r="DF740" s="2" t="n">
        <v>0.145</v>
      </c>
    </row>
    <row r="741" customFormat="false" ht="13.8" hidden="false" customHeight="false" outlineLevel="0" collapsed="false">
      <c r="A741" s="2" t="s">
        <v>1447</v>
      </c>
      <c r="B741" s="2" t="s">
        <v>1436</v>
      </c>
      <c r="D741" s="2" t="s">
        <v>1437</v>
      </c>
      <c r="E741" s="2" t="s">
        <v>1438</v>
      </c>
      <c r="F741" s="2" t="s">
        <v>1439</v>
      </c>
      <c r="G741" s="2" t="n">
        <v>2017</v>
      </c>
      <c r="H741" s="2" t="n">
        <v>72</v>
      </c>
      <c r="I741" s="2" t="n">
        <v>47</v>
      </c>
      <c r="J741" s="2" t="s">
        <v>121</v>
      </c>
      <c r="L741" s="2" t="s">
        <v>254</v>
      </c>
      <c r="T741" s="2" t="s">
        <v>145</v>
      </c>
      <c r="U741" s="0" t="n">
        <f aca="false">15.9</f>
        <v>15.9</v>
      </c>
      <c r="W741" s="2" t="s">
        <v>125</v>
      </c>
      <c r="AD741" s="2" t="s">
        <v>126</v>
      </c>
      <c r="AE741" s="2" t="n">
        <v>5.5</v>
      </c>
      <c r="AH741" s="2" t="s">
        <v>520</v>
      </c>
      <c r="AJ741" s="2" t="s">
        <v>1440</v>
      </c>
      <c r="AR741" s="2" t="s">
        <v>1441</v>
      </c>
      <c r="AX741" s="2" t="n">
        <v>10</v>
      </c>
      <c r="AY741" s="2" t="s">
        <v>145</v>
      </c>
      <c r="AZ741" s="2" t="n">
        <v>55</v>
      </c>
      <c r="BA741" s="2" t="n">
        <v>24</v>
      </c>
      <c r="BE741" s="2" t="s">
        <v>1442</v>
      </c>
      <c r="BF741" s="2" t="n">
        <v>1</v>
      </c>
      <c r="BG741" s="2" t="n">
        <v>1</v>
      </c>
      <c r="BH741" s="2" t="n">
        <v>65</v>
      </c>
      <c r="BZ741" s="2" t="s">
        <v>152</v>
      </c>
      <c r="CB741" s="2" t="n">
        <v>150</v>
      </c>
      <c r="CC741" s="2" t="s">
        <v>127</v>
      </c>
      <c r="CD741" s="2" t="n">
        <v>2</v>
      </c>
      <c r="DA741" s="2" t="s">
        <v>132</v>
      </c>
      <c r="DC741" s="2" t="n">
        <v>6.9</v>
      </c>
      <c r="DD741" s="2" t="n">
        <v>32.4</v>
      </c>
      <c r="DE741" s="2" t="n">
        <v>846</v>
      </c>
      <c r="DF741" s="2" t="n">
        <v>0.136</v>
      </c>
    </row>
    <row r="742" customFormat="false" ht="13.8" hidden="false" customHeight="false" outlineLevel="0" collapsed="false">
      <c r="A742" s="2" t="s">
        <v>1448</v>
      </c>
      <c r="B742" s="2" t="s">
        <v>1436</v>
      </c>
      <c r="D742" s="2" t="s">
        <v>1437</v>
      </c>
      <c r="E742" s="2" t="s">
        <v>1438</v>
      </c>
      <c r="F742" s="2" t="s">
        <v>1439</v>
      </c>
      <c r="G742" s="2" t="n">
        <v>2017</v>
      </c>
      <c r="H742" s="2" t="n">
        <v>72</v>
      </c>
      <c r="I742" s="2" t="n">
        <v>47</v>
      </c>
      <c r="J742" s="2" t="s">
        <v>121</v>
      </c>
      <c r="L742" s="2" t="s">
        <v>254</v>
      </c>
      <c r="T742" s="2" t="s">
        <v>145</v>
      </c>
      <c r="U742" s="0" t="n">
        <f aca="false">15.9</f>
        <v>15.9</v>
      </c>
      <c r="W742" s="2" t="s">
        <v>125</v>
      </c>
      <c r="AD742" s="2" t="s">
        <v>126</v>
      </c>
      <c r="AE742" s="2" t="n">
        <v>5.5</v>
      </c>
      <c r="AH742" s="2" t="s">
        <v>520</v>
      </c>
      <c r="AJ742" s="2" t="s">
        <v>1440</v>
      </c>
      <c r="AR742" s="2" t="s">
        <v>1441</v>
      </c>
      <c r="AX742" s="2" t="n">
        <v>10</v>
      </c>
      <c r="AY742" s="2" t="s">
        <v>145</v>
      </c>
      <c r="AZ742" s="2" t="n">
        <v>65</v>
      </c>
      <c r="BA742" s="2" t="n">
        <v>2</v>
      </c>
      <c r="BE742" s="2" t="s">
        <v>1442</v>
      </c>
      <c r="BF742" s="2" t="n">
        <v>1</v>
      </c>
      <c r="BG742" s="2" t="n">
        <v>1</v>
      </c>
      <c r="BH742" s="2" t="n">
        <v>65</v>
      </c>
      <c r="BZ742" s="2" t="s">
        <v>152</v>
      </c>
      <c r="CB742" s="2" t="n">
        <v>150</v>
      </c>
      <c r="CC742" s="2" t="s">
        <v>127</v>
      </c>
      <c r="CD742" s="2" t="n">
        <v>2</v>
      </c>
      <c r="DA742" s="2" t="s">
        <v>132</v>
      </c>
      <c r="DC742" s="2" t="n">
        <v>2.7</v>
      </c>
      <c r="DD742" s="2" t="n">
        <v>12.1</v>
      </c>
      <c r="DE742" s="2" t="n">
        <v>901</v>
      </c>
      <c r="DF742" s="2" t="n">
        <v>0.309</v>
      </c>
    </row>
    <row r="743" customFormat="false" ht="13.8" hidden="false" customHeight="false" outlineLevel="0" collapsed="false">
      <c r="A743" s="2" t="s">
        <v>1449</v>
      </c>
      <c r="B743" s="2" t="s">
        <v>1436</v>
      </c>
      <c r="D743" s="2" t="s">
        <v>1437</v>
      </c>
      <c r="E743" s="2" t="s">
        <v>1438</v>
      </c>
      <c r="F743" s="2" t="s">
        <v>1439</v>
      </c>
      <c r="G743" s="2" t="n">
        <v>2017</v>
      </c>
      <c r="H743" s="2" t="n">
        <v>72</v>
      </c>
      <c r="I743" s="2" t="n">
        <v>47</v>
      </c>
      <c r="J743" s="2" t="s">
        <v>121</v>
      </c>
      <c r="L743" s="2" t="s">
        <v>254</v>
      </c>
      <c r="T743" s="2" t="s">
        <v>145</v>
      </c>
      <c r="U743" s="0" t="n">
        <f aca="false">15.9</f>
        <v>15.9</v>
      </c>
      <c r="W743" s="2" t="s">
        <v>125</v>
      </c>
      <c r="AD743" s="2" t="s">
        <v>126</v>
      </c>
      <c r="AE743" s="2" t="n">
        <v>5.5</v>
      </c>
      <c r="AH743" s="2" t="s">
        <v>520</v>
      </c>
      <c r="AJ743" s="2" t="s">
        <v>1440</v>
      </c>
      <c r="AR743" s="2" t="s">
        <v>1441</v>
      </c>
      <c r="AX743" s="2" t="n">
        <v>10</v>
      </c>
      <c r="AY743" s="2" t="s">
        <v>145</v>
      </c>
      <c r="AZ743" s="2" t="n">
        <v>65</v>
      </c>
      <c r="BA743" s="2" t="n">
        <v>4</v>
      </c>
      <c r="BE743" s="2" t="s">
        <v>1442</v>
      </c>
      <c r="BF743" s="2" t="n">
        <v>1</v>
      </c>
      <c r="BG743" s="2" t="n">
        <v>1</v>
      </c>
      <c r="BH743" s="2" t="n">
        <v>65</v>
      </c>
      <c r="BZ743" s="2" t="s">
        <v>152</v>
      </c>
      <c r="CB743" s="2" t="n">
        <v>150</v>
      </c>
      <c r="CC743" s="2" t="s">
        <v>127</v>
      </c>
      <c r="CD743" s="2" t="n">
        <v>2</v>
      </c>
      <c r="DA743" s="2" t="s">
        <v>132</v>
      </c>
      <c r="DC743" s="2" t="n">
        <v>3.4</v>
      </c>
      <c r="DD743" s="2" t="n">
        <v>15.4</v>
      </c>
      <c r="DE743" s="2" t="n">
        <v>890</v>
      </c>
      <c r="DF743" s="2" t="n">
        <v>0.255</v>
      </c>
    </row>
    <row r="744" customFormat="false" ht="13.8" hidden="false" customHeight="false" outlineLevel="0" collapsed="false">
      <c r="A744" s="2" t="s">
        <v>1450</v>
      </c>
      <c r="B744" s="2" t="s">
        <v>1436</v>
      </c>
      <c r="D744" s="2" t="s">
        <v>1437</v>
      </c>
      <c r="E744" s="2" t="s">
        <v>1438</v>
      </c>
      <c r="F744" s="2" t="s">
        <v>1439</v>
      </c>
      <c r="G744" s="2" t="n">
        <v>2017</v>
      </c>
      <c r="H744" s="2" t="n">
        <v>72</v>
      </c>
      <c r="I744" s="2" t="n">
        <v>47</v>
      </c>
      <c r="J744" s="2" t="s">
        <v>121</v>
      </c>
      <c r="L744" s="2" t="s">
        <v>254</v>
      </c>
      <c r="T744" s="2" t="s">
        <v>145</v>
      </c>
      <c r="U744" s="0" t="n">
        <f aca="false">15.9</f>
        <v>15.9</v>
      </c>
      <c r="W744" s="2" t="s">
        <v>125</v>
      </c>
      <c r="AD744" s="2" t="s">
        <v>126</v>
      </c>
      <c r="AE744" s="2" t="n">
        <v>5.5</v>
      </c>
      <c r="AH744" s="2" t="s">
        <v>520</v>
      </c>
      <c r="AJ744" s="2" t="s">
        <v>1440</v>
      </c>
      <c r="AR744" s="2" t="s">
        <v>1441</v>
      </c>
      <c r="AX744" s="2" t="n">
        <v>10</v>
      </c>
      <c r="AY744" s="2" t="s">
        <v>145</v>
      </c>
      <c r="AZ744" s="2" t="n">
        <v>65</v>
      </c>
      <c r="BA744" s="2" t="n">
        <v>6</v>
      </c>
      <c r="BE744" s="2" t="s">
        <v>1442</v>
      </c>
      <c r="BF744" s="2" t="n">
        <v>1</v>
      </c>
      <c r="BG744" s="2" t="n">
        <v>1</v>
      </c>
      <c r="BH744" s="2" t="n">
        <v>65</v>
      </c>
      <c r="BZ744" s="2" t="s">
        <v>152</v>
      </c>
      <c r="CB744" s="2" t="n">
        <v>150</v>
      </c>
      <c r="CC744" s="2" t="s">
        <v>127</v>
      </c>
      <c r="CD744" s="2" t="n">
        <v>2</v>
      </c>
      <c r="DA744" s="2" t="s">
        <v>132</v>
      </c>
      <c r="DC744" s="2" t="n">
        <v>4.2</v>
      </c>
      <c r="DD744" s="2" t="n">
        <v>19.2</v>
      </c>
      <c r="DE744" s="2" t="n">
        <v>883</v>
      </c>
      <c r="DF744" s="2" t="n">
        <v>0.211</v>
      </c>
    </row>
    <row r="745" customFormat="false" ht="13.8" hidden="false" customHeight="false" outlineLevel="0" collapsed="false">
      <c r="A745" s="2" t="s">
        <v>1451</v>
      </c>
      <c r="B745" s="2" t="s">
        <v>1436</v>
      </c>
      <c r="D745" s="2" t="s">
        <v>1437</v>
      </c>
      <c r="E745" s="2" t="s">
        <v>1438</v>
      </c>
      <c r="F745" s="2" t="s">
        <v>1439</v>
      </c>
      <c r="G745" s="2" t="n">
        <v>2017</v>
      </c>
      <c r="H745" s="2" t="n">
        <v>72</v>
      </c>
      <c r="I745" s="2" t="n">
        <v>47</v>
      </c>
      <c r="J745" s="2" t="s">
        <v>121</v>
      </c>
      <c r="L745" s="2" t="s">
        <v>254</v>
      </c>
      <c r="T745" s="2" t="s">
        <v>145</v>
      </c>
      <c r="U745" s="0" t="n">
        <f aca="false">15.9</f>
        <v>15.9</v>
      </c>
      <c r="W745" s="2" t="s">
        <v>125</v>
      </c>
      <c r="AD745" s="2" t="s">
        <v>126</v>
      </c>
      <c r="AE745" s="2" t="n">
        <v>5.5</v>
      </c>
      <c r="AH745" s="2" t="s">
        <v>520</v>
      </c>
      <c r="AJ745" s="2" t="s">
        <v>1440</v>
      </c>
      <c r="AR745" s="2" t="s">
        <v>1441</v>
      </c>
      <c r="AX745" s="2" t="n">
        <v>10</v>
      </c>
      <c r="AY745" s="2" t="s">
        <v>145</v>
      </c>
      <c r="AZ745" s="2" t="n">
        <v>65</v>
      </c>
      <c r="BA745" s="2" t="n">
        <v>8</v>
      </c>
      <c r="BE745" s="2" t="s">
        <v>1442</v>
      </c>
      <c r="BF745" s="2" t="n">
        <v>1</v>
      </c>
      <c r="BG745" s="2" t="n">
        <v>1</v>
      </c>
      <c r="BH745" s="2" t="n">
        <v>65</v>
      </c>
      <c r="BZ745" s="2" t="s">
        <v>152</v>
      </c>
      <c r="CB745" s="2" t="n">
        <v>150</v>
      </c>
      <c r="CC745" s="2" t="s">
        <v>127</v>
      </c>
      <c r="CD745" s="2" t="n">
        <v>2</v>
      </c>
      <c r="DA745" s="2" t="s">
        <v>132</v>
      </c>
      <c r="DC745" s="2" t="n">
        <v>5</v>
      </c>
      <c r="DD745" s="2" t="n">
        <v>23.4</v>
      </c>
      <c r="DE745" s="2" t="n">
        <v>858</v>
      </c>
      <c r="DF745" s="2" t="n">
        <v>0.181</v>
      </c>
    </row>
    <row r="746" customFormat="false" ht="13.8" hidden="false" customHeight="false" outlineLevel="0" collapsed="false">
      <c r="A746" s="2" t="s">
        <v>1452</v>
      </c>
      <c r="B746" s="2" t="s">
        <v>1436</v>
      </c>
      <c r="D746" s="2" t="s">
        <v>1437</v>
      </c>
      <c r="E746" s="2" t="s">
        <v>1438</v>
      </c>
      <c r="F746" s="2" t="s">
        <v>1439</v>
      </c>
      <c r="G746" s="2" t="n">
        <v>2017</v>
      </c>
      <c r="H746" s="2" t="n">
        <v>72</v>
      </c>
      <c r="I746" s="2" t="n">
        <v>47</v>
      </c>
      <c r="J746" s="2" t="s">
        <v>121</v>
      </c>
      <c r="L746" s="2" t="s">
        <v>254</v>
      </c>
      <c r="T746" s="2" t="s">
        <v>145</v>
      </c>
      <c r="U746" s="0" t="n">
        <f aca="false">15.9</f>
        <v>15.9</v>
      </c>
      <c r="W746" s="2" t="s">
        <v>125</v>
      </c>
      <c r="AD746" s="2" t="s">
        <v>126</v>
      </c>
      <c r="AE746" s="2" t="n">
        <v>5.5</v>
      </c>
      <c r="AH746" s="2" t="s">
        <v>520</v>
      </c>
      <c r="AJ746" s="2" t="s">
        <v>1440</v>
      </c>
      <c r="AR746" s="2" t="s">
        <v>1441</v>
      </c>
      <c r="AX746" s="2" t="n">
        <v>10</v>
      </c>
      <c r="AY746" s="2" t="s">
        <v>145</v>
      </c>
      <c r="AZ746" s="2" t="n">
        <v>65</v>
      </c>
      <c r="BA746" s="2" t="n">
        <v>16</v>
      </c>
      <c r="BE746" s="2" t="s">
        <v>1442</v>
      </c>
      <c r="BF746" s="2" t="n">
        <v>1</v>
      </c>
      <c r="BG746" s="2" t="n">
        <v>1</v>
      </c>
      <c r="BH746" s="2" t="n">
        <v>65</v>
      </c>
      <c r="BZ746" s="2" t="s">
        <v>152</v>
      </c>
      <c r="CB746" s="2" t="n">
        <v>150</v>
      </c>
      <c r="CC746" s="2" t="s">
        <v>127</v>
      </c>
      <c r="CD746" s="2" t="n">
        <v>2</v>
      </c>
      <c r="DA746" s="2" t="s">
        <v>132</v>
      </c>
      <c r="DC746" s="2" t="n">
        <v>7.6</v>
      </c>
      <c r="DD746" s="2" t="n">
        <v>36.2</v>
      </c>
      <c r="DE746" s="2" t="n">
        <v>844</v>
      </c>
      <c r="DF746" s="2" t="n">
        <v>0.123</v>
      </c>
    </row>
    <row r="747" customFormat="false" ht="13.8" hidden="false" customHeight="false" outlineLevel="0" collapsed="false">
      <c r="A747" s="2" t="s">
        <v>1453</v>
      </c>
      <c r="B747" s="2" t="s">
        <v>1436</v>
      </c>
      <c r="D747" s="2" t="s">
        <v>1437</v>
      </c>
      <c r="E747" s="2" t="s">
        <v>1438</v>
      </c>
      <c r="F747" s="2" t="s">
        <v>1439</v>
      </c>
      <c r="G747" s="2" t="n">
        <v>2017</v>
      </c>
      <c r="H747" s="2" t="n">
        <v>72</v>
      </c>
      <c r="I747" s="2" t="n">
        <v>47</v>
      </c>
      <c r="J747" s="2" t="s">
        <v>121</v>
      </c>
      <c r="L747" s="2" t="s">
        <v>254</v>
      </c>
      <c r="T747" s="2" t="s">
        <v>145</v>
      </c>
      <c r="U747" s="0" t="n">
        <f aca="false">15.9</f>
        <v>15.9</v>
      </c>
      <c r="W747" s="2" t="s">
        <v>125</v>
      </c>
      <c r="AD747" s="2" t="s">
        <v>126</v>
      </c>
      <c r="AE747" s="2" t="n">
        <v>5.5</v>
      </c>
      <c r="AH747" s="2" t="s">
        <v>520</v>
      </c>
      <c r="AJ747" s="2" t="s">
        <v>1440</v>
      </c>
      <c r="AR747" s="2" t="s">
        <v>1441</v>
      </c>
      <c r="AX747" s="2" t="n">
        <v>10</v>
      </c>
      <c r="AY747" s="2" t="s">
        <v>145</v>
      </c>
      <c r="AZ747" s="2" t="n">
        <v>65</v>
      </c>
      <c r="BA747" s="2" t="n">
        <v>24</v>
      </c>
      <c r="BE747" s="2" t="s">
        <v>1442</v>
      </c>
      <c r="BF747" s="2" t="n">
        <v>1</v>
      </c>
      <c r="BG747" s="2" t="n">
        <v>1</v>
      </c>
      <c r="BH747" s="2" t="n">
        <v>65</v>
      </c>
      <c r="BZ747" s="2" t="s">
        <v>152</v>
      </c>
      <c r="CB747" s="2" t="n">
        <v>150</v>
      </c>
      <c r="CC747" s="2" t="s">
        <v>127</v>
      </c>
      <c r="CD747" s="2" t="n">
        <v>2</v>
      </c>
      <c r="DA747" s="2" t="s">
        <v>132</v>
      </c>
      <c r="DC747" s="2" t="n">
        <v>8</v>
      </c>
      <c r="DD747" s="2" t="n">
        <v>39.1</v>
      </c>
      <c r="DE747" s="2" t="n">
        <v>816</v>
      </c>
      <c r="DF747" s="2" t="n">
        <v>0.118</v>
      </c>
    </row>
    <row r="748" customFormat="false" ht="13.8" hidden="false" customHeight="false" outlineLevel="0" collapsed="false">
      <c r="A748" s="2" t="s">
        <v>1454</v>
      </c>
      <c r="B748" s="2" t="s">
        <v>1436</v>
      </c>
      <c r="D748" s="2" t="s">
        <v>1437</v>
      </c>
      <c r="E748" s="2" t="s">
        <v>1438</v>
      </c>
      <c r="F748" s="2" t="s">
        <v>1439</v>
      </c>
      <c r="G748" s="2" t="n">
        <v>2017</v>
      </c>
      <c r="H748" s="2" t="n">
        <v>72</v>
      </c>
      <c r="I748" s="2" t="n">
        <v>47</v>
      </c>
      <c r="J748" s="2" t="s">
        <v>121</v>
      </c>
      <c r="L748" s="2" t="s">
        <v>254</v>
      </c>
      <c r="T748" s="2" t="s">
        <v>145</v>
      </c>
      <c r="U748" s="0" t="n">
        <f aca="false">15.9</f>
        <v>15.9</v>
      </c>
      <c r="W748" s="2" t="s">
        <v>125</v>
      </c>
      <c r="AD748" s="2" t="s">
        <v>126</v>
      </c>
      <c r="AE748" s="2" t="n">
        <v>5.5</v>
      </c>
      <c r="AH748" s="2" t="s">
        <v>520</v>
      </c>
      <c r="AJ748" s="2" t="s">
        <v>1440</v>
      </c>
      <c r="AR748" s="2" t="s">
        <v>1441</v>
      </c>
      <c r="AX748" s="2" t="n">
        <v>10</v>
      </c>
      <c r="AY748" s="2" t="s">
        <v>145</v>
      </c>
      <c r="AZ748" s="2" t="n">
        <v>75</v>
      </c>
      <c r="BA748" s="2" t="n">
        <v>2</v>
      </c>
      <c r="BE748" s="2" t="s">
        <v>1442</v>
      </c>
      <c r="BF748" s="2" t="n">
        <v>1</v>
      </c>
      <c r="BG748" s="2" t="n">
        <v>1</v>
      </c>
      <c r="BH748" s="2" t="n">
        <v>65</v>
      </c>
      <c r="BZ748" s="2" t="s">
        <v>152</v>
      </c>
      <c r="CB748" s="2" t="n">
        <v>150</v>
      </c>
      <c r="CC748" s="2" t="s">
        <v>127</v>
      </c>
      <c r="CD748" s="2" t="n">
        <v>2</v>
      </c>
      <c r="DA748" s="2" t="s">
        <v>132</v>
      </c>
      <c r="DC748" s="2" t="n">
        <v>3.7</v>
      </c>
      <c r="DD748" s="2" t="n">
        <v>16.7</v>
      </c>
      <c r="DE748" s="2" t="n">
        <v>885</v>
      </c>
      <c r="DF748" s="2" t="n">
        <v>0.238</v>
      </c>
    </row>
    <row r="749" customFormat="false" ht="13.8" hidden="false" customHeight="false" outlineLevel="0" collapsed="false">
      <c r="A749" s="2" t="s">
        <v>1455</v>
      </c>
      <c r="B749" s="2" t="s">
        <v>1436</v>
      </c>
      <c r="D749" s="2" t="s">
        <v>1437</v>
      </c>
      <c r="E749" s="2" t="s">
        <v>1438</v>
      </c>
      <c r="F749" s="2" t="s">
        <v>1439</v>
      </c>
      <c r="G749" s="2" t="n">
        <v>2017</v>
      </c>
      <c r="H749" s="2" t="n">
        <v>72</v>
      </c>
      <c r="I749" s="2" t="n">
        <v>47</v>
      </c>
      <c r="J749" s="2" t="s">
        <v>121</v>
      </c>
      <c r="L749" s="2" t="s">
        <v>254</v>
      </c>
      <c r="T749" s="2" t="s">
        <v>145</v>
      </c>
      <c r="U749" s="0" t="n">
        <f aca="false">15.9</f>
        <v>15.9</v>
      </c>
      <c r="W749" s="2" t="s">
        <v>125</v>
      </c>
      <c r="AD749" s="2" t="s">
        <v>126</v>
      </c>
      <c r="AE749" s="2" t="n">
        <v>5.5</v>
      </c>
      <c r="AH749" s="2" t="s">
        <v>520</v>
      </c>
      <c r="AJ749" s="2" t="s">
        <v>1440</v>
      </c>
      <c r="AR749" s="2" t="s">
        <v>1441</v>
      </c>
      <c r="AX749" s="2" t="n">
        <v>10</v>
      </c>
      <c r="AY749" s="2" t="s">
        <v>145</v>
      </c>
      <c r="AZ749" s="2" t="n">
        <v>75</v>
      </c>
      <c r="BA749" s="2" t="n">
        <v>4</v>
      </c>
      <c r="BE749" s="2" t="s">
        <v>1442</v>
      </c>
      <c r="BF749" s="2" t="n">
        <v>1</v>
      </c>
      <c r="BG749" s="2" t="n">
        <v>1</v>
      </c>
      <c r="BH749" s="2" t="n">
        <v>65</v>
      </c>
      <c r="BZ749" s="2" t="s">
        <v>152</v>
      </c>
      <c r="CB749" s="2" t="n">
        <v>150</v>
      </c>
      <c r="CC749" s="2" t="s">
        <v>127</v>
      </c>
      <c r="CD749" s="2" t="n">
        <v>2</v>
      </c>
      <c r="DA749" s="2" t="s">
        <v>132</v>
      </c>
      <c r="DC749" s="2" t="n">
        <v>4.4</v>
      </c>
      <c r="DD749" s="2" t="n">
        <v>19.9</v>
      </c>
      <c r="DE749" s="2" t="n">
        <v>878</v>
      </c>
      <c r="DF749" s="2" t="n">
        <v>0.205</v>
      </c>
    </row>
    <row r="750" customFormat="false" ht="13.8" hidden="false" customHeight="false" outlineLevel="0" collapsed="false">
      <c r="A750" s="2" t="s">
        <v>1456</v>
      </c>
      <c r="B750" s="2" t="s">
        <v>1436</v>
      </c>
      <c r="D750" s="2" t="s">
        <v>1437</v>
      </c>
      <c r="E750" s="2" t="s">
        <v>1438</v>
      </c>
      <c r="F750" s="2" t="s">
        <v>1439</v>
      </c>
      <c r="G750" s="2" t="n">
        <v>2017</v>
      </c>
      <c r="H750" s="2" t="n">
        <v>72</v>
      </c>
      <c r="I750" s="2" t="n">
        <v>47</v>
      </c>
      <c r="J750" s="2" t="s">
        <v>121</v>
      </c>
      <c r="L750" s="2" t="s">
        <v>254</v>
      </c>
      <c r="T750" s="2" t="s">
        <v>145</v>
      </c>
      <c r="U750" s="0" t="n">
        <f aca="false">15.9</f>
        <v>15.9</v>
      </c>
      <c r="W750" s="2" t="s">
        <v>125</v>
      </c>
      <c r="AD750" s="2" t="s">
        <v>126</v>
      </c>
      <c r="AE750" s="2" t="n">
        <v>5.5</v>
      </c>
      <c r="AH750" s="2" t="s">
        <v>520</v>
      </c>
      <c r="AJ750" s="2" t="s">
        <v>1440</v>
      </c>
      <c r="AR750" s="2" t="s">
        <v>1441</v>
      </c>
      <c r="AX750" s="2" t="n">
        <v>10</v>
      </c>
      <c r="AY750" s="2" t="s">
        <v>145</v>
      </c>
      <c r="AZ750" s="2" t="n">
        <v>75</v>
      </c>
      <c r="BA750" s="2" t="n">
        <v>6</v>
      </c>
      <c r="BE750" s="2" t="s">
        <v>1442</v>
      </c>
      <c r="BF750" s="2" t="n">
        <v>1</v>
      </c>
      <c r="BG750" s="2" t="n">
        <v>1</v>
      </c>
      <c r="BH750" s="2" t="n">
        <v>65</v>
      </c>
      <c r="BZ750" s="2" t="s">
        <v>152</v>
      </c>
      <c r="CB750" s="2" t="n">
        <v>150</v>
      </c>
      <c r="CC750" s="2" t="s">
        <v>127</v>
      </c>
      <c r="CD750" s="2" t="n">
        <v>2</v>
      </c>
      <c r="DA750" s="2" t="s">
        <v>132</v>
      </c>
      <c r="DC750" s="2" t="n">
        <v>4.8</v>
      </c>
      <c r="DD750" s="2" t="n">
        <v>22.1</v>
      </c>
      <c r="DE750" s="2" t="n">
        <v>865</v>
      </c>
      <c r="DF750" s="2" t="n">
        <v>0.189</v>
      </c>
    </row>
    <row r="751" customFormat="false" ht="13.8" hidden="false" customHeight="false" outlineLevel="0" collapsed="false">
      <c r="A751" s="2" t="s">
        <v>1457</v>
      </c>
      <c r="B751" s="2" t="s">
        <v>1436</v>
      </c>
      <c r="D751" s="2" t="s">
        <v>1437</v>
      </c>
      <c r="E751" s="2" t="s">
        <v>1438</v>
      </c>
      <c r="F751" s="2" t="s">
        <v>1439</v>
      </c>
      <c r="G751" s="2" t="n">
        <v>2017</v>
      </c>
      <c r="H751" s="2" t="n">
        <v>72</v>
      </c>
      <c r="I751" s="2" t="n">
        <v>47</v>
      </c>
      <c r="J751" s="2" t="s">
        <v>121</v>
      </c>
      <c r="L751" s="2" t="s">
        <v>254</v>
      </c>
      <c r="T751" s="2" t="s">
        <v>145</v>
      </c>
      <c r="U751" s="0" t="n">
        <f aca="false">15.9</f>
        <v>15.9</v>
      </c>
      <c r="W751" s="2" t="s">
        <v>125</v>
      </c>
      <c r="AD751" s="2" t="s">
        <v>126</v>
      </c>
      <c r="AE751" s="2" t="n">
        <v>5.5</v>
      </c>
      <c r="AH751" s="2" t="s">
        <v>520</v>
      </c>
      <c r="AJ751" s="2" t="s">
        <v>1440</v>
      </c>
      <c r="AR751" s="2" t="s">
        <v>1441</v>
      </c>
      <c r="AX751" s="2" t="n">
        <v>10</v>
      </c>
      <c r="AY751" s="2" t="s">
        <v>145</v>
      </c>
      <c r="AZ751" s="2" t="n">
        <v>75</v>
      </c>
      <c r="BA751" s="2" t="n">
        <v>8</v>
      </c>
      <c r="BE751" s="2" t="s">
        <v>1442</v>
      </c>
      <c r="BF751" s="2" t="n">
        <v>1</v>
      </c>
      <c r="BG751" s="2" t="n">
        <v>1</v>
      </c>
      <c r="BH751" s="2" t="n">
        <v>65</v>
      </c>
      <c r="BZ751" s="2" t="s">
        <v>152</v>
      </c>
      <c r="CB751" s="2" t="n">
        <v>150</v>
      </c>
      <c r="CC751" s="2" t="s">
        <v>127</v>
      </c>
      <c r="CD751" s="2" t="n">
        <v>2</v>
      </c>
      <c r="DA751" s="2" t="s">
        <v>132</v>
      </c>
      <c r="DC751" s="2" t="n">
        <v>5.8</v>
      </c>
      <c r="DD751" s="2" t="n">
        <v>27</v>
      </c>
      <c r="DE751" s="2" t="n">
        <v>864</v>
      </c>
      <c r="DF751" s="2" t="n">
        <v>0.158</v>
      </c>
    </row>
    <row r="752" customFormat="false" ht="13.8" hidden="false" customHeight="false" outlineLevel="0" collapsed="false">
      <c r="A752" s="2" t="s">
        <v>1458</v>
      </c>
      <c r="B752" s="2" t="s">
        <v>1436</v>
      </c>
      <c r="D752" s="2" t="s">
        <v>1437</v>
      </c>
      <c r="E752" s="2" t="s">
        <v>1438</v>
      </c>
      <c r="F752" s="2" t="s">
        <v>1439</v>
      </c>
      <c r="G752" s="2" t="n">
        <v>2017</v>
      </c>
      <c r="H752" s="2" t="n">
        <v>72</v>
      </c>
      <c r="I752" s="2" t="n">
        <v>47</v>
      </c>
      <c r="J752" s="2" t="s">
        <v>121</v>
      </c>
      <c r="L752" s="2" t="s">
        <v>254</v>
      </c>
      <c r="T752" s="2" t="s">
        <v>145</v>
      </c>
      <c r="U752" s="0" t="n">
        <f aca="false">15.9</f>
        <v>15.9</v>
      </c>
      <c r="W752" s="2" t="s">
        <v>125</v>
      </c>
      <c r="AD752" s="2" t="s">
        <v>126</v>
      </c>
      <c r="AE752" s="2" t="n">
        <v>5.5</v>
      </c>
      <c r="AH752" s="2" t="s">
        <v>520</v>
      </c>
      <c r="AJ752" s="2" t="s">
        <v>1440</v>
      </c>
      <c r="AR752" s="2" t="s">
        <v>1441</v>
      </c>
      <c r="AX752" s="2" t="n">
        <v>10</v>
      </c>
      <c r="AY752" s="2" t="s">
        <v>145</v>
      </c>
      <c r="AZ752" s="2" t="n">
        <v>75</v>
      </c>
      <c r="BA752" s="2" t="n">
        <v>16</v>
      </c>
      <c r="BE752" s="2" t="s">
        <v>1442</v>
      </c>
      <c r="BF752" s="2" t="n">
        <v>1</v>
      </c>
      <c r="BG752" s="2" t="n">
        <v>1</v>
      </c>
      <c r="BH752" s="2" t="n">
        <v>65</v>
      </c>
      <c r="BZ752" s="2" t="s">
        <v>152</v>
      </c>
      <c r="CB752" s="2" t="n">
        <v>150</v>
      </c>
      <c r="CC752" s="2" t="s">
        <v>127</v>
      </c>
      <c r="CD752" s="2" t="n">
        <v>2</v>
      </c>
      <c r="DA752" s="2" t="s">
        <v>132</v>
      </c>
      <c r="DC752" s="2" t="n">
        <v>8.5</v>
      </c>
      <c r="DD752" s="2" t="n">
        <v>39.6</v>
      </c>
      <c r="DE752" s="2" t="n">
        <v>860</v>
      </c>
      <c r="DF752" s="2" t="n">
        <v>0.111</v>
      </c>
    </row>
    <row r="753" customFormat="false" ht="13.8" hidden="false" customHeight="false" outlineLevel="0" collapsed="false">
      <c r="A753" s="2" t="s">
        <v>1459</v>
      </c>
      <c r="B753" s="2" t="s">
        <v>1436</v>
      </c>
      <c r="D753" s="2" t="s">
        <v>1437</v>
      </c>
      <c r="E753" s="2" t="s">
        <v>1438</v>
      </c>
      <c r="F753" s="2" t="s">
        <v>1439</v>
      </c>
      <c r="G753" s="2" t="n">
        <v>2017</v>
      </c>
      <c r="H753" s="2" t="n">
        <v>72</v>
      </c>
      <c r="I753" s="2" t="n">
        <v>47</v>
      </c>
      <c r="J753" s="2" t="s">
        <v>121</v>
      </c>
      <c r="L753" s="2" t="s">
        <v>254</v>
      </c>
      <c r="T753" s="2" t="s">
        <v>145</v>
      </c>
      <c r="U753" s="0" t="n">
        <f aca="false">15.9</f>
        <v>15.9</v>
      </c>
      <c r="W753" s="2" t="s">
        <v>125</v>
      </c>
      <c r="AD753" s="2" t="s">
        <v>126</v>
      </c>
      <c r="AE753" s="2" t="n">
        <v>5.5</v>
      </c>
      <c r="AH753" s="2" t="s">
        <v>520</v>
      </c>
      <c r="AJ753" s="2" t="s">
        <v>1440</v>
      </c>
      <c r="AR753" s="2" t="s">
        <v>1441</v>
      </c>
      <c r="AX753" s="2" t="n">
        <v>10</v>
      </c>
      <c r="AY753" s="2" t="s">
        <v>145</v>
      </c>
      <c r="AZ753" s="2" t="n">
        <v>75</v>
      </c>
      <c r="BA753" s="2" t="n">
        <v>24</v>
      </c>
      <c r="BE753" s="2" t="s">
        <v>1442</v>
      </c>
      <c r="BF753" s="2" t="n">
        <v>1</v>
      </c>
      <c r="BG753" s="2" t="n">
        <v>1</v>
      </c>
      <c r="BH753" s="2" t="n">
        <v>65</v>
      </c>
      <c r="BZ753" s="2" t="s">
        <v>152</v>
      </c>
      <c r="CB753" s="2" t="n">
        <v>150</v>
      </c>
      <c r="CC753" s="2" t="s">
        <v>127</v>
      </c>
      <c r="CD753" s="2" t="n">
        <v>2</v>
      </c>
      <c r="DA753" s="2" t="s">
        <v>132</v>
      </c>
      <c r="DC753" s="2" t="n">
        <v>8.5</v>
      </c>
      <c r="DD753" s="2" t="n">
        <v>40.6</v>
      </c>
      <c r="DE753" s="2" t="n">
        <v>838</v>
      </c>
      <c r="DF753" s="2" t="n">
        <v>0.111</v>
      </c>
    </row>
    <row r="754" customFormat="false" ht="13.8" hidden="false" customHeight="false" outlineLevel="0" collapsed="false">
      <c r="A754" s="2" t="s">
        <v>1460</v>
      </c>
      <c r="B754" s="2" t="s">
        <v>1436</v>
      </c>
      <c r="D754" s="2" t="s">
        <v>1437</v>
      </c>
      <c r="E754" s="2" t="s">
        <v>1438</v>
      </c>
      <c r="F754" s="2" t="s">
        <v>1439</v>
      </c>
      <c r="G754" s="2" t="n">
        <v>2017</v>
      </c>
      <c r="H754" s="2" t="n">
        <v>72</v>
      </c>
      <c r="I754" s="2" t="n">
        <v>47</v>
      </c>
      <c r="J754" s="2" t="s">
        <v>121</v>
      </c>
      <c r="L754" s="2" t="s">
        <v>254</v>
      </c>
      <c r="T754" s="2" t="s">
        <v>145</v>
      </c>
      <c r="U754" s="0" t="n">
        <f aca="false">15.9</f>
        <v>15.9</v>
      </c>
      <c r="W754" s="2" t="s">
        <v>125</v>
      </c>
      <c r="AD754" s="2" t="s">
        <v>126</v>
      </c>
      <c r="AE754" s="2" t="n">
        <v>5.5</v>
      </c>
      <c r="AH754" s="2" t="s">
        <v>520</v>
      </c>
      <c r="AJ754" s="2" t="s">
        <v>1440</v>
      </c>
      <c r="AR754" s="2" t="s">
        <v>1441</v>
      </c>
      <c r="AX754" s="2" t="n">
        <v>10</v>
      </c>
      <c r="AY754" s="2" t="s">
        <v>145</v>
      </c>
      <c r="AZ754" s="2" t="n">
        <v>65</v>
      </c>
      <c r="BA754" s="2" t="n">
        <v>2</v>
      </c>
      <c r="BE754" s="2" t="s">
        <v>1442</v>
      </c>
      <c r="BF754" s="2" t="n">
        <v>1</v>
      </c>
      <c r="BG754" s="2" t="n">
        <v>1</v>
      </c>
      <c r="BH754" s="2" t="n">
        <v>65</v>
      </c>
      <c r="BZ754" s="2" t="s">
        <v>129</v>
      </c>
      <c r="CA754" s="2" t="s">
        <v>130</v>
      </c>
      <c r="CB754" s="2" t="n">
        <v>48</v>
      </c>
      <c r="CC754" s="2" t="n">
        <v>15</v>
      </c>
      <c r="CD754" s="2" t="n">
        <v>3</v>
      </c>
      <c r="DA754" s="2" t="s">
        <v>132</v>
      </c>
      <c r="DC754" s="2" t="n">
        <v>10.4</v>
      </c>
      <c r="DD754" s="2" t="n">
        <v>42.7</v>
      </c>
      <c r="DE754" s="2" t="n">
        <v>972</v>
      </c>
      <c r="DF754" s="2" t="n">
        <v>0.092</v>
      </c>
    </row>
    <row r="755" customFormat="false" ht="13.8" hidden="false" customHeight="false" outlineLevel="0" collapsed="false">
      <c r="A755" s="2" t="s">
        <v>1461</v>
      </c>
      <c r="B755" s="2" t="s">
        <v>1436</v>
      </c>
      <c r="D755" s="2" t="s">
        <v>1437</v>
      </c>
      <c r="E755" s="2" t="s">
        <v>1438</v>
      </c>
      <c r="F755" s="2" t="s">
        <v>1439</v>
      </c>
      <c r="G755" s="2" t="n">
        <v>2017</v>
      </c>
      <c r="H755" s="2" t="n">
        <v>72</v>
      </c>
      <c r="I755" s="2" t="n">
        <v>47</v>
      </c>
      <c r="J755" s="2" t="s">
        <v>121</v>
      </c>
      <c r="L755" s="2" t="s">
        <v>254</v>
      </c>
      <c r="T755" s="2" t="s">
        <v>145</v>
      </c>
      <c r="U755" s="0" t="n">
        <f aca="false">15.9</f>
        <v>15.9</v>
      </c>
      <c r="W755" s="2" t="s">
        <v>125</v>
      </c>
      <c r="AD755" s="2" t="s">
        <v>126</v>
      </c>
      <c r="AE755" s="2" t="n">
        <v>5.5</v>
      </c>
      <c r="AH755" s="2" t="s">
        <v>520</v>
      </c>
      <c r="AJ755" s="2" t="s">
        <v>1440</v>
      </c>
      <c r="AR755" s="2" t="s">
        <v>1441</v>
      </c>
      <c r="AX755" s="2" t="n">
        <v>10</v>
      </c>
      <c r="AY755" s="2" t="s">
        <v>145</v>
      </c>
      <c r="AZ755" s="2" t="n">
        <v>65</v>
      </c>
      <c r="BA755" s="2" t="n">
        <v>4</v>
      </c>
      <c r="BE755" s="2" t="s">
        <v>1442</v>
      </c>
      <c r="BF755" s="2" t="n">
        <v>1</v>
      </c>
      <c r="BG755" s="2" t="n">
        <v>1</v>
      </c>
      <c r="BH755" s="2" t="n">
        <v>65</v>
      </c>
      <c r="BZ755" s="2" t="s">
        <v>129</v>
      </c>
      <c r="CA755" s="2" t="s">
        <v>130</v>
      </c>
      <c r="CB755" s="2" t="n">
        <v>48</v>
      </c>
      <c r="CC755" s="2" t="n">
        <v>15</v>
      </c>
      <c r="CD755" s="2" t="n">
        <v>3</v>
      </c>
      <c r="DA755" s="2" t="s">
        <v>132</v>
      </c>
      <c r="DC755" s="2" t="n">
        <v>10.5</v>
      </c>
      <c r="DD755" s="2" t="n">
        <v>44.3</v>
      </c>
      <c r="DE755" s="2" t="n">
        <v>948</v>
      </c>
      <c r="DF755" s="2" t="n">
        <v>0.091</v>
      </c>
    </row>
    <row r="756" customFormat="false" ht="13.8" hidden="false" customHeight="false" outlineLevel="0" collapsed="false">
      <c r="A756" s="2" t="s">
        <v>1462</v>
      </c>
      <c r="B756" s="2" t="s">
        <v>1436</v>
      </c>
      <c r="D756" s="2" t="s">
        <v>1437</v>
      </c>
      <c r="E756" s="2" t="s">
        <v>1438</v>
      </c>
      <c r="F756" s="2" t="s">
        <v>1439</v>
      </c>
      <c r="G756" s="2" t="n">
        <v>2017</v>
      </c>
      <c r="H756" s="2" t="n">
        <v>72</v>
      </c>
      <c r="I756" s="2" t="n">
        <v>47</v>
      </c>
      <c r="J756" s="2" t="s">
        <v>121</v>
      </c>
      <c r="L756" s="2" t="s">
        <v>254</v>
      </c>
      <c r="T756" s="2" t="s">
        <v>145</v>
      </c>
      <c r="U756" s="0" t="n">
        <f aca="false">15.9</f>
        <v>15.9</v>
      </c>
      <c r="W756" s="2" t="s">
        <v>125</v>
      </c>
      <c r="AD756" s="2" t="s">
        <v>126</v>
      </c>
      <c r="AE756" s="2" t="n">
        <v>5.5</v>
      </c>
      <c r="AH756" s="2" t="s">
        <v>520</v>
      </c>
      <c r="AJ756" s="2" t="s">
        <v>1440</v>
      </c>
      <c r="AR756" s="2" t="s">
        <v>1441</v>
      </c>
      <c r="AX756" s="2" t="n">
        <v>10</v>
      </c>
      <c r="AY756" s="2" t="s">
        <v>145</v>
      </c>
      <c r="AZ756" s="2" t="n">
        <v>65</v>
      </c>
      <c r="BA756" s="2" t="n">
        <v>6</v>
      </c>
      <c r="BE756" s="2" t="s">
        <v>1442</v>
      </c>
      <c r="BF756" s="2" t="n">
        <v>1</v>
      </c>
      <c r="BG756" s="2" t="n">
        <v>1</v>
      </c>
      <c r="BH756" s="2" t="n">
        <v>65</v>
      </c>
      <c r="BZ756" s="2" t="s">
        <v>129</v>
      </c>
      <c r="CA756" s="2" t="s">
        <v>130</v>
      </c>
      <c r="CB756" s="2" t="n">
        <v>48</v>
      </c>
      <c r="CC756" s="2" t="n">
        <v>15</v>
      </c>
      <c r="CD756" s="2" t="n">
        <v>3</v>
      </c>
      <c r="DA756" s="2" t="s">
        <v>132</v>
      </c>
      <c r="DC756" s="2" t="n">
        <v>10.4</v>
      </c>
      <c r="DD756" s="2" t="n">
        <v>46</v>
      </c>
      <c r="DE756" s="2" t="n">
        <v>902</v>
      </c>
      <c r="DF756" s="2" t="n">
        <v>0.092</v>
      </c>
    </row>
    <row r="757" customFormat="false" ht="13.8" hidden="false" customHeight="false" outlineLevel="0" collapsed="false">
      <c r="A757" s="2" t="s">
        <v>1463</v>
      </c>
      <c r="B757" s="2" t="s">
        <v>1436</v>
      </c>
      <c r="D757" s="2" t="s">
        <v>1437</v>
      </c>
      <c r="E757" s="2" t="s">
        <v>1438</v>
      </c>
      <c r="F757" s="2" t="s">
        <v>1439</v>
      </c>
      <c r="G757" s="2" t="n">
        <v>2017</v>
      </c>
      <c r="H757" s="2" t="n">
        <v>72</v>
      </c>
      <c r="I757" s="2" t="n">
        <v>47</v>
      </c>
      <c r="J757" s="2" t="s">
        <v>121</v>
      </c>
      <c r="L757" s="2" t="s">
        <v>254</v>
      </c>
      <c r="T757" s="2" t="s">
        <v>145</v>
      </c>
      <c r="U757" s="0" t="n">
        <f aca="false">15.9</f>
        <v>15.9</v>
      </c>
      <c r="W757" s="2" t="s">
        <v>125</v>
      </c>
      <c r="AD757" s="2" t="s">
        <v>126</v>
      </c>
      <c r="AE757" s="2" t="n">
        <v>5.5</v>
      </c>
      <c r="AH757" s="2" t="s">
        <v>520</v>
      </c>
      <c r="AJ757" s="2" t="s">
        <v>1440</v>
      </c>
      <c r="AR757" s="2" t="s">
        <v>1441</v>
      </c>
      <c r="AX757" s="2" t="n">
        <v>10</v>
      </c>
      <c r="AY757" s="2" t="s">
        <v>145</v>
      </c>
      <c r="AZ757" s="2" t="n">
        <v>65</v>
      </c>
      <c r="BA757" s="2" t="n">
        <v>8</v>
      </c>
      <c r="BE757" s="2" t="s">
        <v>1442</v>
      </c>
      <c r="BF757" s="2" t="n">
        <v>1</v>
      </c>
      <c r="BG757" s="2" t="n">
        <v>1</v>
      </c>
      <c r="BH757" s="2" t="n">
        <v>65</v>
      </c>
      <c r="BZ757" s="2" t="s">
        <v>129</v>
      </c>
      <c r="CA757" s="2" t="s">
        <v>130</v>
      </c>
      <c r="CB757" s="2" t="n">
        <v>48</v>
      </c>
      <c r="CC757" s="2" t="n">
        <v>15</v>
      </c>
      <c r="CD757" s="2" t="n">
        <v>3</v>
      </c>
      <c r="DA757" s="2" t="s">
        <v>132</v>
      </c>
      <c r="DC757" s="2" t="n">
        <v>10.9</v>
      </c>
      <c r="DD757" s="2" t="n">
        <v>48.7</v>
      </c>
      <c r="DE757" s="2" t="n">
        <v>892</v>
      </c>
      <c r="DF757" s="2" t="n">
        <v>0.088</v>
      </c>
    </row>
    <row r="758" customFormat="false" ht="13.8" hidden="false" customHeight="false" outlineLevel="0" collapsed="false">
      <c r="A758" s="2" t="s">
        <v>1464</v>
      </c>
      <c r="B758" s="2" t="s">
        <v>1436</v>
      </c>
      <c r="D758" s="2" t="s">
        <v>1437</v>
      </c>
      <c r="E758" s="2" t="s">
        <v>1438</v>
      </c>
      <c r="F758" s="2" t="s">
        <v>1439</v>
      </c>
      <c r="G758" s="2" t="n">
        <v>2017</v>
      </c>
      <c r="H758" s="2" t="n">
        <v>72</v>
      </c>
      <c r="I758" s="2" t="n">
        <v>47</v>
      </c>
      <c r="J758" s="2" t="s">
        <v>121</v>
      </c>
      <c r="L758" s="2" t="s">
        <v>254</v>
      </c>
      <c r="T758" s="2" t="s">
        <v>145</v>
      </c>
      <c r="U758" s="0" t="n">
        <f aca="false">15.9</f>
        <v>15.9</v>
      </c>
      <c r="W758" s="2" t="s">
        <v>125</v>
      </c>
      <c r="AD758" s="2" t="s">
        <v>126</v>
      </c>
      <c r="AE758" s="2" t="n">
        <v>5.5</v>
      </c>
      <c r="AH758" s="2" t="s">
        <v>520</v>
      </c>
      <c r="AJ758" s="2" t="s">
        <v>1440</v>
      </c>
      <c r="AR758" s="2" t="s">
        <v>1441</v>
      </c>
      <c r="AX758" s="2" t="n">
        <v>10</v>
      </c>
      <c r="AY758" s="2" t="s">
        <v>145</v>
      </c>
      <c r="AZ758" s="2" t="n">
        <v>65</v>
      </c>
      <c r="BA758" s="2" t="n">
        <v>16</v>
      </c>
      <c r="BE758" s="2" t="s">
        <v>1442</v>
      </c>
      <c r="BF758" s="2" t="n">
        <v>1</v>
      </c>
      <c r="BG758" s="2" t="n">
        <v>1</v>
      </c>
      <c r="BH758" s="2" t="n">
        <v>65</v>
      </c>
      <c r="BZ758" s="2" t="s">
        <v>129</v>
      </c>
      <c r="CA758" s="2" t="s">
        <v>130</v>
      </c>
      <c r="CB758" s="2" t="n">
        <v>48</v>
      </c>
      <c r="CC758" s="2" t="n">
        <v>15</v>
      </c>
      <c r="CD758" s="2" t="n">
        <v>3</v>
      </c>
      <c r="DA758" s="2" t="s">
        <v>132</v>
      </c>
      <c r="DC758" s="2" t="n">
        <v>10.9</v>
      </c>
      <c r="DD758" s="2" t="n">
        <v>49.8</v>
      </c>
      <c r="DE758" s="2" t="n">
        <v>872</v>
      </c>
      <c r="DF758" s="2" t="n">
        <v>0.088</v>
      </c>
    </row>
    <row r="759" customFormat="false" ht="13.8" hidden="false" customHeight="false" outlineLevel="0" collapsed="false">
      <c r="A759" s="2" t="s">
        <v>1465</v>
      </c>
      <c r="B759" s="2" t="s">
        <v>1436</v>
      </c>
      <c r="D759" s="2" t="s">
        <v>1437</v>
      </c>
      <c r="E759" s="2" t="s">
        <v>1438</v>
      </c>
      <c r="F759" s="2" t="s">
        <v>1439</v>
      </c>
      <c r="G759" s="2" t="n">
        <v>2017</v>
      </c>
      <c r="H759" s="2" t="n">
        <v>72</v>
      </c>
      <c r="I759" s="2" t="n">
        <v>47</v>
      </c>
      <c r="J759" s="2" t="s">
        <v>121</v>
      </c>
      <c r="L759" s="2" t="s">
        <v>254</v>
      </c>
      <c r="T759" s="2" t="s">
        <v>145</v>
      </c>
      <c r="U759" s="0" t="n">
        <f aca="false">15.9</f>
        <v>15.9</v>
      </c>
      <c r="W759" s="2" t="s">
        <v>125</v>
      </c>
      <c r="AD759" s="2" t="s">
        <v>126</v>
      </c>
      <c r="AE759" s="2" t="n">
        <v>5.5</v>
      </c>
      <c r="AH759" s="2" t="s">
        <v>520</v>
      </c>
      <c r="AJ759" s="2" t="s">
        <v>1440</v>
      </c>
      <c r="AR759" s="2" t="s">
        <v>1441</v>
      </c>
      <c r="AX759" s="2" t="n">
        <v>10</v>
      </c>
      <c r="AY759" s="2" t="s">
        <v>145</v>
      </c>
      <c r="AZ759" s="2" t="n">
        <v>65</v>
      </c>
      <c r="BA759" s="2" t="n">
        <v>24</v>
      </c>
      <c r="BE759" s="2" t="s">
        <v>1442</v>
      </c>
      <c r="BF759" s="2" t="n">
        <v>1</v>
      </c>
      <c r="BG759" s="2" t="n">
        <v>1</v>
      </c>
      <c r="BH759" s="2" t="n">
        <v>65</v>
      </c>
      <c r="BZ759" s="2" t="s">
        <v>129</v>
      </c>
      <c r="CA759" s="2" t="s">
        <v>130</v>
      </c>
      <c r="CB759" s="2" t="n">
        <v>48</v>
      </c>
      <c r="CC759" s="2" t="n">
        <v>15</v>
      </c>
      <c r="CD759" s="2" t="n">
        <v>3</v>
      </c>
      <c r="DA759" s="2" t="s">
        <v>132</v>
      </c>
      <c r="DC759" s="2" t="n">
        <v>10.7</v>
      </c>
      <c r="DD759" s="2" t="n">
        <v>49.8</v>
      </c>
      <c r="DE759" s="2" t="n">
        <v>862</v>
      </c>
      <c r="DF759" s="2" t="n">
        <v>0.089</v>
      </c>
    </row>
    <row r="760" customFormat="false" ht="13.8" hidden="false" customHeight="false" outlineLevel="0" collapsed="false">
      <c r="A760" s="2" t="s">
        <v>1466</v>
      </c>
      <c r="B760" s="2" t="s">
        <v>1467</v>
      </c>
      <c r="D760" s="2" t="s">
        <v>1468</v>
      </c>
      <c r="E760" s="2" t="s">
        <v>1469</v>
      </c>
      <c r="F760" s="2" t="s">
        <v>1470</v>
      </c>
      <c r="G760" s="2" t="n">
        <v>2017</v>
      </c>
      <c r="H760" s="2" t="n">
        <v>50</v>
      </c>
      <c r="I760" s="2" t="n">
        <v>9</v>
      </c>
      <c r="J760" s="2" t="s">
        <v>1471</v>
      </c>
      <c r="L760" s="2" t="s">
        <v>144</v>
      </c>
      <c r="N760" s="2" t="s">
        <v>158</v>
      </c>
      <c r="P760" s="2" t="s">
        <v>1472</v>
      </c>
      <c r="T760" s="2" t="s">
        <v>1473</v>
      </c>
      <c r="U760" s="0" t="n">
        <f aca="false">15</f>
        <v>15</v>
      </c>
      <c r="W760" s="2" t="s">
        <v>1474</v>
      </c>
      <c r="AD760" s="2" t="s">
        <v>1475</v>
      </c>
      <c r="AR760" s="2" t="s">
        <v>1476</v>
      </c>
      <c r="AS760" s="2" t="s">
        <v>1477</v>
      </c>
      <c r="AX760" s="2" t="n">
        <f aca="false">2</f>
        <v>2</v>
      </c>
      <c r="BZ760" s="2" t="s">
        <v>129</v>
      </c>
      <c r="CA760" s="2" t="s">
        <v>145</v>
      </c>
      <c r="CD760" s="2" t="n">
        <v>0.333333333333333</v>
      </c>
      <c r="DC760" s="2" t="n">
        <v>0.541</v>
      </c>
      <c r="DD760" s="2" t="n">
        <v>13.53</v>
      </c>
      <c r="DE760" s="2" t="n">
        <v>137.59</v>
      </c>
      <c r="DF760" s="2" t="n">
        <v>0.334</v>
      </c>
      <c r="DG760" s="2" t="n">
        <v>32.1</v>
      </c>
    </row>
    <row r="761" customFormat="false" ht="13.8" hidden="false" customHeight="false" outlineLevel="0" collapsed="false">
      <c r="A761" s="2" t="s">
        <v>1478</v>
      </c>
      <c r="B761" s="2" t="s">
        <v>1467</v>
      </c>
      <c r="D761" s="2" t="s">
        <v>1468</v>
      </c>
      <c r="E761" s="2" t="s">
        <v>1469</v>
      </c>
      <c r="F761" s="2" t="s">
        <v>1470</v>
      </c>
      <c r="G761" s="2" t="n">
        <v>2017</v>
      </c>
      <c r="H761" s="2" t="n">
        <v>50</v>
      </c>
      <c r="I761" s="2" t="n">
        <v>9</v>
      </c>
      <c r="J761" s="2" t="s">
        <v>1471</v>
      </c>
      <c r="L761" s="2" t="s">
        <v>144</v>
      </c>
      <c r="N761" s="2" t="s">
        <v>158</v>
      </c>
      <c r="P761" s="2" t="s">
        <v>1472</v>
      </c>
      <c r="T761" s="2" t="s">
        <v>1473</v>
      </c>
      <c r="U761" s="0" t="n">
        <f aca="false">15</f>
        <v>15</v>
      </c>
      <c r="W761" s="2" t="s">
        <v>1474</v>
      </c>
      <c r="AD761" s="2" t="s">
        <v>1475</v>
      </c>
      <c r="AR761" s="2" t="s">
        <v>1476</v>
      </c>
      <c r="AS761" s="2" t="s">
        <v>1477</v>
      </c>
      <c r="AX761" s="2" t="n">
        <f aca="false">2</f>
        <v>2</v>
      </c>
      <c r="BZ761" s="2" t="s">
        <v>129</v>
      </c>
      <c r="CA761" s="2" t="s">
        <v>145</v>
      </c>
      <c r="CD761" s="2" t="n">
        <v>0.333333333333333</v>
      </c>
      <c r="DC761" s="2" t="n">
        <v>1.36</v>
      </c>
      <c r="DD761" s="2" t="n">
        <v>13.37</v>
      </c>
      <c r="DE761" s="2" t="n">
        <v>340.86</v>
      </c>
      <c r="DF761" s="2" t="n">
        <v>0.274</v>
      </c>
      <c r="DG761" s="2" t="n">
        <v>28.6</v>
      </c>
    </row>
    <row r="762" customFormat="false" ht="13.8" hidden="false" customHeight="false" outlineLevel="0" collapsed="false">
      <c r="A762" s="2" t="s">
        <v>1479</v>
      </c>
      <c r="B762" s="2" t="s">
        <v>1467</v>
      </c>
      <c r="D762" s="2" t="s">
        <v>1468</v>
      </c>
      <c r="E762" s="2" t="s">
        <v>1469</v>
      </c>
      <c r="F762" s="2" t="s">
        <v>1470</v>
      </c>
      <c r="G762" s="2" t="n">
        <v>2017</v>
      </c>
      <c r="H762" s="2" t="n">
        <v>50</v>
      </c>
      <c r="I762" s="2" t="n">
        <v>9</v>
      </c>
      <c r="J762" s="2" t="s">
        <v>1471</v>
      </c>
      <c r="L762" s="2" t="s">
        <v>144</v>
      </c>
      <c r="N762" s="2" t="s">
        <v>158</v>
      </c>
      <c r="P762" s="2" t="s">
        <v>1472</v>
      </c>
      <c r="T762" s="2" t="s">
        <v>1473</v>
      </c>
      <c r="U762" s="0" t="n">
        <f aca="false">15</f>
        <v>15</v>
      </c>
      <c r="W762" s="2" t="s">
        <v>1474</v>
      </c>
      <c r="AD762" s="2" t="s">
        <v>1475</v>
      </c>
      <c r="AR762" s="2" t="s">
        <v>1476</v>
      </c>
      <c r="AS762" s="2" t="s">
        <v>1477</v>
      </c>
      <c r="AX762" s="2" t="n">
        <f aca="false">2</f>
        <v>2</v>
      </c>
      <c r="BZ762" s="2" t="s">
        <v>129</v>
      </c>
      <c r="CA762" s="2" t="s">
        <v>145</v>
      </c>
      <c r="CD762" s="2" t="n">
        <v>0.333333333333333</v>
      </c>
      <c r="DC762" s="2" t="n">
        <v>1.41</v>
      </c>
      <c r="DD762" s="2" t="n">
        <v>11.8</v>
      </c>
      <c r="DE762" s="2" t="n">
        <v>409.57</v>
      </c>
      <c r="DF762" s="2" t="n">
        <v>0.19</v>
      </c>
      <c r="DG762" s="2" t="n">
        <v>8.6</v>
      </c>
    </row>
    <row r="763" customFormat="false" ht="13.8" hidden="false" customHeight="false" outlineLevel="0" collapsed="false">
      <c r="A763" s="2" t="s">
        <v>1480</v>
      </c>
      <c r="B763" s="2" t="s">
        <v>1467</v>
      </c>
      <c r="D763" s="2" t="s">
        <v>1468</v>
      </c>
      <c r="E763" s="2" t="s">
        <v>1469</v>
      </c>
      <c r="F763" s="2" t="s">
        <v>1470</v>
      </c>
      <c r="G763" s="2" t="n">
        <v>2017</v>
      </c>
      <c r="H763" s="2" t="n">
        <v>50</v>
      </c>
      <c r="I763" s="2" t="n">
        <v>9</v>
      </c>
      <c r="J763" s="2" t="s">
        <v>1471</v>
      </c>
      <c r="L763" s="2" t="s">
        <v>144</v>
      </c>
      <c r="N763" s="2" t="s">
        <v>158</v>
      </c>
      <c r="P763" s="2" t="s">
        <v>1472</v>
      </c>
      <c r="T763" s="2" t="s">
        <v>1473</v>
      </c>
      <c r="U763" s="0" t="n">
        <f aca="false">15</f>
        <v>15</v>
      </c>
      <c r="W763" s="2" t="s">
        <v>1474</v>
      </c>
      <c r="AD763" s="2" t="s">
        <v>1475</v>
      </c>
      <c r="AR763" s="2" t="s">
        <v>1476</v>
      </c>
      <c r="AS763" s="2" t="s">
        <v>1477</v>
      </c>
      <c r="AX763" s="2" t="n">
        <f aca="false">2</f>
        <v>2</v>
      </c>
      <c r="BZ763" s="2" t="s">
        <v>129</v>
      </c>
      <c r="CA763" s="2" t="s">
        <v>145</v>
      </c>
      <c r="CD763" s="2" t="n">
        <v>0.333333333333333</v>
      </c>
      <c r="DC763" s="2" t="n">
        <v>1.57</v>
      </c>
      <c r="DD763" s="2" t="n">
        <v>11.18</v>
      </c>
      <c r="DE763" s="2" t="n">
        <v>493.14</v>
      </c>
      <c r="DF763" s="2" t="n">
        <v>0.165</v>
      </c>
      <c r="DG763" s="2" t="n">
        <v>5.2</v>
      </c>
    </row>
    <row r="764" customFormat="false" ht="13.8" hidden="false" customHeight="false" outlineLevel="0" collapsed="false">
      <c r="A764" s="2" t="s">
        <v>1481</v>
      </c>
      <c r="B764" s="2" t="s">
        <v>1467</v>
      </c>
      <c r="D764" s="2" t="s">
        <v>1468</v>
      </c>
      <c r="E764" s="2" t="s">
        <v>1469</v>
      </c>
      <c r="F764" s="2" t="s">
        <v>1470</v>
      </c>
      <c r="G764" s="2" t="n">
        <v>2017</v>
      </c>
      <c r="H764" s="2" t="n">
        <v>50</v>
      </c>
      <c r="I764" s="2" t="n">
        <v>9</v>
      </c>
      <c r="J764" s="2" t="s">
        <v>1471</v>
      </c>
      <c r="L764" s="2" t="s">
        <v>144</v>
      </c>
      <c r="T764" s="2" t="s">
        <v>1473</v>
      </c>
      <c r="U764" s="0" t="n">
        <f aca="false">15</f>
        <v>15</v>
      </c>
      <c r="AX764" s="2" t="n">
        <f aca="false">2</f>
        <v>2</v>
      </c>
      <c r="BZ764" s="2" t="s">
        <v>129</v>
      </c>
      <c r="CA764" s="2" t="s">
        <v>145</v>
      </c>
      <c r="CD764" s="2" t="n">
        <v>0.333333333333333</v>
      </c>
      <c r="DC764" s="2" t="n">
        <v>1.09</v>
      </c>
      <c r="DD764" s="2" t="n">
        <v>9.1</v>
      </c>
      <c r="DE764" s="2" t="n">
        <v>478.82</v>
      </c>
      <c r="DF764" s="2" t="n">
        <v>0.084</v>
      </c>
      <c r="DG764" s="2" t="n">
        <v>0.2</v>
      </c>
    </row>
    <row r="765" customFormat="false" ht="13.8" hidden="false" customHeight="false" outlineLevel="0" collapsed="false">
      <c r="A765" s="2" t="s">
        <v>1482</v>
      </c>
      <c r="B765" s="2" t="s">
        <v>1483</v>
      </c>
      <c r="D765" s="2" t="s">
        <v>1484</v>
      </c>
      <c r="E765" s="2" t="s">
        <v>1485</v>
      </c>
      <c r="F765" s="2" t="s">
        <v>1486</v>
      </c>
      <c r="G765" s="2" t="n">
        <v>2016</v>
      </c>
      <c r="H765" s="2" t="n">
        <v>37</v>
      </c>
      <c r="I765" s="2" t="n">
        <v>13</v>
      </c>
      <c r="J765" s="2" t="s">
        <v>121</v>
      </c>
      <c r="L765" s="2" t="s">
        <v>178</v>
      </c>
      <c r="T765" s="2" t="s">
        <v>125</v>
      </c>
      <c r="U765" s="0" t="n">
        <f aca="false">14</f>
        <v>14</v>
      </c>
      <c r="AD765" s="2" t="s">
        <v>126</v>
      </c>
      <c r="AH765" s="2" t="s">
        <v>147</v>
      </c>
      <c r="AJ765" s="2" t="s">
        <v>1487</v>
      </c>
      <c r="AO765" s="2" t="s">
        <v>1488</v>
      </c>
      <c r="AR765" s="2" t="s">
        <v>1489</v>
      </c>
      <c r="AU765" s="2" t="n">
        <v>4</v>
      </c>
      <c r="AY765" s="2" t="s">
        <v>124</v>
      </c>
      <c r="BA765" s="2" t="n">
        <v>24</v>
      </c>
      <c r="BE765" s="2" t="s">
        <v>148</v>
      </c>
      <c r="BF765" s="2" t="n">
        <v>1</v>
      </c>
      <c r="BG765" s="2" t="n">
        <v>1</v>
      </c>
      <c r="BI765" s="2" t="s">
        <v>1023</v>
      </c>
      <c r="BJ765" s="2" t="n">
        <v>1</v>
      </c>
      <c r="BK765" s="2" t="n">
        <v>1</v>
      </c>
      <c r="BM765" s="2" t="s">
        <v>148</v>
      </c>
      <c r="BN765" s="2" t="n">
        <v>1</v>
      </c>
      <c r="BO765" s="2" t="n">
        <v>1</v>
      </c>
      <c r="BY765" s="2" t="s">
        <v>1490</v>
      </c>
      <c r="BZ765" s="2" t="s">
        <v>348</v>
      </c>
      <c r="CB765" s="2" t="n">
        <v>80</v>
      </c>
      <c r="CD765" s="2" t="n">
        <v>3</v>
      </c>
      <c r="CE765" s="2" t="s">
        <v>348</v>
      </c>
      <c r="CF765" s="2" t="n">
        <v>120</v>
      </c>
      <c r="CH765" s="2" t="n">
        <v>1</v>
      </c>
      <c r="CJ765" s="2" t="s">
        <v>348</v>
      </c>
      <c r="CK765" s="2" t="n">
        <v>160</v>
      </c>
      <c r="CL765" s="2" t="n">
        <v>1</v>
      </c>
      <c r="CO765" s="2" t="n">
        <v>200</v>
      </c>
      <c r="CP765" s="2" t="n">
        <v>1</v>
      </c>
      <c r="DB765" s="2" t="n">
        <v>84.34</v>
      </c>
      <c r="DE765" s="2" t="n">
        <v>447</v>
      </c>
      <c r="DF765" s="2" t="n">
        <v>0.19</v>
      </c>
      <c r="DJ765" s="2" t="n">
        <v>8</v>
      </c>
    </row>
    <row r="766" customFormat="false" ht="13.8" hidden="false" customHeight="false" outlineLevel="0" collapsed="false">
      <c r="A766" s="2" t="s">
        <v>1491</v>
      </c>
      <c r="B766" s="2" t="s">
        <v>1483</v>
      </c>
      <c r="D766" s="2" t="s">
        <v>1484</v>
      </c>
      <c r="E766" s="2" t="s">
        <v>1485</v>
      </c>
      <c r="F766" s="2" t="s">
        <v>1486</v>
      </c>
      <c r="G766" s="2" t="n">
        <v>2016</v>
      </c>
      <c r="H766" s="2" t="n">
        <v>37</v>
      </c>
      <c r="I766" s="2" t="n">
        <v>13</v>
      </c>
      <c r="J766" s="2" t="s">
        <v>121</v>
      </c>
      <c r="L766" s="2" t="s">
        <v>178</v>
      </c>
      <c r="T766" s="2" t="s">
        <v>125</v>
      </c>
      <c r="U766" s="0" t="n">
        <f aca="false">14</f>
        <v>14</v>
      </c>
      <c r="AD766" s="2" t="s">
        <v>126</v>
      </c>
      <c r="AH766" s="2" t="s">
        <v>147</v>
      </c>
      <c r="AJ766" s="2" t="s">
        <v>1487</v>
      </c>
      <c r="AO766" s="2" t="s">
        <v>1488</v>
      </c>
      <c r="AR766" s="2" t="s">
        <v>1489</v>
      </c>
      <c r="AU766" s="2" t="n">
        <v>4</v>
      </c>
      <c r="AY766" s="2" t="s">
        <v>124</v>
      </c>
      <c r="BA766" s="2" t="n">
        <v>24</v>
      </c>
      <c r="BE766" s="2" t="s">
        <v>148</v>
      </c>
      <c r="BF766" s="2" t="n">
        <v>1</v>
      </c>
      <c r="BG766" s="2" t="n">
        <v>1</v>
      </c>
      <c r="BI766" s="2" t="s">
        <v>1023</v>
      </c>
      <c r="BJ766" s="2" t="n">
        <v>1</v>
      </c>
      <c r="BK766" s="2" t="n">
        <v>1</v>
      </c>
      <c r="BM766" s="2" t="s">
        <v>148</v>
      </c>
      <c r="BN766" s="2" t="n">
        <v>1</v>
      </c>
      <c r="BO766" s="2" t="n">
        <v>1</v>
      </c>
      <c r="BY766" s="2" t="s">
        <v>1490</v>
      </c>
      <c r="BZ766" s="2" t="s">
        <v>348</v>
      </c>
      <c r="CB766" s="2" t="n">
        <v>80</v>
      </c>
      <c r="CD766" s="2" t="n">
        <v>3</v>
      </c>
      <c r="CE766" s="2" t="s">
        <v>348</v>
      </c>
      <c r="CF766" s="2" t="n">
        <v>120</v>
      </c>
      <c r="CH766" s="2" t="n">
        <v>1</v>
      </c>
      <c r="CJ766" s="2" t="s">
        <v>348</v>
      </c>
      <c r="CK766" s="2" t="n">
        <v>160</v>
      </c>
      <c r="CL766" s="2" t="n">
        <v>1</v>
      </c>
      <c r="CO766" s="2" t="n">
        <v>200</v>
      </c>
      <c r="CP766" s="2" t="n">
        <v>1</v>
      </c>
      <c r="DB766" s="2" t="n">
        <v>89.52</v>
      </c>
      <c r="DE766" s="2" t="n">
        <v>583</v>
      </c>
      <c r="DF766" s="2" t="n">
        <v>0.15</v>
      </c>
      <c r="DJ766" s="2" t="n">
        <v>14</v>
      </c>
    </row>
    <row r="767" customFormat="false" ht="13.8" hidden="false" customHeight="false" outlineLevel="0" collapsed="false">
      <c r="A767" s="2" t="s">
        <v>1492</v>
      </c>
      <c r="B767" s="2" t="s">
        <v>1483</v>
      </c>
      <c r="D767" s="2" t="s">
        <v>1484</v>
      </c>
      <c r="E767" s="2" t="s">
        <v>1485</v>
      </c>
      <c r="F767" s="2" t="s">
        <v>1486</v>
      </c>
      <c r="G767" s="2" t="n">
        <v>2016</v>
      </c>
      <c r="H767" s="2" t="n">
        <v>37</v>
      </c>
      <c r="I767" s="2" t="n">
        <v>13</v>
      </c>
      <c r="J767" s="2" t="s">
        <v>121</v>
      </c>
      <c r="L767" s="2" t="s">
        <v>178</v>
      </c>
      <c r="T767" s="2" t="s">
        <v>125</v>
      </c>
      <c r="U767" s="0" t="n">
        <f aca="false">14</f>
        <v>14</v>
      </c>
      <c r="AD767" s="2" t="s">
        <v>126</v>
      </c>
      <c r="AH767" s="2" t="s">
        <v>147</v>
      </c>
      <c r="AJ767" s="2" t="s">
        <v>1487</v>
      </c>
      <c r="AO767" s="2" t="s">
        <v>1488</v>
      </c>
      <c r="AR767" s="2" t="s">
        <v>1489</v>
      </c>
      <c r="AU767" s="2" t="n">
        <v>4</v>
      </c>
      <c r="AY767" s="2" t="s">
        <v>124</v>
      </c>
      <c r="BA767" s="2" t="n">
        <v>24</v>
      </c>
      <c r="BE767" s="2" t="s">
        <v>148</v>
      </c>
      <c r="BF767" s="2" t="n">
        <v>1</v>
      </c>
      <c r="BG767" s="2" t="n">
        <v>1</v>
      </c>
      <c r="BI767" s="2" t="s">
        <v>1023</v>
      </c>
      <c r="BJ767" s="2" t="n">
        <v>1</v>
      </c>
      <c r="BK767" s="2" t="n">
        <v>1</v>
      </c>
      <c r="BM767" s="2" t="s">
        <v>148</v>
      </c>
      <c r="BN767" s="2" t="n">
        <v>1</v>
      </c>
      <c r="BO767" s="2" t="n">
        <v>1</v>
      </c>
      <c r="BY767" s="2" t="s">
        <v>1490</v>
      </c>
      <c r="BZ767" s="2" t="s">
        <v>348</v>
      </c>
      <c r="CB767" s="2" t="n">
        <v>80</v>
      </c>
      <c r="CD767" s="2" t="n">
        <v>3</v>
      </c>
      <c r="CE767" s="2" t="s">
        <v>348</v>
      </c>
      <c r="CF767" s="2" t="n">
        <v>120</v>
      </c>
      <c r="CH767" s="2" t="n">
        <v>1</v>
      </c>
      <c r="CJ767" s="2" t="s">
        <v>348</v>
      </c>
      <c r="CK767" s="2" t="n">
        <v>160</v>
      </c>
      <c r="CL767" s="2" t="n">
        <v>1</v>
      </c>
      <c r="CO767" s="2" t="n">
        <v>200</v>
      </c>
      <c r="CP767" s="2" t="n">
        <v>1</v>
      </c>
      <c r="DB767" s="2" t="n">
        <v>87.12</v>
      </c>
      <c r="DE767" s="2" t="n">
        <v>512</v>
      </c>
      <c r="DF767" s="2" t="n">
        <v>0.18</v>
      </c>
      <c r="DJ767" s="2" t="n">
        <v>11</v>
      </c>
    </row>
    <row r="768" customFormat="false" ht="13.8" hidden="false" customHeight="false" outlineLevel="0" collapsed="false">
      <c r="A768" s="2" t="s">
        <v>1493</v>
      </c>
      <c r="B768" s="2" t="s">
        <v>1483</v>
      </c>
      <c r="D768" s="2" t="s">
        <v>1484</v>
      </c>
      <c r="E768" s="2" t="s">
        <v>1485</v>
      </c>
      <c r="F768" s="2" t="s">
        <v>1486</v>
      </c>
      <c r="G768" s="2" t="n">
        <v>2016</v>
      </c>
      <c r="H768" s="2" t="n">
        <v>37</v>
      </c>
      <c r="I768" s="2" t="n">
        <v>13</v>
      </c>
      <c r="J768" s="2" t="s">
        <v>121</v>
      </c>
      <c r="L768" s="2" t="s">
        <v>178</v>
      </c>
      <c r="T768" s="2" t="s">
        <v>125</v>
      </c>
      <c r="U768" s="0" t="n">
        <f aca="false">14</f>
        <v>14</v>
      </c>
      <c r="AD768" s="2" t="s">
        <v>126</v>
      </c>
      <c r="AH768" s="2" t="s">
        <v>147</v>
      </c>
      <c r="AJ768" s="2" t="s">
        <v>1487</v>
      </c>
      <c r="AO768" s="2" t="s">
        <v>1488</v>
      </c>
      <c r="AR768" s="2" t="s">
        <v>1489</v>
      </c>
      <c r="AU768" s="2" t="n">
        <v>8</v>
      </c>
      <c r="AY768" s="2" t="s">
        <v>124</v>
      </c>
      <c r="BA768" s="2" t="n">
        <v>24</v>
      </c>
      <c r="BE768" s="2" t="s">
        <v>148</v>
      </c>
      <c r="BF768" s="2" t="n">
        <v>1</v>
      </c>
      <c r="BG768" s="2" t="n">
        <v>1</v>
      </c>
      <c r="BI768" s="2" t="s">
        <v>1023</v>
      </c>
      <c r="BJ768" s="2" t="n">
        <v>1</v>
      </c>
      <c r="BK768" s="2" t="n">
        <v>1</v>
      </c>
      <c r="BM768" s="2" t="s">
        <v>148</v>
      </c>
      <c r="BN768" s="2" t="n">
        <v>1</v>
      </c>
      <c r="BO768" s="2" t="n">
        <v>1</v>
      </c>
      <c r="BY768" s="2" t="s">
        <v>1490</v>
      </c>
      <c r="BZ768" s="2" t="s">
        <v>348</v>
      </c>
      <c r="CB768" s="2" t="n">
        <v>80</v>
      </c>
      <c r="CD768" s="2" t="n">
        <v>3</v>
      </c>
      <c r="CE768" s="2" t="s">
        <v>348</v>
      </c>
      <c r="CF768" s="2" t="n">
        <v>120</v>
      </c>
      <c r="CH768" s="2" t="n">
        <v>1</v>
      </c>
      <c r="CJ768" s="2" t="s">
        <v>348</v>
      </c>
      <c r="CK768" s="2" t="n">
        <v>160</v>
      </c>
      <c r="CL768" s="2" t="n">
        <v>1</v>
      </c>
      <c r="CO768" s="2" t="n">
        <v>200</v>
      </c>
      <c r="CP768" s="2" t="n">
        <v>1</v>
      </c>
      <c r="DB768" s="2" t="n">
        <v>90.03</v>
      </c>
      <c r="DE768" s="2" t="n">
        <v>613</v>
      </c>
      <c r="DF768" s="2" t="n">
        <v>0.12</v>
      </c>
      <c r="DJ768" s="2" t="n">
        <v>13</v>
      </c>
    </row>
    <row r="769" customFormat="false" ht="13.8" hidden="false" customHeight="false" outlineLevel="0" collapsed="false">
      <c r="A769" s="2" t="s">
        <v>1494</v>
      </c>
      <c r="B769" s="2" t="s">
        <v>1483</v>
      </c>
      <c r="D769" s="2" t="s">
        <v>1484</v>
      </c>
      <c r="E769" s="2" t="s">
        <v>1485</v>
      </c>
      <c r="F769" s="2" t="s">
        <v>1486</v>
      </c>
      <c r="G769" s="2" t="n">
        <v>2016</v>
      </c>
      <c r="H769" s="2" t="n">
        <v>37</v>
      </c>
      <c r="I769" s="2" t="n">
        <v>13</v>
      </c>
      <c r="J769" s="2" t="s">
        <v>121</v>
      </c>
      <c r="L769" s="2" t="s">
        <v>178</v>
      </c>
      <c r="T769" s="2" t="s">
        <v>125</v>
      </c>
      <c r="U769" s="0" t="n">
        <f aca="false">14</f>
        <v>14</v>
      </c>
      <c r="AD769" s="2" t="s">
        <v>126</v>
      </c>
      <c r="AH769" s="2" t="s">
        <v>147</v>
      </c>
      <c r="AJ769" s="2" t="s">
        <v>1487</v>
      </c>
      <c r="AO769" s="2" t="s">
        <v>1488</v>
      </c>
      <c r="AR769" s="2" t="s">
        <v>1489</v>
      </c>
      <c r="AU769" s="2" t="n">
        <v>8</v>
      </c>
      <c r="AY769" s="2" t="s">
        <v>124</v>
      </c>
      <c r="BA769" s="2" t="n">
        <v>24</v>
      </c>
      <c r="BE769" s="2" t="s">
        <v>148</v>
      </c>
      <c r="BF769" s="2" t="n">
        <v>1</v>
      </c>
      <c r="BG769" s="2" t="n">
        <v>1</v>
      </c>
      <c r="BI769" s="2" t="s">
        <v>1023</v>
      </c>
      <c r="BJ769" s="2" t="n">
        <v>1</v>
      </c>
      <c r="BK769" s="2" t="n">
        <v>1</v>
      </c>
      <c r="BM769" s="2" t="s">
        <v>148</v>
      </c>
      <c r="BN769" s="2" t="n">
        <v>1</v>
      </c>
      <c r="BO769" s="2" t="n">
        <v>1</v>
      </c>
      <c r="BY769" s="2" t="s">
        <v>1490</v>
      </c>
      <c r="BZ769" s="2" t="s">
        <v>348</v>
      </c>
      <c r="CB769" s="2" t="n">
        <v>80</v>
      </c>
      <c r="CD769" s="2" t="n">
        <v>3</v>
      </c>
      <c r="CE769" s="2" t="s">
        <v>348</v>
      </c>
      <c r="CF769" s="2" t="n">
        <v>120</v>
      </c>
      <c r="CH769" s="2" t="n">
        <v>1</v>
      </c>
      <c r="CJ769" s="2" t="s">
        <v>348</v>
      </c>
      <c r="CK769" s="2" t="n">
        <v>160</v>
      </c>
      <c r="CL769" s="2" t="n">
        <v>1</v>
      </c>
      <c r="CO769" s="2" t="n">
        <v>200</v>
      </c>
      <c r="CP769" s="2" t="n">
        <v>1</v>
      </c>
      <c r="DB769" s="2" t="n">
        <v>93.45</v>
      </c>
      <c r="DE769" s="2" t="n">
        <v>764</v>
      </c>
      <c r="DF769" s="2" t="n">
        <v>0.08</v>
      </c>
      <c r="DJ769" s="2" t="n">
        <v>16</v>
      </c>
    </row>
    <row r="770" customFormat="false" ht="13.8" hidden="false" customHeight="false" outlineLevel="0" collapsed="false">
      <c r="A770" s="2" t="s">
        <v>1495</v>
      </c>
      <c r="B770" s="2" t="s">
        <v>1483</v>
      </c>
      <c r="D770" s="2" t="s">
        <v>1484</v>
      </c>
      <c r="E770" s="2" t="s">
        <v>1485</v>
      </c>
      <c r="F770" s="2" t="s">
        <v>1486</v>
      </c>
      <c r="G770" s="2" t="n">
        <v>2016</v>
      </c>
      <c r="H770" s="2" t="n">
        <v>37</v>
      </c>
      <c r="I770" s="2" t="n">
        <v>13</v>
      </c>
      <c r="J770" s="2" t="s">
        <v>121</v>
      </c>
      <c r="L770" s="2" t="s">
        <v>178</v>
      </c>
      <c r="T770" s="2" t="s">
        <v>125</v>
      </c>
      <c r="U770" s="0" t="n">
        <f aca="false">14</f>
        <v>14</v>
      </c>
      <c r="AD770" s="2" t="s">
        <v>126</v>
      </c>
      <c r="AH770" s="2" t="s">
        <v>147</v>
      </c>
      <c r="AJ770" s="2" t="s">
        <v>1487</v>
      </c>
      <c r="AO770" s="2" t="s">
        <v>1488</v>
      </c>
      <c r="AR770" s="2" t="s">
        <v>1489</v>
      </c>
      <c r="AU770" s="2" t="n">
        <v>8</v>
      </c>
      <c r="AY770" s="2" t="s">
        <v>124</v>
      </c>
      <c r="BA770" s="2" t="n">
        <v>24</v>
      </c>
      <c r="BE770" s="2" t="s">
        <v>148</v>
      </c>
      <c r="BF770" s="2" t="n">
        <v>1</v>
      </c>
      <c r="BG770" s="2" t="n">
        <v>1</v>
      </c>
      <c r="BI770" s="2" t="s">
        <v>1023</v>
      </c>
      <c r="BJ770" s="2" t="n">
        <v>1</v>
      </c>
      <c r="BK770" s="2" t="n">
        <v>1</v>
      </c>
      <c r="BM770" s="2" t="s">
        <v>148</v>
      </c>
      <c r="BN770" s="2" t="n">
        <v>1</v>
      </c>
      <c r="BO770" s="2" t="n">
        <v>1</v>
      </c>
      <c r="BY770" s="2" t="s">
        <v>1490</v>
      </c>
      <c r="BZ770" s="2" t="s">
        <v>348</v>
      </c>
      <c r="CB770" s="2" t="n">
        <v>80</v>
      </c>
      <c r="CD770" s="2" t="n">
        <v>3</v>
      </c>
      <c r="CE770" s="2" t="s">
        <v>348</v>
      </c>
      <c r="CF770" s="2" t="n">
        <v>120</v>
      </c>
      <c r="CH770" s="2" t="n">
        <v>1</v>
      </c>
      <c r="CJ770" s="2" t="s">
        <v>348</v>
      </c>
      <c r="CK770" s="2" t="n">
        <v>160</v>
      </c>
      <c r="CL770" s="2" t="n">
        <v>1</v>
      </c>
      <c r="CO770" s="2" t="n">
        <v>200</v>
      </c>
      <c r="CP770" s="2" t="n">
        <v>1</v>
      </c>
      <c r="DB770" s="2" t="n">
        <v>91.63</v>
      </c>
      <c r="DE770" s="2" t="n">
        <v>719</v>
      </c>
      <c r="DF770" s="2" t="n">
        <v>0.11</v>
      </c>
      <c r="DJ770" s="2" t="n">
        <v>15</v>
      </c>
    </row>
    <row r="771" customFormat="false" ht="13.8" hidden="false" customHeight="false" outlineLevel="0" collapsed="false">
      <c r="A771" s="2" t="s">
        <v>1496</v>
      </c>
      <c r="B771" s="2" t="s">
        <v>1497</v>
      </c>
      <c r="D771" s="2" t="s">
        <v>1498</v>
      </c>
      <c r="E771" s="2" t="s">
        <v>1499</v>
      </c>
      <c r="F771" s="2" t="s">
        <v>1500</v>
      </c>
      <c r="G771" s="2" t="n">
        <v>2016</v>
      </c>
      <c r="H771" s="2" t="n">
        <v>40</v>
      </c>
      <c r="I771" s="2" t="n">
        <v>2</v>
      </c>
      <c r="J771" s="2" t="s">
        <v>1078</v>
      </c>
      <c r="L771" s="2" t="s">
        <v>144</v>
      </c>
      <c r="T771" s="2" t="s">
        <v>145</v>
      </c>
      <c r="U771" s="0" t="n">
        <f aca="false">15.9</f>
        <v>15.9</v>
      </c>
      <c r="AA771" s="2" t="s">
        <v>437</v>
      </c>
      <c r="AR771" s="2" t="s">
        <v>1501</v>
      </c>
      <c r="AV771" s="2" t="n">
        <v>50</v>
      </c>
      <c r="AX771" s="2" t="n">
        <v>1440</v>
      </c>
      <c r="AY771" s="2" t="s">
        <v>145</v>
      </c>
      <c r="AZ771" s="2" t="n">
        <v>25</v>
      </c>
      <c r="BA771" s="2" t="n">
        <v>168</v>
      </c>
      <c r="BZ771" s="2" t="s">
        <v>129</v>
      </c>
      <c r="CA771" s="2" t="s">
        <v>145</v>
      </c>
      <c r="CB771" s="2" t="n">
        <v>260</v>
      </c>
      <c r="CC771" s="2" t="n">
        <v>8</v>
      </c>
      <c r="CD771" s="2" t="n">
        <v>0.5</v>
      </c>
      <c r="DA771" s="2" t="s">
        <v>132</v>
      </c>
      <c r="DC771" s="2" t="n">
        <v>3.31</v>
      </c>
      <c r="DE771" s="2" t="n">
        <v>900</v>
      </c>
      <c r="DF771" s="2" t="n">
        <v>0.27</v>
      </c>
      <c r="DG771" s="2" t="n">
        <v>88.9</v>
      </c>
      <c r="DI771" s="2" t="s">
        <v>133</v>
      </c>
      <c r="DJ771" s="2" t="n">
        <v>12.1</v>
      </c>
    </row>
    <row r="772" customFormat="false" ht="13.8" hidden="false" customHeight="false" outlineLevel="0" collapsed="false">
      <c r="A772" s="2" t="s">
        <v>1502</v>
      </c>
      <c r="B772" s="2" t="s">
        <v>1497</v>
      </c>
      <c r="D772" s="2" t="s">
        <v>1498</v>
      </c>
      <c r="E772" s="2" t="s">
        <v>1499</v>
      </c>
      <c r="F772" s="2" t="s">
        <v>1500</v>
      </c>
      <c r="G772" s="2" t="n">
        <v>2016</v>
      </c>
      <c r="H772" s="2" t="n">
        <v>40</v>
      </c>
      <c r="I772" s="2" t="n">
        <v>2</v>
      </c>
      <c r="J772" s="2" t="s">
        <v>1078</v>
      </c>
      <c r="L772" s="2" t="s">
        <v>144</v>
      </c>
      <c r="N772" s="2" t="s">
        <v>1503</v>
      </c>
      <c r="T772" s="2" t="s">
        <v>145</v>
      </c>
      <c r="U772" s="0" t="n">
        <f aca="false">15.9</f>
        <v>15.9</v>
      </c>
      <c r="AA772" s="2" t="s">
        <v>437</v>
      </c>
      <c r="AR772" s="2" t="s">
        <v>1501</v>
      </c>
      <c r="AV772" s="2" t="n">
        <v>50</v>
      </c>
      <c r="AX772" s="2" t="n">
        <v>1440</v>
      </c>
      <c r="AY772" s="2" t="s">
        <v>145</v>
      </c>
      <c r="AZ772" s="2" t="n">
        <v>25</v>
      </c>
      <c r="BA772" s="2" t="n">
        <v>168</v>
      </c>
      <c r="BZ772" s="2" t="s">
        <v>129</v>
      </c>
      <c r="CA772" s="2" t="s">
        <v>145</v>
      </c>
      <c r="CB772" s="2" t="n">
        <v>260</v>
      </c>
      <c r="CC772" s="2" t="n">
        <v>8</v>
      </c>
      <c r="CD772" s="2" t="n">
        <v>0.5</v>
      </c>
      <c r="DA772" s="2" t="s">
        <v>132</v>
      </c>
      <c r="DC772" s="2" t="n">
        <v>2.7</v>
      </c>
      <c r="DE772" s="2" t="n">
        <v>751</v>
      </c>
      <c r="DF772" s="2" t="n">
        <v>0.39</v>
      </c>
      <c r="DI772" s="2" t="s">
        <v>133</v>
      </c>
      <c r="DJ772" s="2" t="n">
        <v>11.8</v>
      </c>
    </row>
    <row r="773" customFormat="false" ht="13.8" hidden="false" customHeight="false" outlineLevel="0" collapsed="false">
      <c r="A773" s="2" t="s">
        <v>1504</v>
      </c>
      <c r="B773" s="2" t="s">
        <v>1497</v>
      </c>
      <c r="D773" s="2" t="s">
        <v>1498</v>
      </c>
      <c r="E773" s="2" t="s">
        <v>1499</v>
      </c>
      <c r="F773" s="2" t="s">
        <v>1500</v>
      </c>
      <c r="G773" s="2" t="n">
        <v>2016</v>
      </c>
      <c r="H773" s="2" t="n">
        <v>40</v>
      </c>
      <c r="I773" s="2" t="n">
        <v>2</v>
      </c>
      <c r="J773" s="2" t="s">
        <v>1078</v>
      </c>
      <c r="L773" s="2" t="s">
        <v>144</v>
      </c>
      <c r="N773" s="2" t="s">
        <v>1503</v>
      </c>
      <c r="T773" s="2" t="s">
        <v>145</v>
      </c>
      <c r="U773" s="0" t="n">
        <f aca="false">15.9</f>
        <v>15.9</v>
      </c>
      <c r="AA773" s="2" t="s">
        <v>437</v>
      </c>
      <c r="AR773" s="2" t="s">
        <v>1501</v>
      </c>
      <c r="AV773" s="2" t="n">
        <v>50</v>
      </c>
      <c r="AX773" s="2" t="n">
        <v>1440</v>
      </c>
      <c r="AY773" s="2" t="s">
        <v>145</v>
      </c>
      <c r="AZ773" s="2" t="n">
        <v>25</v>
      </c>
      <c r="BA773" s="2" t="n">
        <v>168</v>
      </c>
      <c r="BZ773" s="2" t="s">
        <v>129</v>
      </c>
      <c r="CA773" s="2" t="s">
        <v>145</v>
      </c>
      <c r="CB773" s="2" t="n">
        <v>260</v>
      </c>
      <c r="CC773" s="2" t="n">
        <v>8</v>
      </c>
      <c r="CD773" s="2" t="n">
        <v>0.5</v>
      </c>
      <c r="DA773" s="2" t="s">
        <v>132</v>
      </c>
      <c r="DC773" s="2" t="n">
        <v>1.06</v>
      </c>
      <c r="DE773" s="2" t="n">
        <v>910</v>
      </c>
      <c r="DF773" s="2" t="n">
        <v>0.44</v>
      </c>
      <c r="DI773" s="2" t="s">
        <v>133</v>
      </c>
      <c r="DJ773" s="2" t="n">
        <v>4.4</v>
      </c>
    </row>
    <row r="774" customFormat="false" ht="13.8" hidden="false" customHeight="false" outlineLevel="0" collapsed="false">
      <c r="A774" s="2" t="s">
        <v>1505</v>
      </c>
      <c r="B774" s="2" t="s">
        <v>1497</v>
      </c>
      <c r="D774" s="2" t="s">
        <v>1498</v>
      </c>
      <c r="E774" s="2" t="s">
        <v>1499</v>
      </c>
      <c r="F774" s="2" t="s">
        <v>1500</v>
      </c>
      <c r="G774" s="2" t="n">
        <v>2016</v>
      </c>
      <c r="H774" s="2" t="n">
        <v>40</v>
      </c>
      <c r="I774" s="2" t="n">
        <v>2</v>
      </c>
      <c r="J774" s="2" t="s">
        <v>1078</v>
      </c>
      <c r="L774" s="2" t="s">
        <v>144</v>
      </c>
      <c r="N774" s="2" t="s">
        <v>1503</v>
      </c>
      <c r="T774" s="2" t="s">
        <v>145</v>
      </c>
      <c r="U774" s="0" t="n">
        <f aca="false">15.9</f>
        <v>15.9</v>
      </c>
      <c r="AA774" s="2" t="s">
        <v>437</v>
      </c>
      <c r="AR774" s="2" t="s">
        <v>1501</v>
      </c>
      <c r="AV774" s="2" t="n">
        <v>50</v>
      </c>
      <c r="AX774" s="2" t="n">
        <v>1440</v>
      </c>
      <c r="AY774" s="2" t="s">
        <v>145</v>
      </c>
      <c r="AZ774" s="2" t="n">
        <v>25</v>
      </c>
      <c r="BA774" s="2" t="n">
        <v>168</v>
      </c>
      <c r="BZ774" s="2" t="s">
        <v>129</v>
      </c>
      <c r="CA774" s="2" t="s">
        <v>145</v>
      </c>
      <c r="CB774" s="2" t="n">
        <v>260</v>
      </c>
      <c r="CC774" s="2" t="n">
        <v>8</v>
      </c>
      <c r="CD774" s="2" t="n">
        <v>0.5</v>
      </c>
      <c r="DA774" s="2" t="s">
        <v>132</v>
      </c>
      <c r="DC774" s="2" t="n">
        <v>0.5</v>
      </c>
      <c r="DE774" s="2" t="n">
        <v>810</v>
      </c>
      <c r="DI774" s="2" t="s">
        <v>133</v>
      </c>
      <c r="DJ774" s="2" t="n">
        <v>2.8</v>
      </c>
    </row>
    <row r="775" customFormat="false" ht="13.8" hidden="false" customHeight="false" outlineLevel="0" collapsed="false">
      <c r="A775" s="2" t="s">
        <v>1506</v>
      </c>
      <c r="B775" s="2" t="s">
        <v>1497</v>
      </c>
      <c r="D775" s="2" t="s">
        <v>1498</v>
      </c>
      <c r="E775" s="2" t="s">
        <v>1499</v>
      </c>
      <c r="F775" s="2" t="s">
        <v>1500</v>
      </c>
      <c r="G775" s="2" t="n">
        <v>2016</v>
      </c>
      <c r="H775" s="2" t="n">
        <v>40</v>
      </c>
      <c r="I775" s="2" t="n">
        <v>2</v>
      </c>
      <c r="J775" s="2" t="s">
        <v>1078</v>
      </c>
      <c r="L775" s="2" t="s">
        <v>144</v>
      </c>
      <c r="N775" s="2" t="s">
        <v>1503</v>
      </c>
      <c r="T775" s="2" t="s">
        <v>145</v>
      </c>
      <c r="U775" s="0" t="n">
        <f aca="false">15.9</f>
        <v>15.9</v>
      </c>
      <c r="AA775" s="2" t="s">
        <v>437</v>
      </c>
      <c r="AR775" s="2" t="s">
        <v>1501</v>
      </c>
      <c r="AV775" s="2" t="n">
        <v>50</v>
      </c>
      <c r="AX775" s="2" t="n">
        <v>1440</v>
      </c>
      <c r="AY775" s="2" t="s">
        <v>145</v>
      </c>
      <c r="AZ775" s="2" t="n">
        <v>25</v>
      </c>
      <c r="BA775" s="2" t="n">
        <v>168</v>
      </c>
      <c r="BZ775" s="2" t="s">
        <v>129</v>
      </c>
      <c r="CA775" s="2" t="s">
        <v>145</v>
      </c>
      <c r="CB775" s="2" t="n">
        <v>260</v>
      </c>
      <c r="CC775" s="2" t="n">
        <v>8</v>
      </c>
      <c r="CD775" s="2" t="n">
        <v>0.5</v>
      </c>
      <c r="DA775" s="2" t="s">
        <v>132</v>
      </c>
      <c r="DC775" s="2" t="n">
        <v>1.5</v>
      </c>
      <c r="DE775" s="2" t="n">
        <v>699</v>
      </c>
      <c r="DF775" s="2" t="n">
        <v>0.39</v>
      </c>
      <c r="DI775" s="2" t="s">
        <v>133</v>
      </c>
      <c r="DJ775" s="2" t="n">
        <v>10.5</v>
      </c>
    </row>
    <row r="776" customFormat="false" ht="13.8" hidden="false" customHeight="false" outlineLevel="0" collapsed="false">
      <c r="A776" s="2" t="s">
        <v>1507</v>
      </c>
      <c r="B776" s="2" t="s">
        <v>1497</v>
      </c>
      <c r="D776" s="2" t="s">
        <v>1498</v>
      </c>
      <c r="E776" s="2" t="s">
        <v>1499</v>
      </c>
      <c r="F776" s="2" t="s">
        <v>1500</v>
      </c>
      <c r="G776" s="2" t="n">
        <v>2016</v>
      </c>
      <c r="H776" s="2" t="n">
        <v>40</v>
      </c>
      <c r="I776" s="2" t="n">
        <v>2</v>
      </c>
      <c r="J776" s="2" t="s">
        <v>1078</v>
      </c>
      <c r="L776" s="2" t="s">
        <v>144</v>
      </c>
      <c r="N776" s="2" t="s">
        <v>1503</v>
      </c>
      <c r="T776" s="2" t="s">
        <v>145</v>
      </c>
      <c r="U776" s="0" t="n">
        <f aca="false">15.9</f>
        <v>15.9</v>
      </c>
      <c r="AA776" s="2" t="s">
        <v>437</v>
      </c>
      <c r="AR776" s="2" t="s">
        <v>1501</v>
      </c>
      <c r="AV776" s="2" t="n">
        <v>50</v>
      </c>
      <c r="AX776" s="2" t="n">
        <v>1440</v>
      </c>
      <c r="AY776" s="2" t="s">
        <v>145</v>
      </c>
      <c r="AZ776" s="2" t="n">
        <v>25</v>
      </c>
      <c r="BA776" s="2" t="n">
        <v>168</v>
      </c>
      <c r="BZ776" s="2" t="s">
        <v>129</v>
      </c>
      <c r="CA776" s="2" t="s">
        <v>145</v>
      </c>
      <c r="CB776" s="2" t="n">
        <v>260</v>
      </c>
      <c r="CC776" s="2" t="n">
        <v>8</v>
      </c>
      <c r="CD776" s="2" t="n">
        <v>0.5</v>
      </c>
      <c r="DA776" s="2" t="s">
        <v>132</v>
      </c>
      <c r="DC776" s="2" t="n">
        <v>0.14</v>
      </c>
      <c r="DE776" s="2" t="n">
        <v>43</v>
      </c>
      <c r="DF776" s="2" t="n">
        <v>0.38</v>
      </c>
      <c r="DG776" s="2" t="n">
        <v>7.9</v>
      </c>
      <c r="DI776" s="2" t="s">
        <v>133</v>
      </c>
      <c r="DJ776" s="2" t="n">
        <v>11</v>
      </c>
    </row>
    <row r="777" customFormat="false" ht="13.8" hidden="false" customHeight="false" outlineLevel="0" collapsed="false">
      <c r="A777" s="2" t="s">
        <v>1508</v>
      </c>
      <c r="B777" s="2" t="s">
        <v>1509</v>
      </c>
      <c r="D777" s="2" t="s">
        <v>1510</v>
      </c>
      <c r="E777" s="2" t="s">
        <v>1511</v>
      </c>
      <c r="F777" s="2" t="s">
        <v>1512</v>
      </c>
      <c r="G777" s="2" t="n">
        <v>2016</v>
      </c>
      <c r="H777" s="2" t="n">
        <v>29</v>
      </c>
      <c r="I777" s="2" t="n">
        <v>1</v>
      </c>
      <c r="J777" s="2" t="s">
        <v>121</v>
      </c>
      <c r="L777" s="2" t="s">
        <v>1513</v>
      </c>
      <c r="T777" s="2" t="s">
        <v>285</v>
      </c>
      <c r="U777" s="0" t="n">
        <f aca="false">13.8</f>
        <v>13.8</v>
      </c>
      <c r="AD777" s="2" t="s">
        <v>126</v>
      </c>
      <c r="AE777" s="2" t="n">
        <v>1</v>
      </c>
      <c r="AH777" s="2" t="s">
        <v>147</v>
      </c>
      <c r="AJ777" s="2" t="s">
        <v>1514</v>
      </c>
      <c r="AL777" s="2" t="s">
        <v>1515</v>
      </c>
      <c r="AR777" s="2" t="s">
        <v>1516</v>
      </c>
      <c r="AU777" s="2" t="n">
        <v>5.5</v>
      </c>
      <c r="AZ777" s="2" t="n">
        <v>50</v>
      </c>
      <c r="BA777" s="2" t="n">
        <v>12</v>
      </c>
      <c r="BE777" s="2" t="s">
        <v>125</v>
      </c>
      <c r="BF777" s="2" t="n">
        <v>3</v>
      </c>
      <c r="BG777" s="2" t="n">
        <v>0.5</v>
      </c>
      <c r="BH777" s="2" t="n">
        <v>50</v>
      </c>
      <c r="BI777" s="2" t="s">
        <v>145</v>
      </c>
      <c r="BJ777" s="2" t="n">
        <v>3</v>
      </c>
      <c r="BK777" s="2" t="n">
        <v>0.5</v>
      </c>
      <c r="BL777" s="2" t="n">
        <v>50</v>
      </c>
      <c r="BM777" s="2" t="s">
        <v>148</v>
      </c>
      <c r="BN777" s="2" t="n">
        <v>3</v>
      </c>
      <c r="BO777" s="2" t="n">
        <v>0.5</v>
      </c>
      <c r="BP777" s="2" t="n">
        <v>50</v>
      </c>
      <c r="BQ777" s="2" t="s">
        <v>948</v>
      </c>
      <c r="BR777" s="2" t="n">
        <v>1</v>
      </c>
      <c r="BS777" s="2" t="n">
        <v>1</v>
      </c>
      <c r="BZ777" s="2" t="s">
        <v>152</v>
      </c>
      <c r="CB777" s="2" t="n">
        <v>50</v>
      </c>
      <c r="CC777" s="2" t="s">
        <v>127</v>
      </c>
      <c r="CD777" s="2" t="n">
        <v>1</v>
      </c>
      <c r="CE777" s="2" t="s">
        <v>152</v>
      </c>
      <c r="CF777" s="2" t="n">
        <v>200</v>
      </c>
      <c r="CG777" s="2" t="s">
        <v>127</v>
      </c>
      <c r="CH777" s="2" t="n">
        <v>1</v>
      </c>
      <c r="DA777" s="2" t="s">
        <v>132</v>
      </c>
      <c r="DC777" s="2" t="n">
        <v>3.22</v>
      </c>
      <c r="DE777" s="2" t="n">
        <v>432.39</v>
      </c>
      <c r="DH777" s="2" t="n">
        <v>0.034</v>
      </c>
      <c r="DJ777" s="2" t="n">
        <v>18.35</v>
      </c>
    </row>
    <row r="778" customFormat="false" ht="13.8" hidden="false" customHeight="false" outlineLevel="0" collapsed="false">
      <c r="A778" s="2" t="s">
        <v>1517</v>
      </c>
      <c r="B778" s="2" t="s">
        <v>1509</v>
      </c>
      <c r="D778" s="2" t="s">
        <v>1510</v>
      </c>
      <c r="E778" s="2" t="s">
        <v>1511</v>
      </c>
      <c r="F778" s="2" t="s">
        <v>1512</v>
      </c>
      <c r="G778" s="2" t="n">
        <v>2016</v>
      </c>
      <c r="H778" s="2" t="n">
        <v>29</v>
      </c>
      <c r="I778" s="2" t="n">
        <v>1</v>
      </c>
      <c r="J778" s="2" t="s">
        <v>121</v>
      </c>
      <c r="L778" s="2" t="s">
        <v>1513</v>
      </c>
      <c r="T778" s="2" t="s">
        <v>285</v>
      </c>
      <c r="U778" s="0" t="n">
        <f aca="false">13.8</f>
        <v>13.8</v>
      </c>
      <c r="AD778" s="2" t="s">
        <v>126</v>
      </c>
      <c r="AE778" s="2" t="n">
        <v>1</v>
      </c>
      <c r="AH778" s="2" t="s">
        <v>147</v>
      </c>
      <c r="AJ778" s="2" t="s">
        <v>1514</v>
      </c>
      <c r="AL778" s="2" t="s">
        <v>1515</v>
      </c>
      <c r="AR778" s="2" t="s">
        <v>1516</v>
      </c>
      <c r="AU778" s="2" t="n">
        <v>5.5</v>
      </c>
      <c r="AZ778" s="2" t="n">
        <v>50</v>
      </c>
      <c r="BA778" s="2" t="n">
        <v>12</v>
      </c>
      <c r="BE778" s="2" t="s">
        <v>125</v>
      </c>
      <c r="BF778" s="2" t="n">
        <v>3</v>
      </c>
      <c r="BG778" s="2" t="n">
        <v>0.5</v>
      </c>
      <c r="BH778" s="2" t="n">
        <v>50</v>
      </c>
      <c r="BI778" s="2" t="s">
        <v>145</v>
      </c>
      <c r="BJ778" s="2" t="n">
        <v>2</v>
      </c>
      <c r="BK778" s="2" t="n">
        <v>0.333333333333333</v>
      </c>
      <c r="BL778" s="2" t="n">
        <v>50</v>
      </c>
      <c r="BM778" s="2" t="s">
        <v>148</v>
      </c>
      <c r="BN778" s="2" t="n">
        <v>3</v>
      </c>
      <c r="BO778" s="2" t="n">
        <v>0.5</v>
      </c>
      <c r="BP778" s="2" t="n">
        <v>50</v>
      </c>
      <c r="BQ778" s="2" t="s">
        <v>948</v>
      </c>
      <c r="BR778" s="2" t="n">
        <v>1</v>
      </c>
      <c r="BS778" s="2" t="n">
        <v>1</v>
      </c>
      <c r="BZ778" s="2" t="s">
        <v>152</v>
      </c>
      <c r="CB778" s="2" t="n">
        <v>50</v>
      </c>
      <c r="CC778" s="2" t="s">
        <v>127</v>
      </c>
      <c r="CD778" s="2" t="n">
        <v>1</v>
      </c>
      <c r="CE778" s="2" t="s">
        <v>152</v>
      </c>
      <c r="CF778" s="2" t="n">
        <v>200</v>
      </c>
      <c r="CG778" s="2" t="s">
        <v>127</v>
      </c>
      <c r="CH778" s="2" t="n">
        <v>1</v>
      </c>
      <c r="DA778" s="2" t="s">
        <v>132</v>
      </c>
      <c r="DC778" s="2" t="n">
        <v>3.56</v>
      </c>
      <c r="DE778" s="2" t="n">
        <v>396.84</v>
      </c>
      <c r="DH778" s="2" t="n">
        <v>0.034</v>
      </c>
      <c r="DJ778" s="2" t="n">
        <v>23.4</v>
      </c>
    </row>
    <row r="779" customFormat="false" ht="13.8" hidden="false" customHeight="false" outlineLevel="0" collapsed="false">
      <c r="A779" s="2" t="s">
        <v>1518</v>
      </c>
      <c r="B779" s="2" t="s">
        <v>1509</v>
      </c>
      <c r="D779" s="2" t="s">
        <v>1510</v>
      </c>
      <c r="E779" s="2" t="s">
        <v>1511</v>
      </c>
      <c r="F779" s="2" t="s">
        <v>1512</v>
      </c>
      <c r="G779" s="2" t="n">
        <v>2016</v>
      </c>
      <c r="H779" s="2" t="n">
        <v>29</v>
      </c>
      <c r="I779" s="2" t="n">
        <v>1</v>
      </c>
      <c r="J779" s="2" t="s">
        <v>121</v>
      </c>
      <c r="L779" s="2" t="s">
        <v>1513</v>
      </c>
      <c r="T779" s="2" t="s">
        <v>285</v>
      </c>
      <c r="U779" s="0" t="n">
        <f aca="false">13.8</f>
        <v>13.8</v>
      </c>
      <c r="AD779" s="2" t="s">
        <v>126</v>
      </c>
      <c r="AE779" s="2" t="n">
        <v>1</v>
      </c>
      <c r="AH779" s="2" t="s">
        <v>147</v>
      </c>
      <c r="AJ779" s="2" t="s">
        <v>1514</v>
      </c>
      <c r="AL779" s="2" t="s">
        <v>1515</v>
      </c>
      <c r="AR779" s="2" t="s">
        <v>1516</v>
      </c>
      <c r="AU779" s="2" t="n">
        <v>5.5</v>
      </c>
      <c r="AZ779" s="2" t="n">
        <v>50</v>
      </c>
      <c r="BA779" s="2" t="n">
        <v>12</v>
      </c>
      <c r="BE779" s="2" t="s">
        <v>125</v>
      </c>
      <c r="BF779" s="2" t="n">
        <v>3</v>
      </c>
      <c r="BG779" s="2" t="n">
        <v>0.5</v>
      </c>
      <c r="BH779" s="2" t="n">
        <v>50</v>
      </c>
      <c r="BI779" s="2" t="s">
        <v>145</v>
      </c>
      <c r="BJ779" s="2" t="n">
        <v>1</v>
      </c>
      <c r="BK779" s="2" t="n">
        <v>0.166666666666667</v>
      </c>
      <c r="BL779" s="2" t="n">
        <v>50</v>
      </c>
      <c r="BM779" s="2" t="s">
        <v>148</v>
      </c>
      <c r="BN779" s="2" t="n">
        <v>3</v>
      </c>
      <c r="BO779" s="2" t="n">
        <v>0.5</v>
      </c>
      <c r="BP779" s="2" t="n">
        <v>50</v>
      </c>
      <c r="BQ779" s="2" t="s">
        <v>948</v>
      </c>
      <c r="BR779" s="2" t="n">
        <v>1</v>
      </c>
      <c r="BS779" s="2" t="n">
        <v>1</v>
      </c>
      <c r="BZ779" s="2" t="s">
        <v>152</v>
      </c>
      <c r="CB779" s="2" t="n">
        <v>50</v>
      </c>
      <c r="CC779" s="2" t="s">
        <v>127</v>
      </c>
      <c r="CD779" s="2" t="n">
        <v>1</v>
      </c>
      <c r="CE779" s="2" t="s">
        <v>152</v>
      </c>
      <c r="CF779" s="2" t="n">
        <v>200</v>
      </c>
      <c r="CG779" s="2" t="s">
        <v>127</v>
      </c>
      <c r="CH779" s="2" t="n">
        <v>1</v>
      </c>
      <c r="DA779" s="2" t="s">
        <v>132</v>
      </c>
      <c r="DC779" s="2" t="n">
        <v>1.53</v>
      </c>
      <c r="DE779" s="2" t="n">
        <v>433.06</v>
      </c>
      <c r="DH779" s="2" t="n">
        <v>0.068</v>
      </c>
      <c r="DJ779" s="2" t="n">
        <v>7.07</v>
      </c>
    </row>
    <row r="780" customFormat="false" ht="13.8" hidden="false" customHeight="false" outlineLevel="0" collapsed="false">
      <c r="A780" s="2" t="s">
        <v>1519</v>
      </c>
      <c r="B780" s="2" t="s">
        <v>1509</v>
      </c>
      <c r="D780" s="2" t="s">
        <v>1510</v>
      </c>
      <c r="E780" s="2" t="s">
        <v>1511</v>
      </c>
      <c r="F780" s="2" t="s">
        <v>1512</v>
      </c>
      <c r="G780" s="2" t="n">
        <v>2016</v>
      </c>
      <c r="H780" s="2" t="n">
        <v>29</v>
      </c>
      <c r="I780" s="2" t="n">
        <v>1</v>
      </c>
      <c r="J780" s="2" t="s">
        <v>121</v>
      </c>
      <c r="L780" s="2" t="s">
        <v>1513</v>
      </c>
      <c r="T780" s="2" t="s">
        <v>285</v>
      </c>
      <c r="U780" s="0" t="n">
        <f aca="false">13.8</f>
        <v>13.8</v>
      </c>
      <c r="AD780" s="2" t="s">
        <v>126</v>
      </c>
      <c r="AE780" s="2" t="n">
        <v>1</v>
      </c>
      <c r="AH780" s="2" t="s">
        <v>147</v>
      </c>
      <c r="AJ780" s="2" t="s">
        <v>1514</v>
      </c>
      <c r="AL780" s="2" t="s">
        <v>1515</v>
      </c>
      <c r="AR780" s="2" t="s">
        <v>1516</v>
      </c>
      <c r="AU780" s="2" t="n">
        <v>5.5</v>
      </c>
      <c r="AZ780" s="2" t="n">
        <v>50</v>
      </c>
      <c r="BA780" s="2" t="n">
        <v>12</v>
      </c>
      <c r="BE780" s="2" t="s">
        <v>125</v>
      </c>
      <c r="BF780" s="2" t="n">
        <v>3</v>
      </c>
      <c r="BG780" s="2" t="n">
        <v>0.5</v>
      </c>
      <c r="BH780" s="2" t="n">
        <v>50</v>
      </c>
      <c r="BI780" s="2" t="s">
        <v>145</v>
      </c>
      <c r="BJ780" s="2" t="n">
        <v>2</v>
      </c>
      <c r="BK780" s="2" t="n">
        <v>0.333333333333333</v>
      </c>
      <c r="BL780" s="2" t="n">
        <v>50</v>
      </c>
      <c r="BM780" s="2" t="s">
        <v>148</v>
      </c>
      <c r="BN780" s="2" t="n">
        <v>2</v>
      </c>
      <c r="BO780" s="2" t="n">
        <v>0.333333333333333</v>
      </c>
      <c r="BP780" s="2" t="n">
        <v>50</v>
      </c>
      <c r="BQ780" s="2" t="s">
        <v>948</v>
      </c>
      <c r="BR780" s="2" t="n">
        <v>1</v>
      </c>
      <c r="BS780" s="2" t="n">
        <v>1</v>
      </c>
      <c r="BZ780" s="2" t="s">
        <v>152</v>
      </c>
      <c r="CB780" s="2" t="n">
        <v>50</v>
      </c>
      <c r="CC780" s="2" t="s">
        <v>127</v>
      </c>
      <c r="CD780" s="2" t="n">
        <v>1</v>
      </c>
      <c r="CE780" s="2" t="s">
        <v>152</v>
      </c>
      <c r="CF780" s="2" t="n">
        <v>200</v>
      </c>
      <c r="CG780" s="2" t="s">
        <v>127</v>
      </c>
      <c r="CH780" s="2" t="n">
        <v>1</v>
      </c>
      <c r="DA780" s="2" t="s">
        <v>132</v>
      </c>
      <c r="DC780" s="2" t="n">
        <v>2.7</v>
      </c>
      <c r="DE780" s="2" t="n">
        <v>384.72</v>
      </c>
      <c r="DH780" s="2" t="n">
        <v>0.042</v>
      </c>
      <c r="DJ780" s="2" t="n">
        <v>15.02</v>
      </c>
    </row>
    <row r="781" customFormat="false" ht="13.8" hidden="false" customHeight="false" outlineLevel="0" collapsed="false">
      <c r="A781" s="2" t="s">
        <v>1520</v>
      </c>
      <c r="B781" s="2" t="s">
        <v>1509</v>
      </c>
      <c r="D781" s="2" t="s">
        <v>1510</v>
      </c>
      <c r="E781" s="2" t="s">
        <v>1511</v>
      </c>
      <c r="F781" s="2" t="s">
        <v>1512</v>
      </c>
      <c r="G781" s="2" t="n">
        <v>2016</v>
      </c>
      <c r="H781" s="2" t="n">
        <v>29</v>
      </c>
      <c r="I781" s="2" t="n">
        <v>1</v>
      </c>
      <c r="J781" s="2" t="s">
        <v>121</v>
      </c>
      <c r="L781" s="2" t="s">
        <v>1513</v>
      </c>
      <c r="T781" s="2" t="s">
        <v>285</v>
      </c>
      <c r="U781" s="0" t="n">
        <f aca="false">13.8</f>
        <v>13.8</v>
      </c>
      <c r="AD781" s="2" t="s">
        <v>126</v>
      </c>
      <c r="AE781" s="2" t="n">
        <v>1</v>
      </c>
      <c r="AH781" s="2" t="s">
        <v>147</v>
      </c>
      <c r="AJ781" s="2" t="s">
        <v>1514</v>
      </c>
      <c r="AL781" s="2" t="s">
        <v>1515</v>
      </c>
      <c r="AR781" s="2" t="s">
        <v>1516</v>
      </c>
      <c r="AU781" s="2" t="n">
        <v>5.5</v>
      </c>
      <c r="AZ781" s="2" t="n">
        <v>50</v>
      </c>
      <c r="BA781" s="2" t="n">
        <v>12</v>
      </c>
      <c r="BE781" s="2" t="s">
        <v>125</v>
      </c>
      <c r="BF781" s="2" t="n">
        <v>3</v>
      </c>
      <c r="BG781" s="2" t="n">
        <v>0.5</v>
      </c>
      <c r="BH781" s="2" t="n">
        <v>50</v>
      </c>
      <c r="BI781" s="2" t="s">
        <v>145</v>
      </c>
      <c r="BJ781" s="2" t="n">
        <v>2</v>
      </c>
      <c r="BK781" s="2" t="n">
        <v>0.333333333333333</v>
      </c>
      <c r="BL781" s="2" t="n">
        <v>50</v>
      </c>
      <c r="BM781" s="2" t="s">
        <v>148</v>
      </c>
      <c r="BN781" s="2" t="n">
        <v>1</v>
      </c>
      <c r="BO781" s="2" t="n">
        <v>0.166666666666667</v>
      </c>
      <c r="BP781" s="2" t="n">
        <v>50</v>
      </c>
      <c r="BQ781" s="2" t="s">
        <v>948</v>
      </c>
      <c r="BR781" s="2" t="n">
        <v>1</v>
      </c>
      <c r="BS781" s="2" t="n">
        <v>1</v>
      </c>
      <c r="BZ781" s="2" t="s">
        <v>152</v>
      </c>
      <c r="CB781" s="2" t="n">
        <v>50</v>
      </c>
      <c r="CC781" s="2" t="s">
        <v>127</v>
      </c>
      <c r="CD781" s="2" t="n">
        <v>1</v>
      </c>
      <c r="CE781" s="2" t="s">
        <v>152</v>
      </c>
      <c r="CF781" s="2" t="n">
        <v>200</v>
      </c>
      <c r="CG781" s="2" t="s">
        <v>127</v>
      </c>
      <c r="CH781" s="2" t="n">
        <v>1</v>
      </c>
      <c r="DA781" s="2" t="s">
        <v>132</v>
      </c>
      <c r="DC781" s="2" t="n">
        <v>3.17</v>
      </c>
      <c r="DE781" s="2" t="n">
        <v>381.51</v>
      </c>
      <c r="DH781" s="2" t="n">
        <v>0.03</v>
      </c>
      <c r="DJ781" s="2" t="n">
        <v>11.92</v>
      </c>
    </row>
    <row r="782" customFormat="false" ht="13.8" hidden="false" customHeight="false" outlineLevel="0" collapsed="false">
      <c r="A782" s="2" t="s">
        <v>1521</v>
      </c>
      <c r="B782" s="2" t="s">
        <v>1509</v>
      </c>
      <c r="D782" s="2" t="s">
        <v>1510</v>
      </c>
      <c r="E782" s="2" t="s">
        <v>1511</v>
      </c>
      <c r="F782" s="2" t="s">
        <v>1512</v>
      </c>
      <c r="G782" s="2" t="n">
        <v>2016</v>
      </c>
      <c r="H782" s="2" t="n">
        <v>29</v>
      </c>
      <c r="I782" s="2" t="n">
        <v>1</v>
      </c>
      <c r="J782" s="2" t="s">
        <v>121</v>
      </c>
      <c r="L782" s="2" t="s">
        <v>1513</v>
      </c>
      <c r="T782" s="2" t="s">
        <v>285</v>
      </c>
      <c r="U782" s="0" t="n">
        <f aca="false">13.8</f>
        <v>13.8</v>
      </c>
      <c r="AD782" s="2" t="s">
        <v>126</v>
      </c>
      <c r="AE782" s="2" t="n">
        <v>1</v>
      </c>
      <c r="AH782" s="2" t="s">
        <v>147</v>
      </c>
      <c r="AJ782" s="2" t="s">
        <v>1514</v>
      </c>
      <c r="AL782" s="2" t="s">
        <v>1515</v>
      </c>
      <c r="AR782" s="2" t="s">
        <v>1516</v>
      </c>
      <c r="AU782" s="2" t="n">
        <v>5.5</v>
      </c>
      <c r="AZ782" s="2" t="n">
        <v>50</v>
      </c>
      <c r="BA782" s="2" t="n">
        <v>12</v>
      </c>
      <c r="BE782" s="2" t="s">
        <v>125</v>
      </c>
      <c r="BF782" s="2" t="n">
        <v>3</v>
      </c>
      <c r="BG782" s="2" t="n">
        <v>0.5</v>
      </c>
      <c r="BH782" s="2" t="n">
        <v>50</v>
      </c>
      <c r="BI782" s="2" t="s">
        <v>145</v>
      </c>
      <c r="BJ782" s="2" t="n">
        <v>2</v>
      </c>
      <c r="BK782" s="2" t="n">
        <v>0.333333333333333</v>
      </c>
      <c r="BL782" s="2" t="n">
        <v>50</v>
      </c>
      <c r="BM782" s="2" t="s">
        <v>148</v>
      </c>
      <c r="BN782" s="2" t="n">
        <v>1</v>
      </c>
      <c r="BO782" s="2" t="n">
        <v>0.166666666666667</v>
      </c>
      <c r="BP782" s="2" t="n">
        <v>50</v>
      </c>
      <c r="BQ782" s="2" t="s">
        <v>948</v>
      </c>
      <c r="BR782" s="2" t="n">
        <v>1</v>
      </c>
      <c r="BS782" s="2" t="n">
        <v>1</v>
      </c>
      <c r="BZ782" s="2" t="s">
        <v>152</v>
      </c>
      <c r="CB782" s="2" t="n">
        <v>50</v>
      </c>
      <c r="CC782" s="2" t="s">
        <v>127</v>
      </c>
      <c r="CD782" s="2" t="n">
        <v>1</v>
      </c>
      <c r="CE782" s="2" t="s">
        <v>152</v>
      </c>
      <c r="CF782" s="2" t="n">
        <v>200</v>
      </c>
      <c r="CG782" s="2" t="s">
        <v>127</v>
      </c>
      <c r="CH782" s="2" t="n">
        <v>1</v>
      </c>
      <c r="DA782" s="2" t="s">
        <v>132</v>
      </c>
      <c r="DC782" s="2" t="n">
        <v>3.36</v>
      </c>
      <c r="DE782" s="2" t="n">
        <v>396.68</v>
      </c>
      <c r="DH782" s="2" t="n">
        <v>0.031</v>
      </c>
      <c r="DJ782" s="2" t="n">
        <v>18.31</v>
      </c>
    </row>
    <row r="783" customFormat="false" ht="13.8" hidden="false" customHeight="false" outlineLevel="0" collapsed="false">
      <c r="A783" s="2" t="s">
        <v>1522</v>
      </c>
      <c r="B783" s="2" t="s">
        <v>1509</v>
      </c>
      <c r="D783" s="2" t="s">
        <v>1510</v>
      </c>
      <c r="E783" s="2" t="s">
        <v>1511</v>
      </c>
      <c r="F783" s="2" t="s">
        <v>1512</v>
      </c>
      <c r="G783" s="2" t="n">
        <v>2016</v>
      </c>
      <c r="H783" s="2" t="n">
        <v>29</v>
      </c>
      <c r="I783" s="2" t="n">
        <v>1</v>
      </c>
      <c r="J783" s="2" t="s">
        <v>121</v>
      </c>
      <c r="L783" s="2" t="s">
        <v>1513</v>
      </c>
      <c r="T783" s="2" t="s">
        <v>285</v>
      </c>
      <c r="U783" s="0" t="n">
        <f aca="false">13.8</f>
        <v>13.8</v>
      </c>
      <c r="AD783" s="2" t="s">
        <v>126</v>
      </c>
      <c r="AE783" s="2" t="n">
        <v>1</v>
      </c>
      <c r="AH783" s="2" t="s">
        <v>147</v>
      </c>
      <c r="AJ783" s="2" t="s">
        <v>1514</v>
      </c>
      <c r="AL783" s="2" t="s">
        <v>1515</v>
      </c>
      <c r="AR783" s="2" t="s">
        <v>1516</v>
      </c>
      <c r="AU783" s="2" t="n">
        <v>5.5</v>
      </c>
      <c r="AZ783" s="2" t="n">
        <v>50</v>
      </c>
      <c r="BA783" s="2" t="n">
        <v>12</v>
      </c>
      <c r="BE783" s="2" t="s">
        <v>125</v>
      </c>
      <c r="BF783" s="2" t="n">
        <v>3</v>
      </c>
      <c r="BG783" s="2" t="n">
        <v>0.5</v>
      </c>
      <c r="BH783" s="2" t="n">
        <v>50</v>
      </c>
      <c r="BI783" s="2" t="s">
        <v>145</v>
      </c>
      <c r="BJ783" s="2" t="n">
        <v>2</v>
      </c>
      <c r="BK783" s="2" t="n">
        <v>0.333333333333333</v>
      </c>
      <c r="BL783" s="2" t="n">
        <v>50</v>
      </c>
      <c r="BM783" s="2" t="s">
        <v>148</v>
      </c>
      <c r="BN783" s="2" t="n">
        <v>1</v>
      </c>
      <c r="BO783" s="2" t="n">
        <v>0.166666666666667</v>
      </c>
      <c r="BP783" s="2" t="n">
        <v>50</v>
      </c>
      <c r="BQ783" s="2" t="s">
        <v>948</v>
      </c>
      <c r="BR783" s="2" t="n">
        <v>1</v>
      </c>
      <c r="BS783" s="2" t="n">
        <v>1</v>
      </c>
      <c r="BZ783" s="2" t="s">
        <v>152</v>
      </c>
      <c r="CB783" s="2" t="n">
        <v>50</v>
      </c>
      <c r="CC783" s="2" t="s">
        <v>127</v>
      </c>
      <c r="CD783" s="2" t="n">
        <v>1</v>
      </c>
      <c r="CE783" s="2" t="s">
        <v>152</v>
      </c>
      <c r="CF783" s="2" t="n">
        <v>200</v>
      </c>
      <c r="CG783" s="2" t="s">
        <v>127</v>
      </c>
      <c r="CH783" s="2" t="n">
        <v>1</v>
      </c>
      <c r="DA783" s="2" t="s">
        <v>132</v>
      </c>
      <c r="DC783" s="2" t="n">
        <v>3.44</v>
      </c>
      <c r="DE783" s="2" t="n">
        <v>399.87</v>
      </c>
      <c r="DH783" s="2" t="n">
        <v>0.033</v>
      </c>
      <c r="DJ783" s="2" t="n">
        <v>11.21</v>
      </c>
    </row>
    <row r="784" customFormat="false" ht="13.8" hidden="false" customHeight="false" outlineLevel="0" collapsed="false">
      <c r="A784" s="2" t="s">
        <v>1523</v>
      </c>
      <c r="B784" s="2" t="s">
        <v>1509</v>
      </c>
      <c r="D784" s="2" t="s">
        <v>1510</v>
      </c>
      <c r="E784" s="2" t="s">
        <v>1511</v>
      </c>
      <c r="F784" s="2" t="s">
        <v>1512</v>
      </c>
      <c r="G784" s="2" t="n">
        <v>2016</v>
      </c>
      <c r="H784" s="2" t="n">
        <v>29</v>
      </c>
      <c r="I784" s="2" t="n">
        <v>1</v>
      </c>
      <c r="J784" s="2" t="s">
        <v>121</v>
      </c>
      <c r="L784" s="2" t="s">
        <v>1513</v>
      </c>
      <c r="T784" s="2" t="s">
        <v>285</v>
      </c>
      <c r="U784" s="0" t="n">
        <f aca="false">13.8</f>
        <v>13.8</v>
      </c>
      <c r="AD784" s="2" t="s">
        <v>126</v>
      </c>
      <c r="AE784" s="2" t="n">
        <v>1</v>
      </c>
      <c r="AH784" s="2" t="s">
        <v>147</v>
      </c>
      <c r="AJ784" s="2" t="s">
        <v>1514</v>
      </c>
      <c r="AL784" s="2" t="s">
        <v>1515</v>
      </c>
      <c r="AR784" s="2" t="s">
        <v>1516</v>
      </c>
      <c r="AU784" s="2" t="n">
        <v>5.5</v>
      </c>
      <c r="AZ784" s="2" t="n">
        <v>50</v>
      </c>
      <c r="BA784" s="2" t="n">
        <v>12</v>
      </c>
      <c r="BE784" s="2" t="s">
        <v>125</v>
      </c>
      <c r="BF784" s="2" t="n">
        <v>3</v>
      </c>
      <c r="BG784" s="2" t="n">
        <v>0.5</v>
      </c>
      <c r="BH784" s="2" t="n">
        <v>50</v>
      </c>
      <c r="BI784" s="2" t="s">
        <v>145</v>
      </c>
      <c r="BJ784" s="2" t="n">
        <v>2</v>
      </c>
      <c r="BK784" s="2" t="n">
        <v>0.333333333333333</v>
      </c>
      <c r="BL784" s="2" t="n">
        <v>50</v>
      </c>
      <c r="BM784" s="2" t="s">
        <v>148</v>
      </c>
      <c r="BN784" s="2" t="n">
        <v>1</v>
      </c>
      <c r="BO784" s="2" t="n">
        <v>0.166666666666667</v>
      </c>
      <c r="BP784" s="2" t="n">
        <v>50</v>
      </c>
      <c r="BQ784" s="2" t="s">
        <v>948</v>
      </c>
      <c r="BR784" s="2" t="n">
        <v>1</v>
      </c>
      <c r="BS784" s="2" t="n">
        <v>0.5</v>
      </c>
      <c r="BZ784" s="2" t="s">
        <v>152</v>
      </c>
      <c r="CB784" s="2" t="n">
        <v>50</v>
      </c>
      <c r="CC784" s="2" t="s">
        <v>127</v>
      </c>
      <c r="CD784" s="2" t="n">
        <v>1</v>
      </c>
      <c r="CE784" s="2" t="s">
        <v>152</v>
      </c>
      <c r="CF784" s="2" t="n">
        <v>200</v>
      </c>
      <c r="CG784" s="2" t="s">
        <v>127</v>
      </c>
      <c r="CH784" s="2" t="n">
        <v>1</v>
      </c>
      <c r="DA784" s="2" t="s">
        <v>132</v>
      </c>
      <c r="DC784" s="2" t="n">
        <v>3.34</v>
      </c>
      <c r="DE784" s="2" t="n">
        <v>378.17</v>
      </c>
      <c r="DH784" s="2" t="n">
        <v>0.031</v>
      </c>
      <c r="DJ784" s="2" t="n">
        <v>23.01</v>
      </c>
    </row>
    <row r="785" customFormat="false" ht="13.8" hidden="false" customHeight="false" outlineLevel="0" collapsed="false">
      <c r="A785" s="2" t="s">
        <v>1524</v>
      </c>
      <c r="B785" s="2" t="s">
        <v>1509</v>
      </c>
      <c r="D785" s="2" t="s">
        <v>1510</v>
      </c>
      <c r="E785" s="2" t="s">
        <v>1511</v>
      </c>
      <c r="F785" s="2" t="s">
        <v>1512</v>
      </c>
      <c r="G785" s="2" t="n">
        <v>2016</v>
      </c>
      <c r="H785" s="2" t="n">
        <v>29</v>
      </c>
      <c r="I785" s="2" t="n">
        <v>1</v>
      </c>
      <c r="J785" s="2" t="s">
        <v>121</v>
      </c>
      <c r="L785" s="2" t="s">
        <v>1513</v>
      </c>
      <c r="T785" s="2" t="s">
        <v>285</v>
      </c>
      <c r="U785" s="0" t="n">
        <f aca="false">13.8</f>
        <v>13.8</v>
      </c>
      <c r="AD785" s="2" t="s">
        <v>126</v>
      </c>
      <c r="AE785" s="2" t="n">
        <v>1</v>
      </c>
      <c r="AH785" s="2" t="s">
        <v>147</v>
      </c>
      <c r="AJ785" s="2" t="s">
        <v>1514</v>
      </c>
      <c r="AL785" s="2" t="s">
        <v>1515</v>
      </c>
      <c r="AR785" s="2" t="s">
        <v>1516</v>
      </c>
      <c r="AU785" s="2" t="n">
        <v>5.5</v>
      </c>
      <c r="AZ785" s="2" t="n">
        <v>50</v>
      </c>
      <c r="BA785" s="2" t="n">
        <v>12</v>
      </c>
      <c r="BE785" s="2" t="s">
        <v>125</v>
      </c>
      <c r="BF785" s="2" t="n">
        <v>3</v>
      </c>
      <c r="BG785" s="2" t="n">
        <v>0.5</v>
      </c>
      <c r="BH785" s="2" t="n">
        <v>50</v>
      </c>
      <c r="BI785" s="2" t="s">
        <v>145</v>
      </c>
      <c r="BJ785" s="2" t="n">
        <v>2</v>
      </c>
      <c r="BK785" s="2" t="n">
        <v>0.333333333333333</v>
      </c>
      <c r="BL785" s="2" t="n">
        <v>50</v>
      </c>
      <c r="BM785" s="2" t="s">
        <v>148</v>
      </c>
      <c r="BN785" s="2" t="n">
        <v>1</v>
      </c>
      <c r="BO785" s="2" t="n">
        <v>0.166666666666667</v>
      </c>
      <c r="BP785" s="2" t="n">
        <v>50</v>
      </c>
      <c r="BQ785" s="2" t="s">
        <v>948</v>
      </c>
      <c r="BR785" s="2" t="n">
        <v>1</v>
      </c>
      <c r="BS785" s="2" t="n">
        <v>0.25</v>
      </c>
      <c r="BZ785" s="2" t="s">
        <v>152</v>
      </c>
      <c r="CB785" s="2" t="n">
        <v>50</v>
      </c>
      <c r="CC785" s="2" t="s">
        <v>127</v>
      </c>
      <c r="CD785" s="2" t="n">
        <v>1</v>
      </c>
      <c r="CE785" s="2" t="s">
        <v>152</v>
      </c>
      <c r="CF785" s="2" t="n">
        <v>200</v>
      </c>
      <c r="CG785" s="2" t="s">
        <v>127</v>
      </c>
      <c r="CH785" s="2" t="n">
        <v>1</v>
      </c>
      <c r="DA785" s="2" t="s">
        <v>132</v>
      </c>
      <c r="DC785" s="2" t="n">
        <v>3.44</v>
      </c>
      <c r="DE785" s="2" t="n">
        <v>419.62</v>
      </c>
      <c r="DH785" s="2" t="n">
        <v>0.032</v>
      </c>
      <c r="DJ785" s="2" t="n">
        <v>18.24</v>
      </c>
    </row>
    <row r="786" customFormat="false" ht="13.8" hidden="false" customHeight="false" outlineLevel="0" collapsed="false">
      <c r="A786" s="2" t="s">
        <v>1525</v>
      </c>
      <c r="B786" s="2" t="s">
        <v>1509</v>
      </c>
      <c r="D786" s="2" t="s">
        <v>1510</v>
      </c>
      <c r="E786" s="2" t="s">
        <v>1511</v>
      </c>
      <c r="F786" s="2" t="s">
        <v>1512</v>
      </c>
      <c r="G786" s="2" t="n">
        <v>2016</v>
      </c>
      <c r="H786" s="2" t="n">
        <v>29</v>
      </c>
      <c r="I786" s="2" t="n">
        <v>1</v>
      </c>
      <c r="J786" s="2" t="s">
        <v>121</v>
      </c>
      <c r="L786" s="2" t="s">
        <v>1513</v>
      </c>
      <c r="T786" s="2" t="s">
        <v>285</v>
      </c>
      <c r="U786" s="0" t="n">
        <f aca="false">13.8</f>
        <v>13.8</v>
      </c>
      <c r="AD786" s="2" t="s">
        <v>126</v>
      </c>
      <c r="AE786" s="2" t="n">
        <v>1</v>
      </c>
      <c r="AH786" s="2" t="s">
        <v>147</v>
      </c>
      <c r="AJ786" s="2" t="s">
        <v>1514</v>
      </c>
      <c r="AL786" s="2" t="s">
        <v>1515</v>
      </c>
      <c r="AR786" s="2" t="s">
        <v>1516</v>
      </c>
      <c r="AU786" s="2" t="n">
        <v>5.5</v>
      </c>
      <c r="AZ786" s="2" t="n">
        <v>50</v>
      </c>
      <c r="BA786" s="2" t="n">
        <v>12</v>
      </c>
      <c r="BE786" s="2" t="s">
        <v>125</v>
      </c>
      <c r="BF786" s="2" t="n">
        <v>3</v>
      </c>
      <c r="BG786" s="2" t="n">
        <v>0.5</v>
      </c>
      <c r="BH786" s="2" t="n">
        <v>50</v>
      </c>
      <c r="BI786" s="2" t="s">
        <v>145</v>
      </c>
      <c r="BJ786" s="2" t="n">
        <v>2</v>
      </c>
      <c r="BK786" s="2" t="n">
        <v>0.333333333333333</v>
      </c>
      <c r="BL786" s="2" t="n">
        <v>50</v>
      </c>
      <c r="BM786" s="2" t="s">
        <v>148</v>
      </c>
      <c r="BN786" s="2" t="n">
        <v>1</v>
      </c>
      <c r="BO786" s="2" t="n">
        <v>0.166666666666667</v>
      </c>
      <c r="BP786" s="2" t="n">
        <v>50</v>
      </c>
      <c r="BQ786" s="2" t="s">
        <v>948</v>
      </c>
      <c r="BR786" s="2" t="n">
        <v>1</v>
      </c>
      <c r="BS786" s="2" t="n">
        <v>0.125</v>
      </c>
      <c r="BZ786" s="2" t="s">
        <v>152</v>
      </c>
      <c r="CB786" s="2" t="n">
        <v>50</v>
      </c>
      <c r="CC786" s="2" t="s">
        <v>127</v>
      </c>
      <c r="CD786" s="2" t="n">
        <v>1</v>
      </c>
      <c r="CE786" s="2" t="s">
        <v>152</v>
      </c>
      <c r="CF786" s="2" t="n">
        <v>200</v>
      </c>
      <c r="CG786" s="2" t="s">
        <v>127</v>
      </c>
      <c r="CH786" s="2" t="n">
        <v>1</v>
      </c>
      <c r="DA786" s="2" t="s">
        <v>132</v>
      </c>
      <c r="DC786" s="2" t="n">
        <v>1.36</v>
      </c>
      <c r="DE786" s="2" t="n">
        <v>514.98</v>
      </c>
      <c r="DH786" s="2" t="n">
        <v>0.064</v>
      </c>
      <c r="DJ786" s="2" t="n">
        <v>10.99</v>
      </c>
    </row>
    <row r="787" customFormat="false" ht="13.8" hidden="false" customHeight="false" outlineLevel="0" collapsed="false">
      <c r="A787" s="2" t="s">
        <v>1526</v>
      </c>
      <c r="B787" s="2" t="s">
        <v>1509</v>
      </c>
      <c r="D787" s="2" t="s">
        <v>1510</v>
      </c>
      <c r="E787" s="2" t="s">
        <v>1511</v>
      </c>
      <c r="F787" s="2" t="s">
        <v>1512</v>
      </c>
      <c r="G787" s="2" t="n">
        <v>2016</v>
      </c>
      <c r="H787" s="2" t="n">
        <v>29</v>
      </c>
      <c r="I787" s="2" t="n">
        <v>1</v>
      </c>
      <c r="J787" s="2" t="s">
        <v>121</v>
      </c>
      <c r="L787" s="2" t="s">
        <v>1513</v>
      </c>
      <c r="T787" s="2" t="s">
        <v>285</v>
      </c>
      <c r="U787" s="0" t="n">
        <f aca="false">13.8</f>
        <v>13.8</v>
      </c>
      <c r="AD787" s="2" t="s">
        <v>126</v>
      </c>
      <c r="AE787" s="2" t="n">
        <v>1</v>
      </c>
      <c r="AH787" s="2" t="s">
        <v>147</v>
      </c>
      <c r="AJ787" s="2" t="s">
        <v>1514</v>
      </c>
      <c r="AL787" s="2" t="s">
        <v>1515</v>
      </c>
      <c r="AR787" s="2" t="s">
        <v>1516</v>
      </c>
      <c r="AU787" s="2" t="n">
        <v>5.5</v>
      </c>
      <c r="AZ787" s="2" t="n">
        <v>50</v>
      </c>
      <c r="BA787" s="2" t="n">
        <v>12</v>
      </c>
      <c r="BE787" s="2" t="s">
        <v>125</v>
      </c>
      <c r="BF787" s="2" t="n">
        <v>3</v>
      </c>
      <c r="BG787" s="2" t="n">
        <v>0.5</v>
      </c>
      <c r="BH787" s="2" t="n">
        <v>50</v>
      </c>
      <c r="BI787" s="2" t="s">
        <v>145</v>
      </c>
      <c r="BJ787" s="2" t="n">
        <v>2</v>
      </c>
      <c r="BK787" s="2" t="n">
        <v>0.333333333333333</v>
      </c>
      <c r="BL787" s="2" t="n">
        <v>50</v>
      </c>
      <c r="BM787" s="2" t="s">
        <v>148</v>
      </c>
      <c r="BN787" s="2" t="n">
        <v>1</v>
      </c>
      <c r="BO787" s="2" t="n">
        <v>0.166666666666667</v>
      </c>
      <c r="BP787" s="2" t="n">
        <v>50</v>
      </c>
      <c r="BQ787" s="2" t="s">
        <v>948</v>
      </c>
      <c r="BR787" s="2" t="n">
        <v>1</v>
      </c>
      <c r="BS787" s="2" t="n">
        <v>1</v>
      </c>
      <c r="BZ787" s="2" t="s">
        <v>152</v>
      </c>
      <c r="CB787" s="2" t="n">
        <v>50</v>
      </c>
      <c r="CC787" s="2" t="s">
        <v>127</v>
      </c>
      <c r="CD787" s="2" t="n">
        <v>1</v>
      </c>
      <c r="CE787" s="2" t="s">
        <v>152</v>
      </c>
      <c r="CF787" s="2" t="n">
        <v>200</v>
      </c>
      <c r="CG787" s="2" t="s">
        <v>127</v>
      </c>
      <c r="CH787" s="2" t="n">
        <v>1</v>
      </c>
      <c r="DA787" s="2" t="s">
        <v>132</v>
      </c>
      <c r="DC787" s="2" t="n">
        <v>1.67</v>
      </c>
      <c r="DE787" s="2" t="n">
        <v>478.74</v>
      </c>
      <c r="DH787" s="2" t="n">
        <v>0.06</v>
      </c>
      <c r="DJ787" s="2" t="n">
        <v>14.97</v>
      </c>
    </row>
    <row r="788" customFormat="false" ht="13.8" hidden="false" customHeight="false" outlineLevel="0" collapsed="false">
      <c r="A788" s="2" t="s">
        <v>1527</v>
      </c>
      <c r="B788" s="2" t="s">
        <v>1528</v>
      </c>
      <c r="D788" s="2" t="s">
        <v>1529</v>
      </c>
      <c r="E788" s="2" t="s">
        <v>1530</v>
      </c>
      <c r="F788" s="2" t="s">
        <v>1531</v>
      </c>
      <c r="G788" s="2" t="n">
        <v>2016</v>
      </c>
      <c r="H788" s="2" t="n">
        <v>33</v>
      </c>
      <c r="I788" s="2" t="n">
        <v>14</v>
      </c>
      <c r="J788" s="2" t="s">
        <v>121</v>
      </c>
      <c r="L788" s="2" t="s">
        <v>254</v>
      </c>
      <c r="T788" s="2" t="s">
        <v>145</v>
      </c>
      <c r="U788" s="0" t="n">
        <f aca="false">15.9</f>
        <v>15.9</v>
      </c>
      <c r="W788" s="2" t="s">
        <v>125</v>
      </c>
      <c r="AR788" s="2" t="s">
        <v>1532</v>
      </c>
      <c r="AS788" s="2" t="s">
        <v>126</v>
      </c>
      <c r="BA788" s="2" t="n">
        <v>48</v>
      </c>
      <c r="BB788" s="2" t="s">
        <v>145</v>
      </c>
      <c r="BD788" s="2" t="n">
        <v>48</v>
      </c>
      <c r="BZ788" s="2" t="s">
        <v>129</v>
      </c>
      <c r="CA788" s="2" t="s">
        <v>145</v>
      </c>
      <c r="CB788" s="2" t="n">
        <v>240</v>
      </c>
      <c r="CC788" s="2" t="n">
        <v>6.1</v>
      </c>
      <c r="CD788" s="2" t="n">
        <v>3</v>
      </c>
      <c r="DA788" s="2" t="s">
        <v>132</v>
      </c>
      <c r="DE788" s="2" t="n">
        <v>817.3</v>
      </c>
      <c r="DF788" s="2" t="n">
        <v>0.117</v>
      </c>
      <c r="DJ788" s="2" t="n">
        <v>16.4</v>
      </c>
    </row>
    <row r="789" customFormat="false" ht="13.8" hidden="false" customHeight="false" outlineLevel="0" collapsed="false">
      <c r="A789" s="2" t="s">
        <v>1533</v>
      </c>
      <c r="B789" s="2" t="s">
        <v>1528</v>
      </c>
      <c r="D789" s="2" t="s">
        <v>1529</v>
      </c>
      <c r="E789" s="2" t="s">
        <v>1530</v>
      </c>
      <c r="F789" s="2" t="s">
        <v>1531</v>
      </c>
      <c r="G789" s="2" t="n">
        <v>2016</v>
      </c>
      <c r="H789" s="2" t="n">
        <v>33</v>
      </c>
      <c r="I789" s="2" t="n">
        <v>14</v>
      </c>
      <c r="J789" s="2" t="s">
        <v>121</v>
      </c>
      <c r="L789" s="2" t="s">
        <v>254</v>
      </c>
      <c r="T789" s="2" t="s">
        <v>145</v>
      </c>
      <c r="U789" s="0" t="n">
        <f aca="false">15.9</f>
        <v>15.9</v>
      </c>
      <c r="W789" s="2" t="s">
        <v>125</v>
      </c>
      <c r="AR789" s="2" t="s">
        <v>1532</v>
      </c>
      <c r="AS789" s="2" t="s">
        <v>126</v>
      </c>
      <c r="BA789" s="2" t="n">
        <v>48</v>
      </c>
      <c r="BB789" s="2" t="s">
        <v>145</v>
      </c>
      <c r="BD789" s="2" t="n">
        <v>48</v>
      </c>
      <c r="BZ789" s="2" t="s">
        <v>129</v>
      </c>
      <c r="CA789" s="2" t="s">
        <v>1534</v>
      </c>
      <c r="CB789" s="2" t="n">
        <v>240</v>
      </c>
      <c r="CC789" s="2" t="n">
        <v>6.1</v>
      </c>
      <c r="CD789" s="2" t="n">
        <v>3</v>
      </c>
      <c r="DA789" s="2" t="s">
        <v>1535</v>
      </c>
      <c r="DE789" s="2" t="n">
        <v>732.8</v>
      </c>
      <c r="DF789" s="2" t="n">
        <v>0.134</v>
      </c>
      <c r="DJ789" s="2" t="n">
        <v>16</v>
      </c>
    </row>
    <row r="790" customFormat="false" ht="13.8" hidden="false" customHeight="false" outlineLevel="0" collapsed="false">
      <c r="A790" s="2" t="s">
        <v>1536</v>
      </c>
      <c r="B790" s="2" t="s">
        <v>1528</v>
      </c>
      <c r="D790" s="2" t="s">
        <v>1529</v>
      </c>
      <c r="E790" s="2" t="s">
        <v>1530</v>
      </c>
      <c r="F790" s="2" t="s">
        <v>1531</v>
      </c>
      <c r="G790" s="2" t="n">
        <v>2016</v>
      </c>
      <c r="H790" s="2" t="n">
        <v>33</v>
      </c>
      <c r="I790" s="2" t="n">
        <v>14</v>
      </c>
      <c r="J790" s="2" t="s">
        <v>121</v>
      </c>
      <c r="L790" s="2" t="s">
        <v>254</v>
      </c>
      <c r="T790" s="2" t="s">
        <v>145</v>
      </c>
      <c r="U790" s="0" t="n">
        <f aca="false">15.9</f>
        <v>15.9</v>
      </c>
      <c r="W790" s="2" t="s">
        <v>125</v>
      </c>
      <c r="AR790" s="2" t="s">
        <v>1532</v>
      </c>
      <c r="AS790" s="2" t="s">
        <v>126</v>
      </c>
      <c r="BA790" s="2" t="n">
        <v>48</v>
      </c>
      <c r="BB790" s="2" t="s">
        <v>145</v>
      </c>
      <c r="BD790" s="2" t="n">
        <v>48</v>
      </c>
      <c r="BZ790" s="2" t="s">
        <v>129</v>
      </c>
      <c r="CA790" s="2" t="s">
        <v>1534</v>
      </c>
      <c r="CB790" s="2" t="n">
        <v>240</v>
      </c>
      <c r="CC790" s="2" t="n">
        <v>6.1</v>
      </c>
      <c r="CD790" s="2" t="n">
        <v>3</v>
      </c>
      <c r="DA790" s="2" t="s">
        <v>1535</v>
      </c>
      <c r="DE790" s="2" t="n">
        <v>591.5</v>
      </c>
      <c r="DF790" s="2" t="n">
        <v>0.136</v>
      </c>
      <c r="DJ790" s="2" t="n">
        <v>16.1</v>
      </c>
    </row>
    <row r="791" customFormat="false" ht="13.8" hidden="false" customHeight="false" outlineLevel="0" collapsed="false">
      <c r="A791" s="2" t="s">
        <v>1537</v>
      </c>
      <c r="B791" s="2" t="s">
        <v>1528</v>
      </c>
      <c r="D791" s="2" t="s">
        <v>1529</v>
      </c>
      <c r="E791" s="2" t="s">
        <v>1530</v>
      </c>
      <c r="F791" s="2" t="s">
        <v>1531</v>
      </c>
      <c r="G791" s="2" t="n">
        <v>2016</v>
      </c>
      <c r="H791" s="2" t="n">
        <v>33</v>
      </c>
      <c r="I791" s="2" t="n">
        <v>14</v>
      </c>
      <c r="J791" s="2" t="s">
        <v>121</v>
      </c>
      <c r="L791" s="2" t="s">
        <v>254</v>
      </c>
      <c r="T791" s="2" t="s">
        <v>145</v>
      </c>
      <c r="U791" s="0" t="n">
        <f aca="false">15.9</f>
        <v>15.9</v>
      </c>
      <c r="W791" s="2" t="s">
        <v>125</v>
      </c>
      <c r="AR791" s="2" t="s">
        <v>1532</v>
      </c>
      <c r="AS791" s="2" t="s">
        <v>126</v>
      </c>
      <c r="BA791" s="2" t="n">
        <v>48</v>
      </c>
      <c r="BB791" s="2" t="s">
        <v>145</v>
      </c>
      <c r="BD791" s="2" t="n">
        <v>48</v>
      </c>
      <c r="BZ791" s="2" t="s">
        <v>129</v>
      </c>
      <c r="CA791" s="2" t="s">
        <v>1534</v>
      </c>
      <c r="CB791" s="2" t="n">
        <v>240</v>
      </c>
      <c r="CC791" s="2" t="n">
        <v>6.1</v>
      </c>
      <c r="CD791" s="2" t="n">
        <v>3</v>
      </c>
      <c r="DA791" s="2" t="s">
        <v>1535</v>
      </c>
      <c r="DE791" s="2" t="n">
        <v>571.1</v>
      </c>
      <c r="DF791" s="2" t="n">
        <v>0.128</v>
      </c>
      <c r="DJ791" s="2" t="n">
        <v>15.9</v>
      </c>
    </row>
    <row r="792" customFormat="false" ht="13.8" hidden="false" customHeight="false" outlineLevel="0" collapsed="false">
      <c r="A792" s="2" t="s">
        <v>1538</v>
      </c>
      <c r="B792" s="2" t="s">
        <v>1528</v>
      </c>
      <c r="D792" s="2" t="s">
        <v>1529</v>
      </c>
      <c r="E792" s="2" t="s">
        <v>1530</v>
      </c>
      <c r="F792" s="2" t="s">
        <v>1531</v>
      </c>
      <c r="G792" s="2" t="n">
        <v>2016</v>
      </c>
      <c r="H792" s="2" t="n">
        <v>33</v>
      </c>
      <c r="I792" s="2" t="n">
        <v>14</v>
      </c>
      <c r="J792" s="2" t="s">
        <v>121</v>
      </c>
      <c r="L792" s="2" t="s">
        <v>254</v>
      </c>
      <c r="T792" s="2" t="s">
        <v>145</v>
      </c>
      <c r="U792" s="0" t="n">
        <f aca="false">15.9</f>
        <v>15.9</v>
      </c>
      <c r="W792" s="2" t="s">
        <v>125</v>
      </c>
      <c r="AR792" s="2" t="s">
        <v>1532</v>
      </c>
      <c r="AS792" s="2" t="s">
        <v>126</v>
      </c>
      <c r="BA792" s="2" t="n">
        <v>48</v>
      </c>
      <c r="BB792" s="2" t="s">
        <v>145</v>
      </c>
      <c r="BD792" s="2" t="n">
        <v>48</v>
      </c>
      <c r="BZ792" s="2" t="s">
        <v>129</v>
      </c>
      <c r="CA792" s="2" t="s">
        <v>1534</v>
      </c>
      <c r="CB792" s="2" t="n">
        <v>240</v>
      </c>
      <c r="CC792" s="2" t="n">
        <v>6.1</v>
      </c>
      <c r="CD792" s="2" t="n">
        <v>3</v>
      </c>
      <c r="DA792" s="2" t="s">
        <v>1535</v>
      </c>
      <c r="DE792" s="2" t="n">
        <v>556</v>
      </c>
      <c r="DF792" s="2" t="n">
        <v>0.131</v>
      </c>
      <c r="DJ792" s="2" t="n">
        <v>15.8</v>
      </c>
    </row>
    <row r="793" customFormat="false" ht="13.8" hidden="false" customHeight="false" outlineLevel="0" collapsed="false">
      <c r="A793" s="2" t="s">
        <v>1539</v>
      </c>
      <c r="B793" s="2" t="s">
        <v>1540</v>
      </c>
      <c r="D793" s="2" t="s">
        <v>1541</v>
      </c>
      <c r="E793" s="2" t="s">
        <v>1542</v>
      </c>
      <c r="F793" s="2" t="s">
        <v>1543</v>
      </c>
      <c r="G793" s="2" t="n">
        <v>2016</v>
      </c>
      <c r="H793" s="2" t="n">
        <v>31</v>
      </c>
      <c r="I793" s="2" t="n">
        <v>21</v>
      </c>
      <c r="J793" s="2" t="s">
        <v>121</v>
      </c>
      <c r="L793" s="2" t="s">
        <v>144</v>
      </c>
      <c r="N793" s="2" t="s">
        <v>1544</v>
      </c>
      <c r="T793" s="2" t="s">
        <v>145</v>
      </c>
      <c r="U793" s="0" t="n">
        <f aca="false">15.9</f>
        <v>15.9</v>
      </c>
      <c r="W793" s="2" t="s">
        <v>125</v>
      </c>
      <c r="AA793" s="2" t="s">
        <v>146</v>
      </c>
      <c r="AB793" s="2" t="n">
        <v>0.5</v>
      </c>
      <c r="AH793" s="2" t="s">
        <v>147</v>
      </c>
      <c r="AJ793" s="2" t="s">
        <v>148</v>
      </c>
      <c r="AO793" s="2" t="s">
        <v>242</v>
      </c>
      <c r="AV793" s="2" t="s">
        <v>127</v>
      </c>
      <c r="AW793" s="2" t="s">
        <v>127</v>
      </c>
      <c r="AZ793" s="2" t="n">
        <v>35</v>
      </c>
      <c r="BA793" s="2" t="n">
        <v>12</v>
      </c>
      <c r="BE793" s="2" t="s">
        <v>259</v>
      </c>
      <c r="BF793" s="2" t="n">
        <v>1</v>
      </c>
      <c r="BG793" s="2" t="n">
        <v>1</v>
      </c>
      <c r="BI793" s="2" t="s">
        <v>148</v>
      </c>
      <c r="BJ793" s="2" t="n">
        <v>2</v>
      </c>
      <c r="BK793" s="2" t="n">
        <v>1</v>
      </c>
      <c r="BM793" s="2" t="s">
        <v>150</v>
      </c>
      <c r="BN793" s="2" t="n">
        <v>1</v>
      </c>
      <c r="BO793" s="2" t="n">
        <v>1</v>
      </c>
      <c r="BP793" s="2" t="s">
        <v>127</v>
      </c>
      <c r="BQ793" s="2" t="s">
        <v>148</v>
      </c>
      <c r="BR793" s="2" t="n">
        <v>2</v>
      </c>
      <c r="BZ793" s="2" t="s">
        <v>152</v>
      </c>
      <c r="CB793" s="2" t="n">
        <v>60</v>
      </c>
      <c r="CC793" s="2" t="s">
        <v>127</v>
      </c>
      <c r="CD793" s="2" t="n">
        <v>12</v>
      </c>
      <c r="CE793" s="2" t="s">
        <v>152</v>
      </c>
      <c r="CF793" s="2" t="n">
        <v>90</v>
      </c>
      <c r="CG793" s="2" t="s">
        <v>127</v>
      </c>
      <c r="CH793" s="2" t="n">
        <v>2</v>
      </c>
      <c r="DC793" s="2" t="n">
        <v>3.875</v>
      </c>
      <c r="DE793" s="2" t="n">
        <v>745.265</v>
      </c>
      <c r="DF793" s="2" t="n">
        <v>0.129</v>
      </c>
      <c r="DJ793" s="2" t="n">
        <v>12.126</v>
      </c>
    </row>
    <row r="794" customFormat="false" ht="13.8" hidden="false" customHeight="false" outlineLevel="0" collapsed="false">
      <c r="A794" s="2" t="s">
        <v>1545</v>
      </c>
      <c r="B794" s="2" t="s">
        <v>1540</v>
      </c>
      <c r="D794" s="2" t="s">
        <v>1541</v>
      </c>
      <c r="E794" s="2" t="s">
        <v>1542</v>
      </c>
      <c r="F794" s="2" t="s">
        <v>1543</v>
      </c>
      <c r="G794" s="2" t="n">
        <v>2016</v>
      </c>
      <c r="H794" s="2" t="n">
        <v>31</v>
      </c>
      <c r="I794" s="2" t="n">
        <v>21</v>
      </c>
      <c r="J794" s="2" t="s">
        <v>121</v>
      </c>
      <c r="L794" s="2" t="s">
        <v>144</v>
      </c>
      <c r="N794" s="2" t="s">
        <v>1544</v>
      </c>
      <c r="T794" s="2" t="s">
        <v>145</v>
      </c>
      <c r="U794" s="0" t="n">
        <f aca="false">15.9</f>
        <v>15.9</v>
      </c>
      <c r="W794" s="2" t="s">
        <v>125</v>
      </c>
      <c r="AA794" s="2" t="s">
        <v>146</v>
      </c>
      <c r="AB794" s="2" t="n">
        <v>0.5</v>
      </c>
      <c r="AH794" s="2" t="s">
        <v>147</v>
      </c>
      <c r="AJ794" s="2" t="s">
        <v>148</v>
      </c>
      <c r="AO794" s="2" t="s">
        <v>242</v>
      </c>
      <c r="AV794" s="2" t="s">
        <v>127</v>
      </c>
      <c r="AW794" s="2" t="s">
        <v>127</v>
      </c>
      <c r="AZ794" s="2" t="n">
        <v>35</v>
      </c>
      <c r="BA794" s="2" t="n">
        <v>12</v>
      </c>
      <c r="BE794" s="2" t="s">
        <v>259</v>
      </c>
      <c r="BF794" s="2" t="n">
        <v>1</v>
      </c>
      <c r="BG794" s="2" t="n">
        <v>1</v>
      </c>
      <c r="BI794" s="2" t="s">
        <v>148</v>
      </c>
      <c r="BJ794" s="2" t="n">
        <v>2</v>
      </c>
      <c r="BK794" s="2" t="n">
        <v>1</v>
      </c>
      <c r="BM794" s="2" t="s">
        <v>150</v>
      </c>
      <c r="BN794" s="2" t="n">
        <v>1</v>
      </c>
      <c r="BO794" s="2" t="n">
        <v>1</v>
      </c>
      <c r="BP794" s="2" t="s">
        <v>127</v>
      </c>
      <c r="BQ794" s="2" t="s">
        <v>148</v>
      </c>
      <c r="BR794" s="2" t="n">
        <v>2</v>
      </c>
      <c r="BZ794" s="2" t="s">
        <v>152</v>
      </c>
      <c r="CB794" s="2" t="n">
        <v>60</v>
      </c>
      <c r="CC794" s="2" t="s">
        <v>127</v>
      </c>
      <c r="CD794" s="2" t="n">
        <v>12</v>
      </c>
      <c r="CE794" s="2" t="s">
        <v>152</v>
      </c>
      <c r="CF794" s="2" t="n">
        <v>90</v>
      </c>
      <c r="CG794" s="2" t="s">
        <v>127</v>
      </c>
      <c r="CH794" s="2" t="n">
        <v>2</v>
      </c>
      <c r="DC794" s="2" t="n">
        <v>3.689</v>
      </c>
      <c r="DE794" s="2" t="n">
        <v>743.368</v>
      </c>
      <c r="DF794" s="2" t="n">
        <v>0.133</v>
      </c>
      <c r="DJ794" s="2" t="n">
        <v>13.263</v>
      </c>
    </row>
    <row r="795" customFormat="false" ht="13.8" hidden="false" customHeight="false" outlineLevel="0" collapsed="false">
      <c r="A795" s="2" t="s">
        <v>1546</v>
      </c>
      <c r="B795" s="2" t="s">
        <v>1540</v>
      </c>
      <c r="D795" s="2" t="s">
        <v>1541</v>
      </c>
      <c r="E795" s="2" t="s">
        <v>1542</v>
      </c>
      <c r="F795" s="2" t="s">
        <v>1543</v>
      </c>
      <c r="G795" s="2" t="n">
        <v>2016</v>
      </c>
      <c r="H795" s="2" t="n">
        <v>31</v>
      </c>
      <c r="I795" s="2" t="n">
        <v>21</v>
      </c>
      <c r="J795" s="2" t="s">
        <v>121</v>
      </c>
      <c r="L795" s="2" t="s">
        <v>144</v>
      </c>
      <c r="N795" s="2" t="s">
        <v>1544</v>
      </c>
      <c r="T795" s="2" t="s">
        <v>145</v>
      </c>
      <c r="U795" s="0" t="n">
        <f aca="false">15.9</f>
        <v>15.9</v>
      </c>
      <c r="W795" s="2" t="s">
        <v>125</v>
      </c>
      <c r="AA795" s="2" t="s">
        <v>146</v>
      </c>
      <c r="AB795" s="2" t="n">
        <v>0.5</v>
      </c>
      <c r="AH795" s="2" t="s">
        <v>147</v>
      </c>
      <c r="AJ795" s="2" t="s">
        <v>148</v>
      </c>
      <c r="AO795" s="2" t="s">
        <v>242</v>
      </c>
      <c r="AV795" s="2" t="s">
        <v>127</v>
      </c>
      <c r="AW795" s="2" t="s">
        <v>127</v>
      </c>
      <c r="AZ795" s="2" t="n">
        <v>35</v>
      </c>
      <c r="BA795" s="2" t="n">
        <v>12</v>
      </c>
      <c r="BE795" s="2" t="s">
        <v>259</v>
      </c>
      <c r="BF795" s="2" t="n">
        <v>1</v>
      </c>
      <c r="BG795" s="2" t="n">
        <v>1</v>
      </c>
      <c r="BI795" s="2" t="s">
        <v>148</v>
      </c>
      <c r="BJ795" s="2" t="n">
        <v>2</v>
      </c>
      <c r="BK795" s="2" t="n">
        <v>1</v>
      </c>
      <c r="BM795" s="2" t="s">
        <v>150</v>
      </c>
      <c r="BN795" s="2" t="n">
        <v>1</v>
      </c>
      <c r="BO795" s="2" t="n">
        <v>1</v>
      </c>
      <c r="BP795" s="2" t="s">
        <v>127</v>
      </c>
      <c r="BQ795" s="2" t="s">
        <v>148</v>
      </c>
      <c r="BR795" s="2" t="n">
        <v>2</v>
      </c>
      <c r="BZ795" s="2" t="s">
        <v>152</v>
      </c>
      <c r="CB795" s="2" t="n">
        <v>60</v>
      </c>
      <c r="CC795" s="2" t="s">
        <v>127</v>
      </c>
      <c r="CD795" s="2" t="n">
        <v>12</v>
      </c>
      <c r="CE795" s="2" t="s">
        <v>152</v>
      </c>
      <c r="CF795" s="2" t="n">
        <v>90</v>
      </c>
      <c r="CG795" s="2" t="s">
        <v>127</v>
      </c>
      <c r="CH795" s="2" t="n">
        <v>2</v>
      </c>
      <c r="DC795" s="2" t="n">
        <v>3.502</v>
      </c>
      <c r="DE795" s="2" t="n">
        <v>730.637</v>
      </c>
      <c r="DF795" s="2" t="n">
        <v>0.14</v>
      </c>
      <c r="DJ795" s="2" t="n">
        <v>11.059</v>
      </c>
    </row>
    <row r="796" customFormat="false" ht="13.8" hidden="false" customHeight="false" outlineLevel="0" collapsed="false">
      <c r="A796" s="2" t="s">
        <v>1547</v>
      </c>
      <c r="B796" s="2" t="s">
        <v>1540</v>
      </c>
      <c r="D796" s="2" t="s">
        <v>1541</v>
      </c>
      <c r="E796" s="2" t="s">
        <v>1542</v>
      </c>
      <c r="F796" s="2" t="s">
        <v>1543</v>
      </c>
      <c r="G796" s="2" t="n">
        <v>2016</v>
      </c>
      <c r="H796" s="2" t="n">
        <v>31</v>
      </c>
      <c r="I796" s="2" t="n">
        <v>21</v>
      </c>
      <c r="J796" s="2" t="s">
        <v>121</v>
      </c>
      <c r="L796" s="2" t="s">
        <v>144</v>
      </c>
      <c r="N796" s="2" t="s">
        <v>1544</v>
      </c>
      <c r="T796" s="2" t="s">
        <v>145</v>
      </c>
      <c r="U796" s="0" t="n">
        <f aca="false">15.9</f>
        <v>15.9</v>
      </c>
      <c r="W796" s="2" t="s">
        <v>125</v>
      </c>
      <c r="AA796" s="2" t="s">
        <v>146</v>
      </c>
      <c r="AB796" s="2" t="n">
        <v>0.5</v>
      </c>
      <c r="AH796" s="2" t="s">
        <v>147</v>
      </c>
      <c r="AJ796" s="2" t="s">
        <v>148</v>
      </c>
      <c r="AO796" s="2" t="s">
        <v>242</v>
      </c>
      <c r="AV796" s="2" t="s">
        <v>127</v>
      </c>
      <c r="AW796" s="2" t="s">
        <v>127</v>
      </c>
      <c r="AZ796" s="2" t="n">
        <v>35</v>
      </c>
      <c r="BA796" s="2" t="n">
        <v>12</v>
      </c>
      <c r="BE796" s="2" t="s">
        <v>259</v>
      </c>
      <c r="BF796" s="2" t="n">
        <v>1</v>
      </c>
      <c r="BG796" s="2" t="n">
        <v>1</v>
      </c>
      <c r="BI796" s="2" t="s">
        <v>148</v>
      </c>
      <c r="BJ796" s="2" t="n">
        <v>2</v>
      </c>
      <c r="BK796" s="2" t="n">
        <v>1</v>
      </c>
      <c r="BM796" s="2" t="s">
        <v>150</v>
      </c>
      <c r="BN796" s="2" t="n">
        <v>1</v>
      </c>
      <c r="BO796" s="2" t="n">
        <v>1</v>
      </c>
      <c r="BP796" s="2" t="s">
        <v>127</v>
      </c>
      <c r="BQ796" s="2" t="s">
        <v>148</v>
      </c>
      <c r="BR796" s="2" t="n">
        <v>2</v>
      </c>
      <c r="BZ796" s="2" t="s">
        <v>152</v>
      </c>
      <c r="CB796" s="2" t="n">
        <v>60</v>
      </c>
      <c r="CC796" s="2" t="s">
        <v>127</v>
      </c>
      <c r="CD796" s="2" t="n">
        <v>12</v>
      </c>
      <c r="CE796" s="2" t="s">
        <v>152</v>
      </c>
      <c r="CF796" s="2" t="n">
        <v>90</v>
      </c>
      <c r="CG796" s="2" t="s">
        <v>127</v>
      </c>
      <c r="CH796" s="2" t="n">
        <v>2</v>
      </c>
      <c r="DB796" s="2" t="n">
        <v>93.52</v>
      </c>
      <c r="DC796" s="2" t="n">
        <v>3.259</v>
      </c>
      <c r="DE796" s="2" t="n">
        <v>734.741</v>
      </c>
      <c r="DF796" s="2" t="n">
        <v>0.142</v>
      </c>
      <c r="DJ796" s="2" t="n">
        <v>10.67</v>
      </c>
    </row>
    <row r="797" customFormat="false" ht="13.8" hidden="false" customHeight="false" outlineLevel="0" collapsed="false">
      <c r="A797" s="2" t="s">
        <v>1548</v>
      </c>
      <c r="B797" s="2" t="s">
        <v>1540</v>
      </c>
      <c r="D797" s="2" t="s">
        <v>1541</v>
      </c>
      <c r="E797" s="2" t="s">
        <v>1542</v>
      </c>
      <c r="F797" s="2" t="s">
        <v>1543</v>
      </c>
      <c r="G797" s="2" t="n">
        <v>2016</v>
      </c>
      <c r="H797" s="2" t="n">
        <v>31</v>
      </c>
      <c r="I797" s="2" t="n">
        <v>21</v>
      </c>
      <c r="J797" s="2" t="s">
        <v>121</v>
      </c>
      <c r="L797" s="2" t="s">
        <v>144</v>
      </c>
      <c r="N797" s="2" t="s">
        <v>1544</v>
      </c>
      <c r="T797" s="2" t="s">
        <v>145</v>
      </c>
      <c r="U797" s="0" t="n">
        <f aca="false">15.9</f>
        <v>15.9</v>
      </c>
      <c r="W797" s="2" t="s">
        <v>125</v>
      </c>
      <c r="AA797" s="2" t="s">
        <v>146</v>
      </c>
      <c r="AB797" s="2" t="n">
        <v>0.5</v>
      </c>
      <c r="AH797" s="2" t="s">
        <v>147</v>
      </c>
      <c r="AJ797" s="2" t="s">
        <v>148</v>
      </c>
      <c r="AO797" s="2" t="s">
        <v>242</v>
      </c>
      <c r="AV797" s="2" t="s">
        <v>127</v>
      </c>
      <c r="AW797" s="2" t="s">
        <v>127</v>
      </c>
      <c r="AZ797" s="2" t="n">
        <v>35</v>
      </c>
      <c r="BA797" s="2" t="n">
        <v>12</v>
      </c>
      <c r="BE797" s="2" t="s">
        <v>259</v>
      </c>
      <c r="BF797" s="2" t="n">
        <v>1</v>
      </c>
      <c r="BG797" s="2" t="n">
        <v>1</v>
      </c>
      <c r="BI797" s="2" t="s">
        <v>148</v>
      </c>
      <c r="BJ797" s="2" t="n">
        <v>2</v>
      </c>
      <c r="BK797" s="2" t="n">
        <v>1</v>
      </c>
      <c r="BM797" s="2" t="s">
        <v>150</v>
      </c>
      <c r="BN797" s="2" t="n">
        <v>1</v>
      </c>
      <c r="BO797" s="2" t="n">
        <v>1</v>
      </c>
      <c r="BP797" s="2" t="s">
        <v>127</v>
      </c>
      <c r="BQ797" s="2" t="s">
        <v>148</v>
      </c>
      <c r="BR797" s="2" t="n">
        <v>2</v>
      </c>
      <c r="BZ797" s="2" t="s">
        <v>152</v>
      </c>
      <c r="CB797" s="2" t="n">
        <v>60</v>
      </c>
      <c r="CC797" s="2" t="s">
        <v>127</v>
      </c>
      <c r="CD797" s="2" t="n">
        <v>12</v>
      </c>
      <c r="CE797" s="2" t="s">
        <v>152</v>
      </c>
      <c r="CF797" s="2" t="n">
        <v>90</v>
      </c>
      <c r="CG797" s="2" t="s">
        <v>127</v>
      </c>
      <c r="CH797" s="2" t="n">
        <v>2</v>
      </c>
      <c r="DC797" s="2" t="n">
        <v>3.016</v>
      </c>
      <c r="DE797" s="2" t="n">
        <v>710.263</v>
      </c>
      <c r="DF797" s="2" t="n">
        <v>0.165</v>
      </c>
      <c r="DJ797" s="2" t="n">
        <v>12.028</v>
      </c>
    </row>
    <row r="798" customFormat="false" ht="13.8" hidden="false" customHeight="false" outlineLevel="0" collapsed="false">
      <c r="A798" s="2" t="s">
        <v>1549</v>
      </c>
      <c r="B798" s="2" t="s">
        <v>1540</v>
      </c>
      <c r="D798" s="2" t="s">
        <v>1541</v>
      </c>
      <c r="E798" s="2" t="s">
        <v>1542</v>
      </c>
      <c r="F798" s="2" t="s">
        <v>1543</v>
      </c>
      <c r="G798" s="2" t="n">
        <v>2016</v>
      </c>
      <c r="H798" s="2" t="n">
        <v>31</v>
      </c>
      <c r="I798" s="2" t="n">
        <v>21</v>
      </c>
      <c r="J798" s="2" t="s">
        <v>121</v>
      </c>
      <c r="L798" s="2" t="s">
        <v>144</v>
      </c>
      <c r="N798" s="2" t="s">
        <v>1544</v>
      </c>
      <c r="T798" s="2" t="s">
        <v>145</v>
      </c>
      <c r="U798" s="0" t="n">
        <f aca="false">15.9</f>
        <v>15.9</v>
      </c>
      <c r="W798" s="2" t="s">
        <v>125</v>
      </c>
      <c r="AA798" s="2" t="s">
        <v>146</v>
      </c>
      <c r="AB798" s="2" t="n">
        <v>0.5</v>
      </c>
      <c r="AH798" s="2" t="s">
        <v>147</v>
      </c>
      <c r="AJ798" s="2" t="s">
        <v>148</v>
      </c>
      <c r="AO798" s="2" t="s">
        <v>242</v>
      </c>
      <c r="AV798" s="2" t="s">
        <v>127</v>
      </c>
      <c r="AW798" s="2" t="s">
        <v>127</v>
      </c>
      <c r="AZ798" s="2" t="n">
        <v>35</v>
      </c>
      <c r="BA798" s="2" t="n">
        <v>12</v>
      </c>
      <c r="BE798" s="2" t="s">
        <v>259</v>
      </c>
      <c r="BF798" s="2" t="n">
        <v>1</v>
      </c>
      <c r="BG798" s="2" t="n">
        <v>1</v>
      </c>
      <c r="BI798" s="2" t="s">
        <v>148</v>
      </c>
      <c r="BJ798" s="2" t="n">
        <v>2</v>
      </c>
      <c r="BK798" s="2" t="n">
        <v>1</v>
      </c>
      <c r="BM798" s="2" t="s">
        <v>150</v>
      </c>
      <c r="BN798" s="2" t="n">
        <v>1</v>
      </c>
      <c r="BO798" s="2" t="n">
        <v>1</v>
      </c>
      <c r="BP798" s="2" t="s">
        <v>127</v>
      </c>
      <c r="BQ798" s="2" t="s">
        <v>148</v>
      </c>
      <c r="BR798" s="2" t="n">
        <v>2</v>
      </c>
      <c r="BZ798" s="2" t="s">
        <v>152</v>
      </c>
      <c r="CB798" s="2" t="n">
        <v>60</v>
      </c>
      <c r="CC798" s="2" t="s">
        <v>127</v>
      </c>
      <c r="CD798" s="2" t="n">
        <v>12</v>
      </c>
      <c r="CE798" s="2" t="s">
        <v>152</v>
      </c>
      <c r="CF798" s="2" t="n">
        <v>90</v>
      </c>
      <c r="CG798" s="2" t="s">
        <v>127</v>
      </c>
      <c r="CH798" s="2" t="n">
        <v>2</v>
      </c>
      <c r="DC798" s="2" t="n">
        <v>2.896</v>
      </c>
      <c r="DE798" s="2" t="n">
        <v>685.362</v>
      </c>
      <c r="DF798" s="2" t="n">
        <v>0.176</v>
      </c>
      <c r="DJ798" s="2" t="n">
        <v>13.362</v>
      </c>
    </row>
    <row r="799" customFormat="false" ht="13.8" hidden="false" customHeight="false" outlineLevel="0" collapsed="false">
      <c r="A799" s="2" t="s">
        <v>1550</v>
      </c>
      <c r="B799" s="2" t="s">
        <v>1540</v>
      </c>
      <c r="D799" s="2" t="s">
        <v>1541</v>
      </c>
      <c r="E799" s="2" t="s">
        <v>1542</v>
      </c>
      <c r="F799" s="2" t="s">
        <v>1543</v>
      </c>
      <c r="G799" s="2" t="n">
        <v>2016</v>
      </c>
      <c r="H799" s="2" t="n">
        <v>31</v>
      </c>
      <c r="I799" s="2" t="n">
        <v>21</v>
      </c>
      <c r="J799" s="2" t="s">
        <v>121</v>
      </c>
      <c r="L799" s="2" t="s">
        <v>144</v>
      </c>
      <c r="N799" s="2" t="s">
        <v>1544</v>
      </c>
      <c r="T799" s="2" t="s">
        <v>145</v>
      </c>
      <c r="U799" s="0" t="n">
        <f aca="false">15.9</f>
        <v>15.9</v>
      </c>
      <c r="W799" s="2" t="s">
        <v>125</v>
      </c>
      <c r="AA799" s="2" t="s">
        <v>146</v>
      </c>
      <c r="AB799" s="2" t="n">
        <v>0.5</v>
      </c>
      <c r="AH799" s="2" t="s">
        <v>147</v>
      </c>
      <c r="AJ799" s="2" t="s">
        <v>148</v>
      </c>
      <c r="AO799" s="2" t="s">
        <v>242</v>
      </c>
      <c r="AV799" s="2" t="s">
        <v>127</v>
      </c>
      <c r="AW799" s="2" t="s">
        <v>127</v>
      </c>
      <c r="AZ799" s="2" t="n">
        <v>35</v>
      </c>
      <c r="BA799" s="2" t="n">
        <v>12</v>
      </c>
      <c r="BE799" s="2" t="s">
        <v>259</v>
      </c>
      <c r="BF799" s="2" t="n">
        <v>1</v>
      </c>
      <c r="BG799" s="2" t="n">
        <v>1</v>
      </c>
      <c r="BI799" s="2" t="s">
        <v>148</v>
      </c>
      <c r="BJ799" s="2" t="n">
        <v>2</v>
      </c>
      <c r="BK799" s="2" t="n">
        <v>1</v>
      </c>
      <c r="BM799" s="2" t="s">
        <v>150</v>
      </c>
      <c r="BN799" s="2" t="n">
        <v>1</v>
      </c>
      <c r="BO799" s="2" t="n">
        <v>1</v>
      </c>
      <c r="BP799" s="2" t="s">
        <v>127</v>
      </c>
      <c r="BQ799" s="2" t="s">
        <v>148</v>
      </c>
      <c r="BR799" s="2" t="n">
        <v>2</v>
      </c>
      <c r="BZ799" s="2" t="s">
        <v>152</v>
      </c>
      <c r="CB799" s="2" t="n">
        <v>60</v>
      </c>
      <c r="CC799" s="2" t="s">
        <v>127</v>
      </c>
      <c r="CD799" s="2" t="n">
        <v>12</v>
      </c>
      <c r="CE799" s="2" t="s">
        <v>152</v>
      </c>
      <c r="CF799" s="2" t="n">
        <v>90</v>
      </c>
      <c r="CG799" s="2" t="s">
        <v>127</v>
      </c>
      <c r="CH799" s="2" t="n">
        <v>2</v>
      </c>
      <c r="DC799" s="2" t="n">
        <v>2.806</v>
      </c>
      <c r="DE799" s="2" t="n">
        <v>647.696</v>
      </c>
      <c r="DF799" s="2" t="n">
        <v>0.193</v>
      </c>
      <c r="DI799" s="2" t="s">
        <v>133</v>
      </c>
      <c r="DJ799" s="2" t="n">
        <v>15.326</v>
      </c>
    </row>
    <row r="800" customFormat="false" ht="13.8" hidden="false" customHeight="false" outlineLevel="0" collapsed="false">
      <c r="A800" s="2" t="s">
        <v>1551</v>
      </c>
      <c r="B800" s="2" t="s">
        <v>1540</v>
      </c>
      <c r="D800" s="2" t="s">
        <v>1541</v>
      </c>
      <c r="E800" s="2" t="s">
        <v>1542</v>
      </c>
      <c r="F800" s="2" t="s">
        <v>1543</v>
      </c>
      <c r="G800" s="2" t="n">
        <v>2016</v>
      </c>
      <c r="H800" s="2" t="n">
        <v>31</v>
      </c>
      <c r="I800" s="2" t="n">
        <v>21</v>
      </c>
      <c r="J800" s="2" t="s">
        <v>121</v>
      </c>
      <c r="L800" s="2" t="s">
        <v>144</v>
      </c>
      <c r="N800" s="2" t="s">
        <v>1544</v>
      </c>
      <c r="T800" s="2" t="s">
        <v>145</v>
      </c>
      <c r="U800" s="0" t="n">
        <f aca="false">15.9</f>
        <v>15.9</v>
      </c>
      <c r="W800" s="2" t="s">
        <v>125</v>
      </c>
      <c r="AA800" s="2" t="s">
        <v>146</v>
      </c>
      <c r="AB800" s="2" t="n">
        <v>0.5</v>
      </c>
      <c r="AH800" s="2" t="s">
        <v>147</v>
      </c>
      <c r="AJ800" s="2" t="s">
        <v>148</v>
      </c>
      <c r="AO800" s="2" t="s">
        <v>1552</v>
      </c>
      <c r="AV800" s="2" t="s">
        <v>127</v>
      </c>
      <c r="AW800" s="2" t="s">
        <v>127</v>
      </c>
      <c r="AZ800" s="2" t="n">
        <v>35</v>
      </c>
      <c r="BA800" s="2" t="n">
        <v>12</v>
      </c>
      <c r="BE800" s="2" t="s">
        <v>259</v>
      </c>
      <c r="BF800" s="2" t="n">
        <v>1</v>
      </c>
      <c r="BG800" s="2" t="n">
        <v>1</v>
      </c>
      <c r="BI800" s="2" t="s">
        <v>148</v>
      </c>
      <c r="BJ800" s="2" t="n">
        <v>2</v>
      </c>
      <c r="BK800" s="2" t="n">
        <v>1</v>
      </c>
      <c r="BM800" s="2" t="s">
        <v>150</v>
      </c>
      <c r="BN800" s="2" t="n">
        <v>1</v>
      </c>
      <c r="BO800" s="2" t="n">
        <v>1</v>
      </c>
      <c r="BP800" s="2" t="s">
        <v>127</v>
      </c>
      <c r="BQ800" s="2" t="s">
        <v>148</v>
      </c>
      <c r="BR800" s="2" t="n">
        <v>2</v>
      </c>
      <c r="BZ800" s="2" t="s">
        <v>152</v>
      </c>
      <c r="CB800" s="2" t="n">
        <v>60</v>
      </c>
      <c r="CC800" s="2" t="s">
        <v>127</v>
      </c>
      <c r="CD800" s="2" t="n">
        <v>12</v>
      </c>
      <c r="CE800" s="2" t="s">
        <v>152</v>
      </c>
      <c r="CF800" s="2" t="n">
        <v>90</v>
      </c>
      <c r="CG800" s="2" t="s">
        <v>127</v>
      </c>
      <c r="CH800" s="2" t="n">
        <v>2</v>
      </c>
      <c r="DB800" s="2" t="n">
        <v>90.96</v>
      </c>
      <c r="DC800" s="2" t="n">
        <v>2.628</v>
      </c>
      <c r="DE800" s="2" t="n">
        <v>782.582</v>
      </c>
      <c r="DF800" s="2" t="n">
        <v>0.198</v>
      </c>
      <c r="DI800" s="2" t="s">
        <v>133</v>
      </c>
      <c r="DJ800" s="2" t="n">
        <v>7.192</v>
      </c>
    </row>
    <row r="801" customFormat="false" ht="13.8" hidden="false" customHeight="false" outlineLevel="0" collapsed="false">
      <c r="A801" s="2" t="s">
        <v>1553</v>
      </c>
      <c r="B801" s="2" t="s">
        <v>1540</v>
      </c>
      <c r="D801" s="2" t="s">
        <v>1541</v>
      </c>
      <c r="E801" s="2" t="s">
        <v>1542</v>
      </c>
      <c r="F801" s="2" t="s">
        <v>1543</v>
      </c>
      <c r="G801" s="2" t="n">
        <v>2016</v>
      </c>
      <c r="H801" s="2" t="n">
        <v>31</v>
      </c>
      <c r="I801" s="2" t="n">
        <v>21</v>
      </c>
      <c r="J801" s="2" t="s">
        <v>121</v>
      </c>
      <c r="L801" s="2" t="s">
        <v>144</v>
      </c>
      <c r="N801" s="2" t="s">
        <v>1544</v>
      </c>
      <c r="T801" s="2" t="s">
        <v>145</v>
      </c>
      <c r="U801" s="0" t="n">
        <f aca="false">15.9</f>
        <v>15.9</v>
      </c>
      <c r="W801" s="2" t="s">
        <v>125</v>
      </c>
      <c r="AA801" s="2" t="s">
        <v>146</v>
      </c>
      <c r="AB801" s="2" t="n">
        <v>0.5</v>
      </c>
      <c r="AH801" s="2" t="s">
        <v>147</v>
      </c>
      <c r="AJ801" s="2" t="s">
        <v>148</v>
      </c>
      <c r="AO801" s="2" t="s">
        <v>1554</v>
      </c>
      <c r="AV801" s="2" t="s">
        <v>127</v>
      </c>
      <c r="AW801" s="2" t="s">
        <v>127</v>
      </c>
      <c r="AZ801" s="2" t="n">
        <v>35</v>
      </c>
      <c r="BA801" s="2" t="n">
        <v>12</v>
      </c>
      <c r="BE801" s="2" t="s">
        <v>259</v>
      </c>
      <c r="BF801" s="2" t="n">
        <v>1</v>
      </c>
      <c r="BG801" s="2" t="n">
        <v>1</v>
      </c>
      <c r="BI801" s="2" t="s">
        <v>148</v>
      </c>
      <c r="BJ801" s="2" t="n">
        <v>2</v>
      </c>
      <c r="BK801" s="2" t="n">
        <v>1</v>
      </c>
      <c r="BM801" s="2" t="s">
        <v>150</v>
      </c>
      <c r="BN801" s="2" t="n">
        <v>1</v>
      </c>
      <c r="BO801" s="2" t="n">
        <v>1</v>
      </c>
      <c r="BP801" s="2" t="s">
        <v>127</v>
      </c>
      <c r="BQ801" s="2" t="s">
        <v>148</v>
      </c>
      <c r="BR801" s="2" t="n">
        <v>2</v>
      </c>
      <c r="BZ801" s="2" t="s">
        <v>152</v>
      </c>
      <c r="CB801" s="2" t="n">
        <v>60</v>
      </c>
      <c r="CC801" s="2" t="s">
        <v>127</v>
      </c>
      <c r="CD801" s="2" t="n">
        <v>12</v>
      </c>
      <c r="CE801" s="2" t="s">
        <v>152</v>
      </c>
      <c r="CF801" s="2" t="n">
        <v>90</v>
      </c>
      <c r="CG801" s="2" t="s">
        <v>127</v>
      </c>
      <c r="CH801" s="2" t="n">
        <v>2</v>
      </c>
      <c r="DB801" s="2" t="n">
        <v>94.06</v>
      </c>
      <c r="DC801" s="2" t="n">
        <v>3.062</v>
      </c>
      <c r="DE801" s="2" t="n">
        <v>736.235</v>
      </c>
      <c r="DF801" s="2" t="n">
        <v>0.13</v>
      </c>
      <c r="DI801" s="2" t="s">
        <v>133</v>
      </c>
      <c r="DJ801" s="2" t="n">
        <v>12.818</v>
      </c>
    </row>
    <row r="802" customFormat="false" ht="13.8" hidden="false" customHeight="false" outlineLevel="0" collapsed="false">
      <c r="A802" s="2" t="s">
        <v>1555</v>
      </c>
      <c r="B802" s="2" t="s">
        <v>1540</v>
      </c>
      <c r="D802" s="2" t="s">
        <v>1541</v>
      </c>
      <c r="E802" s="2" t="s">
        <v>1542</v>
      </c>
      <c r="F802" s="2" t="s">
        <v>1543</v>
      </c>
      <c r="G802" s="2" t="n">
        <v>2016</v>
      </c>
      <c r="H802" s="2" t="n">
        <v>31</v>
      </c>
      <c r="I802" s="2" t="n">
        <v>21</v>
      </c>
      <c r="J802" s="2" t="s">
        <v>121</v>
      </c>
      <c r="L802" s="2" t="s">
        <v>144</v>
      </c>
      <c r="N802" s="2" t="s">
        <v>1544</v>
      </c>
      <c r="T802" s="2" t="s">
        <v>145</v>
      </c>
      <c r="U802" s="0" t="n">
        <f aca="false">15.9</f>
        <v>15.9</v>
      </c>
      <c r="W802" s="2" t="s">
        <v>125</v>
      </c>
      <c r="AA802" s="2" t="s">
        <v>146</v>
      </c>
      <c r="AB802" s="2" t="n">
        <v>0.5</v>
      </c>
      <c r="AH802" s="2" t="s">
        <v>147</v>
      </c>
      <c r="AJ802" s="2" t="s">
        <v>148</v>
      </c>
      <c r="AO802" s="2" t="s">
        <v>465</v>
      </c>
      <c r="AV802" s="2" t="s">
        <v>127</v>
      </c>
      <c r="AW802" s="2" t="s">
        <v>127</v>
      </c>
      <c r="AZ802" s="2" t="n">
        <v>35</v>
      </c>
      <c r="BA802" s="2" t="n">
        <v>12</v>
      </c>
      <c r="BE802" s="2" t="s">
        <v>259</v>
      </c>
      <c r="BF802" s="2" t="n">
        <v>1</v>
      </c>
      <c r="BG802" s="2" t="n">
        <v>1</v>
      </c>
      <c r="BI802" s="2" t="s">
        <v>148</v>
      </c>
      <c r="BJ802" s="2" t="n">
        <v>2</v>
      </c>
      <c r="BK802" s="2" t="n">
        <v>1</v>
      </c>
      <c r="BM802" s="2" t="s">
        <v>150</v>
      </c>
      <c r="BN802" s="2" t="n">
        <v>1</v>
      </c>
      <c r="BO802" s="2" t="n">
        <v>1</v>
      </c>
      <c r="BP802" s="2" t="s">
        <v>127</v>
      </c>
      <c r="BQ802" s="2" t="s">
        <v>148</v>
      </c>
      <c r="BR802" s="2" t="n">
        <v>2</v>
      </c>
      <c r="BZ802" s="2" t="s">
        <v>152</v>
      </c>
      <c r="CB802" s="2" t="n">
        <v>60</v>
      </c>
      <c r="CC802" s="2" t="s">
        <v>127</v>
      </c>
      <c r="CD802" s="2" t="n">
        <v>12</v>
      </c>
      <c r="CE802" s="2" t="s">
        <v>152</v>
      </c>
      <c r="CF802" s="2" t="n">
        <v>90</v>
      </c>
      <c r="CG802" s="2" t="s">
        <v>127</v>
      </c>
      <c r="CH802" s="2" t="n">
        <v>2</v>
      </c>
      <c r="DB802" s="2" t="n">
        <v>93.7</v>
      </c>
      <c r="DC802" s="2" t="n">
        <v>3.665</v>
      </c>
      <c r="DE802" s="2" t="n">
        <v>708.356</v>
      </c>
      <c r="DF802" s="2" t="n">
        <v>0.138</v>
      </c>
      <c r="DI802" s="2" t="s">
        <v>1556</v>
      </c>
      <c r="DJ802" s="2" t="n">
        <v>13.156</v>
      </c>
    </row>
    <row r="803" customFormat="false" ht="13.8" hidden="false" customHeight="false" outlineLevel="0" collapsed="false">
      <c r="A803" s="2" t="s">
        <v>1557</v>
      </c>
      <c r="B803" s="2" t="s">
        <v>1558</v>
      </c>
      <c r="D803" s="2" t="s">
        <v>1559</v>
      </c>
      <c r="E803" s="2" t="s">
        <v>392</v>
      </c>
      <c r="F803" s="2" t="s">
        <v>1560</v>
      </c>
      <c r="G803" s="2" t="n">
        <v>2016</v>
      </c>
      <c r="H803" s="2" t="n">
        <v>35</v>
      </c>
      <c r="I803" s="2" t="n">
        <v>3</v>
      </c>
      <c r="J803" s="2" t="s">
        <v>121</v>
      </c>
      <c r="L803" s="2" t="s">
        <v>122</v>
      </c>
      <c r="P803" s="2" t="s">
        <v>1561</v>
      </c>
      <c r="T803" s="2" t="s">
        <v>207</v>
      </c>
      <c r="U803" s="0" t="n">
        <f aca="false">17.1</f>
        <v>17.1</v>
      </c>
      <c r="W803" s="2" t="s">
        <v>125</v>
      </c>
      <c r="AA803" s="2" t="s">
        <v>394</v>
      </c>
      <c r="AX803" s="2" t="n">
        <f aca="false">50</f>
        <v>50</v>
      </c>
      <c r="AZ803" s="2" t="s">
        <v>127</v>
      </c>
      <c r="BA803" s="2" t="n">
        <v>24</v>
      </c>
      <c r="BE803" s="2" t="s">
        <v>130</v>
      </c>
      <c r="BF803" s="2" t="n">
        <v>5</v>
      </c>
      <c r="BG803" s="2" t="n">
        <v>5</v>
      </c>
      <c r="BZ803" s="2" t="s">
        <v>129</v>
      </c>
      <c r="CA803" s="2" t="s">
        <v>130</v>
      </c>
      <c r="CB803" s="2" t="n">
        <v>31</v>
      </c>
      <c r="CC803" s="2" t="n">
        <v>7.376</v>
      </c>
      <c r="DE803" s="2" t="n">
        <v>1060</v>
      </c>
      <c r="DI803" s="2" t="s">
        <v>1562</v>
      </c>
    </row>
    <row r="804" customFormat="false" ht="13.8" hidden="false" customHeight="false" outlineLevel="0" collapsed="false">
      <c r="A804" s="2" t="s">
        <v>1563</v>
      </c>
      <c r="B804" s="2" t="s">
        <v>1558</v>
      </c>
      <c r="D804" s="2" t="s">
        <v>1559</v>
      </c>
      <c r="E804" s="2" t="s">
        <v>392</v>
      </c>
      <c r="F804" s="2" t="s">
        <v>1560</v>
      </c>
      <c r="G804" s="2" t="n">
        <v>2016</v>
      </c>
      <c r="H804" s="2" t="n">
        <v>35</v>
      </c>
      <c r="I804" s="2" t="n">
        <v>3</v>
      </c>
      <c r="J804" s="2" t="s">
        <v>121</v>
      </c>
      <c r="L804" s="2" t="s">
        <v>122</v>
      </c>
      <c r="P804" s="2" t="s">
        <v>1561</v>
      </c>
      <c r="T804" s="2" t="s">
        <v>207</v>
      </c>
      <c r="U804" s="0" t="n">
        <f aca="false">17.1</f>
        <v>17.1</v>
      </c>
      <c r="W804" s="2" t="s">
        <v>125</v>
      </c>
      <c r="Y804" s="2" t="s">
        <v>1284</v>
      </c>
      <c r="AA804" s="2" t="s">
        <v>394</v>
      </c>
      <c r="AX804" s="2" t="n">
        <f aca="false">50</f>
        <v>50</v>
      </c>
      <c r="AZ804" s="2" t="s">
        <v>127</v>
      </c>
      <c r="BA804" s="2" t="n">
        <v>24</v>
      </c>
      <c r="BE804" s="2" t="s">
        <v>130</v>
      </c>
      <c r="BF804" s="2" t="n">
        <v>5</v>
      </c>
      <c r="BG804" s="2" t="n">
        <v>5</v>
      </c>
      <c r="BZ804" s="2" t="s">
        <v>129</v>
      </c>
      <c r="CA804" s="2" t="s">
        <v>130</v>
      </c>
      <c r="CB804" s="2" t="n">
        <v>31</v>
      </c>
      <c r="CC804" s="2" t="n">
        <v>7.376</v>
      </c>
      <c r="DE804" s="2" t="n">
        <v>790</v>
      </c>
      <c r="DI804" s="2" t="s">
        <v>1562</v>
      </c>
    </row>
    <row r="805" customFormat="false" ht="13.8" hidden="false" customHeight="false" outlineLevel="0" collapsed="false">
      <c r="A805" s="2" t="s">
        <v>1564</v>
      </c>
      <c r="B805" s="2" t="s">
        <v>1558</v>
      </c>
      <c r="D805" s="2" t="s">
        <v>1559</v>
      </c>
      <c r="E805" s="2" t="s">
        <v>392</v>
      </c>
      <c r="F805" s="2" t="s">
        <v>1560</v>
      </c>
      <c r="G805" s="2" t="n">
        <v>2016</v>
      </c>
      <c r="H805" s="2" t="n">
        <v>35</v>
      </c>
      <c r="I805" s="2" t="n">
        <v>3</v>
      </c>
      <c r="J805" s="2" t="s">
        <v>121</v>
      </c>
      <c r="L805" s="2" t="s">
        <v>122</v>
      </c>
      <c r="P805" s="2" t="s">
        <v>1561</v>
      </c>
      <c r="T805" s="2" t="s">
        <v>207</v>
      </c>
      <c r="U805" s="0" t="n">
        <f aca="false">17.1</f>
        <v>17.1</v>
      </c>
      <c r="W805" s="2" t="s">
        <v>125</v>
      </c>
      <c r="Y805" s="2" t="s">
        <v>1284</v>
      </c>
      <c r="AA805" s="2" t="s">
        <v>394</v>
      </c>
      <c r="AX805" s="2" t="n">
        <f aca="false">50</f>
        <v>50</v>
      </c>
      <c r="AZ805" s="2" t="s">
        <v>127</v>
      </c>
      <c r="BA805" s="2" t="n">
        <v>24</v>
      </c>
      <c r="BE805" s="2" t="s">
        <v>130</v>
      </c>
      <c r="BF805" s="2" t="n">
        <v>5</v>
      </c>
      <c r="BG805" s="2" t="n">
        <v>5</v>
      </c>
      <c r="BZ805" s="2" t="s">
        <v>129</v>
      </c>
      <c r="CA805" s="2" t="s">
        <v>130</v>
      </c>
      <c r="CB805" s="2" t="n">
        <v>31</v>
      </c>
      <c r="CC805" s="2" t="n">
        <v>7.376</v>
      </c>
      <c r="DE805" s="2" t="n">
        <v>570</v>
      </c>
      <c r="DI805" s="2" t="s">
        <v>1562</v>
      </c>
    </row>
    <row r="806" customFormat="false" ht="13.8" hidden="false" customHeight="false" outlineLevel="0" collapsed="false">
      <c r="A806" s="2" t="s">
        <v>1565</v>
      </c>
      <c r="B806" s="2" t="s">
        <v>1558</v>
      </c>
      <c r="D806" s="2" t="s">
        <v>1559</v>
      </c>
      <c r="E806" s="2" t="s">
        <v>392</v>
      </c>
      <c r="F806" s="2" t="s">
        <v>1560</v>
      </c>
      <c r="G806" s="2" t="n">
        <v>2016</v>
      </c>
      <c r="H806" s="2" t="n">
        <v>35</v>
      </c>
      <c r="I806" s="2" t="n">
        <v>3</v>
      </c>
      <c r="J806" s="2" t="s">
        <v>121</v>
      </c>
      <c r="L806" s="2" t="s">
        <v>122</v>
      </c>
      <c r="P806" s="2" t="s">
        <v>1561</v>
      </c>
      <c r="T806" s="2" t="s">
        <v>207</v>
      </c>
      <c r="U806" s="0" t="n">
        <f aca="false">17.1</f>
        <v>17.1</v>
      </c>
      <c r="W806" s="2" t="s">
        <v>125</v>
      </c>
      <c r="Y806" s="2" t="s">
        <v>1284</v>
      </c>
      <c r="AA806" s="2" t="s">
        <v>394</v>
      </c>
      <c r="AX806" s="2" t="n">
        <f aca="false">50</f>
        <v>50</v>
      </c>
      <c r="AZ806" s="2" t="s">
        <v>127</v>
      </c>
      <c r="BA806" s="2" t="n">
        <v>24</v>
      </c>
      <c r="BE806" s="2" t="s">
        <v>130</v>
      </c>
      <c r="BF806" s="2" t="n">
        <v>5</v>
      </c>
      <c r="BG806" s="2" t="n">
        <v>5</v>
      </c>
      <c r="BZ806" s="2" t="s">
        <v>129</v>
      </c>
      <c r="CA806" s="2" t="s">
        <v>130</v>
      </c>
      <c r="CB806" s="2" t="n">
        <v>31</v>
      </c>
      <c r="CC806" s="2" t="n">
        <v>7.376</v>
      </c>
      <c r="DE806" s="2" t="n">
        <v>250</v>
      </c>
      <c r="DI806" s="2" t="s">
        <v>1562</v>
      </c>
    </row>
    <row r="807" customFormat="false" ht="13.8" hidden="false" customHeight="false" outlineLevel="0" collapsed="false">
      <c r="A807" s="2" t="s">
        <v>1566</v>
      </c>
      <c r="B807" s="2" t="s">
        <v>1558</v>
      </c>
      <c r="D807" s="2" t="s">
        <v>1559</v>
      </c>
      <c r="E807" s="2" t="s">
        <v>392</v>
      </c>
      <c r="F807" s="2" t="s">
        <v>1560</v>
      </c>
      <c r="G807" s="2" t="n">
        <v>2016</v>
      </c>
      <c r="H807" s="2" t="n">
        <v>35</v>
      </c>
      <c r="I807" s="2" t="n">
        <v>3</v>
      </c>
      <c r="J807" s="2" t="s">
        <v>121</v>
      </c>
      <c r="L807" s="2" t="s">
        <v>122</v>
      </c>
      <c r="P807" s="2" t="s">
        <v>1561</v>
      </c>
      <c r="T807" s="2" t="s">
        <v>207</v>
      </c>
      <c r="U807" s="0" t="n">
        <f aca="false">17.1</f>
        <v>17.1</v>
      </c>
      <c r="W807" s="2" t="s">
        <v>125</v>
      </c>
      <c r="Y807" s="2" t="s">
        <v>1284</v>
      </c>
      <c r="AA807" s="2" t="s">
        <v>394</v>
      </c>
      <c r="AX807" s="2" t="n">
        <f aca="false">50</f>
        <v>50</v>
      </c>
      <c r="AZ807" s="2" t="s">
        <v>127</v>
      </c>
      <c r="BA807" s="2" t="n">
        <v>24</v>
      </c>
      <c r="BE807" s="2" t="s">
        <v>130</v>
      </c>
      <c r="BF807" s="2" t="n">
        <v>5</v>
      </c>
      <c r="BG807" s="2" t="n">
        <v>5</v>
      </c>
      <c r="BZ807" s="2" t="s">
        <v>129</v>
      </c>
      <c r="CA807" s="2" t="s">
        <v>130</v>
      </c>
      <c r="CB807" s="2" t="n">
        <v>31</v>
      </c>
      <c r="CC807" s="2" t="n">
        <v>7.376</v>
      </c>
      <c r="DE807" s="2" t="n">
        <v>320</v>
      </c>
      <c r="DI807" s="2" t="s">
        <v>1562</v>
      </c>
    </row>
    <row r="808" customFormat="false" ht="13.8" hidden="false" customHeight="false" outlineLevel="0" collapsed="false">
      <c r="A808" s="2" t="s">
        <v>1567</v>
      </c>
      <c r="B808" s="2" t="s">
        <v>1558</v>
      </c>
      <c r="D808" s="2" t="s">
        <v>1559</v>
      </c>
      <c r="E808" s="2" t="s">
        <v>392</v>
      </c>
      <c r="F808" s="2" t="s">
        <v>1560</v>
      </c>
      <c r="G808" s="2" t="n">
        <v>2016</v>
      </c>
      <c r="H808" s="2" t="n">
        <v>35</v>
      </c>
      <c r="I808" s="2" t="n">
        <v>3</v>
      </c>
      <c r="J808" s="2" t="s">
        <v>121</v>
      </c>
      <c r="L808" s="2" t="s">
        <v>122</v>
      </c>
      <c r="P808" s="2" t="s">
        <v>1561</v>
      </c>
      <c r="T808" s="2" t="s">
        <v>207</v>
      </c>
      <c r="U808" s="0" t="n">
        <f aca="false">17.1</f>
        <v>17.1</v>
      </c>
      <c r="W808" s="2" t="s">
        <v>125</v>
      </c>
      <c r="AA808" s="2" t="s">
        <v>394</v>
      </c>
      <c r="AX808" s="2" t="n">
        <f aca="false">50</f>
        <v>50</v>
      </c>
      <c r="AZ808" s="2" t="s">
        <v>127</v>
      </c>
      <c r="BA808" s="2" t="n">
        <v>24</v>
      </c>
      <c r="BE808" s="2" t="s">
        <v>1568</v>
      </c>
      <c r="BF808" s="2" t="n">
        <v>5</v>
      </c>
      <c r="BG808" s="2" t="n">
        <v>5</v>
      </c>
      <c r="BZ808" s="2" t="s">
        <v>129</v>
      </c>
      <c r="CA808" s="2" t="s">
        <v>1568</v>
      </c>
      <c r="CB808" s="2" t="n">
        <v>182</v>
      </c>
      <c r="CC808" s="2" t="n">
        <v>3.06</v>
      </c>
      <c r="DE808" s="2" t="n">
        <v>830</v>
      </c>
      <c r="DI808" s="2" t="s">
        <v>1562</v>
      </c>
    </row>
    <row r="809" customFormat="false" ht="13.8" hidden="false" customHeight="false" outlineLevel="0" collapsed="false">
      <c r="A809" s="2" t="s">
        <v>1569</v>
      </c>
      <c r="B809" s="2" t="s">
        <v>1558</v>
      </c>
      <c r="D809" s="2" t="s">
        <v>1559</v>
      </c>
      <c r="E809" s="2" t="s">
        <v>392</v>
      </c>
      <c r="F809" s="2" t="s">
        <v>1560</v>
      </c>
      <c r="G809" s="2" t="n">
        <v>2016</v>
      </c>
      <c r="H809" s="2" t="n">
        <v>35</v>
      </c>
      <c r="I809" s="2" t="n">
        <v>3</v>
      </c>
      <c r="J809" s="2" t="s">
        <v>121</v>
      </c>
      <c r="L809" s="2" t="s">
        <v>122</v>
      </c>
      <c r="P809" s="2" t="s">
        <v>1561</v>
      </c>
      <c r="T809" s="2" t="s">
        <v>207</v>
      </c>
      <c r="U809" s="0" t="n">
        <f aca="false">17.1</f>
        <v>17.1</v>
      </c>
      <c r="W809" s="2" t="s">
        <v>125</v>
      </c>
      <c r="Y809" s="2" t="s">
        <v>1284</v>
      </c>
      <c r="AA809" s="2" t="s">
        <v>394</v>
      </c>
      <c r="AX809" s="2" t="n">
        <f aca="false">50</f>
        <v>50</v>
      </c>
      <c r="AZ809" s="2" t="s">
        <v>127</v>
      </c>
      <c r="BA809" s="2" t="n">
        <v>24</v>
      </c>
      <c r="BE809" s="2" t="s">
        <v>1568</v>
      </c>
      <c r="BF809" s="2" t="n">
        <v>5</v>
      </c>
      <c r="BG809" s="2" t="n">
        <v>5</v>
      </c>
      <c r="BZ809" s="2" t="s">
        <v>129</v>
      </c>
      <c r="CA809" s="2" t="s">
        <v>1568</v>
      </c>
      <c r="CB809" s="2" t="n">
        <v>182</v>
      </c>
      <c r="CC809" s="2" t="n">
        <v>3.06</v>
      </c>
      <c r="DE809" s="2" t="n">
        <v>930</v>
      </c>
      <c r="DI809" s="2" t="s">
        <v>1562</v>
      </c>
    </row>
    <row r="810" customFormat="false" ht="13.8" hidden="false" customHeight="false" outlineLevel="0" collapsed="false">
      <c r="A810" s="2" t="s">
        <v>1570</v>
      </c>
      <c r="B810" s="2" t="s">
        <v>1558</v>
      </c>
      <c r="D810" s="2" t="s">
        <v>1559</v>
      </c>
      <c r="E810" s="2" t="s">
        <v>392</v>
      </c>
      <c r="F810" s="2" t="s">
        <v>1560</v>
      </c>
      <c r="G810" s="2" t="n">
        <v>2016</v>
      </c>
      <c r="H810" s="2" t="n">
        <v>35</v>
      </c>
      <c r="I810" s="2" t="n">
        <v>3</v>
      </c>
      <c r="J810" s="2" t="s">
        <v>121</v>
      </c>
      <c r="L810" s="2" t="s">
        <v>122</v>
      </c>
      <c r="P810" s="2" t="s">
        <v>1561</v>
      </c>
      <c r="T810" s="2" t="s">
        <v>207</v>
      </c>
      <c r="U810" s="0" t="n">
        <f aca="false">17.1</f>
        <v>17.1</v>
      </c>
      <c r="W810" s="2" t="s">
        <v>125</v>
      </c>
      <c r="Y810" s="2" t="s">
        <v>1284</v>
      </c>
      <c r="AA810" s="2" t="s">
        <v>394</v>
      </c>
      <c r="AX810" s="2" t="n">
        <f aca="false">50</f>
        <v>50</v>
      </c>
      <c r="AZ810" s="2" t="s">
        <v>127</v>
      </c>
      <c r="BA810" s="2" t="n">
        <v>24</v>
      </c>
      <c r="BE810" s="2" t="s">
        <v>1568</v>
      </c>
      <c r="BF810" s="2" t="n">
        <v>5</v>
      </c>
      <c r="BG810" s="2" t="n">
        <v>5</v>
      </c>
      <c r="BZ810" s="2" t="s">
        <v>129</v>
      </c>
      <c r="CA810" s="2" t="s">
        <v>1568</v>
      </c>
      <c r="CB810" s="2" t="n">
        <v>182</v>
      </c>
      <c r="CC810" s="2" t="n">
        <v>3.06</v>
      </c>
      <c r="DE810" s="2" t="n">
        <v>790</v>
      </c>
      <c r="DI810" s="2" t="s">
        <v>1562</v>
      </c>
    </row>
    <row r="811" customFormat="false" ht="13.8" hidden="false" customHeight="false" outlineLevel="0" collapsed="false">
      <c r="A811" s="2" t="s">
        <v>1571</v>
      </c>
      <c r="B811" s="2" t="s">
        <v>1558</v>
      </c>
      <c r="D811" s="2" t="s">
        <v>1559</v>
      </c>
      <c r="E811" s="2" t="s">
        <v>392</v>
      </c>
      <c r="F811" s="2" t="s">
        <v>1560</v>
      </c>
      <c r="G811" s="2" t="n">
        <v>2016</v>
      </c>
      <c r="H811" s="2" t="n">
        <v>35</v>
      </c>
      <c r="I811" s="2" t="n">
        <v>3</v>
      </c>
      <c r="J811" s="2" t="s">
        <v>121</v>
      </c>
      <c r="L811" s="2" t="s">
        <v>122</v>
      </c>
      <c r="P811" s="2" t="s">
        <v>1561</v>
      </c>
      <c r="T811" s="2" t="s">
        <v>207</v>
      </c>
      <c r="U811" s="0" t="n">
        <f aca="false">17.1</f>
        <v>17.1</v>
      </c>
      <c r="W811" s="2" t="s">
        <v>125</v>
      </c>
      <c r="Y811" s="2" t="s">
        <v>1284</v>
      </c>
      <c r="AA811" s="2" t="s">
        <v>394</v>
      </c>
      <c r="AX811" s="2" t="n">
        <f aca="false">50</f>
        <v>50</v>
      </c>
      <c r="AZ811" s="2" t="s">
        <v>127</v>
      </c>
      <c r="BA811" s="2" t="n">
        <v>24</v>
      </c>
      <c r="BE811" s="2" t="s">
        <v>1568</v>
      </c>
      <c r="BF811" s="2" t="n">
        <v>5</v>
      </c>
      <c r="BG811" s="2" t="n">
        <v>5</v>
      </c>
      <c r="BZ811" s="2" t="s">
        <v>129</v>
      </c>
      <c r="CA811" s="2" t="s">
        <v>1568</v>
      </c>
      <c r="CB811" s="2" t="n">
        <v>182</v>
      </c>
      <c r="CC811" s="2" t="n">
        <v>3.06</v>
      </c>
      <c r="DE811" s="2" t="n">
        <v>670</v>
      </c>
      <c r="DI811" s="2" t="s">
        <v>1562</v>
      </c>
    </row>
    <row r="812" customFormat="false" ht="13.8" hidden="false" customHeight="false" outlineLevel="0" collapsed="false">
      <c r="A812" s="2" t="s">
        <v>1572</v>
      </c>
      <c r="B812" s="2" t="s">
        <v>1558</v>
      </c>
      <c r="D812" s="2" t="s">
        <v>1559</v>
      </c>
      <c r="E812" s="2" t="s">
        <v>392</v>
      </c>
      <c r="F812" s="2" t="s">
        <v>1560</v>
      </c>
      <c r="G812" s="2" t="n">
        <v>2016</v>
      </c>
      <c r="H812" s="2" t="n">
        <v>35</v>
      </c>
      <c r="I812" s="2" t="n">
        <v>3</v>
      </c>
      <c r="J812" s="2" t="s">
        <v>121</v>
      </c>
      <c r="L812" s="2" t="s">
        <v>122</v>
      </c>
      <c r="P812" s="2" t="s">
        <v>1561</v>
      </c>
      <c r="T812" s="2" t="s">
        <v>207</v>
      </c>
      <c r="U812" s="0" t="n">
        <f aca="false">17.1</f>
        <v>17.1</v>
      </c>
      <c r="W812" s="2" t="s">
        <v>125</v>
      </c>
      <c r="Y812" s="2" t="s">
        <v>1284</v>
      </c>
      <c r="AA812" s="2" t="s">
        <v>394</v>
      </c>
      <c r="AX812" s="2" t="n">
        <f aca="false">50</f>
        <v>50</v>
      </c>
      <c r="AZ812" s="2" t="s">
        <v>127</v>
      </c>
      <c r="BA812" s="2" t="n">
        <v>24</v>
      </c>
      <c r="BE812" s="2" t="s">
        <v>1568</v>
      </c>
      <c r="BF812" s="2" t="n">
        <v>5</v>
      </c>
      <c r="BG812" s="2" t="n">
        <v>5</v>
      </c>
      <c r="BZ812" s="2" t="s">
        <v>129</v>
      </c>
      <c r="CA812" s="2" t="s">
        <v>1568</v>
      </c>
      <c r="CB812" s="2" t="n">
        <v>182</v>
      </c>
      <c r="CC812" s="2" t="n">
        <v>3.06</v>
      </c>
      <c r="DE812" s="2" t="n">
        <v>660</v>
      </c>
      <c r="DI812" s="2" t="s">
        <v>1562</v>
      </c>
    </row>
    <row r="813" customFormat="false" ht="13.8" hidden="false" customHeight="false" outlineLevel="0" collapsed="false">
      <c r="A813" s="2" t="s">
        <v>1573</v>
      </c>
      <c r="B813" s="2" t="s">
        <v>1558</v>
      </c>
      <c r="D813" s="2" t="s">
        <v>1559</v>
      </c>
      <c r="E813" s="2" t="s">
        <v>392</v>
      </c>
      <c r="F813" s="2" t="s">
        <v>1560</v>
      </c>
      <c r="G813" s="2" t="n">
        <v>2016</v>
      </c>
      <c r="H813" s="2" t="n">
        <v>35</v>
      </c>
      <c r="I813" s="2" t="n">
        <v>3</v>
      </c>
      <c r="J813" s="2" t="s">
        <v>121</v>
      </c>
      <c r="L813" s="2" t="s">
        <v>122</v>
      </c>
      <c r="P813" s="2" t="s">
        <v>1561</v>
      </c>
      <c r="T813" s="2" t="s">
        <v>207</v>
      </c>
      <c r="U813" s="0" t="n">
        <f aca="false">17.1</f>
        <v>17.1</v>
      </c>
      <c r="W813" s="2" t="s">
        <v>125</v>
      </c>
      <c r="AA813" s="2" t="s">
        <v>394</v>
      </c>
      <c r="AX813" s="2" t="n">
        <f aca="false">50</f>
        <v>50</v>
      </c>
      <c r="AZ813" s="2" t="s">
        <v>127</v>
      </c>
      <c r="BA813" s="2" t="n">
        <v>24</v>
      </c>
      <c r="BE813" s="2" t="s">
        <v>207</v>
      </c>
      <c r="BF813" s="2" t="n">
        <v>5</v>
      </c>
      <c r="BG813" s="2" t="n">
        <v>5</v>
      </c>
      <c r="BZ813" s="2" t="s">
        <v>129</v>
      </c>
      <c r="CA813" s="2" t="s">
        <v>207</v>
      </c>
      <c r="CB813" s="2" t="n">
        <v>235.1</v>
      </c>
      <c r="CC813" s="2" t="n">
        <v>4.82</v>
      </c>
      <c r="DE813" s="2" t="n">
        <v>950</v>
      </c>
      <c r="DI813" s="2" t="s">
        <v>1562</v>
      </c>
    </row>
    <row r="814" customFormat="false" ht="13.8" hidden="false" customHeight="false" outlineLevel="0" collapsed="false">
      <c r="A814" s="2" t="s">
        <v>1574</v>
      </c>
      <c r="B814" s="2" t="s">
        <v>1558</v>
      </c>
      <c r="D814" s="2" t="s">
        <v>1559</v>
      </c>
      <c r="E814" s="2" t="s">
        <v>392</v>
      </c>
      <c r="F814" s="2" t="s">
        <v>1560</v>
      </c>
      <c r="G814" s="2" t="n">
        <v>2016</v>
      </c>
      <c r="H814" s="2" t="n">
        <v>35</v>
      </c>
      <c r="I814" s="2" t="n">
        <v>3</v>
      </c>
      <c r="J814" s="2" t="s">
        <v>121</v>
      </c>
      <c r="L814" s="2" t="s">
        <v>122</v>
      </c>
      <c r="P814" s="2" t="s">
        <v>1561</v>
      </c>
      <c r="T814" s="2" t="s">
        <v>207</v>
      </c>
      <c r="U814" s="0" t="n">
        <f aca="false">17.1</f>
        <v>17.1</v>
      </c>
      <c r="W814" s="2" t="s">
        <v>125</v>
      </c>
      <c r="Y814" s="2" t="s">
        <v>1284</v>
      </c>
      <c r="AA814" s="2" t="s">
        <v>394</v>
      </c>
      <c r="AX814" s="2" t="n">
        <f aca="false">50</f>
        <v>50</v>
      </c>
      <c r="AZ814" s="2" t="s">
        <v>127</v>
      </c>
      <c r="BA814" s="2" t="n">
        <v>24</v>
      </c>
      <c r="BE814" s="2" t="s">
        <v>207</v>
      </c>
      <c r="BF814" s="2" t="n">
        <v>5</v>
      </c>
      <c r="BG814" s="2" t="n">
        <v>5</v>
      </c>
      <c r="BZ814" s="2" t="s">
        <v>129</v>
      </c>
      <c r="CA814" s="2" t="s">
        <v>207</v>
      </c>
      <c r="CB814" s="2" t="n">
        <v>235.1</v>
      </c>
      <c r="CC814" s="2" t="n">
        <v>4.82</v>
      </c>
      <c r="DE814" s="2" t="n">
        <v>830</v>
      </c>
      <c r="DI814" s="2" t="s">
        <v>1575</v>
      </c>
    </row>
    <row r="815" customFormat="false" ht="13.8" hidden="false" customHeight="false" outlineLevel="0" collapsed="false">
      <c r="A815" s="2" t="s">
        <v>1576</v>
      </c>
      <c r="B815" s="2" t="s">
        <v>1558</v>
      </c>
      <c r="D815" s="2" t="s">
        <v>1559</v>
      </c>
      <c r="E815" s="2" t="s">
        <v>392</v>
      </c>
      <c r="F815" s="2" t="s">
        <v>1560</v>
      </c>
      <c r="G815" s="2" t="n">
        <v>2016</v>
      </c>
      <c r="H815" s="2" t="n">
        <v>35</v>
      </c>
      <c r="I815" s="2" t="n">
        <v>3</v>
      </c>
      <c r="J815" s="2" t="s">
        <v>121</v>
      </c>
      <c r="L815" s="2" t="s">
        <v>122</v>
      </c>
      <c r="P815" s="2" t="s">
        <v>1561</v>
      </c>
      <c r="T815" s="2" t="s">
        <v>207</v>
      </c>
      <c r="U815" s="0" t="n">
        <f aca="false">17.1</f>
        <v>17.1</v>
      </c>
      <c r="W815" s="2" t="s">
        <v>125</v>
      </c>
      <c r="Y815" s="2" t="s">
        <v>1284</v>
      </c>
      <c r="AA815" s="2" t="s">
        <v>394</v>
      </c>
      <c r="AX815" s="2" t="n">
        <f aca="false">50</f>
        <v>50</v>
      </c>
      <c r="AZ815" s="2" t="s">
        <v>127</v>
      </c>
      <c r="BA815" s="2" t="n">
        <v>24</v>
      </c>
      <c r="BE815" s="2" t="s">
        <v>207</v>
      </c>
      <c r="BF815" s="2" t="n">
        <v>5</v>
      </c>
      <c r="BG815" s="2" t="n">
        <v>5</v>
      </c>
      <c r="BZ815" s="2" t="s">
        <v>129</v>
      </c>
      <c r="CA815" s="2" t="s">
        <v>207</v>
      </c>
      <c r="CB815" s="2" t="n">
        <v>235.1</v>
      </c>
      <c r="CC815" s="2" t="n">
        <v>4.82</v>
      </c>
      <c r="DE815" s="2" t="n">
        <v>710</v>
      </c>
      <c r="DI815" s="2" t="s">
        <v>1575</v>
      </c>
    </row>
    <row r="816" customFormat="false" ht="13.8" hidden="false" customHeight="false" outlineLevel="0" collapsed="false">
      <c r="A816" s="2" t="s">
        <v>1577</v>
      </c>
      <c r="B816" s="2" t="s">
        <v>1558</v>
      </c>
      <c r="D816" s="2" t="s">
        <v>1559</v>
      </c>
      <c r="E816" s="2" t="s">
        <v>392</v>
      </c>
      <c r="F816" s="2" t="s">
        <v>1560</v>
      </c>
      <c r="G816" s="2" t="n">
        <v>2016</v>
      </c>
      <c r="H816" s="2" t="n">
        <v>35</v>
      </c>
      <c r="I816" s="2" t="n">
        <v>3</v>
      </c>
      <c r="J816" s="2" t="s">
        <v>121</v>
      </c>
      <c r="L816" s="2" t="s">
        <v>122</v>
      </c>
      <c r="P816" s="2" t="s">
        <v>1561</v>
      </c>
      <c r="T816" s="2" t="s">
        <v>207</v>
      </c>
      <c r="U816" s="0" t="n">
        <f aca="false">17.1</f>
        <v>17.1</v>
      </c>
      <c r="W816" s="2" t="s">
        <v>125</v>
      </c>
      <c r="Y816" s="2" t="s">
        <v>1284</v>
      </c>
      <c r="AA816" s="2" t="s">
        <v>394</v>
      </c>
      <c r="AX816" s="2" t="n">
        <f aca="false">50</f>
        <v>50</v>
      </c>
      <c r="AZ816" s="2" t="s">
        <v>127</v>
      </c>
      <c r="BA816" s="2" t="n">
        <v>24</v>
      </c>
      <c r="BE816" s="2" t="s">
        <v>207</v>
      </c>
      <c r="BF816" s="2" t="n">
        <v>5</v>
      </c>
      <c r="BG816" s="2" t="n">
        <v>5</v>
      </c>
      <c r="BZ816" s="2" t="s">
        <v>129</v>
      </c>
      <c r="CA816" s="2" t="s">
        <v>207</v>
      </c>
      <c r="CB816" s="2" t="n">
        <v>235.1</v>
      </c>
      <c r="CC816" s="2" t="n">
        <v>4.82</v>
      </c>
      <c r="DE816" s="2" t="n">
        <v>610</v>
      </c>
      <c r="DI816" s="2" t="s">
        <v>1575</v>
      </c>
    </row>
    <row r="817" customFormat="false" ht="13.8" hidden="false" customHeight="false" outlineLevel="0" collapsed="false">
      <c r="A817" s="2" t="s">
        <v>1578</v>
      </c>
      <c r="B817" s="2" t="s">
        <v>1558</v>
      </c>
      <c r="D817" s="2" t="s">
        <v>1559</v>
      </c>
      <c r="E817" s="2" t="s">
        <v>392</v>
      </c>
      <c r="F817" s="2" t="s">
        <v>1560</v>
      </c>
      <c r="G817" s="2" t="n">
        <v>2016</v>
      </c>
      <c r="H817" s="2" t="n">
        <v>35</v>
      </c>
      <c r="I817" s="2" t="n">
        <v>3</v>
      </c>
      <c r="J817" s="2" t="s">
        <v>121</v>
      </c>
      <c r="L817" s="2" t="s">
        <v>122</v>
      </c>
      <c r="P817" s="2" t="s">
        <v>1561</v>
      </c>
      <c r="T817" s="2" t="s">
        <v>207</v>
      </c>
      <c r="U817" s="0" t="n">
        <f aca="false">17.1</f>
        <v>17.1</v>
      </c>
      <c r="W817" s="2" t="s">
        <v>125</v>
      </c>
      <c r="Y817" s="2" t="s">
        <v>1284</v>
      </c>
      <c r="AA817" s="2" t="s">
        <v>394</v>
      </c>
      <c r="AX817" s="2" t="n">
        <f aca="false">50</f>
        <v>50</v>
      </c>
      <c r="AZ817" s="2" t="s">
        <v>127</v>
      </c>
      <c r="BA817" s="2" t="n">
        <v>24</v>
      </c>
      <c r="BE817" s="2" t="s">
        <v>207</v>
      </c>
      <c r="BF817" s="2" t="n">
        <v>5</v>
      </c>
      <c r="BG817" s="2" t="n">
        <v>5</v>
      </c>
      <c r="BZ817" s="2" t="s">
        <v>129</v>
      </c>
      <c r="CA817" s="2" t="s">
        <v>207</v>
      </c>
      <c r="CB817" s="2" t="n">
        <v>235.1</v>
      </c>
      <c r="CC817" s="2" t="n">
        <v>4.82</v>
      </c>
      <c r="DE817" s="2" t="n">
        <v>700</v>
      </c>
      <c r="DI817" s="2" t="s">
        <v>1575</v>
      </c>
    </row>
    <row r="818" customFormat="false" ht="13.8" hidden="false" customHeight="false" outlineLevel="0" collapsed="false">
      <c r="A818" s="2" t="s">
        <v>1579</v>
      </c>
      <c r="B818" s="2" t="s">
        <v>1558</v>
      </c>
      <c r="D818" s="2" t="s">
        <v>1559</v>
      </c>
      <c r="E818" s="2" t="s">
        <v>392</v>
      </c>
      <c r="F818" s="2" t="s">
        <v>1560</v>
      </c>
      <c r="G818" s="2" t="n">
        <v>2016</v>
      </c>
      <c r="H818" s="2" t="n">
        <v>35</v>
      </c>
      <c r="I818" s="2" t="n">
        <v>3</v>
      </c>
      <c r="J818" s="2" t="s">
        <v>121</v>
      </c>
      <c r="L818" s="2" t="s">
        <v>122</v>
      </c>
      <c r="P818" s="2" t="s">
        <v>1561</v>
      </c>
      <c r="T818" s="2" t="s">
        <v>207</v>
      </c>
      <c r="U818" s="0" t="n">
        <f aca="false">17.1</f>
        <v>17.1</v>
      </c>
      <c r="W818" s="2" t="s">
        <v>125</v>
      </c>
      <c r="AA818" s="2" t="s">
        <v>394</v>
      </c>
      <c r="AX818" s="2" t="n">
        <f aca="false">50</f>
        <v>50</v>
      </c>
      <c r="AZ818" s="2" t="s">
        <v>127</v>
      </c>
      <c r="BA818" s="2" t="n">
        <v>24</v>
      </c>
      <c r="BE818" s="2" t="s">
        <v>1211</v>
      </c>
      <c r="BF818" s="2" t="n">
        <v>5</v>
      </c>
      <c r="BG818" s="2" t="n">
        <v>5</v>
      </c>
      <c r="BZ818" s="2" t="s">
        <v>129</v>
      </c>
      <c r="CA818" s="2" t="s">
        <v>1211</v>
      </c>
      <c r="CB818" s="2" t="n">
        <v>224.1</v>
      </c>
      <c r="CC818" s="2" t="n">
        <v>3.47</v>
      </c>
      <c r="DE818" s="2" t="n">
        <v>1250</v>
      </c>
      <c r="DI818" s="2" t="s">
        <v>1562</v>
      </c>
    </row>
    <row r="819" customFormat="false" ht="13.8" hidden="false" customHeight="false" outlineLevel="0" collapsed="false">
      <c r="A819" s="2" t="s">
        <v>1580</v>
      </c>
      <c r="B819" s="2" t="s">
        <v>1558</v>
      </c>
      <c r="D819" s="2" t="s">
        <v>1559</v>
      </c>
      <c r="E819" s="2" t="s">
        <v>392</v>
      </c>
      <c r="F819" s="2" t="s">
        <v>1560</v>
      </c>
      <c r="G819" s="2" t="n">
        <v>2016</v>
      </c>
      <c r="H819" s="2" t="n">
        <v>35</v>
      </c>
      <c r="I819" s="2" t="n">
        <v>3</v>
      </c>
      <c r="J819" s="2" t="s">
        <v>121</v>
      </c>
      <c r="L819" s="2" t="s">
        <v>122</v>
      </c>
      <c r="P819" s="2" t="s">
        <v>1561</v>
      </c>
      <c r="T819" s="2" t="s">
        <v>207</v>
      </c>
      <c r="U819" s="0" t="n">
        <f aca="false">17.1</f>
        <v>17.1</v>
      </c>
      <c r="W819" s="2" t="s">
        <v>125</v>
      </c>
      <c r="Y819" s="2" t="s">
        <v>1284</v>
      </c>
      <c r="AA819" s="2" t="s">
        <v>394</v>
      </c>
      <c r="AX819" s="2" t="n">
        <f aca="false">50</f>
        <v>50</v>
      </c>
      <c r="AZ819" s="2" t="s">
        <v>127</v>
      </c>
      <c r="BA819" s="2" t="n">
        <v>24</v>
      </c>
      <c r="BE819" s="2" t="s">
        <v>1211</v>
      </c>
      <c r="BF819" s="2" t="n">
        <v>5</v>
      </c>
      <c r="BG819" s="2" t="n">
        <v>5</v>
      </c>
      <c r="BZ819" s="2" t="s">
        <v>129</v>
      </c>
      <c r="CA819" s="2" t="s">
        <v>1211</v>
      </c>
      <c r="CB819" s="2" t="n">
        <v>224.1</v>
      </c>
      <c r="CC819" s="2" t="n">
        <v>3.47</v>
      </c>
      <c r="DE819" s="2" t="n">
        <v>1050</v>
      </c>
      <c r="DI819" s="2" t="s">
        <v>1575</v>
      </c>
    </row>
    <row r="820" customFormat="false" ht="13.8" hidden="false" customHeight="false" outlineLevel="0" collapsed="false">
      <c r="A820" s="2" t="s">
        <v>1581</v>
      </c>
      <c r="B820" s="2" t="s">
        <v>1558</v>
      </c>
      <c r="D820" s="2" t="s">
        <v>1559</v>
      </c>
      <c r="E820" s="2" t="s">
        <v>392</v>
      </c>
      <c r="F820" s="2" t="s">
        <v>1560</v>
      </c>
      <c r="G820" s="2" t="n">
        <v>2016</v>
      </c>
      <c r="H820" s="2" t="n">
        <v>35</v>
      </c>
      <c r="I820" s="2" t="n">
        <v>3</v>
      </c>
      <c r="J820" s="2" t="s">
        <v>121</v>
      </c>
      <c r="L820" s="2" t="s">
        <v>122</v>
      </c>
      <c r="P820" s="2" t="s">
        <v>1561</v>
      </c>
      <c r="T820" s="2" t="s">
        <v>207</v>
      </c>
      <c r="U820" s="0" t="n">
        <f aca="false">17.1</f>
        <v>17.1</v>
      </c>
      <c r="W820" s="2" t="s">
        <v>125</v>
      </c>
      <c r="Y820" s="2" t="s">
        <v>1284</v>
      </c>
      <c r="AA820" s="2" t="s">
        <v>394</v>
      </c>
      <c r="AX820" s="2" t="n">
        <f aca="false">50</f>
        <v>50</v>
      </c>
      <c r="AZ820" s="2" t="s">
        <v>127</v>
      </c>
      <c r="BA820" s="2" t="n">
        <v>24</v>
      </c>
      <c r="BE820" s="2" t="s">
        <v>1211</v>
      </c>
      <c r="BF820" s="2" t="n">
        <v>5</v>
      </c>
      <c r="BG820" s="2" t="n">
        <v>5</v>
      </c>
      <c r="BZ820" s="2" t="s">
        <v>129</v>
      </c>
      <c r="CA820" s="2" t="s">
        <v>1211</v>
      </c>
      <c r="CB820" s="2" t="n">
        <v>224.1</v>
      </c>
      <c r="CC820" s="2" t="n">
        <v>3.47</v>
      </c>
      <c r="DE820" s="2" t="n">
        <v>890</v>
      </c>
      <c r="DI820" s="2" t="s">
        <v>1575</v>
      </c>
    </row>
    <row r="821" customFormat="false" ht="13.8" hidden="false" customHeight="false" outlineLevel="0" collapsed="false">
      <c r="A821" s="2" t="s">
        <v>1582</v>
      </c>
      <c r="B821" s="2" t="s">
        <v>1558</v>
      </c>
      <c r="D821" s="2" t="s">
        <v>1559</v>
      </c>
      <c r="E821" s="2" t="s">
        <v>392</v>
      </c>
      <c r="F821" s="2" t="s">
        <v>1560</v>
      </c>
      <c r="G821" s="2" t="n">
        <v>2016</v>
      </c>
      <c r="H821" s="2" t="n">
        <v>35</v>
      </c>
      <c r="I821" s="2" t="n">
        <v>3</v>
      </c>
      <c r="J821" s="2" t="s">
        <v>121</v>
      </c>
      <c r="L821" s="2" t="s">
        <v>122</v>
      </c>
      <c r="P821" s="2" t="s">
        <v>1561</v>
      </c>
      <c r="T821" s="2" t="s">
        <v>207</v>
      </c>
      <c r="U821" s="0" t="n">
        <f aca="false">17.1</f>
        <v>17.1</v>
      </c>
      <c r="W821" s="2" t="s">
        <v>125</v>
      </c>
      <c r="Y821" s="2" t="s">
        <v>1284</v>
      </c>
      <c r="AA821" s="2" t="s">
        <v>394</v>
      </c>
      <c r="AX821" s="2" t="n">
        <f aca="false">50</f>
        <v>50</v>
      </c>
      <c r="AZ821" s="2" t="s">
        <v>127</v>
      </c>
      <c r="BA821" s="2" t="n">
        <v>24</v>
      </c>
      <c r="BE821" s="2" t="s">
        <v>1211</v>
      </c>
      <c r="BF821" s="2" t="n">
        <v>5</v>
      </c>
      <c r="BG821" s="2" t="n">
        <v>5</v>
      </c>
      <c r="BZ821" s="2" t="s">
        <v>129</v>
      </c>
      <c r="CA821" s="2" t="s">
        <v>1211</v>
      </c>
      <c r="CB821" s="2" t="n">
        <v>224.1</v>
      </c>
      <c r="CC821" s="2" t="n">
        <v>3.47</v>
      </c>
      <c r="DE821" s="2" t="n">
        <v>600</v>
      </c>
      <c r="DI821" s="2" t="s">
        <v>1575</v>
      </c>
    </row>
    <row r="822" customFormat="false" ht="13.8" hidden="false" customHeight="false" outlineLevel="0" collapsed="false">
      <c r="A822" s="2" t="s">
        <v>1583</v>
      </c>
      <c r="B822" s="2" t="s">
        <v>1558</v>
      </c>
      <c r="D822" s="2" t="s">
        <v>1559</v>
      </c>
      <c r="E822" s="2" t="s">
        <v>392</v>
      </c>
      <c r="F822" s="2" t="s">
        <v>1560</v>
      </c>
      <c r="G822" s="2" t="n">
        <v>2016</v>
      </c>
      <c r="H822" s="2" t="n">
        <v>35</v>
      </c>
      <c r="I822" s="2" t="n">
        <v>3</v>
      </c>
      <c r="J822" s="2" t="s">
        <v>121</v>
      </c>
      <c r="L822" s="2" t="s">
        <v>122</v>
      </c>
      <c r="P822" s="2" t="s">
        <v>1561</v>
      </c>
      <c r="T822" s="2" t="s">
        <v>207</v>
      </c>
      <c r="U822" s="0" t="n">
        <f aca="false">17.1</f>
        <v>17.1</v>
      </c>
      <c r="W822" s="2" t="s">
        <v>125</v>
      </c>
      <c r="Y822" s="2" t="s">
        <v>1284</v>
      </c>
      <c r="AA822" s="2" t="s">
        <v>394</v>
      </c>
      <c r="AX822" s="2" t="n">
        <f aca="false">50</f>
        <v>50</v>
      </c>
      <c r="AZ822" s="2" t="s">
        <v>127</v>
      </c>
      <c r="BA822" s="2" t="n">
        <v>24</v>
      </c>
      <c r="BE822" s="2" t="s">
        <v>1211</v>
      </c>
      <c r="BF822" s="2" t="n">
        <v>5</v>
      </c>
      <c r="BG822" s="2" t="n">
        <v>5</v>
      </c>
      <c r="BZ822" s="2" t="s">
        <v>129</v>
      </c>
      <c r="CA822" s="2" t="s">
        <v>1211</v>
      </c>
      <c r="CB822" s="2" t="n">
        <v>224.1</v>
      </c>
      <c r="CC822" s="2" t="n">
        <v>3.47</v>
      </c>
      <c r="DE822" s="2" t="n">
        <v>680</v>
      </c>
      <c r="DI822" s="2" t="s">
        <v>1575</v>
      </c>
    </row>
    <row r="823" customFormat="false" ht="13.8" hidden="false" customHeight="false" outlineLevel="0" collapsed="false">
      <c r="A823" s="2" t="s">
        <v>1584</v>
      </c>
      <c r="B823" s="2" t="s">
        <v>1558</v>
      </c>
      <c r="D823" s="2" t="s">
        <v>1559</v>
      </c>
      <c r="E823" s="2" t="s">
        <v>392</v>
      </c>
      <c r="F823" s="2" t="s">
        <v>1560</v>
      </c>
      <c r="G823" s="2" t="n">
        <v>2016</v>
      </c>
      <c r="H823" s="2" t="n">
        <v>35</v>
      </c>
      <c r="I823" s="2" t="n">
        <v>3</v>
      </c>
      <c r="J823" s="2" t="s">
        <v>121</v>
      </c>
      <c r="L823" s="2" t="s">
        <v>122</v>
      </c>
      <c r="P823" s="2" t="s">
        <v>1561</v>
      </c>
      <c r="T823" s="2" t="s">
        <v>207</v>
      </c>
      <c r="U823" s="0" t="n">
        <f aca="false">17.1</f>
        <v>17.1</v>
      </c>
      <c r="W823" s="2" t="s">
        <v>125</v>
      </c>
      <c r="AA823" s="2" t="s">
        <v>394</v>
      </c>
      <c r="AX823" s="2" t="n">
        <f aca="false">50</f>
        <v>50</v>
      </c>
      <c r="AZ823" s="2" t="s">
        <v>127</v>
      </c>
      <c r="BA823" s="2" t="n">
        <v>24</v>
      </c>
      <c r="BE823" s="2" t="s">
        <v>130</v>
      </c>
      <c r="BF823" s="2" t="n">
        <v>5</v>
      </c>
      <c r="BG823" s="2" t="n">
        <v>5</v>
      </c>
      <c r="BZ823" s="2" t="s">
        <v>129</v>
      </c>
      <c r="CA823" s="2" t="s">
        <v>130</v>
      </c>
      <c r="CB823" s="2" t="n">
        <v>31</v>
      </c>
      <c r="CC823" s="2" t="n">
        <v>7.376</v>
      </c>
      <c r="CV823" s="2" t="n">
        <v>400</v>
      </c>
      <c r="DE823" s="2" t="n">
        <v>1230</v>
      </c>
      <c r="DI823" s="2" t="s">
        <v>1562</v>
      </c>
    </row>
    <row r="824" customFormat="false" ht="13.8" hidden="false" customHeight="false" outlineLevel="0" collapsed="false">
      <c r="A824" s="2" t="s">
        <v>1585</v>
      </c>
      <c r="B824" s="2" t="s">
        <v>1558</v>
      </c>
      <c r="D824" s="2" t="s">
        <v>1559</v>
      </c>
      <c r="E824" s="2" t="s">
        <v>392</v>
      </c>
      <c r="F824" s="2" t="s">
        <v>1560</v>
      </c>
      <c r="G824" s="2" t="n">
        <v>2016</v>
      </c>
      <c r="H824" s="2" t="n">
        <v>35</v>
      </c>
      <c r="I824" s="2" t="n">
        <v>3</v>
      </c>
      <c r="J824" s="2" t="s">
        <v>121</v>
      </c>
      <c r="L824" s="2" t="s">
        <v>122</v>
      </c>
      <c r="P824" s="2" t="s">
        <v>1561</v>
      </c>
      <c r="T824" s="2" t="s">
        <v>207</v>
      </c>
      <c r="U824" s="0" t="n">
        <f aca="false">17.1</f>
        <v>17.1</v>
      </c>
      <c r="W824" s="2" t="s">
        <v>125</v>
      </c>
      <c r="Y824" s="2" t="s">
        <v>1284</v>
      </c>
      <c r="AA824" s="2" t="s">
        <v>394</v>
      </c>
      <c r="AX824" s="2" t="n">
        <f aca="false">50</f>
        <v>50</v>
      </c>
      <c r="AZ824" s="2" t="s">
        <v>127</v>
      </c>
      <c r="BA824" s="2" t="n">
        <v>24</v>
      </c>
      <c r="BE824" s="2" t="s">
        <v>130</v>
      </c>
      <c r="BF824" s="2" t="n">
        <v>5</v>
      </c>
      <c r="BG824" s="2" t="n">
        <v>5</v>
      </c>
      <c r="BZ824" s="2" t="s">
        <v>129</v>
      </c>
      <c r="CA824" s="2" t="s">
        <v>130</v>
      </c>
      <c r="CB824" s="2" t="n">
        <v>31</v>
      </c>
      <c r="CC824" s="2" t="n">
        <v>7.376</v>
      </c>
      <c r="CV824" s="2" t="n">
        <v>400</v>
      </c>
      <c r="DE824" s="2" t="n">
        <v>670</v>
      </c>
      <c r="DI824" s="2" t="s">
        <v>1562</v>
      </c>
    </row>
    <row r="825" customFormat="false" ht="13.8" hidden="false" customHeight="false" outlineLevel="0" collapsed="false">
      <c r="A825" s="2" t="s">
        <v>1586</v>
      </c>
      <c r="B825" s="2" t="s">
        <v>1558</v>
      </c>
      <c r="D825" s="2" t="s">
        <v>1559</v>
      </c>
      <c r="E825" s="2" t="s">
        <v>392</v>
      </c>
      <c r="F825" s="2" t="s">
        <v>1560</v>
      </c>
      <c r="G825" s="2" t="n">
        <v>2016</v>
      </c>
      <c r="H825" s="2" t="n">
        <v>35</v>
      </c>
      <c r="I825" s="2" t="n">
        <v>3</v>
      </c>
      <c r="J825" s="2" t="s">
        <v>121</v>
      </c>
      <c r="L825" s="2" t="s">
        <v>122</v>
      </c>
      <c r="P825" s="2" t="s">
        <v>1561</v>
      </c>
      <c r="T825" s="2" t="s">
        <v>207</v>
      </c>
      <c r="U825" s="0" t="n">
        <f aca="false">17.1</f>
        <v>17.1</v>
      </c>
      <c r="W825" s="2" t="s">
        <v>125</v>
      </c>
      <c r="Y825" s="2" t="s">
        <v>1284</v>
      </c>
      <c r="AA825" s="2" t="s">
        <v>394</v>
      </c>
      <c r="AX825" s="2" t="n">
        <f aca="false">50</f>
        <v>50</v>
      </c>
      <c r="AZ825" s="2" t="s">
        <v>127</v>
      </c>
      <c r="BA825" s="2" t="n">
        <v>24</v>
      </c>
      <c r="BE825" s="2" t="s">
        <v>130</v>
      </c>
      <c r="BF825" s="2" t="n">
        <v>5</v>
      </c>
      <c r="BG825" s="2" t="n">
        <v>5</v>
      </c>
      <c r="BZ825" s="2" t="s">
        <v>129</v>
      </c>
      <c r="CA825" s="2" t="s">
        <v>130</v>
      </c>
      <c r="CB825" s="2" t="n">
        <v>31</v>
      </c>
      <c r="CC825" s="2" t="n">
        <v>7.376</v>
      </c>
      <c r="CV825" s="2" t="n">
        <v>400</v>
      </c>
      <c r="DE825" s="2" t="n">
        <v>630</v>
      </c>
      <c r="DI825" s="2" t="s">
        <v>1562</v>
      </c>
    </row>
    <row r="826" customFormat="false" ht="13.8" hidden="false" customHeight="false" outlineLevel="0" collapsed="false">
      <c r="A826" s="2" t="s">
        <v>1587</v>
      </c>
      <c r="B826" s="2" t="s">
        <v>1558</v>
      </c>
      <c r="D826" s="2" t="s">
        <v>1559</v>
      </c>
      <c r="E826" s="2" t="s">
        <v>392</v>
      </c>
      <c r="F826" s="2" t="s">
        <v>1560</v>
      </c>
      <c r="G826" s="2" t="n">
        <v>2016</v>
      </c>
      <c r="H826" s="2" t="n">
        <v>35</v>
      </c>
      <c r="I826" s="2" t="n">
        <v>3</v>
      </c>
      <c r="J826" s="2" t="s">
        <v>121</v>
      </c>
      <c r="L826" s="2" t="s">
        <v>122</v>
      </c>
      <c r="P826" s="2" t="s">
        <v>1561</v>
      </c>
      <c r="T826" s="2" t="s">
        <v>207</v>
      </c>
      <c r="U826" s="0" t="n">
        <f aca="false">17.1</f>
        <v>17.1</v>
      </c>
      <c r="W826" s="2" t="s">
        <v>125</v>
      </c>
      <c r="Y826" s="2" t="s">
        <v>1284</v>
      </c>
      <c r="AA826" s="2" t="s">
        <v>394</v>
      </c>
      <c r="AX826" s="2" t="n">
        <f aca="false">50</f>
        <v>50</v>
      </c>
      <c r="AZ826" s="2" t="s">
        <v>127</v>
      </c>
      <c r="BA826" s="2" t="n">
        <v>24</v>
      </c>
      <c r="BE826" s="2" t="s">
        <v>130</v>
      </c>
      <c r="BF826" s="2" t="n">
        <v>5</v>
      </c>
      <c r="BG826" s="2" t="n">
        <v>5</v>
      </c>
      <c r="BZ826" s="2" t="s">
        <v>129</v>
      </c>
      <c r="CA826" s="2" t="s">
        <v>130</v>
      </c>
      <c r="CB826" s="2" t="n">
        <v>31</v>
      </c>
      <c r="CC826" s="2" t="n">
        <v>7.376</v>
      </c>
      <c r="CV826" s="2" t="n">
        <v>400</v>
      </c>
      <c r="DE826" s="2" t="n">
        <v>190</v>
      </c>
      <c r="DI826" s="2" t="s">
        <v>1562</v>
      </c>
    </row>
    <row r="827" customFormat="false" ht="13.8" hidden="false" customHeight="false" outlineLevel="0" collapsed="false">
      <c r="A827" s="2" t="s">
        <v>1588</v>
      </c>
      <c r="B827" s="2" t="s">
        <v>1558</v>
      </c>
      <c r="D827" s="2" t="s">
        <v>1559</v>
      </c>
      <c r="E827" s="2" t="s">
        <v>392</v>
      </c>
      <c r="F827" s="2" t="s">
        <v>1560</v>
      </c>
      <c r="G827" s="2" t="n">
        <v>2016</v>
      </c>
      <c r="H827" s="2" t="n">
        <v>35</v>
      </c>
      <c r="I827" s="2" t="n">
        <v>3</v>
      </c>
      <c r="J827" s="2" t="s">
        <v>121</v>
      </c>
      <c r="L827" s="2" t="s">
        <v>122</v>
      </c>
      <c r="P827" s="2" t="s">
        <v>1561</v>
      </c>
      <c r="T827" s="2" t="s">
        <v>207</v>
      </c>
      <c r="U827" s="0" t="n">
        <f aca="false">17.1</f>
        <v>17.1</v>
      </c>
      <c r="W827" s="2" t="s">
        <v>125</v>
      </c>
      <c r="Y827" s="2" t="s">
        <v>1284</v>
      </c>
      <c r="AA827" s="2" t="s">
        <v>394</v>
      </c>
      <c r="AX827" s="2" t="n">
        <f aca="false">50</f>
        <v>50</v>
      </c>
      <c r="AZ827" s="2" t="s">
        <v>127</v>
      </c>
      <c r="BA827" s="2" t="n">
        <v>24</v>
      </c>
      <c r="BE827" s="2" t="s">
        <v>130</v>
      </c>
      <c r="BF827" s="2" t="n">
        <v>5</v>
      </c>
      <c r="BG827" s="2" t="n">
        <v>5</v>
      </c>
      <c r="BZ827" s="2" t="s">
        <v>129</v>
      </c>
      <c r="CA827" s="2" t="s">
        <v>130</v>
      </c>
      <c r="CB827" s="2" t="n">
        <v>31</v>
      </c>
      <c r="CC827" s="2" t="n">
        <v>7.376</v>
      </c>
      <c r="CV827" s="2" t="n">
        <v>400</v>
      </c>
      <c r="DE827" s="2" t="n">
        <v>240</v>
      </c>
      <c r="DI827" s="2" t="s">
        <v>1562</v>
      </c>
    </row>
    <row r="828" customFormat="false" ht="13.8" hidden="false" customHeight="false" outlineLevel="0" collapsed="false">
      <c r="A828" s="2" t="s">
        <v>1589</v>
      </c>
      <c r="B828" s="2" t="s">
        <v>1558</v>
      </c>
      <c r="D828" s="2" t="s">
        <v>1559</v>
      </c>
      <c r="E828" s="2" t="s">
        <v>392</v>
      </c>
      <c r="F828" s="2" t="s">
        <v>1560</v>
      </c>
      <c r="G828" s="2" t="n">
        <v>2016</v>
      </c>
      <c r="H828" s="2" t="n">
        <v>35</v>
      </c>
      <c r="I828" s="2" t="n">
        <v>3</v>
      </c>
      <c r="J828" s="2" t="s">
        <v>121</v>
      </c>
      <c r="L828" s="2" t="s">
        <v>122</v>
      </c>
      <c r="P828" s="2" t="s">
        <v>1561</v>
      </c>
      <c r="T828" s="2" t="s">
        <v>207</v>
      </c>
      <c r="U828" s="0" t="n">
        <f aca="false">17.1</f>
        <v>17.1</v>
      </c>
      <c r="W828" s="2" t="s">
        <v>125</v>
      </c>
      <c r="AA828" s="2" t="s">
        <v>394</v>
      </c>
      <c r="AX828" s="2" t="n">
        <f aca="false">50</f>
        <v>50</v>
      </c>
      <c r="AZ828" s="2" t="s">
        <v>127</v>
      </c>
      <c r="BA828" s="2" t="n">
        <v>24</v>
      </c>
      <c r="BE828" s="2" t="s">
        <v>1568</v>
      </c>
      <c r="BF828" s="2" t="n">
        <v>5</v>
      </c>
      <c r="BG828" s="2" t="n">
        <v>5</v>
      </c>
      <c r="BZ828" s="2" t="s">
        <v>129</v>
      </c>
      <c r="CA828" s="2" t="s">
        <v>1568</v>
      </c>
      <c r="CB828" s="2" t="n">
        <v>182</v>
      </c>
      <c r="CC828" s="2" t="n">
        <v>3.06</v>
      </c>
      <c r="CV828" s="2" t="n">
        <v>400</v>
      </c>
      <c r="DE828" s="2" t="n">
        <v>1040</v>
      </c>
      <c r="DI828" s="2" t="s">
        <v>1562</v>
      </c>
    </row>
    <row r="829" customFormat="false" ht="13.8" hidden="false" customHeight="false" outlineLevel="0" collapsed="false">
      <c r="A829" s="2" t="s">
        <v>1590</v>
      </c>
      <c r="B829" s="2" t="s">
        <v>1558</v>
      </c>
      <c r="D829" s="2" t="s">
        <v>1559</v>
      </c>
      <c r="E829" s="2" t="s">
        <v>392</v>
      </c>
      <c r="F829" s="2" t="s">
        <v>1560</v>
      </c>
      <c r="G829" s="2" t="n">
        <v>2016</v>
      </c>
      <c r="H829" s="2" t="n">
        <v>35</v>
      </c>
      <c r="I829" s="2" t="n">
        <v>3</v>
      </c>
      <c r="J829" s="2" t="s">
        <v>121</v>
      </c>
      <c r="L829" s="2" t="s">
        <v>122</v>
      </c>
      <c r="P829" s="2" t="s">
        <v>1561</v>
      </c>
      <c r="T829" s="2" t="s">
        <v>207</v>
      </c>
      <c r="U829" s="0" t="n">
        <f aca="false">17.1</f>
        <v>17.1</v>
      </c>
      <c r="W829" s="2" t="s">
        <v>125</v>
      </c>
      <c r="Y829" s="2" t="s">
        <v>1284</v>
      </c>
      <c r="AA829" s="2" t="s">
        <v>394</v>
      </c>
      <c r="AX829" s="2" t="n">
        <f aca="false">50</f>
        <v>50</v>
      </c>
      <c r="AZ829" s="2" t="s">
        <v>127</v>
      </c>
      <c r="BA829" s="2" t="n">
        <v>24</v>
      </c>
      <c r="BE829" s="2" t="s">
        <v>1568</v>
      </c>
      <c r="BF829" s="2" t="n">
        <v>5</v>
      </c>
      <c r="BG829" s="2" t="n">
        <v>5</v>
      </c>
      <c r="BZ829" s="2" t="s">
        <v>129</v>
      </c>
      <c r="CA829" s="2" t="s">
        <v>1568</v>
      </c>
      <c r="CB829" s="2" t="n">
        <v>182</v>
      </c>
      <c r="CC829" s="2" t="n">
        <v>3.06</v>
      </c>
      <c r="CV829" s="2" t="n">
        <v>400</v>
      </c>
      <c r="DE829" s="2" t="n">
        <v>1080</v>
      </c>
      <c r="DI829" s="2" t="s">
        <v>1562</v>
      </c>
    </row>
    <row r="830" customFormat="false" ht="13.8" hidden="false" customHeight="false" outlineLevel="0" collapsed="false">
      <c r="A830" s="2" t="s">
        <v>1591</v>
      </c>
      <c r="B830" s="2" t="s">
        <v>1558</v>
      </c>
      <c r="D830" s="2" t="s">
        <v>1559</v>
      </c>
      <c r="E830" s="2" t="s">
        <v>392</v>
      </c>
      <c r="F830" s="2" t="s">
        <v>1560</v>
      </c>
      <c r="G830" s="2" t="n">
        <v>2016</v>
      </c>
      <c r="H830" s="2" t="n">
        <v>35</v>
      </c>
      <c r="I830" s="2" t="n">
        <v>3</v>
      </c>
      <c r="J830" s="2" t="s">
        <v>121</v>
      </c>
      <c r="L830" s="2" t="s">
        <v>122</v>
      </c>
      <c r="P830" s="2" t="s">
        <v>1561</v>
      </c>
      <c r="T830" s="2" t="s">
        <v>207</v>
      </c>
      <c r="U830" s="0" t="n">
        <f aca="false">17.1</f>
        <v>17.1</v>
      </c>
      <c r="W830" s="2" t="s">
        <v>125</v>
      </c>
      <c r="Y830" s="2" t="s">
        <v>1284</v>
      </c>
      <c r="AA830" s="2" t="s">
        <v>394</v>
      </c>
      <c r="AX830" s="2" t="n">
        <f aca="false">50</f>
        <v>50</v>
      </c>
      <c r="AZ830" s="2" t="s">
        <v>127</v>
      </c>
      <c r="BA830" s="2" t="n">
        <v>24</v>
      </c>
      <c r="BE830" s="2" t="s">
        <v>1568</v>
      </c>
      <c r="BF830" s="2" t="n">
        <v>5</v>
      </c>
      <c r="BG830" s="2" t="n">
        <v>5</v>
      </c>
      <c r="BZ830" s="2" t="s">
        <v>129</v>
      </c>
      <c r="CA830" s="2" t="s">
        <v>1568</v>
      </c>
      <c r="CB830" s="2" t="n">
        <v>182</v>
      </c>
      <c r="CC830" s="2" t="n">
        <v>3.06</v>
      </c>
      <c r="CV830" s="2" t="n">
        <v>400</v>
      </c>
      <c r="DE830" s="2" t="n">
        <v>720</v>
      </c>
      <c r="DI830" s="2" t="s">
        <v>1562</v>
      </c>
    </row>
    <row r="831" customFormat="false" ht="13.8" hidden="false" customHeight="false" outlineLevel="0" collapsed="false">
      <c r="A831" s="2" t="s">
        <v>1592</v>
      </c>
      <c r="B831" s="2" t="s">
        <v>1558</v>
      </c>
      <c r="D831" s="2" t="s">
        <v>1559</v>
      </c>
      <c r="E831" s="2" t="s">
        <v>392</v>
      </c>
      <c r="F831" s="2" t="s">
        <v>1560</v>
      </c>
      <c r="G831" s="2" t="n">
        <v>2016</v>
      </c>
      <c r="H831" s="2" t="n">
        <v>35</v>
      </c>
      <c r="I831" s="2" t="n">
        <v>3</v>
      </c>
      <c r="J831" s="2" t="s">
        <v>121</v>
      </c>
      <c r="L831" s="2" t="s">
        <v>122</v>
      </c>
      <c r="P831" s="2" t="s">
        <v>1561</v>
      </c>
      <c r="T831" s="2" t="s">
        <v>207</v>
      </c>
      <c r="U831" s="0" t="n">
        <f aca="false">17.1</f>
        <v>17.1</v>
      </c>
      <c r="W831" s="2" t="s">
        <v>125</v>
      </c>
      <c r="Y831" s="2" t="s">
        <v>1284</v>
      </c>
      <c r="AA831" s="2" t="s">
        <v>394</v>
      </c>
      <c r="AX831" s="2" t="n">
        <f aca="false">50</f>
        <v>50</v>
      </c>
      <c r="AZ831" s="2" t="s">
        <v>127</v>
      </c>
      <c r="BA831" s="2" t="n">
        <v>24</v>
      </c>
      <c r="BE831" s="2" t="s">
        <v>1568</v>
      </c>
      <c r="BF831" s="2" t="n">
        <v>5</v>
      </c>
      <c r="BG831" s="2" t="n">
        <v>5</v>
      </c>
      <c r="BZ831" s="2" t="s">
        <v>129</v>
      </c>
      <c r="CA831" s="2" t="s">
        <v>1568</v>
      </c>
      <c r="CB831" s="2" t="n">
        <v>182</v>
      </c>
      <c r="CC831" s="2" t="n">
        <v>3.06</v>
      </c>
      <c r="CV831" s="2" t="n">
        <v>400</v>
      </c>
      <c r="DE831" s="2" t="n">
        <v>630</v>
      </c>
      <c r="DI831" s="2" t="s">
        <v>1562</v>
      </c>
    </row>
    <row r="832" customFormat="false" ht="13.8" hidden="false" customHeight="false" outlineLevel="0" collapsed="false">
      <c r="A832" s="2" t="s">
        <v>1593</v>
      </c>
      <c r="B832" s="2" t="s">
        <v>1558</v>
      </c>
      <c r="D832" s="2" t="s">
        <v>1559</v>
      </c>
      <c r="E832" s="2" t="s">
        <v>392</v>
      </c>
      <c r="F832" s="2" t="s">
        <v>1560</v>
      </c>
      <c r="G832" s="2" t="n">
        <v>2016</v>
      </c>
      <c r="H832" s="2" t="n">
        <v>35</v>
      </c>
      <c r="I832" s="2" t="n">
        <v>3</v>
      </c>
      <c r="J832" s="2" t="s">
        <v>121</v>
      </c>
      <c r="L832" s="2" t="s">
        <v>122</v>
      </c>
      <c r="P832" s="2" t="s">
        <v>1561</v>
      </c>
      <c r="T832" s="2" t="s">
        <v>207</v>
      </c>
      <c r="U832" s="0" t="n">
        <f aca="false">17.1</f>
        <v>17.1</v>
      </c>
      <c r="W832" s="2" t="s">
        <v>125</v>
      </c>
      <c r="Y832" s="2" t="s">
        <v>1284</v>
      </c>
      <c r="AA832" s="2" t="s">
        <v>394</v>
      </c>
      <c r="AX832" s="2" t="n">
        <f aca="false">50</f>
        <v>50</v>
      </c>
      <c r="AZ832" s="2" t="s">
        <v>127</v>
      </c>
      <c r="BA832" s="2" t="n">
        <v>24</v>
      </c>
      <c r="BE832" s="2" t="s">
        <v>1568</v>
      </c>
      <c r="BF832" s="2" t="n">
        <v>5</v>
      </c>
      <c r="BG832" s="2" t="n">
        <v>5</v>
      </c>
      <c r="BZ832" s="2" t="s">
        <v>129</v>
      </c>
      <c r="CA832" s="2" t="s">
        <v>1568</v>
      </c>
      <c r="CB832" s="2" t="n">
        <v>182</v>
      </c>
      <c r="CC832" s="2" t="n">
        <v>3.06</v>
      </c>
      <c r="CV832" s="2" t="n">
        <v>400</v>
      </c>
      <c r="DE832" s="2" t="n">
        <v>670</v>
      </c>
      <c r="DI832" s="2" t="s">
        <v>1575</v>
      </c>
    </row>
    <row r="833" customFormat="false" ht="13.8" hidden="false" customHeight="false" outlineLevel="0" collapsed="false">
      <c r="A833" s="2" t="s">
        <v>1594</v>
      </c>
      <c r="B833" s="2" t="s">
        <v>1558</v>
      </c>
      <c r="D833" s="2" t="s">
        <v>1559</v>
      </c>
      <c r="E833" s="2" t="s">
        <v>392</v>
      </c>
      <c r="F833" s="2" t="s">
        <v>1560</v>
      </c>
      <c r="G833" s="2" t="n">
        <v>2016</v>
      </c>
      <c r="H833" s="2" t="n">
        <v>35</v>
      </c>
      <c r="I833" s="2" t="n">
        <v>3</v>
      </c>
      <c r="J833" s="2" t="s">
        <v>121</v>
      </c>
      <c r="L833" s="2" t="s">
        <v>122</v>
      </c>
      <c r="P833" s="2" t="s">
        <v>1561</v>
      </c>
      <c r="T833" s="2" t="s">
        <v>207</v>
      </c>
      <c r="U833" s="0" t="n">
        <f aca="false">17.1</f>
        <v>17.1</v>
      </c>
      <c r="W833" s="2" t="s">
        <v>125</v>
      </c>
      <c r="AA833" s="2" t="s">
        <v>394</v>
      </c>
      <c r="AX833" s="2" t="n">
        <f aca="false">50</f>
        <v>50</v>
      </c>
      <c r="AZ833" s="2" t="s">
        <v>127</v>
      </c>
      <c r="BA833" s="2" t="n">
        <v>24</v>
      </c>
      <c r="BE833" s="2" t="s">
        <v>207</v>
      </c>
      <c r="BF833" s="2" t="n">
        <v>5</v>
      </c>
      <c r="BG833" s="2" t="n">
        <v>5</v>
      </c>
      <c r="BZ833" s="2" t="s">
        <v>129</v>
      </c>
      <c r="CA833" s="2" t="s">
        <v>207</v>
      </c>
      <c r="CB833" s="2" t="n">
        <v>235.1</v>
      </c>
      <c r="CC833" s="2" t="n">
        <v>4.82</v>
      </c>
      <c r="CV833" s="2" t="n">
        <v>400</v>
      </c>
      <c r="DE833" s="2" t="n">
        <v>1140</v>
      </c>
      <c r="DI833" s="2" t="s">
        <v>1562</v>
      </c>
    </row>
    <row r="834" customFormat="false" ht="13.8" hidden="false" customHeight="false" outlineLevel="0" collapsed="false">
      <c r="A834" s="2" t="s">
        <v>1595</v>
      </c>
      <c r="B834" s="2" t="s">
        <v>1558</v>
      </c>
      <c r="D834" s="2" t="s">
        <v>1559</v>
      </c>
      <c r="E834" s="2" t="s">
        <v>392</v>
      </c>
      <c r="F834" s="2" t="s">
        <v>1560</v>
      </c>
      <c r="G834" s="2" t="n">
        <v>2016</v>
      </c>
      <c r="H834" s="2" t="n">
        <v>35</v>
      </c>
      <c r="I834" s="2" t="n">
        <v>3</v>
      </c>
      <c r="J834" s="2" t="s">
        <v>121</v>
      </c>
      <c r="L834" s="2" t="s">
        <v>122</v>
      </c>
      <c r="P834" s="2" t="s">
        <v>1561</v>
      </c>
      <c r="T834" s="2" t="s">
        <v>207</v>
      </c>
      <c r="U834" s="0" t="n">
        <f aca="false">17.1</f>
        <v>17.1</v>
      </c>
      <c r="W834" s="2" t="s">
        <v>125</v>
      </c>
      <c r="Y834" s="2" t="s">
        <v>1284</v>
      </c>
      <c r="AA834" s="2" t="s">
        <v>394</v>
      </c>
      <c r="AX834" s="2" t="n">
        <f aca="false">50</f>
        <v>50</v>
      </c>
      <c r="AZ834" s="2" t="s">
        <v>127</v>
      </c>
      <c r="BA834" s="2" t="n">
        <v>24</v>
      </c>
      <c r="BE834" s="2" t="s">
        <v>207</v>
      </c>
      <c r="BF834" s="2" t="n">
        <v>5</v>
      </c>
      <c r="BG834" s="2" t="n">
        <v>5</v>
      </c>
      <c r="BZ834" s="2" t="s">
        <v>129</v>
      </c>
      <c r="CA834" s="2" t="s">
        <v>207</v>
      </c>
      <c r="CB834" s="2" t="n">
        <v>235.1</v>
      </c>
      <c r="CC834" s="2" t="n">
        <v>4.82</v>
      </c>
      <c r="CV834" s="2" t="n">
        <v>400</v>
      </c>
      <c r="DE834" s="2" t="n">
        <v>1060</v>
      </c>
      <c r="DI834" s="2" t="s">
        <v>1575</v>
      </c>
    </row>
    <row r="835" customFormat="false" ht="13.8" hidden="false" customHeight="false" outlineLevel="0" collapsed="false">
      <c r="A835" s="2" t="s">
        <v>1596</v>
      </c>
      <c r="B835" s="2" t="s">
        <v>1558</v>
      </c>
      <c r="D835" s="2" t="s">
        <v>1559</v>
      </c>
      <c r="E835" s="2" t="s">
        <v>392</v>
      </c>
      <c r="F835" s="2" t="s">
        <v>1560</v>
      </c>
      <c r="G835" s="2" t="n">
        <v>2016</v>
      </c>
      <c r="H835" s="2" t="n">
        <v>35</v>
      </c>
      <c r="I835" s="2" t="n">
        <v>3</v>
      </c>
      <c r="J835" s="2" t="s">
        <v>121</v>
      </c>
      <c r="L835" s="2" t="s">
        <v>122</v>
      </c>
      <c r="P835" s="2" t="s">
        <v>1561</v>
      </c>
      <c r="T835" s="2" t="s">
        <v>207</v>
      </c>
      <c r="U835" s="0" t="n">
        <f aca="false">17.1</f>
        <v>17.1</v>
      </c>
      <c r="W835" s="2" t="s">
        <v>125</v>
      </c>
      <c r="Y835" s="2" t="s">
        <v>1284</v>
      </c>
      <c r="AA835" s="2" t="s">
        <v>394</v>
      </c>
      <c r="AX835" s="2" t="n">
        <f aca="false">50</f>
        <v>50</v>
      </c>
      <c r="AZ835" s="2" t="s">
        <v>127</v>
      </c>
      <c r="BA835" s="2" t="n">
        <v>24</v>
      </c>
      <c r="BE835" s="2" t="s">
        <v>207</v>
      </c>
      <c r="BF835" s="2" t="n">
        <v>5</v>
      </c>
      <c r="BG835" s="2" t="n">
        <v>5</v>
      </c>
      <c r="BZ835" s="2" t="s">
        <v>129</v>
      </c>
      <c r="CA835" s="2" t="s">
        <v>207</v>
      </c>
      <c r="CB835" s="2" t="n">
        <v>235.1</v>
      </c>
      <c r="CC835" s="2" t="n">
        <v>4.82</v>
      </c>
      <c r="CV835" s="2" t="n">
        <v>400</v>
      </c>
      <c r="DE835" s="2" t="n">
        <v>800</v>
      </c>
      <c r="DI835" s="2" t="s">
        <v>1575</v>
      </c>
    </row>
    <row r="836" customFormat="false" ht="13.8" hidden="false" customHeight="false" outlineLevel="0" collapsed="false">
      <c r="A836" s="2" t="s">
        <v>1597</v>
      </c>
      <c r="B836" s="2" t="s">
        <v>1558</v>
      </c>
      <c r="D836" s="2" t="s">
        <v>1559</v>
      </c>
      <c r="E836" s="2" t="s">
        <v>392</v>
      </c>
      <c r="F836" s="2" t="s">
        <v>1560</v>
      </c>
      <c r="G836" s="2" t="n">
        <v>2016</v>
      </c>
      <c r="H836" s="2" t="n">
        <v>35</v>
      </c>
      <c r="I836" s="2" t="n">
        <v>3</v>
      </c>
      <c r="J836" s="2" t="s">
        <v>121</v>
      </c>
      <c r="L836" s="2" t="s">
        <v>122</v>
      </c>
      <c r="P836" s="2" t="s">
        <v>1561</v>
      </c>
      <c r="T836" s="2" t="s">
        <v>207</v>
      </c>
      <c r="U836" s="0" t="n">
        <f aca="false">17.1</f>
        <v>17.1</v>
      </c>
      <c r="W836" s="2" t="s">
        <v>125</v>
      </c>
      <c r="Y836" s="2" t="s">
        <v>1284</v>
      </c>
      <c r="AA836" s="2" t="s">
        <v>394</v>
      </c>
      <c r="AX836" s="2" t="n">
        <f aca="false">50</f>
        <v>50</v>
      </c>
      <c r="AZ836" s="2" t="s">
        <v>127</v>
      </c>
      <c r="BA836" s="2" t="n">
        <v>24</v>
      </c>
      <c r="BE836" s="2" t="s">
        <v>207</v>
      </c>
      <c r="BF836" s="2" t="n">
        <v>5</v>
      </c>
      <c r="BG836" s="2" t="n">
        <v>5</v>
      </c>
      <c r="BZ836" s="2" t="s">
        <v>129</v>
      </c>
      <c r="CA836" s="2" t="s">
        <v>207</v>
      </c>
      <c r="CB836" s="2" t="n">
        <v>235.1</v>
      </c>
      <c r="CC836" s="2" t="n">
        <v>4.82</v>
      </c>
      <c r="CV836" s="2" t="n">
        <v>400</v>
      </c>
      <c r="DE836" s="2" t="n">
        <v>500</v>
      </c>
      <c r="DI836" s="2" t="s">
        <v>1575</v>
      </c>
    </row>
    <row r="837" customFormat="false" ht="13.8" hidden="false" customHeight="false" outlineLevel="0" collapsed="false">
      <c r="A837" s="2" t="s">
        <v>1598</v>
      </c>
      <c r="B837" s="2" t="s">
        <v>1558</v>
      </c>
      <c r="D837" s="2" t="s">
        <v>1559</v>
      </c>
      <c r="E837" s="2" t="s">
        <v>392</v>
      </c>
      <c r="F837" s="2" t="s">
        <v>1560</v>
      </c>
      <c r="G837" s="2" t="n">
        <v>2016</v>
      </c>
      <c r="H837" s="2" t="n">
        <v>35</v>
      </c>
      <c r="I837" s="2" t="n">
        <v>3</v>
      </c>
      <c r="J837" s="2" t="s">
        <v>121</v>
      </c>
      <c r="L837" s="2" t="s">
        <v>122</v>
      </c>
      <c r="P837" s="2" t="s">
        <v>1561</v>
      </c>
      <c r="T837" s="2" t="s">
        <v>207</v>
      </c>
      <c r="U837" s="0" t="n">
        <f aca="false">17.1</f>
        <v>17.1</v>
      </c>
      <c r="W837" s="2" t="s">
        <v>125</v>
      </c>
      <c r="Y837" s="2" t="s">
        <v>1284</v>
      </c>
      <c r="AA837" s="2" t="s">
        <v>394</v>
      </c>
      <c r="AX837" s="2" t="n">
        <f aca="false">50</f>
        <v>50</v>
      </c>
      <c r="AZ837" s="2" t="s">
        <v>127</v>
      </c>
      <c r="BA837" s="2" t="n">
        <v>24</v>
      </c>
      <c r="BE837" s="2" t="s">
        <v>207</v>
      </c>
      <c r="BF837" s="2" t="n">
        <v>5</v>
      </c>
      <c r="BG837" s="2" t="n">
        <v>5</v>
      </c>
      <c r="BZ837" s="2" t="s">
        <v>129</v>
      </c>
      <c r="CA837" s="2" t="s">
        <v>207</v>
      </c>
      <c r="CB837" s="2" t="n">
        <v>235.1</v>
      </c>
      <c r="CC837" s="2" t="n">
        <v>4.82</v>
      </c>
      <c r="CV837" s="2" t="n">
        <v>400</v>
      </c>
      <c r="DE837" s="2" t="n">
        <v>430</v>
      </c>
      <c r="DI837" s="2" t="s">
        <v>1575</v>
      </c>
    </row>
    <row r="838" customFormat="false" ht="13.8" hidden="false" customHeight="false" outlineLevel="0" collapsed="false">
      <c r="A838" s="2" t="s">
        <v>1599</v>
      </c>
      <c r="B838" s="2" t="s">
        <v>1558</v>
      </c>
      <c r="D838" s="2" t="s">
        <v>1559</v>
      </c>
      <c r="E838" s="2" t="s">
        <v>392</v>
      </c>
      <c r="F838" s="2" t="s">
        <v>1560</v>
      </c>
      <c r="G838" s="2" t="n">
        <v>2016</v>
      </c>
      <c r="H838" s="2" t="n">
        <v>35</v>
      </c>
      <c r="I838" s="2" t="n">
        <v>3</v>
      </c>
      <c r="J838" s="2" t="s">
        <v>121</v>
      </c>
      <c r="L838" s="2" t="s">
        <v>122</v>
      </c>
      <c r="P838" s="2" t="s">
        <v>1561</v>
      </c>
      <c r="T838" s="2" t="s">
        <v>207</v>
      </c>
      <c r="U838" s="0" t="n">
        <f aca="false">17.1</f>
        <v>17.1</v>
      </c>
      <c r="W838" s="2" t="s">
        <v>125</v>
      </c>
      <c r="AA838" s="2" t="s">
        <v>394</v>
      </c>
      <c r="AX838" s="2" t="n">
        <f aca="false">50</f>
        <v>50</v>
      </c>
      <c r="AZ838" s="2" t="s">
        <v>127</v>
      </c>
      <c r="BA838" s="2" t="n">
        <v>24</v>
      </c>
      <c r="BE838" s="2" t="s">
        <v>1211</v>
      </c>
      <c r="BF838" s="2" t="n">
        <v>5</v>
      </c>
      <c r="BG838" s="2" t="n">
        <v>5</v>
      </c>
      <c r="BZ838" s="2" t="s">
        <v>129</v>
      </c>
      <c r="CA838" s="2" t="s">
        <v>1211</v>
      </c>
      <c r="CB838" s="2" t="n">
        <v>224.1</v>
      </c>
      <c r="CC838" s="2" t="n">
        <v>3.47</v>
      </c>
      <c r="CV838" s="2" t="n">
        <v>400</v>
      </c>
      <c r="DE838" s="2" t="n">
        <v>1190</v>
      </c>
      <c r="DI838" s="2" t="s">
        <v>1562</v>
      </c>
    </row>
    <row r="839" customFormat="false" ht="13.8" hidden="false" customHeight="false" outlineLevel="0" collapsed="false">
      <c r="A839" s="2" t="s">
        <v>1600</v>
      </c>
      <c r="B839" s="2" t="s">
        <v>1558</v>
      </c>
      <c r="D839" s="2" t="s">
        <v>1559</v>
      </c>
      <c r="E839" s="2" t="s">
        <v>392</v>
      </c>
      <c r="F839" s="2" t="s">
        <v>1560</v>
      </c>
      <c r="G839" s="2" t="n">
        <v>2016</v>
      </c>
      <c r="H839" s="2" t="n">
        <v>35</v>
      </c>
      <c r="I839" s="2" t="n">
        <v>3</v>
      </c>
      <c r="J839" s="2" t="s">
        <v>121</v>
      </c>
      <c r="L839" s="2" t="s">
        <v>122</v>
      </c>
      <c r="P839" s="2" t="s">
        <v>1561</v>
      </c>
      <c r="T839" s="2" t="s">
        <v>207</v>
      </c>
      <c r="U839" s="0" t="n">
        <f aca="false">17.1</f>
        <v>17.1</v>
      </c>
      <c r="W839" s="2" t="s">
        <v>125</v>
      </c>
      <c r="Y839" s="2" t="s">
        <v>1284</v>
      </c>
      <c r="AA839" s="2" t="s">
        <v>394</v>
      </c>
      <c r="AX839" s="2" t="n">
        <f aca="false">50</f>
        <v>50</v>
      </c>
      <c r="AZ839" s="2" t="s">
        <v>127</v>
      </c>
      <c r="BA839" s="2" t="n">
        <v>24</v>
      </c>
      <c r="BE839" s="2" t="s">
        <v>1211</v>
      </c>
      <c r="BF839" s="2" t="n">
        <v>5</v>
      </c>
      <c r="BG839" s="2" t="n">
        <v>5</v>
      </c>
      <c r="BZ839" s="2" t="s">
        <v>129</v>
      </c>
      <c r="CA839" s="2" t="s">
        <v>1211</v>
      </c>
      <c r="CB839" s="2" t="n">
        <v>224.1</v>
      </c>
      <c r="CC839" s="2" t="n">
        <v>3.47</v>
      </c>
      <c r="CV839" s="2" t="n">
        <v>400</v>
      </c>
      <c r="DE839" s="2" t="n">
        <v>900</v>
      </c>
      <c r="DI839" s="2" t="s">
        <v>1575</v>
      </c>
    </row>
    <row r="840" customFormat="false" ht="13.8" hidden="false" customHeight="false" outlineLevel="0" collapsed="false">
      <c r="A840" s="2" t="s">
        <v>1601</v>
      </c>
      <c r="B840" s="2" t="s">
        <v>1558</v>
      </c>
      <c r="D840" s="2" t="s">
        <v>1559</v>
      </c>
      <c r="E840" s="2" t="s">
        <v>392</v>
      </c>
      <c r="F840" s="2" t="s">
        <v>1560</v>
      </c>
      <c r="G840" s="2" t="n">
        <v>2016</v>
      </c>
      <c r="H840" s="2" t="n">
        <v>35</v>
      </c>
      <c r="I840" s="2" t="n">
        <v>3</v>
      </c>
      <c r="J840" s="2" t="s">
        <v>121</v>
      </c>
      <c r="L840" s="2" t="s">
        <v>122</v>
      </c>
      <c r="P840" s="2" t="s">
        <v>1561</v>
      </c>
      <c r="T840" s="2" t="s">
        <v>207</v>
      </c>
      <c r="U840" s="0" t="n">
        <f aca="false">17.1</f>
        <v>17.1</v>
      </c>
      <c r="W840" s="2" t="s">
        <v>125</v>
      </c>
      <c r="Y840" s="2" t="s">
        <v>1284</v>
      </c>
      <c r="AA840" s="2" t="s">
        <v>394</v>
      </c>
      <c r="AX840" s="2" t="n">
        <f aca="false">50</f>
        <v>50</v>
      </c>
      <c r="AZ840" s="2" t="s">
        <v>127</v>
      </c>
      <c r="BA840" s="2" t="n">
        <v>24</v>
      </c>
      <c r="BE840" s="2" t="s">
        <v>1211</v>
      </c>
      <c r="BF840" s="2" t="n">
        <v>5</v>
      </c>
      <c r="BG840" s="2" t="n">
        <v>5</v>
      </c>
      <c r="BZ840" s="2" t="s">
        <v>129</v>
      </c>
      <c r="CA840" s="2" t="s">
        <v>1211</v>
      </c>
      <c r="CB840" s="2" t="n">
        <v>224.1</v>
      </c>
      <c r="CC840" s="2" t="n">
        <v>3.47</v>
      </c>
      <c r="CV840" s="2" t="n">
        <v>400</v>
      </c>
      <c r="DE840" s="2" t="n">
        <v>800</v>
      </c>
      <c r="DI840" s="2" t="s">
        <v>1575</v>
      </c>
    </row>
    <row r="841" customFormat="false" ht="13.8" hidden="false" customHeight="false" outlineLevel="0" collapsed="false">
      <c r="A841" s="2" t="s">
        <v>1602</v>
      </c>
      <c r="B841" s="2" t="s">
        <v>1558</v>
      </c>
      <c r="D841" s="2" t="s">
        <v>1559</v>
      </c>
      <c r="E841" s="2" t="s">
        <v>392</v>
      </c>
      <c r="F841" s="2" t="s">
        <v>1560</v>
      </c>
      <c r="G841" s="2" t="n">
        <v>2016</v>
      </c>
      <c r="H841" s="2" t="n">
        <v>35</v>
      </c>
      <c r="I841" s="2" t="n">
        <v>3</v>
      </c>
      <c r="J841" s="2" t="s">
        <v>121</v>
      </c>
      <c r="L841" s="2" t="s">
        <v>122</v>
      </c>
      <c r="P841" s="2" t="s">
        <v>1561</v>
      </c>
      <c r="T841" s="2" t="s">
        <v>207</v>
      </c>
      <c r="U841" s="0" t="n">
        <f aca="false">17.1</f>
        <v>17.1</v>
      </c>
      <c r="W841" s="2" t="s">
        <v>125</v>
      </c>
      <c r="Y841" s="2" t="s">
        <v>1284</v>
      </c>
      <c r="AA841" s="2" t="s">
        <v>394</v>
      </c>
      <c r="AX841" s="2" t="n">
        <f aca="false">50</f>
        <v>50</v>
      </c>
      <c r="AZ841" s="2" t="s">
        <v>127</v>
      </c>
      <c r="BA841" s="2" t="n">
        <v>24</v>
      </c>
      <c r="BE841" s="2" t="s">
        <v>1211</v>
      </c>
      <c r="BF841" s="2" t="n">
        <v>5</v>
      </c>
      <c r="BG841" s="2" t="n">
        <v>5</v>
      </c>
      <c r="BZ841" s="2" t="s">
        <v>129</v>
      </c>
      <c r="CA841" s="2" t="s">
        <v>1211</v>
      </c>
      <c r="CB841" s="2" t="n">
        <v>224.1</v>
      </c>
      <c r="CC841" s="2" t="n">
        <v>3.47</v>
      </c>
      <c r="CV841" s="2" t="n">
        <v>400</v>
      </c>
      <c r="DE841" s="2" t="n">
        <v>490</v>
      </c>
      <c r="DI841" s="2" t="s">
        <v>1575</v>
      </c>
    </row>
    <row r="842" customFormat="false" ht="13.8" hidden="false" customHeight="false" outlineLevel="0" collapsed="false">
      <c r="A842" s="2" t="s">
        <v>1603</v>
      </c>
      <c r="B842" s="2" t="s">
        <v>1558</v>
      </c>
      <c r="D842" s="2" t="s">
        <v>1559</v>
      </c>
      <c r="E842" s="2" t="s">
        <v>392</v>
      </c>
      <c r="F842" s="2" t="s">
        <v>1560</v>
      </c>
      <c r="G842" s="2" t="n">
        <v>2016</v>
      </c>
      <c r="H842" s="2" t="n">
        <v>35</v>
      </c>
      <c r="I842" s="2" t="n">
        <v>3</v>
      </c>
      <c r="J842" s="2" t="s">
        <v>121</v>
      </c>
      <c r="L842" s="2" t="s">
        <v>122</v>
      </c>
      <c r="P842" s="2" t="s">
        <v>1561</v>
      </c>
      <c r="T842" s="2" t="s">
        <v>207</v>
      </c>
      <c r="U842" s="0" t="n">
        <f aca="false">17.1</f>
        <v>17.1</v>
      </c>
      <c r="W842" s="2" t="s">
        <v>125</v>
      </c>
      <c r="Y842" s="2" t="s">
        <v>1284</v>
      </c>
      <c r="AA842" s="2" t="s">
        <v>394</v>
      </c>
      <c r="AX842" s="2" t="n">
        <f aca="false">50</f>
        <v>50</v>
      </c>
      <c r="AZ842" s="2" t="s">
        <v>127</v>
      </c>
      <c r="BA842" s="2" t="n">
        <v>24</v>
      </c>
      <c r="BE842" s="2" t="s">
        <v>1211</v>
      </c>
      <c r="BF842" s="2" t="n">
        <v>5</v>
      </c>
      <c r="BG842" s="2" t="n">
        <v>5</v>
      </c>
      <c r="BZ842" s="2" t="s">
        <v>129</v>
      </c>
      <c r="CA842" s="2" t="s">
        <v>1211</v>
      </c>
      <c r="CB842" s="2" t="n">
        <v>224.1</v>
      </c>
      <c r="CC842" s="2" t="n">
        <v>3.47</v>
      </c>
      <c r="CV842" s="2" t="n">
        <v>400</v>
      </c>
      <c r="DE842" s="2" t="n">
        <v>450</v>
      </c>
      <c r="DI842" s="2" t="s">
        <v>1575</v>
      </c>
    </row>
    <row r="843" customFormat="false" ht="13.8" hidden="false" customHeight="false" outlineLevel="0" collapsed="false">
      <c r="A843" s="2" t="s">
        <v>1604</v>
      </c>
      <c r="B843" s="2" t="s">
        <v>1558</v>
      </c>
      <c r="D843" s="2" t="s">
        <v>1559</v>
      </c>
      <c r="E843" s="2" t="s">
        <v>392</v>
      </c>
      <c r="F843" s="2" t="s">
        <v>1560</v>
      </c>
      <c r="G843" s="2" t="n">
        <v>2016</v>
      </c>
      <c r="H843" s="2" t="n">
        <v>35</v>
      </c>
      <c r="I843" s="2" t="n">
        <v>3</v>
      </c>
      <c r="J843" s="2" t="s">
        <v>121</v>
      </c>
      <c r="L843" s="2" t="s">
        <v>122</v>
      </c>
      <c r="P843" s="2" t="s">
        <v>1561</v>
      </c>
      <c r="T843" s="2" t="s">
        <v>207</v>
      </c>
      <c r="U843" s="0" t="n">
        <f aca="false">17.1</f>
        <v>17.1</v>
      </c>
      <c r="W843" s="2" t="s">
        <v>125</v>
      </c>
      <c r="AA843" s="2" t="s">
        <v>394</v>
      </c>
      <c r="AX843" s="2" t="n">
        <f aca="false">50</f>
        <v>50</v>
      </c>
      <c r="AZ843" s="2" t="s">
        <v>127</v>
      </c>
      <c r="BA843" s="2" t="n">
        <v>24</v>
      </c>
      <c r="BE843" s="2" t="s">
        <v>130</v>
      </c>
      <c r="BF843" s="2" t="n">
        <v>5</v>
      </c>
      <c r="BG843" s="2" t="n">
        <v>5</v>
      </c>
      <c r="BZ843" s="2" t="s">
        <v>129</v>
      </c>
      <c r="CA843" s="2" t="s">
        <v>130</v>
      </c>
      <c r="CB843" s="2" t="n">
        <v>31</v>
      </c>
      <c r="CC843" s="2" t="n">
        <v>7.376</v>
      </c>
      <c r="CV843" s="2" t="n">
        <v>600</v>
      </c>
      <c r="DE843" s="2" t="n">
        <v>1010</v>
      </c>
      <c r="DI843" s="2" t="s">
        <v>1562</v>
      </c>
    </row>
    <row r="844" customFormat="false" ht="13.8" hidden="false" customHeight="false" outlineLevel="0" collapsed="false">
      <c r="A844" s="2" t="s">
        <v>1605</v>
      </c>
      <c r="B844" s="2" t="s">
        <v>1558</v>
      </c>
      <c r="D844" s="2" t="s">
        <v>1559</v>
      </c>
      <c r="E844" s="2" t="s">
        <v>392</v>
      </c>
      <c r="F844" s="2" t="s">
        <v>1560</v>
      </c>
      <c r="G844" s="2" t="n">
        <v>2016</v>
      </c>
      <c r="H844" s="2" t="n">
        <v>35</v>
      </c>
      <c r="I844" s="2" t="n">
        <v>3</v>
      </c>
      <c r="J844" s="2" t="s">
        <v>121</v>
      </c>
      <c r="L844" s="2" t="s">
        <v>122</v>
      </c>
      <c r="P844" s="2" t="s">
        <v>1561</v>
      </c>
      <c r="T844" s="2" t="s">
        <v>207</v>
      </c>
      <c r="U844" s="0" t="n">
        <f aca="false">17.1</f>
        <v>17.1</v>
      </c>
      <c r="W844" s="2" t="s">
        <v>125</v>
      </c>
      <c r="Y844" s="2" t="s">
        <v>1284</v>
      </c>
      <c r="AA844" s="2" t="s">
        <v>394</v>
      </c>
      <c r="AX844" s="2" t="n">
        <f aca="false">50</f>
        <v>50</v>
      </c>
      <c r="AZ844" s="2" t="s">
        <v>127</v>
      </c>
      <c r="BA844" s="2" t="n">
        <v>24</v>
      </c>
      <c r="BE844" s="2" t="s">
        <v>130</v>
      </c>
      <c r="BF844" s="2" t="n">
        <v>5</v>
      </c>
      <c r="BG844" s="2" t="n">
        <v>5</v>
      </c>
      <c r="BZ844" s="2" t="s">
        <v>129</v>
      </c>
      <c r="CA844" s="2" t="s">
        <v>130</v>
      </c>
      <c r="CB844" s="2" t="n">
        <v>31</v>
      </c>
      <c r="CC844" s="2" t="n">
        <v>7.376</v>
      </c>
      <c r="CV844" s="2" t="n">
        <v>600</v>
      </c>
      <c r="DE844" s="2" t="n">
        <v>620</v>
      </c>
      <c r="DI844" s="2" t="s">
        <v>1562</v>
      </c>
    </row>
    <row r="845" customFormat="false" ht="13.8" hidden="false" customHeight="false" outlineLevel="0" collapsed="false">
      <c r="A845" s="2" t="s">
        <v>1606</v>
      </c>
      <c r="B845" s="2" t="s">
        <v>1558</v>
      </c>
      <c r="D845" s="2" t="s">
        <v>1559</v>
      </c>
      <c r="E845" s="2" t="s">
        <v>392</v>
      </c>
      <c r="F845" s="2" t="s">
        <v>1560</v>
      </c>
      <c r="G845" s="2" t="n">
        <v>2016</v>
      </c>
      <c r="H845" s="2" t="n">
        <v>35</v>
      </c>
      <c r="I845" s="2" t="n">
        <v>3</v>
      </c>
      <c r="J845" s="2" t="s">
        <v>121</v>
      </c>
      <c r="L845" s="2" t="s">
        <v>122</v>
      </c>
      <c r="P845" s="2" t="s">
        <v>1561</v>
      </c>
      <c r="T845" s="2" t="s">
        <v>207</v>
      </c>
      <c r="U845" s="0" t="n">
        <f aca="false">17.1</f>
        <v>17.1</v>
      </c>
      <c r="W845" s="2" t="s">
        <v>125</v>
      </c>
      <c r="Y845" s="2" t="s">
        <v>1284</v>
      </c>
      <c r="AA845" s="2" t="s">
        <v>394</v>
      </c>
      <c r="AX845" s="2" t="n">
        <f aca="false">50</f>
        <v>50</v>
      </c>
      <c r="AZ845" s="2" t="s">
        <v>127</v>
      </c>
      <c r="BA845" s="2" t="n">
        <v>24</v>
      </c>
      <c r="BE845" s="2" t="s">
        <v>130</v>
      </c>
      <c r="BF845" s="2" t="n">
        <v>5</v>
      </c>
      <c r="BG845" s="2" t="n">
        <v>5</v>
      </c>
      <c r="BZ845" s="2" t="s">
        <v>129</v>
      </c>
      <c r="CA845" s="2" t="s">
        <v>130</v>
      </c>
      <c r="CB845" s="2" t="n">
        <v>31</v>
      </c>
      <c r="CC845" s="2" t="n">
        <v>7.376</v>
      </c>
      <c r="CV845" s="2" t="n">
        <v>600</v>
      </c>
      <c r="DE845" s="2" t="n">
        <v>530</v>
      </c>
      <c r="DI845" s="2" t="s">
        <v>1562</v>
      </c>
    </row>
    <row r="846" customFormat="false" ht="13.8" hidden="false" customHeight="false" outlineLevel="0" collapsed="false">
      <c r="A846" s="2" t="s">
        <v>1607</v>
      </c>
      <c r="B846" s="2" t="s">
        <v>1558</v>
      </c>
      <c r="D846" s="2" t="s">
        <v>1559</v>
      </c>
      <c r="E846" s="2" t="s">
        <v>392</v>
      </c>
      <c r="F846" s="2" t="s">
        <v>1560</v>
      </c>
      <c r="G846" s="2" t="n">
        <v>2016</v>
      </c>
      <c r="H846" s="2" t="n">
        <v>35</v>
      </c>
      <c r="I846" s="2" t="n">
        <v>3</v>
      </c>
      <c r="J846" s="2" t="s">
        <v>121</v>
      </c>
      <c r="L846" s="2" t="s">
        <v>122</v>
      </c>
      <c r="P846" s="2" t="s">
        <v>1561</v>
      </c>
      <c r="T846" s="2" t="s">
        <v>207</v>
      </c>
      <c r="U846" s="0" t="n">
        <f aca="false">17.1</f>
        <v>17.1</v>
      </c>
      <c r="W846" s="2" t="s">
        <v>125</v>
      </c>
      <c r="Y846" s="2" t="s">
        <v>1284</v>
      </c>
      <c r="AA846" s="2" t="s">
        <v>394</v>
      </c>
      <c r="AX846" s="2" t="n">
        <f aca="false">50</f>
        <v>50</v>
      </c>
      <c r="AZ846" s="2" t="s">
        <v>127</v>
      </c>
      <c r="BA846" s="2" t="n">
        <v>24</v>
      </c>
      <c r="BE846" s="2" t="s">
        <v>130</v>
      </c>
      <c r="BF846" s="2" t="n">
        <v>5</v>
      </c>
      <c r="BG846" s="2" t="n">
        <v>5</v>
      </c>
      <c r="BZ846" s="2" t="s">
        <v>129</v>
      </c>
      <c r="CA846" s="2" t="s">
        <v>130</v>
      </c>
      <c r="CB846" s="2" t="n">
        <v>31</v>
      </c>
      <c r="CC846" s="2" t="n">
        <v>7.376</v>
      </c>
      <c r="CV846" s="2" t="n">
        <v>600</v>
      </c>
      <c r="DE846" s="2" t="n">
        <v>110</v>
      </c>
      <c r="DI846" s="2" t="s">
        <v>1562</v>
      </c>
    </row>
    <row r="847" customFormat="false" ht="13.8" hidden="false" customHeight="false" outlineLevel="0" collapsed="false">
      <c r="A847" s="2" t="s">
        <v>1608</v>
      </c>
      <c r="B847" s="2" t="s">
        <v>1558</v>
      </c>
      <c r="D847" s="2" t="s">
        <v>1559</v>
      </c>
      <c r="E847" s="2" t="s">
        <v>392</v>
      </c>
      <c r="F847" s="2" t="s">
        <v>1560</v>
      </c>
      <c r="G847" s="2" t="n">
        <v>2016</v>
      </c>
      <c r="H847" s="2" t="n">
        <v>35</v>
      </c>
      <c r="I847" s="2" t="n">
        <v>3</v>
      </c>
      <c r="J847" s="2" t="s">
        <v>121</v>
      </c>
      <c r="L847" s="2" t="s">
        <v>122</v>
      </c>
      <c r="P847" s="2" t="s">
        <v>1561</v>
      </c>
      <c r="T847" s="2" t="s">
        <v>207</v>
      </c>
      <c r="U847" s="0" t="n">
        <f aca="false">17.1</f>
        <v>17.1</v>
      </c>
      <c r="W847" s="2" t="s">
        <v>125</v>
      </c>
      <c r="Y847" s="2" t="s">
        <v>1284</v>
      </c>
      <c r="AA847" s="2" t="s">
        <v>394</v>
      </c>
      <c r="AX847" s="2" t="n">
        <f aca="false">50</f>
        <v>50</v>
      </c>
      <c r="AZ847" s="2" t="s">
        <v>127</v>
      </c>
      <c r="BA847" s="2" t="n">
        <v>24</v>
      </c>
      <c r="BE847" s="2" t="s">
        <v>130</v>
      </c>
      <c r="BF847" s="2" t="n">
        <v>5</v>
      </c>
      <c r="BG847" s="2" t="n">
        <v>5</v>
      </c>
      <c r="BZ847" s="2" t="s">
        <v>129</v>
      </c>
      <c r="CA847" s="2" t="s">
        <v>130</v>
      </c>
      <c r="CB847" s="2" t="n">
        <v>31</v>
      </c>
      <c r="CC847" s="2" t="n">
        <v>7.376</v>
      </c>
      <c r="CV847" s="2" t="n">
        <v>600</v>
      </c>
      <c r="DE847" s="2" t="n">
        <v>150</v>
      </c>
      <c r="DI847" s="2" t="s">
        <v>1562</v>
      </c>
    </row>
    <row r="848" customFormat="false" ht="13.8" hidden="false" customHeight="false" outlineLevel="0" collapsed="false">
      <c r="A848" s="2" t="s">
        <v>1609</v>
      </c>
      <c r="B848" s="2" t="s">
        <v>1558</v>
      </c>
      <c r="D848" s="2" t="s">
        <v>1559</v>
      </c>
      <c r="E848" s="2" t="s">
        <v>392</v>
      </c>
      <c r="F848" s="2" t="s">
        <v>1560</v>
      </c>
      <c r="G848" s="2" t="n">
        <v>2016</v>
      </c>
      <c r="H848" s="2" t="n">
        <v>35</v>
      </c>
      <c r="I848" s="2" t="n">
        <v>3</v>
      </c>
      <c r="J848" s="2" t="s">
        <v>121</v>
      </c>
      <c r="L848" s="2" t="s">
        <v>122</v>
      </c>
      <c r="P848" s="2" t="s">
        <v>1561</v>
      </c>
      <c r="T848" s="2" t="s">
        <v>207</v>
      </c>
      <c r="U848" s="0" t="n">
        <f aca="false">17.1</f>
        <v>17.1</v>
      </c>
      <c r="W848" s="2" t="s">
        <v>125</v>
      </c>
      <c r="AA848" s="2" t="s">
        <v>394</v>
      </c>
      <c r="AX848" s="2" t="n">
        <f aca="false">50</f>
        <v>50</v>
      </c>
      <c r="AZ848" s="2" t="s">
        <v>127</v>
      </c>
      <c r="BA848" s="2" t="n">
        <v>24</v>
      </c>
      <c r="BE848" s="2" t="s">
        <v>1568</v>
      </c>
      <c r="BF848" s="2" t="n">
        <v>5</v>
      </c>
      <c r="BG848" s="2" t="n">
        <v>5</v>
      </c>
      <c r="BZ848" s="2" t="s">
        <v>129</v>
      </c>
      <c r="CA848" s="2" t="s">
        <v>1568</v>
      </c>
      <c r="CB848" s="2" t="n">
        <v>182</v>
      </c>
      <c r="CC848" s="2" t="n">
        <v>3.06</v>
      </c>
      <c r="CV848" s="2" t="n">
        <v>600</v>
      </c>
      <c r="DE848" s="2" t="n">
        <v>310</v>
      </c>
      <c r="DI848" s="2" t="s">
        <v>1562</v>
      </c>
    </row>
    <row r="849" customFormat="false" ht="13.8" hidden="false" customHeight="false" outlineLevel="0" collapsed="false">
      <c r="A849" s="2" t="s">
        <v>1610</v>
      </c>
      <c r="B849" s="2" t="s">
        <v>1558</v>
      </c>
      <c r="D849" s="2" t="s">
        <v>1559</v>
      </c>
      <c r="E849" s="2" t="s">
        <v>392</v>
      </c>
      <c r="F849" s="2" t="s">
        <v>1560</v>
      </c>
      <c r="G849" s="2" t="n">
        <v>2016</v>
      </c>
      <c r="H849" s="2" t="n">
        <v>35</v>
      </c>
      <c r="I849" s="2" t="n">
        <v>3</v>
      </c>
      <c r="J849" s="2" t="s">
        <v>121</v>
      </c>
      <c r="L849" s="2" t="s">
        <v>122</v>
      </c>
      <c r="P849" s="2" t="s">
        <v>1561</v>
      </c>
      <c r="T849" s="2" t="s">
        <v>207</v>
      </c>
      <c r="U849" s="0" t="n">
        <f aca="false">17.1</f>
        <v>17.1</v>
      </c>
      <c r="W849" s="2" t="s">
        <v>125</v>
      </c>
      <c r="Y849" s="2" t="s">
        <v>1284</v>
      </c>
      <c r="AA849" s="2" t="s">
        <v>394</v>
      </c>
      <c r="AX849" s="2" t="n">
        <f aca="false">50</f>
        <v>50</v>
      </c>
      <c r="AZ849" s="2" t="s">
        <v>127</v>
      </c>
      <c r="BA849" s="2" t="n">
        <v>24</v>
      </c>
      <c r="BE849" s="2" t="s">
        <v>1568</v>
      </c>
      <c r="BF849" s="2" t="n">
        <v>5</v>
      </c>
      <c r="BG849" s="2" t="n">
        <v>5</v>
      </c>
      <c r="BZ849" s="2" t="s">
        <v>129</v>
      </c>
      <c r="CA849" s="2" t="s">
        <v>1568</v>
      </c>
      <c r="CB849" s="2" t="n">
        <v>182</v>
      </c>
      <c r="CC849" s="2" t="n">
        <v>3.06</v>
      </c>
      <c r="CV849" s="2" t="n">
        <v>600</v>
      </c>
      <c r="DE849" s="2" t="n">
        <v>690</v>
      </c>
      <c r="DI849" s="2" t="s">
        <v>1575</v>
      </c>
    </row>
    <row r="850" customFormat="false" ht="13.8" hidden="false" customHeight="false" outlineLevel="0" collapsed="false">
      <c r="A850" s="2" t="s">
        <v>1611</v>
      </c>
      <c r="B850" s="2" t="s">
        <v>1558</v>
      </c>
      <c r="D850" s="2" t="s">
        <v>1559</v>
      </c>
      <c r="E850" s="2" t="s">
        <v>392</v>
      </c>
      <c r="F850" s="2" t="s">
        <v>1560</v>
      </c>
      <c r="G850" s="2" t="n">
        <v>2016</v>
      </c>
      <c r="H850" s="2" t="n">
        <v>35</v>
      </c>
      <c r="I850" s="2" t="n">
        <v>3</v>
      </c>
      <c r="J850" s="2" t="s">
        <v>121</v>
      </c>
      <c r="L850" s="2" t="s">
        <v>122</v>
      </c>
      <c r="P850" s="2" t="s">
        <v>1561</v>
      </c>
      <c r="T850" s="2" t="s">
        <v>207</v>
      </c>
      <c r="U850" s="0" t="n">
        <f aca="false">17.1</f>
        <v>17.1</v>
      </c>
      <c r="W850" s="2" t="s">
        <v>125</v>
      </c>
      <c r="Y850" s="2" t="s">
        <v>1284</v>
      </c>
      <c r="AA850" s="2" t="s">
        <v>394</v>
      </c>
      <c r="AX850" s="2" t="n">
        <f aca="false">50</f>
        <v>50</v>
      </c>
      <c r="AZ850" s="2" t="s">
        <v>127</v>
      </c>
      <c r="BA850" s="2" t="n">
        <v>24</v>
      </c>
      <c r="BE850" s="2" t="s">
        <v>1568</v>
      </c>
      <c r="BF850" s="2" t="n">
        <v>5</v>
      </c>
      <c r="BG850" s="2" t="n">
        <v>5</v>
      </c>
      <c r="BZ850" s="2" t="s">
        <v>129</v>
      </c>
      <c r="CA850" s="2" t="s">
        <v>1568</v>
      </c>
      <c r="CB850" s="2" t="n">
        <v>182</v>
      </c>
      <c r="CC850" s="2" t="n">
        <v>3.06</v>
      </c>
      <c r="CV850" s="2" t="n">
        <v>600</v>
      </c>
      <c r="DE850" s="2" t="n">
        <v>430</v>
      </c>
      <c r="DI850" s="2" t="s">
        <v>1575</v>
      </c>
    </row>
    <row r="851" customFormat="false" ht="13.8" hidden="false" customHeight="false" outlineLevel="0" collapsed="false">
      <c r="A851" s="2" t="s">
        <v>1612</v>
      </c>
      <c r="B851" s="2" t="s">
        <v>1558</v>
      </c>
      <c r="D851" s="2" t="s">
        <v>1559</v>
      </c>
      <c r="E851" s="2" t="s">
        <v>392</v>
      </c>
      <c r="F851" s="2" t="s">
        <v>1560</v>
      </c>
      <c r="G851" s="2" t="n">
        <v>2016</v>
      </c>
      <c r="H851" s="2" t="n">
        <v>35</v>
      </c>
      <c r="I851" s="2" t="n">
        <v>3</v>
      </c>
      <c r="J851" s="2" t="s">
        <v>121</v>
      </c>
      <c r="L851" s="2" t="s">
        <v>122</v>
      </c>
      <c r="P851" s="2" t="s">
        <v>1561</v>
      </c>
      <c r="T851" s="2" t="s">
        <v>207</v>
      </c>
      <c r="U851" s="0" t="n">
        <f aca="false">17.1</f>
        <v>17.1</v>
      </c>
      <c r="W851" s="2" t="s">
        <v>125</v>
      </c>
      <c r="Y851" s="2" t="s">
        <v>1284</v>
      </c>
      <c r="AA851" s="2" t="s">
        <v>394</v>
      </c>
      <c r="AX851" s="2" t="n">
        <f aca="false">50</f>
        <v>50</v>
      </c>
      <c r="AZ851" s="2" t="s">
        <v>127</v>
      </c>
      <c r="BA851" s="2" t="n">
        <v>24</v>
      </c>
      <c r="BE851" s="2" t="s">
        <v>1568</v>
      </c>
      <c r="BF851" s="2" t="n">
        <v>5</v>
      </c>
      <c r="BG851" s="2" t="n">
        <v>5</v>
      </c>
      <c r="BZ851" s="2" t="s">
        <v>129</v>
      </c>
      <c r="CA851" s="2" t="s">
        <v>1568</v>
      </c>
      <c r="CB851" s="2" t="n">
        <v>182</v>
      </c>
      <c r="CC851" s="2" t="n">
        <v>3.06</v>
      </c>
      <c r="CV851" s="2" t="n">
        <v>600</v>
      </c>
      <c r="DE851" s="2" t="n">
        <v>390</v>
      </c>
      <c r="DI851" s="2" t="s">
        <v>1575</v>
      </c>
    </row>
    <row r="852" customFormat="false" ht="13.8" hidden="false" customHeight="false" outlineLevel="0" collapsed="false">
      <c r="A852" s="2" t="s">
        <v>1613</v>
      </c>
      <c r="B852" s="2" t="s">
        <v>1558</v>
      </c>
      <c r="D852" s="2" t="s">
        <v>1559</v>
      </c>
      <c r="E852" s="2" t="s">
        <v>392</v>
      </c>
      <c r="F852" s="2" t="s">
        <v>1560</v>
      </c>
      <c r="G852" s="2" t="n">
        <v>2016</v>
      </c>
      <c r="H852" s="2" t="n">
        <v>35</v>
      </c>
      <c r="I852" s="2" t="n">
        <v>3</v>
      </c>
      <c r="J852" s="2" t="s">
        <v>121</v>
      </c>
      <c r="L852" s="2" t="s">
        <v>122</v>
      </c>
      <c r="P852" s="2" t="s">
        <v>1561</v>
      </c>
      <c r="T852" s="2" t="s">
        <v>207</v>
      </c>
      <c r="U852" s="0" t="n">
        <f aca="false">17.1</f>
        <v>17.1</v>
      </c>
      <c r="W852" s="2" t="s">
        <v>125</v>
      </c>
      <c r="Y852" s="2" t="s">
        <v>1284</v>
      </c>
      <c r="AA852" s="2" t="s">
        <v>394</v>
      </c>
      <c r="AX852" s="2" t="n">
        <f aca="false">50</f>
        <v>50</v>
      </c>
      <c r="AZ852" s="2" t="s">
        <v>127</v>
      </c>
      <c r="BA852" s="2" t="n">
        <v>24</v>
      </c>
      <c r="BE852" s="2" t="s">
        <v>1568</v>
      </c>
      <c r="BF852" s="2" t="n">
        <v>5</v>
      </c>
      <c r="BG852" s="2" t="n">
        <v>5</v>
      </c>
      <c r="BZ852" s="2" t="s">
        <v>129</v>
      </c>
      <c r="CA852" s="2" t="s">
        <v>1568</v>
      </c>
      <c r="CB852" s="2" t="n">
        <v>182</v>
      </c>
      <c r="CC852" s="2" t="n">
        <v>3.06</v>
      </c>
      <c r="CV852" s="2" t="n">
        <v>600</v>
      </c>
      <c r="DE852" s="2" t="n">
        <v>670</v>
      </c>
      <c r="DI852" s="2" t="s">
        <v>1575</v>
      </c>
    </row>
    <row r="853" customFormat="false" ht="13.8" hidden="false" customHeight="false" outlineLevel="0" collapsed="false">
      <c r="A853" s="2" t="s">
        <v>1614</v>
      </c>
      <c r="B853" s="2" t="s">
        <v>1558</v>
      </c>
      <c r="D853" s="2" t="s">
        <v>1559</v>
      </c>
      <c r="E853" s="2" t="s">
        <v>392</v>
      </c>
      <c r="F853" s="2" t="s">
        <v>1560</v>
      </c>
      <c r="G853" s="2" t="n">
        <v>2016</v>
      </c>
      <c r="H853" s="2" t="n">
        <v>35</v>
      </c>
      <c r="I853" s="2" t="n">
        <v>3</v>
      </c>
      <c r="J853" s="2" t="s">
        <v>121</v>
      </c>
      <c r="L853" s="2" t="s">
        <v>122</v>
      </c>
      <c r="P853" s="2" t="s">
        <v>1561</v>
      </c>
      <c r="T853" s="2" t="s">
        <v>207</v>
      </c>
      <c r="U853" s="0" t="n">
        <f aca="false">17.1</f>
        <v>17.1</v>
      </c>
      <c r="W853" s="2" t="s">
        <v>125</v>
      </c>
      <c r="AA853" s="2" t="s">
        <v>394</v>
      </c>
      <c r="AX853" s="2" t="n">
        <f aca="false">50</f>
        <v>50</v>
      </c>
      <c r="AZ853" s="2" t="s">
        <v>127</v>
      </c>
      <c r="BA853" s="2" t="n">
        <v>24</v>
      </c>
      <c r="BE853" s="2" t="s">
        <v>207</v>
      </c>
      <c r="BF853" s="2" t="n">
        <v>5</v>
      </c>
      <c r="BG853" s="2" t="n">
        <v>5</v>
      </c>
      <c r="BZ853" s="2" t="s">
        <v>129</v>
      </c>
      <c r="CA853" s="2" t="s">
        <v>207</v>
      </c>
      <c r="CB853" s="2" t="n">
        <v>235.1</v>
      </c>
      <c r="CC853" s="2" t="n">
        <v>4.82</v>
      </c>
      <c r="CV853" s="2" t="n">
        <v>600</v>
      </c>
      <c r="DE853" s="2" t="n">
        <v>1060</v>
      </c>
      <c r="DI853" s="2" t="s">
        <v>1562</v>
      </c>
    </row>
    <row r="854" customFormat="false" ht="13.8" hidden="false" customHeight="false" outlineLevel="0" collapsed="false">
      <c r="A854" s="2" t="s">
        <v>1615</v>
      </c>
      <c r="B854" s="2" t="s">
        <v>1558</v>
      </c>
      <c r="D854" s="2" t="s">
        <v>1559</v>
      </c>
      <c r="E854" s="2" t="s">
        <v>392</v>
      </c>
      <c r="F854" s="2" t="s">
        <v>1560</v>
      </c>
      <c r="G854" s="2" t="n">
        <v>2016</v>
      </c>
      <c r="H854" s="2" t="n">
        <v>35</v>
      </c>
      <c r="I854" s="2" t="n">
        <v>3</v>
      </c>
      <c r="J854" s="2" t="s">
        <v>121</v>
      </c>
      <c r="L854" s="2" t="s">
        <v>122</v>
      </c>
      <c r="P854" s="2" t="s">
        <v>1561</v>
      </c>
      <c r="T854" s="2" t="s">
        <v>207</v>
      </c>
      <c r="U854" s="0" t="n">
        <f aca="false">17.1</f>
        <v>17.1</v>
      </c>
      <c r="W854" s="2" t="s">
        <v>125</v>
      </c>
      <c r="Y854" s="2" t="s">
        <v>1284</v>
      </c>
      <c r="AA854" s="2" t="s">
        <v>394</v>
      </c>
      <c r="AX854" s="2" t="n">
        <f aca="false">50</f>
        <v>50</v>
      </c>
      <c r="AZ854" s="2" t="s">
        <v>127</v>
      </c>
      <c r="BA854" s="2" t="n">
        <v>24</v>
      </c>
      <c r="BE854" s="2" t="s">
        <v>207</v>
      </c>
      <c r="BF854" s="2" t="n">
        <v>5</v>
      </c>
      <c r="BG854" s="2" t="n">
        <v>5</v>
      </c>
      <c r="BZ854" s="2" t="s">
        <v>129</v>
      </c>
      <c r="CA854" s="2" t="s">
        <v>207</v>
      </c>
      <c r="CB854" s="2" t="n">
        <v>235.1</v>
      </c>
      <c r="CC854" s="2" t="n">
        <v>4.82</v>
      </c>
      <c r="CV854" s="2" t="n">
        <v>600</v>
      </c>
      <c r="DE854" s="2" t="n">
        <v>1050</v>
      </c>
      <c r="DI854" s="2" t="s">
        <v>1575</v>
      </c>
    </row>
    <row r="855" customFormat="false" ht="13.8" hidden="false" customHeight="false" outlineLevel="0" collapsed="false">
      <c r="A855" s="2" t="s">
        <v>1616</v>
      </c>
      <c r="B855" s="2" t="s">
        <v>1558</v>
      </c>
      <c r="D855" s="2" t="s">
        <v>1559</v>
      </c>
      <c r="E855" s="2" t="s">
        <v>392</v>
      </c>
      <c r="F855" s="2" t="s">
        <v>1560</v>
      </c>
      <c r="G855" s="2" t="n">
        <v>2016</v>
      </c>
      <c r="H855" s="2" t="n">
        <v>35</v>
      </c>
      <c r="I855" s="2" t="n">
        <v>3</v>
      </c>
      <c r="J855" s="2" t="s">
        <v>121</v>
      </c>
      <c r="L855" s="2" t="s">
        <v>122</v>
      </c>
      <c r="P855" s="2" t="s">
        <v>1561</v>
      </c>
      <c r="T855" s="2" t="s">
        <v>207</v>
      </c>
      <c r="U855" s="0" t="n">
        <f aca="false">17.1</f>
        <v>17.1</v>
      </c>
      <c r="W855" s="2" t="s">
        <v>125</v>
      </c>
      <c r="Y855" s="2" t="s">
        <v>1284</v>
      </c>
      <c r="AA855" s="2" t="s">
        <v>394</v>
      </c>
      <c r="AX855" s="2" t="n">
        <f aca="false">50</f>
        <v>50</v>
      </c>
      <c r="AZ855" s="2" t="s">
        <v>127</v>
      </c>
      <c r="BA855" s="2" t="n">
        <v>24</v>
      </c>
      <c r="BE855" s="2" t="s">
        <v>207</v>
      </c>
      <c r="BF855" s="2" t="n">
        <v>5</v>
      </c>
      <c r="BG855" s="2" t="n">
        <v>5</v>
      </c>
      <c r="BZ855" s="2" t="s">
        <v>129</v>
      </c>
      <c r="CA855" s="2" t="s">
        <v>207</v>
      </c>
      <c r="CB855" s="2" t="n">
        <v>235.1</v>
      </c>
      <c r="CC855" s="2" t="n">
        <v>4.82</v>
      </c>
      <c r="CV855" s="2" t="n">
        <v>600</v>
      </c>
      <c r="DE855" s="2" t="n">
        <v>710</v>
      </c>
      <c r="DI855" s="2" t="s">
        <v>1575</v>
      </c>
    </row>
    <row r="856" customFormat="false" ht="13.8" hidden="false" customHeight="false" outlineLevel="0" collapsed="false">
      <c r="A856" s="2" t="s">
        <v>1617</v>
      </c>
      <c r="B856" s="2" t="s">
        <v>1558</v>
      </c>
      <c r="D856" s="2" t="s">
        <v>1559</v>
      </c>
      <c r="E856" s="2" t="s">
        <v>392</v>
      </c>
      <c r="F856" s="2" t="s">
        <v>1560</v>
      </c>
      <c r="G856" s="2" t="n">
        <v>2016</v>
      </c>
      <c r="H856" s="2" t="n">
        <v>35</v>
      </c>
      <c r="I856" s="2" t="n">
        <v>3</v>
      </c>
      <c r="J856" s="2" t="s">
        <v>121</v>
      </c>
      <c r="L856" s="2" t="s">
        <v>122</v>
      </c>
      <c r="P856" s="2" t="s">
        <v>1561</v>
      </c>
      <c r="T856" s="2" t="s">
        <v>207</v>
      </c>
      <c r="U856" s="0" t="n">
        <f aca="false">17.1</f>
        <v>17.1</v>
      </c>
      <c r="W856" s="2" t="s">
        <v>125</v>
      </c>
      <c r="Y856" s="2" t="s">
        <v>1284</v>
      </c>
      <c r="AA856" s="2" t="s">
        <v>394</v>
      </c>
      <c r="AX856" s="2" t="n">
        <f aca="false">50</f>
        <v>50</v>
      </c>
      <c r="AZ856" s="2" t="s">
        <v>127</v>
      </c>
      <c r="BA856" s="2" t="n">
        <v>24</v>
      </c>
      <c r="BE856" s="2" t="s">
        <v>207</v>
      </c>
      <c r="BF856" s="2" t="n">
        <v>5</v>
      </c>
      <c r="BG856" s="2" t="n">
        <v>5</v>
      </c>
      <c r="BZ856" s="2" t="s">
        <v>129</v>
      </c>
      <c r="CA856" s="2" t="s">
        <v>207</v>
      </c>
      <c r="CB856" s="2" t="n">
        <v>235.1</v>
      </c>
      <c r="CC856" s="2" t="n">
        <v>4.82</v>
      </c>
      <c r="CV856" s="2" t="n">
        <v>600</v>
      </c>
      <c r="DE856" s="2" t="n">
        <v>400</v>
      </c>
      <c r="DI856" s="2" t="s">
        <v>1575</v>
      </c>
    </row>
    <row r="857" customFormat="false" ht="13.8" hidden="false" customHeight="false" outlineLevel="0" collapsed="false">
      <c r="A857" s="2" t="s">
        <v>1618</v>
      </c>
      <c r="B857" s="2" t="s">
        <v>1558</v>
      </c>
      <c r="D857" s="2" t="s">
        <v>1559</v>
      </c>
      <c r="E857" s="2" t="s">
        <v>392</v>
      </c>
      <c r="F857" s="2" t="s">
        <v>1560</v>
      </c>
      <c r="G857" s="2" t="n">
        <v>2016</v>
      </c>
      <c r="H857" s="2" t="n">
        <v>35</v>
      </c>
      <c r="I857" s="2" t="n">
        <v>3</v>
      </c>
      <c r="J857" s="2" t="s">
        <v>121</v>
      </c>
      <c r="L857" s="2" t="s">
        <v>122</v>
      </c>
      <c r="P857" s="2" t="s">
        <v>1561</v>
      </c>
      <c r="T857" s="2" t="s">
        <v>207</v>
      </c>
      <c r="U857" s="0" t="n">
        <f aca="false">17.1</f>
        <v>17.1</v>
      </c>
      <c r="W857" s="2" t="s">
        <v>125</v>
      </c>
      <c r="Y857" s="2" t="s">
        <v>1284</v>
      </c>
      <c r="AA857" s="2" t="s">
        <v>394</v>
      </c>
      <c r="AX857" s="2" t="n">
        <f aca="false">50</f>
        <v>50</v>
      </c>
      <c r="AZ857" s="2" t="s">
        <v>127</v>
      </c>
      <c r="BA857" s="2" t="n">
        <v>24</v>
      </c>
      <c r="BE857" s="2" t="s">
        <v>207</v>
      </c>
      <c r="BF857" s="2" t="n">
        <v>5</v>
      </c>
      <c r="BG857" s="2" t="n">
        <v>5</v>
      </c>
      <c r="BZ857" s="2" t="s">
        <v>129</v>
      </c>
      <c r="CA857" s="2" t="s">
        <v>207</v>
      </c>
      <c r="CB857" s="2" t="n">
        <v>235.1</v>
      </c>
      <c r="CC857" s="2" t="n">
        <v>4.82</v>
      </c>
      <c r="CV857" s="2" t="n">
        <v>600</v>
      </c>
      <c r="DE857" s="2" t="n">
        <v>500</v>
      </c>
      <c r="DI857" s="2" t="s">
        <v>1575</v>
      </c>
    </row>
    <row r="858" customFormat="false" ht="13.8" hidden="false" customHeight="false" outlineLevel="0" collapsed="false">
      <c r="A858" s="2" t="s">
        <v>1619</v>
      </c>
      <c r="B858" s="2" t="s">
        <v>1558</v>
      </c>
      <c r="D858" s="2" t="s">
        <v>1559</v>
      </c>
      <c r="E858" s="2" t="s">
        <v>392</v>
      </c>
      <c r="F858" s="2" t="s">
        <v>1560</v>
      </c>
      <c r="G858" s="2" t="n">
        <v>2016</v>
      </c>
      <c r="H858" s="2" t="n">
        <v>35</v>
      </c>
      <c r="I858" s="2" t="n">
        <v>3</v>
      </c>
      <c r="J858" s="2" t="s">
        <v>121</v>
      </c>
      <c r="L858" s="2" t="s">
        <v>122</v>
      </c>
      <c r="P858" s="2" t="s">
        <v>1561</v>
      </c>
      <c r="T858" s="2" t="s">
        <v>207</v>
      </c>
      <c r="U858" s="0" t="n">
        <f aca="false">17.1</f>
        <v>17.1</v>
      </c>
      <c r="W858" s="2" t="s">
        <v>125</v>
      </c>
      <c r="AA858" s="2" t="s">
        <v>394</v>
      </c>
      <c r="AX858" s="2" t="n">
        <f aca="false">50</f>
        <v>50</v>
      </c>
      <c r="AZ858" s="2" t="s">
        <v>127</v>
      </c>
      <c r="BA858" s="2" t="n">
        <v>24</v>
      </c>
      <c r="BE858" s="2" t="s">
        <v>1211</v>
      </c>
      <c r="BF858" s="2" t="n">
        <v>5</v>
      </c>
      <c r="BG858" s="2" t="n">
        <v>5</v>
      </c>
      <c r="BZ858" s="2" t="s">
        <v>129</v>
      </c>
      <c r="CA858" s="2" t="s">
        <v>1211</v>
      </c>
      <c r="CB858" s="2" t="n">
        <v>224.1</v>
      </c>
      <c r="CC858" s="2" t="n">
        <v>3.47</v>
      </c>
      <c r="CV858" s="2" t="n">
        <v>600</v>
      </c>
      <c r="DE858" s="2" t="n">
        <v>970</v>
      </c>
      <c r="DI858" s="2" t="s">
        <v>1562</v>
      </c>
    </row>
    <row r="859" customFormat="false" ht="13.8" hidden="false" customHeight="false" outlineLevel="0" collapsed="false">
      <c r="A859" s="2" t="s">
        <v>1620</v>
      </c>
      <c r="B859" s="2" t="s">
        <v>1558</v>
      </c>
      <c r="D859" s="2" t="s">
        <v>1559</v>
      </c>
      <c r="E859" s="2" t="s">
        <v>392</v>
      </c>
      <c r="F859" s="2" t="s">
        <v>1560</v>
      </c>
      <c r="G859" s="2" t="n">
        <v>2016</v>
      </c>
      <c r="H859" s="2" t="n">
        <v>35</v>
      </c>
      <c r="I859" s="2" t="n">
        <v>3</v>
      </c>
      <c r="J859" s="2" t="s">
        <v>121</v>
      </c>
      <c r="L859" s="2" t="s">
        <v>122</v>
      </c>
      <c r="P859" s="2" t="s">
        <v>1561</v>
      </c>
      <c r="T859" s="2" t="s">
        <v>207</v>
      </c>
      <c r="U859" s="0" t="n">
        <f aca="false">17.1</f>
        <v>17.1</v>
      </c>
      <c r="W859" s="2" t="s">
        <v>125</v>
      </c>
      <c r="Y859" s="2" t="s">
        <v>1284</v>
      </c>
      <c r="AA859" s="2" t="s">
        <v>394</v>
      </c>
      <c r="AX859" s="2" t="n">
        <f aca="false">50</f>
        <v>50</v>
      </c>
      <c r="AZ859" s="2" t="s">
        <v>127</v>
      </c>
      <c r="BA859" s="2" t="n">
        <v>24</v>
      </c>
      <c r="BE859" s="2" t="s">
        <v>1211</v>
      </c>
      <c r="BF859" s="2" t="n">
        <v>5</v>
      </c>
      <c r="BG859" s="2" t="n">
        <v>5</v>
      </c>
      <c r="BZ859" s="2" t="s">
        <v>129</v>
      </c>
      <c r="CA859" s="2" t="s">
        <v>1211</v>
      </c>
      <c r="CB859" s="2" t="n">
        <v>224.1</v>
      </c>
      <c r="CC859" s="2" t="n">
        <v>3.47</v>
      </c>
      <c r="CV859" s="2" t="n">
        <v>600</v>
      </c>
      <c r="DE859" s="2" t="n">
        <v>870</v>
      </c>
      <c r="DI859" s="2" t="s">
        <v>1575</v>
      </c>
    </row>
    <row r="860" customFormat="false" ht="13.8" hidden="false" customHeight="false" outlineLevel="0" collapsed="false">
      <c r="A860" s="2" t="s">
        <v>1621</v>
      </c>
      <c r="B860" s="2" t="s">
        <v>1558</v>
      </c>
      <c r="D860" s="2" t="s">
        <v>1559</v>
      </c>
      <c r="E860" s="2" t="s">
        <v>392</v>
      </c>
      <c r="F860" s="2" t="s">
        <v>1560</v>
      </c>
      <c r="G860" s="2" t="n">
        <v>2016</v>
      </c>
      <c r="H860" s="2" t="n">
        <v>35</v>
      </c>
      <c r="I860" s="2" t="n">
        <v>3</v>
      </c>
      <c r="J860" s="2" t="s">
        <v>121</v>
      </c>
      <c r="L860" s="2" t="s">
        <v>122</v>
      </c>
      <c r="P860" s="2" t="s">
        <v>1561</v>
      </c>
      <c r="T860" s="2" t="s">
        <v>207</v>
      </c>
      <c r="U860" s="0" t="n">
        <f aca="false">17.1</f>
        <v>17.1</v>
      </c>
      <c r="W860" s="2" t="s">
        <v>125</v>
      </c>
      <c r="Y860" s="2" t="s">
        <v>1284</v>
      </c>
      <c r="AA860" s="2" t="s">
        <v>394</v>
      </c>
      <c r="AX860" s="2" t="n">
        <f aca="false">50</f>
        <v>50</v>
      </c>
      <c r="AZ860" s="2" t="s">
        <v>127</v>
      </c>
      <c r="BA860" s="2" t="n">
        <v>24</v>
      </c>
      <c r="BE860" s="2" t="s">
        <v>1211</v>
      </c>
      <c r="BF860" s="2" t="n">
        <v>5</v>
      </c>
      <c r="BG860" s="2" t="n">
        <v>5</v>
      </c>
      <c r="BZ860" s="2" t="s">
        <v>129</v>
      </c>
      <c r="CA860" s="2" t="s">
        <v>1211</v>
      </c>
      <c r="CB860" s="2" t="n">
        <v>224.1</v>
      </c>
      <c r="CC860" s="2" t="n">
        <v>3.47</v>
      </c>
      <c r="CV860" s="2" t="n">
        <v>600</v>
      </c>
      <c r="DE860" s="2" t="n">
        <v>740</v>
      </c>
      <c r="DI860" s="2" t="s">
        <v>1575</v>
      </c>
    </row>
    <row r="861" customFormat="false" ht="13.8" hidden="false" customHeight="false" outlineLevel="0" collapsed="false">
      <c r="A861" s="2" t="s">
        <v>1622</v>
      </c>
      <c r="B861" s="2" t="s">
        <v>1558</v>
      </c>
      <c r="D861" s="2" t="s">
        <v>1559</v>
      </c>
      <c r="E861" s="2" t="s">
        <v>392</v>
      </c>
      <c r="F861" s="2" t="s">
        <v>1560</v>
      </c>
      <c r="G861" s="2" t="n">
        <v>2016</v>
      </c>
      <c r="H861" s="2" t="n">
        <v>35</v>
      </c>
      <c r="I861" s="2" t="n">
        <v>3</v>
      </c>
      <c r="J861" s="2" t="s">
        <v>121</v>
      </c>
      <c r="L861" s="2" t="s">
        <v>122</v>
      </c>
      <c r="P861" s="2" t="s">
        <v>1561</v>
      </c>
      <c r="T861" s="2" t="s">
        <v>207</v>
      </c>
      <c r="U861" s="0" t="n">
        <f aca="false">17.1</f>
        <v>17.1</v>
      </c>
      <c r="W861" s="2" t="s">
        <v>125</v>
      </c>
      <c r="Y861" s="2" t="s">
        <v>1284</v>
      </c>
      <c r="AA861" s="2" t="s">
        <v>394</v>
      </c>
      <c r="AX861" s="2" t="n">
        <f aca="false">50</f>
        <v>50</v>
      </c>
      <c r="AZ861" s="2" t="s">
        <v>127</v>
      </c>
      <c r="BA861" s="2" t="n">
        <v>24</v>
      </c>
      <c r="BE861" s="2" t="s">
        <v>1211</v>
      </c>
      <c r="BF861" s="2" t="n">
        <v>5</v>
      </c>
      <c r="BG861" s="2" t="n">
        <v>5</v>
      </c>
      <c r="BZ861" s="2" t="s">
        <v>129</v>
      </c>
      <c r="CA861" s="2" t="s">
        <v>1211</v>
      </c>
      <c r="CB861" s="2" t="n">
        <v>224.1</v>
      </c>
      <c r="CC861" s="2" t="n">
        <v>3.47</v>
      </c>
      <c r="CV861" s="2" t="n">
        <v>600</v>
      </c>
      <c r="DE861" s="2" t="n">
        <v>450</v>
      </c>
      <c r="DI861" s="2" t="s">
        <v>1575</v>
      </c>
    </row>
    <row r="862" customFormat="false" ht="13.8" hidden="false" customHeight="false" outlineLevel="0" collapsed="false">
      <c r="A862" s="2" t="s">
        <v>1623</v>
      </c>
      <c r="B862" s="2" t="s">
        <v>1558</v>
      </c>
      <c r="D862" s="2" t="s">
        <v>1559</v>
      </c>
      <c r="E862" s="2" t="s">
        <v>392</v>
      </c>
      <c r="F862" s="2" t="s">
        <v>1560</v>
      </c>
      <c r="G862" s="2" t="n">
        <v>2016</v>
      </c>
      <c r="H862" s="2" t="n">
        <v>35</v>
      </c>
      <c r="I862" s="2" t="n">
        <v>3</v>
      </c>
      <c r="J862" s="2" t="s">
        <v>121</v>
      </c>
      <c r="L862" s="2" t="s">
        <v>122</v>
      </c>
      <c r="P862" s="2" t="s">
        <v>1561</v>
      </c>
      <c r="T862" s="2" t="s">
        <v>207</v>
      </c>
      <c r="U862" s="0" t="n">
        <f aca="false">17.1</f>
        <v>17.1</v>
      </c>
      <c r="W862" s="2" t="s">
        <v>125</v>
      </c>
      <c r="Y862" s="2" t="s">
        <v>1284</v>
      </c>
      <c r="AA862" s="2" t="s">
        <v>394</v>
      </c>
      <c r="AX862" s="2" t="n">
        <f aca="false">50</f>
        <v>50</v>
      </c>
      <c r="AZ862" s="2" t="s">
        <v>127</v>
      </c>
      <c r="BA862" s="2" t="n">
        <v>24</v>
      </c>
      <c r="BE862" s="2" t="s">
        <v>1211</v>
      </c>
      <c r="BF862" s="2" t="n">
        <v>5</v>
      </c>
      <c r="BG862" s="2" t="n">
        <v>5</v>
      </c>
      <c r="BZ862" s="2" t="s">
        <v>129</v>
      </c>
      <c r="CA862" s="2" t="s">
        <v>1211</v>
      </c>
      <c r="CB862" s="2" t="n">
        <v>224.1</v>
      </c>
      <c r="CC862" s="2" t="n">
        <v>3.47</v>
      </c>
      <c r="CV862" s="2" t="n">
        <v>600</v>
      </c>
      <c r="DE862" s="2" t="n">
        <v>480</v>
      </c>
      <c r="DI862" s="2" t="s">
        <v>1575</v>
      </c>
    </row>
    <row r="863" customFormat="false" ht="13.8" hidden="false" customHeight="false" outlineLevel="0" collapsed="false">
      <c r="A863" s="2" t="s">
        <v>1624</v>
      </c>
      <c r="B863" s="2" t="s">
        <v>1558</v>
      </c>
      <c r="D863" s="2" t="s">
        <v>1559</v>
      </c>
      <c r="E863" s="2" t="s">
        <v>392</v>
      </c>
      <c r="F863" s="2" t="s">
        <v>1560</v>
      </c>
      <c r="G863" s="2" t="n">
        <v>2016</v>
      </c>
      <c r="H863" s="2" t="n">
        <v>35</v>
      </c>
      <c r="I863" s="2" t="n">
        <v>3</v>
      </c>
      <c r="J863" s="2" t="s">
        <v>121</v>
      </c>
      <c r="L863" s="2" t="s">
        <v>122</v>
      </c>
      <c r="P863" s="2" t="s">
        <v>1561</v>
      </c>
      <c r="T863" s="2" t="s">
        <v>207</v>
      </c>
      <c r="U863" s="0" t="n">
        <f aca="false">17.1</f>
        <v>17.1</v>
      </c>
      <c r="W863" s="2" t="s">
        <v>125</v>
      </c>
      <c r="AA863" s="2" t="s">
        <v>394</v>
      </c>
      <c r="AX863" s="2" t="n">
        <f aca="false">50</f>
        <v>50</v>
      </c>
      <c r="AZ863" s="2" t="s">
        <v>127</v>
      </c>
      <c r="BA863" s="2" t="n">
        <v>24</v>
      </c>
      <c r="BE863" s="2" t="s">
        <v>130</v>
      </c>
      <c r="BF863" s="2" t="n">
        <v>5</v>
      </c>
      <c r="BG863" s="2" t="n">
        <v>5</v>
      </c>
      <c r="BZ863" s="2" t="s">
        <v>129</v>
      </c>
      <c r="CA863" s="2" t="s">
        <v>130</v>
      </c>
      <c r="CB863" s="2" t="n">
        <v>31</v>
      </c>
      <c r="CC863" s="2" t="n">
        <v>7.376</v>
      </c>
      <c r="CV863" s="2" t="n">
        <v>1200</v>
      </c>
      <c r="DE863" s="2" t="n">
        <v>640</v>
      </c>
      <c r="DI863" s="2" t="s">
        <v>1562</v>
      </c>
    </row>
    <row r="864" customFormat="false" ht="13.8" hidden="false" customHeight="false" outlineLevel="0" collapsed="false">
      <c r="A864" s="2" t="s">
        <v>1625</v>
      </c>
      <c r="B864" s="2" t="s">
        <v>1558</v>
      </c>
      <c r="D864" s="2" t="s">
        <v>1559</v>
      </c>
      <c r="E864" s="2" t="s">
        <v>392</v>
      </c>
      <c r="F864" s="2" t="s">
        <v>1560</v>
      </c>
      <c r="G864" s="2" t="n">
        <v>2016</v>
      </c>
      <c r="H864" s="2" t="n">
        <v>35</v>
      </c>
      <c r="I864" s="2" t="n">
        <v>3</v>
      </c>
      <c r="J864" s="2" t="s">
        <v>121</v>
      </c>
      <c r="L864" s="2" t="s">
        <v>122</v>
      </c>
      <c r="P864" s="2" t="s">
        <v>1561</v>
      </c>
      <c r="T864" s="2" t="s">
        <v>207</v>
      </c>
      <c r="U864" s="0" t="n">
        <f aca="false">17.1</f>
        <v>17.1</v>
      </c>
      <c r="W864" s="2" t="s">
        <v>125</v>
      </c>
      <c r="Y864" s="2" t="s">
        <v>1284</v>
      </c>
      <c r="AA864" s="2" t="s">
        <v>394</v>
      </c>
      <c r="AX864" s="2" t="n">
        <f aca="false">50</f>
        <v>50</v>
      </c>
      <c r="AZ864" s="2" t="s">
        <v>127</v>
      </c>
      <c r="BA864" s="2" t="n">
        <v>24</v>
      </c>
      <c r="BE864" s="2" t="s">
        <v>130</v>
      </c>
      <c r="BF864" s="2" t="n">
        <v>5</v>
      </c>
      <c r="BG864" s="2" t="n">
        <v>5</v>
      </c>
      <c r="BZ864" s="2" t="s">
        <v>129</v>
      </c>
      <c r="CA864" s="2" t="s">
        <v>130</v>
      </c>
      <c r="CB864" s="2" t="n">
        <v>31</v>
      </c>
      <c r="CC864" s="2" t="n">
        <v>7.376</v>
      </c>
      <c r="CV864" s="2" t="n">
        <v>1200</v>
      </c>
      <c r="DE864" s="2" t="n">
        <v>510</v>
      </c>
      <c r="DI864" s="2" t="s">
        <v>1562</v>
      </c>
    </row>
    <row r="865" customFormat="false" ht="13.8" hidden="false" customHeight="false" outlineLevel="0" collapsed="false">
      <c r="A865" s="2" t="s">
        <v>1626</v>
      </c>
      <c r="B865" s="2" t="s">
        <v>1558</v>
      </c>
      <c r="D865" s="2" t="s">
        <v>1559</v>
      </c>
      <c r="E865" s="2" t="s">
        <v>392</v>
      </c>
      <c r="F865" s="2" t="s">
        <v>1560</v>
      </c>
      <c r="G865" s="2" t="n">
        <v>2016</v>
      </c>
      <c r="H865" s="2" t="n">
        <v>35</v>
      </c>
      <c r="I865" s="2" t="n">
        <v>3</v>
      </c>
      <c r="J865" s="2" t="s">
        <v>121</v>
      </c>
      <c r="L865" s="2" t="s">
        <v>122</v>
      </c>
      <c r="P865" s="2" t="s">
        <v>1561</v>
      </c>
      <c r="T865" s="2" t="s">
        <v>207</v>
      </c>
      <c r="U865" s="0" t="n">
        <f aca="false">17.1</f>
        <v>17.1</v>
      </c>
      <c r="W865" s="2" t="s">
        <v>125</v>
      </c>
      <c r="Y865" s="2" t="s">
        <v>1284</v>
      </c>
      <c r="AA865" s="2" t="s">
        <v>394</v>
      </c>
      <c r="AX865" s="2" t="n">
        <f aca="false">50</f>
        <v>50</v>
      </c>
      <c r="AZ865" s="2" t="s">
        <v>127</v>
      </c>
      <c r="BA865" s="2" t="n">
        <v>24</v>
      </c>
      <c r="BE865" s="2" t="s">
        <v>130</v>
      </c>
      <c r="BF865" s="2" t="n">
        <v>5</v>
      </c>
      <c r="BG865" s="2" t="n">
        <v>5</v>
      </c>
      <c r="BZ865" s="2" t="s">
        <v>129</v>
      </c>
      <c r="CA865" s="2" t="s">
        <v>130</v>
      </c>
      <c r="CB865" s="2" t="n">
        <v>31</v>
      </c>
      <c r="CC865" s="2" t="n">
        <v>7.376</v>
      </c>
      <c r="CV865" s="2" t="n">
        <v>1200</v>
      </c>
      <c r="DE865" s="2" t="n">
        <v>380</v>
      </c>
      <c r="DI865" s="2" t="s">
        <v>1562</v>
      </c>
    </row>
    <row r="866" customFormat="false" ht="13.8" hidden="false" customHeight="false" outlineLevel="0" collapsed="false">
      <c r="A866" s="2" t="s">
        <v>1627</v>
      </c>
      <c r="B866" s="2" t="s">
        <v>1558</v>
      </c>
      <c r="D866" s="2" t="s">
        <v>1559</v>
      </c>
      <c r="E866" s="2" t="s">
        <v>392</v>
      </c>
      <c r="F866" s="2" t="s">
        <v>1560</v>
      </c>
      <c r="G866" s="2" t="n">
        <v>2016</v>
      </c>
      <c r="H866" s="2" t="n">
        <v>35</v>
      </c>
      <c r="I866" s="2" t="n">
        <v>3</v>
      </c>
      <c r="J866" s="2" t="s">
        <v>121</v>
      </c>
      <c r="L866" s="2" t="s">
        <v>122</v>
      </c>
      <c r="P866" s="2" t="s">
        <v>1561</v>
      </c>
      <c r="T866" s="2" t="s">
        <v>207</v>
      </c>
      <c r="U866" s="0" t="n">
        <f aca="false">17.1</f>
        <v>17.1</v>
      </c>
      <c r="W866" s="2" t="s">
        <v>125</v>
      </c>
      <c r="Y866" s="2" t="s">
        <v>1284</v>
      </c>
      <c r="AA866" s="2" t="s">
        <v>394</v>
      </c>
      <c r="AX866" s="2" t="n">
        <f aca="false">50</f>
        <v>50</v>
      </c>
      <c r="AZ866" s="2" t="s">
        <v>127</v>
      </c>
      <c r="BA866" s="2" t="n">
        <v>24</v>
      </c>
      <c r="BE866" s="2" t="s">
        <v>130</v>
      </c>
      <c r="BF866" s="2" t="n">
        <v>5</v>
      </c>
      <c r="BG866" s="2" t="n">
        <v>5</v>
      </c>
      <c r="BZ866" s="2" t="s">
        <v>129</v>
      </c>
      <c r="CA866" s="2" t="s">
        <v>130</v>
      </c>
      <c r="CB866" s="2" t="n">
        <v>31</v>
      </c>
      <c r="CC866" s="2" t="n">
        <v>7.376</v>
      </c>
      <c r="CV866" s="2" t="n">
        <v>1200</v>
      </c>
      <c r="DE866" s="2" t="n">
        <v>60</v>
      </c>
      <c r="DI866" s="2" t="s">
        <v>1575</v>
      </c>
    </row>
    <row r="867" customFormat="false" ht="13.8" hidden="false" customHeight="false" outlineLevel="0" collapsed="false">
      <c r="A867" s="2" t="s">
        <v>1628</v>
      </c>
      <c r="B867" s="2" t="s">
        <v>1558</v>
      </c>
      <c r="D867" s="2" t="s">
        <v>1559</v>
      </c>
      <c r="E867" s="2" t="s">
        <v>392</v>
      </c>
      <c r="F867" s="2" t="s">
        <v>1560</v>
      </c>
      <c r="G867" s="2" t="n">
        <v>2016</v>
      </c>
      <c r="H867" s="2" t="n">
        <v>35</v>
      </c>
      <c r="I867" s="2" t="n">
        <v>3</v>
      </c>
      <c r="J867" s="2" t="s">
        <v>121</v>
      </c>
      <c r="L867" s="2" t="s">
        <v>122</v>
      </c>
      <c r="P867" s="2" t="s">
        <v>1561</v>
      </c>
      <c r="T867" s="2" t="s">
        <v>207</v>
      </c>
      <c r="U867" s="0" t="n">
        <f aca="false">17.1</f>
        <v>17.1</v>
      </c>
      <c r="W867" s="2" t="s">
        <v>125</v>
      </c>
      <c r="Y867" s="2" t="s">
        <v>1284</v>
      </c>
      <c r="AA867" s="2" t="s">
        <v>394</v>
      </c>
      <c r="AX867" s="2" t="n">
        <f aca="false">50</f>
        <v>50</v>
      </c>
      <c r="AZ867" s="2" t="s">
        <v>127</v>
      </c>
      <c r="BA867" s="2" t="n">
        <v>24</v>
      </c>
      <c r="BE867" s="2" t="s">
        <v>130</v>
      </c>
      <c r="BF867" s="2" t="n">
        <v>5</v>
      </c>
      <c r="BG867" s="2" t="n">
        <v>5</v>
      </c>
      <c r="BZ867" s="2" t="s">
        <v>129</v>
      </c>
      <c r="CA867" s="2" t="s">
        <v>130</v>
      </c>
      <c r="CB867" s="2" t="n">
        <v>31</v>
      </c>
      <c r="CC867" s="2" t="n">
        <v>7.376</v>
      </c>
      <c r="CV867" s="2" t="n">
        <v>1200</v>
      </c>
      <c r="DE867" s="2" t="n">
        <v>40</v>
      </c>
      <c r="DI867" s="2" t="s">
        <v>1575</v>
      </c>
    </row>
    <row r="868" customFormat="false" ht="13.8" hidden="false" customHeight="false" outlineLevel="0" collapsed="false">
      <c r="A868" s="2" t="s">
        <v>1629</v>
      </c>
      <c r="B868" s="2" t="s">
        <v>1558</v>
      </c>
      <c r="D868" s="2" t="s">
        <v>1559</v>
      </c>
      <c r="E868" s="2" t="s">
        <v>392</v>
      </c>
      <c r="F868" s="2" t="s">
        <v>1560</v>
      </c>
      <c r="G868" s="2" t="n">
        <v>2016</v>
      </c>
      <c r="H868" s="2" t="n">
        <v>35</v>
      </c>
      <c r="I868" s="2" t="n">
        <v>3</v>
      </c>
      <c r="J868" s="2" t="s">
        <v>121</v>
      </c>
      <c r="L868" s="2" t="s">
        <v>122</v>
      </c>
      <c r="P868" s="2" t="s">
        <v>1561</v>
      </c>
      <c r="T868" s="2" t="s">
        <v>207</v>
      </c>
      <c r="U868" s="0" t="n">
        <f aca="false">17.1</f>
        <v>17.1</v>
      </c>
      <c r="W868" s="2" t="s">
        <v>125</v>
      </c>
      <c r="AA868" s="2" t="s">
        <v>394</v>
      </c>
      <c r="AX868" s="2" t="n">
        <f aca="false">50</f>
        <v>50</v>
      </c>
      <c r="AZ868" s="2" t="s">
        <v>127</v>
      </c>
      <c r="BA868" s="2" t="n">
        <v>24</v>
      </c>
      <c r="BE868" s="2" t="s">
        <v>1568</v>
      </c>
      <c r="BF868" s="2" t="n">
        <v>5</v>
      </c>
      <c r="BG868" s="2" t="n">
        <v>5</v>
      </c>
      <c r="BZ868" s="2" t="s">
        <v>129</v>
      </c>
      <c r="CA868" s="2" t="s">
        <v>1568</v>
      </c>
      <c r="CB868" s="2" t="n">
        <v>182</v>
      </c>
      <c r="CC868" s="2" t="n">
        <v>3.06</v>
      </c>
      <c r="CV868" s="2" t="n">
        <v>1200</v>
      </c>
      <c r="DE868" s="2" t="n">
        <v>500</v>
      </c>
      <c r="DI868" s="2" t="s">
        <v>1562</v>
      </c>
    </row>
    <row r="869" customFormat="false" ht="13.8" hidden="false" customHeight="false" outlineLevel="0" collapsed="false">
      <c r="A869" s="2" t="s">
        <v>1630</v>
      </c>
      <c r="B869" s="2" t="s">
        <v>1558</v>
      </c>
      <c r="D869" s="2" t="s">
        <v>1559</v>
      </c>
      <c r="E869" s="2" t="s">
        <v>392</v>
      </c>
      <c r="F869" s="2" t="s">
        <v>1560</v>
      </c>
      <c r="G869" s="2" t="n">
        <v>2016</v>
      </c>
      <c r="H869" s="2" t="n">
        <v>35</v>
      </c>
      <c r="I869" s="2" t="n">
        <v>3</v>
      </c>
      <c r="J869" s="2" t="s">
        <v>121</v>
      </c>
      <c r="L869" s="2" t="s">
        <v>122</v>
      </c>
      <c r="P869" s="2" t="s">
        <v>1561</v>
      </c>
      <c r="T869" s="2" t="s">
        <v>207</v>
      </c>
      <c r="U869" s="0" t="n">
        <f aca="false">17.1</f>
        <v>17.1</v>
      </c>
      <c r="W869" s="2" t="s">
        <v>125</v>
      </c>
      <c r="Y869" s="2" t="s">
        <v>1284</v>
      </c>
      <c r="AA869" s="2" t="s">
        <v>394</v>
      </c>
      <c r="AX869" s="2" t="n">
        <f aca="false">50</f>
        <v>50</v>
      </c>
      <c r="AZ869" s="2" t="s">
        <v>127</v>
      </c>
      <c r="BA869" s="2" t="n">
        <v>24</v>
      </c>
      <c r="BE869" s="2" t="s">
        <v>1568</v>
      </c>
      <c r="BF869" s="2" t="n">
        <v>5</v>
      </c>
      <c r="BG869" s="2" t="n">
        <v>5</v>
      </c>
      <c r="BZ869" s="2" t="s">
        <v>129</v>
      </c>
      <c r="CA869" s="2" t="s">
        <v>1568</v>
      </c>
      <c r="CB869" s="2" t="n">
        <v>182</v>
      </c>
      <c r="CC869" s="2" t="n">
        <v>3.06</v>
      </c>
      <c r="CV869" s="2" t="n">
        <v>1200</v>
      </c>
      <c r="DE869" s="2" t="n">
        <v>490</v>
      </c>
      <c r="DI869" s="2" t="s">
        <v>1562</v>
      </c>
    </row>
    <row r="870" customFormat="false" ht="13.8" hidden="false" customHeight="false" outlineLevel="0" collapsed="false">
      <c r="A870" s="2" t="s">
        <v>1631</v>
      </c>
      <c r="B870" s="2" t="s">
        <v>1558</v>
      </c>
      <c r="D870" s="2" t="s">
        <v>1559</v>
      </c>
      <c r="E870" s="2" t="s">
        <v>392</v>
      </c>
      <c r="F870" s="2" t="s">
        <v>1560</v>
      </c>
      <c r="G870" s="2" t="n">
        <v>2016</v>
      </c>
      <c r="H870" s="2" t="n">
        <v>35</v>
      </c>
      <c r="I870" s="2" t="n">
        <v>3</v>
      </c>
      <c r="J870" s="2" t="s">
        <v>121</v>
      </c>
      <c r="L870" s="2" t="s">
        <v>122</v>
      </c>
      <c r="P870" s="2" t="s">
        <v>1561</v>
      </c>
      <c r="T870" s="2" t="s">
        <v>207</v>
      </c>
      <c r="U870" s="0" t="n">
        <f aca="false">17.1</f>
        <v>17.1</v>
      </c>
      <c r="W870" s="2" t="s">
        <v>125</v>
      </c>
      <c r="Y870" s="2" t="s">
        <v>1284</v>
      </c>
      <c r="AA870" s="2" t="s">
        <v>394</v>
      </c>
      <c r="AX870" s="2" t="n">
        <f aca="false">50</f>
        <v>50</v>
      </c>
      <c r="AZ870" s="2" t="s">
        <v>127</v>
      </c>
      <c r="BA870" s="2" t="n">
        <v>24</v>
      </c>
      <c r="BE870" s="2" t="s">
        <v>1568</v>
      </c>
      <c r="BF870" s="2" t="n">
        <v>5</v>
      </c>
      <c r="BG870" s="2" t="n">
        <v>5</v>
      </c>
      <c r="BZ870" s="2" t="s">
        <v>129</v>
      </c>
      <c r="CA870" s="2" t="s">
        <v>1568</v>
      </c>
      <c r="CB870" s="2" t="n">
        <v>182</v>
      </c>
      <c r="CC870" s="2" t="n">
        <v>3.06</v>
      </c>
      <c r="CV870" s="2" t="n">
        <v>1200</v>
      </c>
      <c r="DE870" s="2" t="n">
        <v>400</v>
      </c>
      <c r="DI870" s="2" t="s">
        <v>1575</v>
      </c>
    </row>
    <row r="871" customFormat="false" ht="13.8" hidden="false" customHeight="false" outlineLevel="0" collapsed="false">
      <c r="A871" s="2" t="s">
        <v>1632</v>
      </c>
      <c r="B871" s="2" t="s">
        <v>1558</v>
      </c>
      <c r="D871" s="2" t="s">
        <v>1559</v>
      </c>
      <c r="E871" s="2" t="s">
        <v>392</v>
      </c>
      <c r="F871" s="2" t="s">
        <v>1560</v>
      </c>
      <c r="G871" s="2" t="n">
        <v>2016</v>
      </c>
      <c r="H871" s="2" t="n">
        <v>35</v>
      </c>
      <c r="I871" s="2" t="n">
        <v>3</v>
      </c>
      <c r="J871" s="2" t="s">
        <v>121</v>
      </c>
      <c r="L871" s="2" t="s">
        <v>122</v>
      </c>
      <c r="P871" s="2" t="s">
        <v>1561</v>
      </c>
      <c r="T871" s="2" t="s">
        <v>207</v>
      </c>
      <c r="U871" s="0" t="n">
        <f aca="false">17.1</f>
        <v>17.1</v>
      </c>
      <c r="W871" s="2" t="s">
        <v>125</v>
      </c>
      <c r="Y871" s="2" t="s">
        <v>1284</v>
      </c>
      <c r="AA871" s="2" t="s">
        <v>394</v>
      </c>
      <c r="AX871" s="2" t="n">
        <f aca="false">50</f>
        <v>50</v>
      </c>
      <c r="AZ871" s="2" t="s">
        <v>127</v>
      </c>
      <c r="BA871" s="2" t="n">
        <v>24</v>
      </c>
      <c r="BE871" s="2" t="s">
        <v>1568</v>
      </c>
      <c r="BF871" s="2" t="n">
        <v>5</v>
      </c>
      <c r="BG871" s="2" t="n">
        <v>5</v>
      </c>
      <c r="BZ871" s="2" t="s">
        <v>129</v>
      </c>
      <c r="CA871" s="2" t="s">
        <v>1568</v>
      </c>
      <c r="CB871" s="2" t="n">
        <v>182</v>
      </c>
      <c r="CC871" s="2" t="n">
        <v>3.06</v>
      </c>
      <c r="CV871" s="2" t="n">
        <v>1200</v>
      </c>
      <c r="DE871" s="2" t="n">
        <v>100</v>
      </c>
      <c r="DI871" s="2" t="s">
        <v>1575</v>
      </c>
    </row>
    <row r="872" customFormat="false" ht="13.8" hidden="false" customHeight="false" outlineLevel="0" collapsed="false">
      <c r="A872" s="2" t="s">
        <v>1633</v>
      </c>
      <c r="B872" s="2" t="s">
        <v>1558</v>
      </c>
      <c r="D872" s="2" t="s">
        <v>1559</v>
      </c>
      <c r="E872" s="2" t="s">
        <v>392</v>
      </c>
      <c r="F872" s="2" t="s">
        <v>1560</v>
      </c>
      <c r="G872" s="2" t="n">
        <v>2016</v>
      </c>
      <c r="H872" s="2" t="n">
        <v>35</v>
      </c>
      <c r="I872" s="2" t="n">
        <v>3</v>
      </c>
      <c r="J872" s="2" t="s">
        <v>121</v>
      </c>
      <c r="L872" s="2" t="s">
        <v>122</v>
      </c>
      <c r="P872" s="2" t="s">
        <v>1561</v>
      </c>
      <c r="T872" s="2" t="s">
        <v>207</v>
      </c>
      <c r="U872" s="0" t="n">
        <f aca="false">17.1</f>
        <v>17.1</v>
      </c>
      <c r="W872" s="2" t="s">
        <v>125</v>
      </c>
      <c r="Y872" s="2" t="s">
        <v>1284</v>
      </c>
      <c r="AA872" s="2" t="s">
        <v>394</v>
      </c>
      <c r="AX872" s="2" t="n">
        <f aca="false">50</f>
        <v>50</v>
      </c>
      <c r="AZ872" s="2" t="s">
        <v>127</v>
      </c>
      <c r="BA872" s="2" t="n">
        <v>24</v>
      </c>
      <c r="BE872" s="2" t="s">
        <v>1568</v>
      </c>
      <c r="BF872" s="2" t="n">
        <v>5</v>
      </c>
      <c r="BG872" s="2" t="n">
        <v>5</v>
      </c>
      <c r="BZ872" s="2" t="s">
        <v>129</v>
      </c>
      <c r="CA872" s="2" t="s">
        <v>1568</v>
      </c>
      <c r="CB872" s="2" t="n">
        <v>182</v>
      </c>
      <c r="CC872" s="2" t="n">
        <v>3.06</v>
      </c>
      <c r="CV872" s="2" t="n">
        <v>1200</v>
      </c>
      <c r="DE872" s="2" t="n">
        <v>310</v>
      </c>
      <c r="DI872" s="2" t="s">
        <v>1575</v>
      </c>
    </row>
    <row r="873" customFormat="false" ht="13.8" hidden="false" customHeight="false" outlineLevel="0" collapsed="false">
      <c r="A873" s="2" t="s">
        <v>1634</v>
      </c>
      <c r="B873" s="2" t="s">
        <v>1558</v>
      </c>
      <c r="D873" s="2" t="s">
        <v>1559</v>
      </c>
      <c r="E873" s="2" t="s">
        <v>392</v>
      </c>
      <c r="F873" s="2" t="s">
        <v>1560</v>
      </c>
      <c r="G873" s="2" t="n">
        <v>2016</v>
      </c>
      <c r="H873" s="2" t="n">
        <v>35</v>
      </c>
      <c r="I873" s="2" t="n">
        <v>3</v>
      </c>
      <c r="J873" s="2" t="s">
        <v>121</v>
      </c>
      <c r="L873" s="2" t="s">
        <v>122</v>
      </c>
      <c r="P873" s="2" t="s">
        <v>1561</v>
      </c>
      <c r="T873" s="2" t="s">
        <v>207</v>
      </c>
      <c r="U873" s="0" t="n">
        <f aca="false">17.1</f>
        <v>17.1</v>
      </c>
      <c r="W873" s="2" t="s">
        <v>125</v>
      </c>
      <c r="AA873" s="2" t="s">
        <v>394</v>
      </c>
      <c r="AX873" s="2" t="n">
        <f aca="false">50</f>
        <v>50</v>
      </c>
      <c r="AZ873" s="2" t="s">
        <v>127</v>
      </c>
      <c r="BA873" s="2" t="n">
        <v>24</v>
      </c>
      <c r="BE873" s="2" t="s">
        <v>207</v>
      </c>
      <c r="BF873" s="2" t="n">
        <v>5</v>
      </c>
      <c r="BG873" s="2" t="n">
        <v>5</v>
      </c>
      <c r="BZ873" s="2" t="s">
        <v>129</v>
      </c>
      <c r="CA873" s="2" t="s">
        <v>207</v>
      </c>
      <c r="CB873" s="2" t="n">
        <v>235.1</v>
      </c>
      <c r="CC873" s="2" t="n">
        <v>4.82</v>
      </c>
      <c r="CV873" s="2" t="n">
        <v>1200</v>
      </c>
      <c r="DE873" s="2" t="n">
        <v>650</v>
      </c>
      <c r="DI873" s="2" t="s">
        <v>1562</v>
      </c>
    </row>
    <row r="874" customFormat="false" ht="13.8" hidden="false" customHeight="false" outlineLevel="0" collapsed="false">
      <c r="A874" s="2" t="s">
        <v>1635</v>
      </c>
      <c r="B874" s="2" t="s">
        <v>1558</v>
      </c>
      <c r="D874" s="2" t="s">
        <v>1559</v>
      </c>
      <c r="E874" s="2" t="s">
        <v>392</v>
      </c>
      <c r="F874" s="2" t="s">
        <v>1560</v>
      </c>
      <c r="G874" s="2" t="n">
        <v>2016</v>
      </c>
      <c r="H874" s="2" t="n">
        <v>35</v>
      </c>
      <c r="I874" s="2" t="n">
        <v>3</v>
      </c>
      <c r="J874" s="2" t="s">
        <v>121</v>
      </c>
      <c r="L874" s="2" t="s">
        <v>122</v>
      </c>
      <c r="P874" s="2" t="s">
        <v>1561</v>
      </c>
      <c r="T874" s="2" t="s">
        <v>207</v>
      </c>
      <c r="U874" s="0" t="n">
        <f aca="false">17.1</f>
        <v>17.1</v>
      </c>
      <c r="W874" s="2" t="s">
        <v>125</v>
      </c>
      <c r="Y874" s="2" t="s">
        <v>1284</v>
      </c>
      <c r="AA874" s="2" t="s">
        <v>394</v>
      </c>
      <c r="AX874" s="2" t="n">
        <f aca="false">50</f>
        <v>50</v>
      </c>
      <c r="AZ874" s="2" t="s">
        <v>127</v>
      </c>
      <c r="BA874" s="2" t="n">
        <v>24</v>
      </c>
      <c r="BE874" s="2" t="s">
        <v>207</v>
      </c>
      <c r="BF874" s="2" t="n">
        <v>5</v>
      </c>
      <c r="BG874" s="2" t="n">
        <v>5</v>
      </c>
      <c r="BZ874" s="2" t="s">
        <v>129</v>
      </c>
      <c r="CA874" s="2" t="s">
        <v>207</v>
      </c>
      <c r="CB874" s="2" t="n">
        <v>235.1</v>
      </c>
      <c r="CC874" s="2" t="n">
        <v>4.82</v>
      </c>
      <c r="CV874" s="2" t="n">
        <v>1200</v>
      </c>
      <c r="DE874" s="2" t="n">
        <v>790</v>
      </c>
      <c r="DI874" s="2" t="s">
        <v>1575</v>
      </c>
    </row>
    <row r="875" customFormat="false" ht="13.8" hidden="false" customHeight="false" outlineLevel="0" collapsed="false">
      <c r="A875" s="2" t="s">
        <v>1636</v>
      </c>
      <c r="B875" s="2" t="s">
        <v>1558</v>
      </c>
      <c r="D875" s="2" t="s">
        <v>1559</v>
      </c>
      <c r="E875" s="2" t="s">
        <v>392</v>
      </c>
      <c r="F875" s="2" t="s">
        <v>1560</v>
      </c>
      <c r="G875" s="2" t="n">
        <v>2016</v>
      </c>
      <c r="H875" s="2" t="n">
        <v>35</v>
      </c>
      <c r="I875" s="2" t="n">
        <v>3</v>
      </c>
      <c r="J875" s="2" t="s">
        <v>121</v>
      </c>
      <c r="L875" s="2" t="s">
        <v>122</v>
      </c>
      <c r="P875" s="2" t="s">
        <v>1561</v>
      </c>
      <c r="T875" s="2" t="s">
        <v>207</v>
      </c>
      <c r="U875" s="0" t="n">
        <f aca="false">17.1</f>
        <v>17.1</v>
      </c>
      <c r="W875" s="2" t="s">
        <v>125</v>
      </c>
      <c r="Y875" s="2" t="s">
        <v>1284</v>
      </c>
      <c r="AA875" s="2" t="s">
        <v>394</v>
      </c>
      <c r="AX875" s="2" t="n">
        <f aca="false">50</f>
        <v>50</v>
      </c>
      <c r="AZ875" s="2" t="s">
        <v>127</v>
      </c>
      <c r="BA875" s="2" t="n">
        <v>24</v>
      </c>
      <c r="BE875" s="2" t="s">
        <v>207</v>
      </c>
      <c r="BF875" s="2" t="n">
        <v>5</v>
      </c>
      <c r="BG875" s="2" t="n">
        <v>5</v>
      </c>
      <c r="BZ875" s="2" t="s">
        <v>129</v>
      </c>
      <c r="CA875" s="2" t="s">
        <v>207</v>
      </c>
      <c r="CB875" s="2" t="n">
        <v>235.1</v>
      </c>
      <c r="CC875" s="2" t="n">
        <v>4.82</v>
      </c>
      <c r="CV875" s="2" t="n">
        <v>1200</v>
      </c>
      <c r="DE875" s="2" t="n">
        <v>760</v>
      </c>
      <c r="DI875" s="2" t="s">
        <v>1575</v>
      </c>
    </row>
    <row r="876" customFormat="false" ht="13.8" hidden="false" customHeight="false" outlineLevel="0" collapsed="false">
      <c r="A876" s="2" t="s">
        <v>1637</v>
      </c>
      <c r="B876" s="2" t="s">
        <v>1558</v>
      </c>
      <c r="D876" s="2" t="s">
        <v>1559</v>
      </c>
      <c r="E876" s="2" t="s">
        <v>392</v>
      </c>
      <c r="F876" s="2" t="s">
        <v>1560</v>
      </c>
      <c r="G876" s="2" t="n">
        <v>2016</v>
      </c>
      <c r="H876" s="2" t="n">
        <v>35</v>
      </c>
      <c r="I876" s="2" t="n">
        <v>3</v>
      </c>
      <c r="J876" s="2" t="s">
        <v>121</v>
      </c>
      <c r="L876" s="2" t="s">
        <v>122</v>
      </c>
      <c r="P876" s="2" t="s">
        <v>1561</v>
      </c>
      <c r="T876" s="2" t="s">
        <v>207</v>
      </c>
      <c r="U876" s="0" t="n">
        <f aca="false">17.1</f>
        <v>17.1</v>
      </c>
      <c r="W876" s="2" t="s">
        <v>125</v>
      </c>
      <c r="Y876" s="2" t="s">
        <v>1284</v>
      </c>
      <c r="AA876" s="2" t="s">
        <v>394</v>
      </c>
      <c r="AX876" s="2" t="n">
        <f aca="false">50</f>
        <v>50</v>
      </c>
      <c r="AZ876" s="2" t="s">
        <v>127</v>
      </c>
      <c r="BA876" s="2" t="n">
        <v>24</v>
      </c>
      <c r="BE876" s="2" t="s">
        <v>207</v>
      </c>
      <c r="BF876" s="2" t="n">
        <v>5</v>
      </c>
      <c r="BG876" s="2" t="n">
        <v>5</v>
      </c>
      <c r="BZ876" s="2" t="s">
        <v>129</v>
      </c>
      <c r="CA876" s="2" t="s">
        <v>207</v>
      </c>
      <c r="CB876" s="2" t="n">
        <v>235.1</v>
      </c>
      <c r="CC876" s="2" t="n">
        <v>4.82</v>
      </c>
      <c r="CV876" s="2" t="n">
        <v>1200</v>
      </c>
      <c r="DE876" s="2" t="n">
        <v>210</v>
      </c>
      <c r="DI876" s="2" t="s">
        <v>1575</v>
      </c>
    </row>
    <row r="877" customFormat="false" ht="13.8" hidden="false" customHeight="false" outlineLevel="0" collapsed="false">
      <c r="A877" s="2" t="s">
        <v>1638</v>
      </c>
      <c r="B877" s="2" t="s">
        <v>1558</v>
      </c>
      <c r="D877" s="2" t="s">
        <v>1559</v>
      </c>
      <c r="E877" s="2" t="s">
        <v>392</v>
      </c>
      <c r="F877" s="2" t="s">
        <v>1560</v>
      </c>
      <c r="G877" s="2" t="n">
        <v>2016</v>
      </c>
      <c r="H877" s="2" t="n">
        <v>35</v>
      </c>
      <c r="I877" s="2" t="n">
        <v>3</v>
      </c>
      <c r="J877" s="2" t="s">
        <v>121</v>
      </c>
      <c r="L877" s="2" t="s">
        <v>122</v>
      </c>
      <c r="P877" s="2" t="s">
        <v>1561</v>
      </c>
      <c r="T877" s="2" t="s">
        <v>207</v>
      </c>
      <c r="U877" s="0" t="n">
        <f aca="false">17.1</f>
        <v>17.1</v>
      </c>
      <c r="W877" s="2" t="s">
        <v>125</v>
      </c>
      <c r="Y877" s="2" t="s">
        <v>1284</v>
      </c>
      <c r="AA877" s="2" t="s">
        <v>394</v>
      </c>
      <c r="AX877" s="2" t="n">
        <f aca="false">50</f>
        <v>50</v>
      </c>
      <c r="AZ877" s="2" t="s">
        <v>127</v>
      </c>
      <c r="BA877" s="2" t="n">
        <v>24</v>
      </c>
      <c r="BE877" s="2" t="s">
        <v>207</v>
      </c>
      <c r="BF877" s="2" t="n">
        <v>5</v>
      </c>
      <c r="BG877" s="2" t="n">
        <v>5</v>
      </c>
      <c r="BZ877" s="2" t="s">
        <v>129</v>
      </c>
      <c r="CA877" s="2" t="s">
        <v>207</v>
      </c>
      <c r="CB877" s="2" t="n">
        <v>235.1</v>
      </c>
      <c r="CC877" s="2" t="n">
        <v>4.82</v>
      </c>
      <c r="CV877" s="2" t="n">
        <v>1200</v>
      </c>
      <c r="DE877" s="2" t="n">
        <v>280</v>
      </c>
      <c r="DI877" s="2" t="s">
        <v>1575</v>
      </c>
    </row>
    <row r="878" customFormat="false" ht="13.8" hidden="false" customHeight="false" outlineLevel="0" collapsed="false">
      <c r="A878" s="2" t="s">
        <v>1639</v>
      </c>
      <c r="B878" s="2" t="s">
        <v>1558</v>
      </c>
      <c r="D878" s="2" t="s">
        <v>1559</v>
      </c>
      <c r="E878" s="2" t="s">
        <v>392</v>
      </c>
      <c r="F878" s="2" t="s">
        <v>1560</v>
      </c>
      <c r="G878" s="2" t="n">
        <v>2016</v>
      </c>
      <c r="H878" s="2" t="n">
        <v>35</v>
      </c>
      <c r="I878" s="2" t="n">
        <v>3</v>
      </c>
      <c r="J878" s="2" t="s">
        <v>121</v>
      </c>
      <c r="L878" s="2" t="s">
        <v>122</v>
      </c>
      <c r="P878" s="2" t="s">
        <v>1561</v>
      </c>
      <c r="T878" s="2" t="s">
        <v>207</v>
      </c>
      <c r="U878" s="0" t="n">
        <f aca="false">17.1</f>
        <v>17.1</v>
      </c>
      <c r="W878" s="2" t="s">
        <v>125</v>
      </c>
      <c r="AA878" s="2" t="s">
        <v>394</v>
      </c>
      <c r="AX878" s="2" t="n">
        <f aca="false">50</f>
        <v>50</v>
      </c>
      <c r="AZ878" s="2" t="s">
        <v>127</v>
      </c>
      <c r="BA878" s="2" t="n">
        <v>24</v>
      </c>
      <c r="BE878" s="2" t="s">
        <v>1211</v>
      </c>
      <c r="BF878" s="2" t="n">
        <v>5</v>
      </c>
      <c r="BG878" s="2" t="n">
        <v>5</v>
      </c>
      <c r="BZ878" s="2" t="s">
        <v>129</v>
      </c>
      <c r="CA878" s="2" t="s">
        <v>1211</v>
      </c>
      <c r="CB878" s="2" t="n">
        <v>224.1</v>
      </c>
      <c r="CC878" s="2" t="n">
        <v>3.47</v>
      </c>
      <c r="CV878" s="2" t="n">
        <v>1200</v>
      </c>
      <c r="DE878" s="2" t="n">
        <v>660</v>
      </c>
      <c r="DI878" s="2" t="s">
        <v>1562</v>
      </c>
    </row>
    <row r="879" customFormat="false" ht="13.8" hidden="false" customHeight="false" outlineLevel="0" collapsed="false">
      <c r="A879" s="2" t="s">
        <v>1640</v>
      </c>
      <c r="B879" s="2" t="s">
        <v>1558</v>
      </c>
      <c r="D879" s="2" t="s">
        <v>1559</v>
      </c>
      <c r="E879" s="2" t="s">
        <v>392</v>
      </c>
      <c r="F879" s="2" t="s">
        <v>1560</v>
      </c>
      <c r="G879" s="2" t="n">
        <v>2016</v>
      </c>
      <c r="H879" s="2" t="n">
        <v>35</v>
      </c>
      <c r="I879" s="2" t="n">
        <v>3</v>
      </c>
      <c r="J879" s="2" t="s">
        <v>121</v>
      </c>
      <c r="L879" s="2" t="s">
        <v>122</v>
      </c>
      <c r="P879" s="2" t="s">
        <v>1561</v>
      </c>
      <c r="T879" s="2" t="s">
        <v>207</v>
      </c>
      <c r="U879" s="0" t="n">
        <f aca="false">17.1</f>
        <v>17.1</v>
      </c>
      <c r="W879" s="2" t="s">
        <v>125</v>
      </c>
      <c r="Y879" s="2" t="s">
        <v>1284</v>
      </c>
      <c r="AA879" s="2" t="s">
        <v>394</v>
      </c>
      <c r="AX879" s="2" t="n">
        <f aca="false">50</f>
        <v>50</v>
      </c>
      <c r="AZ879" s="2" t="s">
        <v>127</v>
      </c>
      <c r="BA879" s="2" t="n">
        <v>24</v>
      </c>
      <c r="BE879" s="2" t="s">
        <v>1211</v>
      </c>
      <c r="BF879" s="2" t="n">
        <v>5</v>
      </c>
      <c r="BG879" s="2" t="n">
        <v>5</v>
      </c>
      <c r="BZ879" s="2" t="s">
        <v>129</v>
      </c>
      <c r="CA879" s="2" t="s">
        <v>1211</v>
      </c>
      <c r="CB879" s="2" t="n">
        <v>224.1</v>
      </c>
      <c r="CC879" s="2" t="n">
        <v>3.47</v>
      </c>
      <c r="CV879" s="2" t="n">
        <v>1200</v>
      </c>
      <c r="DE879" s="2" t="n">
        <v>650</v>
      </c>
      <c r="DI879" s="2" t="s">
        <v>1575</v>
      </c>
    </row>
    <row r="880" customFormat="false" ht="13.8" hidden="false" customHeight="false" outlineLevel="0" collapsed="false">
      <c r="A880" s="2" t="s">
        <v>1641</v>
      </c>
      <c r="B880" s="2" t="s">
        <v>1558</v>
      </c>
      <c r="D880" s="2" t="s">
        <v>1559</v>
      </c>
      <c r="E880" s="2" t="s">
        <v>392</v>
      </c>
      <c r="F880" s="2" t="s">
        <v>1560</v>
      </c>
      <c r="G880" s="2" t="n">
        <v>2016</v>
      </c>
      <c r="H880" s="2" t="n">
        <v>35</v>
      </c>
      <c r="I880" s="2" t="n">
        <v>3</v>
      </c>
      <c r="J880" s="2" t="s">
        <v>121</v>
      </c>
      <c r="L880" s="2" t="s">
        <v>122</v>
      </c>
      <c r="P880" s="2" t="s">
        <v>1561</v>
      </c>
      <c r="T880" s="2" t="s">
        <v>207</v>
      </c>
      <c r="U880" s="0" t="n">
        <f aca="false">17.1</f>
        <v>17.1</v>
      </c>
      <c r="W880" s="2" t="s">
        <v>125</v>
      </c>
      <c r="Y880" s="2" t="s">
        <v>1284</v>
      </c>
      <c r="AA880" s="2" t="s">
        <v>394</v>
      </c>
      <c r="AX880" s="2" t="n">
        <f aca="false">50</f>
        <v>50</v>
      </c>
      <c r="AZ880" s="2" t="s">
        <v>127</v>
      </c>
      <c r="BA880" s="2" t="n">
        <v>24</v>
      </c>
      <c r="BE880" s="2" t="s">
        <v>1211</v>
      </c>
      <c r="BF880" s="2" t="n">
        <v>5</v>
      </c>
      <c r="BG880" s="2" t="n">
        <v>5</v>
      </c>
      <c r="BZ880" s="2" t="s">
        <v>129</v>
      </c>
      <c r="CA880" s="2" t="s">
        <v>1211</v>
      </c>
      <c r="CB880" s="2" t="n">
        <v>224.1</v>
      </c>
      <c r="CC880" s="2" t="n">
        <v>3.47</v>
      </c>
      <c r="CV880" s="2" t="n">
        <v>1200</v>
      </c>
      <c r="DE880" s="2" t="n">
        <v>570</v>
      </c>
      <c r="DI880" s="2" t="s">
        <v>1575</v>
      </c>
    </row>
    <row r="881" customFormat="false" ht="13.8" hidden="false" customHeight="false" outlineLevel="0" collapsed="false">
      <c r="A881" s="2" t="s">
        <v>1642</v>
      </c>
      <c r="B881" s="2" t="s">
        <v>1558</v>
      </c>
      <c r="D881" s="2" t="s">
        <v>1559</v>
      </c>
      <c r="E881" s="2" t="s">
        <v>392</v>
      </c>
      <c r="F881" s="2" t="s">
        <v>1560</v>
      </c>
      <c r="G881" s="2" t="n">
        <v>2016</v>
      </c>
      <c r="H881" s="2" t="n">
        <v>35</v>
      </c>
      <c r="I881" s="2" t="n">
        <v>3</v>
      </c>
      <c r="J881" s="2" t="s">
        <v>121</v>
      </c>
      <c r="L881" s="2" t="s">
        <v>122</v>
      </c>
      <c r="P881" s="2" t="s">
        <v>1561</v>
      </c>
      <c r="T881" s="2" t="s">
        <v>207</v>
      </c>
      <c r="U881" s="0" t="n">
        <f aca="false">17.1</f>
        <v>17.1</v>
      </c>
      <c r="W881" s="2" t="s">
        <v>125</v>
      </c>
      <c r="Y881" s="2" t="s">
        <v>1284</v>
      </c>
      <c r="AA881" s="2" t="s">
        <v>394</v>
      </c>
      <c r="AX881" s="2" t="n">
        <f aca="false">50</f>
        <v>50</v>
      </c>
      <c r="AZ881" s="2" t="s">
        <v>127</v>
      </c>
      <c r="BA881" s="2" t="n">
        <v>24</v>
      </c>
      <c r="BE881" s="2" t="s">
        <v>1211</v>
      </c>
      <c r="BF881" s="2" t="n">
        <v>5</v>
      </c>
      <c r="BG881" s="2" t="n">
        <v>5</v>
      </c>
      <c r="BZ881" s="2" t="s">
        <v>129</v>
      </c>
      <c r="CA881" s="2" t="s">
        <v>1211</v>
      </c>
      <c r="CB881" s="2" t="n">
        <v>224.1</v>
      </c>
      <c r="CC881" s="2" t="n">
        <v>3.47</v>
      </c>
      <c r="CV881" s="2" t="n">
        <v>1200</v>
      </c>
      <c r="DE881" s="2" t="n">
        <v>210</v>
      </c>
      <c r="DI881" s="2" t="s">
        <v>1575</v>
      </c>
    </row>
    <row r="882" customFormat="false" ht="13.8" hidden="false" customHeight="false" outlineLevel="0" collapsed="false">
      <c r="A882" s="2" t="s">
        <v>1643</v>
      </c>
      <c r="B882" s="2" t="s">
        <v>1558</v>
      </c>
      <c r="D882" s="2" t="s">
        <v>1559</v>
      </c>
      <c r="E882" s="2" t="s">
        <v>392</v>
      </c>
      <c r="F882" s="2" t="s">
        <v>1560</v>
      </c>
      <c r="G882" s="2" t="n">
        <v>2016</v>
      </c>
      <c r="H882" s="2" t="n">
        <v>35</v>
      </c>
      <c r="I882" s="2" t="n">
        <v>3</v>
      </c>
      <c r="J882" s="2" t="s">
        <v>121</v>
      </c>
      <c r="L882" s="2" t="s">
        <v>122</v>
      </c>
      <c r="P882" s="2" t="s">
        <v>1561</v>
      </c>
      <c r="T882" s="2" t="s">
        <v>207</v>
      </c>
      <c r="U882" s="0" t="n">
        <f aca="false">17.1</f>
        <v>17.1</v>
      </c>
      <c r="W882" s="2" t="s">
        <v>125</v>
      </c>
      <c r="Y882" s="2" t="s">
        <v>1284</v>
      </c>
      <c r="AA882" s="2" t="s">
        <v>394</v>
      </c>
      <c r="AX882" s="2" t="n">
        <f aca="false">50</f>
        <v>50</v>
      </c>
      <c r="AZ882" s="2" t="s">
        <v>127</v>
      </c>
      <c r="BA882" s="2" t="n">
        <v>24</v>
      </c>
      <c r="BE882" s="2" t="s">
        <v>1211</v>
      </c>
      <c r="BF882" s="2" t="n">
        <v>5</v>
      </c>
      <c r="BG882" s="2" t="n">
        <v>5</v>
      </c>
      <c r="BZ882" s="2" t="s">
        <v>129</v>
      </c>
      <c r="CA882" s="2" t="s">
        <v>1211</v>
      </c>
      <c r="CB882" s="2" t="n">
        <v>224.1</v>
      </c>
      <c r="CC882" s="2" t="n">
        <v>3.47</v>
      </c>
      <c r="CV882" s="2" t="n">
        <v>1200</v>
      </c>
      <c r="DE882" s="2" t="n">
        <v>280</v>
      </c>
      <c r="DI882" s="2" t="s">
        <v>1575</v>
      </c>
    </row>
    <row r="883" customFormat="false" ht="13.8" hidden="false" customHeight="false" outlineLevel="0" collapsed="false">
      <c r="A883" s="2" t="s">
        <v>1644</v>
      </c>
      <c r="B883" s="2" t="s">
        <v>1645</v>
      </c>
      <c r="D883" s="2" t="s">
        <v>1646</v>
      </c>
      <c r="E883" s="2" t="s">
        <v>1647</v>
      </c>
      <c r="F883" s="2" t="s">
        <v>1648</v>
      </c>
      <c r="G883" s="2" t="n">
        <v>2016</v>
      </c>
      <c r="H883" s="2" t="n">
        <v>54</v>
      </c>
      <c r="I883" s="2" t="n">
        <v>33</v>
      </c>
      <c r="J883" s="2" t="s">
        <v>121</v>
      </c>
      <c r="L883" s="2" t="s">
        <v>178</v>
      </c>
      <c r="T883" s="2" t="s">
        <v>125</v>
      </c>
      <c r="U883" s="0" t="n">
        <f aca="false">14</f>
        <v>14</v>
      </c>
      <c r="AA883" s="2" t="s">
        <v>551</v>
      </c>
      <c r="AD883" s="2"/>
      <c r="AE883" s="2"/>
      <c r="AF883" s="2"/>
      <c r="AH883" s="2" t="s">
        <v>1300</v>
      </c>
      <c r="AJ883" s="2" t="s">
        <v>145</v>
      </c>
      <c r="AN883" s="2" t="n">
        <v>6</v>
      </c>
      <c r="AR883" s="2" t="s">
        <v>1649</v>
      </c>
      <c r="AU883" s="2" t="n">
        <v>3.3</v>
      </c>
      <c r="AV883" s="2" t="s">
        <v>127</v>
      </c>
      <c r="AW883" s="2" t="s">
        <v>127</v>
      </c>
      <c r="AX883" s="2" t="n">
        <v>1800</v>
      </c>
      <c r="AY883" s="2" t="s">
        <v>125</v>
      </c>
      <c r="BA883" s="2" t="n">
        <v>24</v>
      </c>
      <c r="BE883" s="2" t="s">
        <v>145</v>
      </c>
      <c r="BF883" s="2" t="n">
        <v>3</v>
      </c>
      <c r="BG883" s="2" t="n">
        <v>2</v>
      </c>
      <c r="BI883" s="2" t="s">
        <v>1650</v>
      </c>
      <c r="BJ883" s="2" t="n">
        <v>1</v>
      </c>
      <c r="BK883" s="2" t="n">
        <v>1</v>
      </c>
      <c r="BL883" s="2" t="n">
        <v>65</v>
      </c>
      <c r="BZ883" s="2" t="s">
        <v>1651</v>
      </c>
      <c r="CA883" s="2" t="s">
        <v>130</v>
      </c>
      <c r="CB883" s="2" t="n">
        <v>12</v>
      </c>
      <c r="CD883" s="2" t="n">
        <v>24</v>
      </c>
      <c r="CE883" s="2" t="s">
        <v>129</v>
      </c>
      <c r="CF883" s="2" t="n">
        <v>48</v>
      </c>
      <c r="CG883" s="2" t="n">
        <v>15.1988</v>
      </c>
      <c r="CH883" s="2" t="n">
        <v>3</v>
      </c>
      <c r="DA883" s="2" t="s">
        <v>1652</v>
      </c>
      <c r="DB883" s="2" t="n">
        <v>96.7</v>
      </c>
      <c r="DC883" s="2" t="n">
        <v>13.9</v>
      </c>
      <c r="DD883" s="2" t="n">
        <v>81</v>
      </c>
      <c r="DE883" s="2" t="n">
        <v>685</v>
      </c>
      <c r="DF883" s="2" t="n">
        <v>0.07</v>
      </c>
      <c r="DG883" s="2" t="n">
        <v>0.63</v>
      </c>
      <c r="DH883" s="2" t="n">
        <v>0.0142</v>
      </c>
    </row>
    <row r="884" customFormat="false" ht="13.8" hidden="false" customHeight="false" outlineLevel="0" collapsed="false">
      <c r="A884" s="2" t="s">
        <v>1653</v>
      </c>
      <c r="B884" s="2" t="s">
        <v>1645</v>
      </c>
      <c r="D884" s="2" t="s">
        <v>1646</v>
      </c>
      <c r="E884" s="2" t="s">
        <v>1647</v>
      </c>
      <c r="F884" s="2" t="s">
        <v>1648</v>
      </c>
      <c r="G884" s="2" t="n">
        <v>2016</v>
      </c>
      <c r="H884" s="2" t="n">
        <v>54</v>
      </c>
      <c r="I884" s="2" t="n">
        <v>33</v>
      </c>
      <c r="J884" s="2" t="s">
        <v>121</v>
      </c>
      <c r="L884" s="2" t="s">
        <v>178</v>
      </c>
      <c r="T884" s="2" t="s">
        <v>125</v>
      </c>
      <c r="U884" s="0" t="n">
        <f aca="false">14</f>
        <v>14</v>
      </c>
      <c r="AD884" s="2" t="s">
        <v>126</v>
      </c>
      <c r="AE884" s="2" t="n">
        <v>2.5</v>
      </c>
      <c r="AH884" s="2" t="s">
        <v>1300</v>
      </c>
      <c r="AJ884" s="2" t="s">
        <v>145</v>
      </c>
      <c r="AN884" s="2" t="n">
        <v>6</v>
      </c>
      <c r="AR884" s="2" t="s">
        <v>1649</v>
      </c>
      <c r="AU884" s="2" t="n">
        <v>6.3</v>
      </c>
      <c r="AV884" s="2" t="s">
        <v>127</v>
      </c>
      <c r="AW884" s="2" t="s">
        <v>127</v>
      </c>
      <c r="AX884" s="2" t="n">
        <v>2</v>
      </c>
      <c r="AY884" s="2" t="s">
        <v>125</v>
      </c>
      <c r="BA884" s="2" t="n">
        <v>24</v>
      </c>
      <c r="BE884" s="2" t="s">
        <v>145</v>
      </c>
      <c r="BF884" s="2" t="n">
        <v>3</v>
      </c>
      <c r="BG884" s="2" t="n">
        <v>2</v>
      </c>
      <c r="BI884" s="2" t="s">
        <v>1650</v>
      </c>
      <c r="BJ884" s="2" t="n">
        <v>1</v>
      </c>
      <c r="BK884" s="2" t="n">
        <v>1</v>
      </c>
      <c r="BL884" s="2" t="n">
        <v>65</v>
      </c>
      <c r="BZ884" s="2" t="s">
        <v>1651</v>
      </c>
      <c r="CA884" s="2" t="s">
        <v>130</v>
      </c>
      <c r="CB884" s="2" t="n">
        <v>12</v>
      </c>
      <c r="CD884" s="2" t="n">
        <v>24</v>
      </c>
      <c r="CE884" s="2" t="s">
        <v>129</v>
      </c>
      <c r="CF884" s="2" t="n">
        <v>48</v>
      </c>
      <c r="CG884" s="2" t="n">
        <v>15.1988</v>
      </c>
      <c r="CH884" s="2" t="n">
        <v>3</v>
      </c>
      <c r="DA884" s="2" t="s">
        <v>132</v>
      </c>
      <c r="DB884" s="2" t="n">
        <v>94.1</v>
      </c>
      <c r="DC884" s="2" t="n">
        <v>7.9</v>
      </c>
      <c r="DD884" s="2" t="n">
        <v>41</v>
      </c>
      <c r="DE884" s="2" t="n">
        <v>765</v>
      </c>
      <c r="DF884" s="2" t="n">
        <v>0.13</v>
      </c>
      <c r="DG884" s="2" t="n">
        <v>1.57</v>
      </c>
      <c r="DH884" s="2" t="n">
        <v>0.0167</v>
      </c>
    </row>
    <row r="885" customFormat="false" ht="13.8" hidden="false" customHeight="false" outlineLevel="0" collapsed="false">
      <c r="A885" s="2" t="s">
        <v>1654</v>
      </c>
      <c r="B885" s="2" t="s">
        <v>1645</v>
      </c>
      <c r="D885" s="2" t="s">
        <v>1646</v>
      </c>
      <c r="E885" s="2" t="s">
        <v>1647</v>
      </c>
      <c r="F885" s="2" t="s">
        <v>1648</v>
      </c>
      <c r="G885" s="2" t="n">
        <v>2016</v>
      </c>
      <c r="H885" s="2" t="n">
        <v>54</v>
      </c>
      <c r="I885" s="2" t="n">
        <v>33</v>
      </c>
      <c r="J885" s="2" t="s">
        <v>121</v>
      </c>
      <c r="L885" s="2" t="s">
        <v>178</v>
      </c>
      <c r="P885" s="2" t="s">
        <v>1655</v>
      </c>
      <c r="T885" s="2" t="s">
        <v>125</v>
      </c>
      <c r="U885" s="0" t="n">
        <f aca="false">14</f>
        <v>14</v>
      </c>
      <c r="AA885" s="2" t="s">
        <v>551</v>
      </c>
      <c r="AH885" s="2" t="s">
        <v>1300</v>
      </c>
      <c r="AJ885" s="2" t="s">
        <v>145</v>
      </c>
      <c r="AN885" s="2" t="n">
        <v>6</v>
      </c>
      <c r="AR885" s="2" t="s">
        <v>1656</v>
      </c>
      <c r="AU885" s="2" t="n">
        <v>3</v>
      </c>
      <c r="AV885" s="2" t="s">
        <v>127</v>
      </c>
      <c r="AW885" s="2" t="s">
        <v>127</v>
      </c>
      <c r="AX885" s="2" t="n">
        <v>720</v>
      </c>
      <c r="AY885" s="2" t="s">
        <v>125</v>
      </c>
      <c r="BA885" s="2" t="n">
        <v>24</v>
      </c>
      <c r="BE885" s="2" t="s">
        <v>145</v>
      </c>
      <c r="BF885" s="2" t="n">
        <v>3</v>
      </c>
      <c r="BG885" s="2" t="n">
        <v>2</v>
      </c>
      <c r="BI885" s="2" t="s">
        <v>1650</v>
      </c>
      <c r="BJ885" s="2" t="n">
        <v>1</v>
      </c>
      <c r="BK885" s="2" t="n">
        <v>1</v>
      </c>
      <c r="BL885" s="2" t="n">
        <v>65</v>
      </c>
      <c r="BZ885" s="2" t="s">
        <v>1651</v>
      </c>
      <c r="CA885" s="2" t="s">
        <v>130</v>
      </c>
      <c r="CB885" s="2" t="n">
        <v>12</v>
      </c>
      <c r="CD885" s="2" t="n">
        <v>24</v>
      </c>
      <c r="CE885" s="2" t="s">
        <v>129</v>
      </c>
      <c r="CF885" s="2" t="n">
        <v>48</v>
      </c>
      <c r="CG885" s="2" t="n">
        <v>15.1988</v>
      </c>
      <c r="CH885" s="2" t="n">
        <v>3</v>
      </c>
      <c r="DB885" s="2" t="n">
        <v>96</v>
      </c>
      <c r="DC885" s="2" t="n">
        <v>10.6</v>
      </c>
      <c r="DD885" s="2" t="n">
        <v>63</v>
      </c>
      <c r="DE885" s="2" t="n">
        <v>674</v>
      </c>
      <c r="DF885" s="2" t="n">
        <v>0.09</v>
      </c>
      <c r="DH885" s="2" t="n">
        <v>0.0169</v>
      </c>
    </row>
    <row r="886" customFormat="false" ht="13.8" hidden="false" customHeight="false" outlineLevel="0" collapsed="false">
      <c r="A886" s="2" t="s">
        <v>1657</v>
      </c>
      <c r="B886" s="2" t="s">
        <v>1645</v>
      </c>
      <c r="D886" s="2" t="s">
        <v>1646</v>
      </c>
      <c r="E886" s="2" t="s">
        <v>1647</v>
      </c>
      <c r="F886" s="2" t="s">
        <v>1648</v>
      </c>
      <c r="G886" s="2" t="n">
        <v>2016</v>
      </c>
      <c r="H886" s="2" t="n">
        <v>54</v>
      </c>
      <c r="I886" s="2" t="n">
        <v>33</v>
      </c>
      <c r="J886" s="2" t="s">
        <v>121</v>
      </c>
      <c r="L886" s="2" t="s">
        <v>178</v>
      </c>
      <c r="P886" s="2" t="s">
        <v>1655</v>
      </c>
      <c r="T886" s="2" t="s">
        <v>125</v>
      </c>
      <c r="U886" s="0" t="n">
        <f aca="false">14</f>
        <v>14</v>
      </c>
      <c r="AA886" s="2" t="s">
        <v>551</v>
      </c>
      <c r="AH886" s="2" t="s">
        <v>1300</v>
      </c>
      <c r="AJ886" s="2" t="s">
        <v>145</v>
      </c>
      <c r="AN886" s="2" t="n">
        <v>6</v>
      </c>
      <c r="AR886" s="2" t="s">
        <v>1656</v>
      </c>
      <c r="AU886" s="2" t="n">
        <v>3</v>
      </c>
      <c r="AV886" s="2" t="s">
        <v>127</v>
      </c>
      <c r="AW886" s="2" t="s">
        <v>127</v>
      </c>
      <c r="AX886" s="2" t="n">
        <v>600</v>
      </c>
      <c r="AY886" s="2" t="s">
        <v>125</v>
      </c>
      <c r="BA886" s="2" t="n">
        <v>24</v>
      </c>
      <c r="BE886" s="2" t="s">
        <v>145</v>
      </c>
      <c r="BF886" s="2" t="n">
        <v>3</v>
      </c>
      <c r="BG886" s="2" t="n">
        <v>2</v>
      </c>
      <c r="BI886" s="2" t="s">
        <v>1650</v>
      </c>
      <c r="BJ886" s="2" t="n">
        <v>1</v>
      </c>
      <c r="BK886" s="2" t="n">
        <v>1</v>
      </c>
      <c r="BL886" s="2" t="n">
        <v>65</v>
      </c>
      <c r="BZ886" s="2" t="s">
        <v>1651</v>
      </c>
      <c r="CA886" s="2" t="s">
        <v>130</v>
      </c>
      <c r="CB886" s="2" t="n">
        <v>12</v>
      </c>
      <c r="CD886" s="2" t="n">
        <v>24</v>
      </c>
      <c r="CE886" s="2" t="s">
        <v>129</v>
      </c>
      <c r="CF886" s="2" t="n">
        <v>48</v>
      </c>
      <c r="CG886" s="2" t="n">
        <v>15.1988</v>
      </c>
      <c r="CH886" s="2" t="n">
        <v>3</v>
      </c>
      <c r="DB886" s="2" t="n">
        <v>94.4</v>
      </c>
      <c r="DC886" s="2" t="n">
        <v>9.5</v>
      </c>
      <c r="DD886" s="2" t="n">
        <v>61</v>
      </c>
      <c r="DE886" s="2" t="n">
        <v>622</v>
      </c>
      <c r="DF886" s="2" t="n">
        <v>0.08</v>
      </c>
      <c r="DH886" s="2" t="n">
        <v>0.0183</v>
      </c>
    </row>
    <row r="887" customFormat="false" ht="13.8" hidden="false" customHeight="false" outlineLevel="0" collapsed="false">
      <c r="A887" s="2" t="s">
        <v>1658</v>
      </c>
      <c r="B887" s="2" t="s">
        <v>1645</v>
      </c>
      <c r="D887" s="2" t="s">
        <v>1646</v>
      </c>
      <c r="E887" s="2" t="s">
        <v>1647</v>
      </c>
      <c r="F887" s="2" t="s">
        <v>1648</v>
      </c>
      <c r="G887" s="2" t="n">
        <v>2016</v>
      </c>
      <c r="H887" s="2" t="n">
        <v>54</v>
      </c>
      <c r="I887" s="2" t="n">
        <v>33</v>
      </c>
      <c r="J887" s="2" t="s">
        <v>121</v>
      </c>
      <c r="L887" s="2" t="s">
        <v>178</v>
      </c>
      <c r="P887" s="2" t="s">
        <v>1655</v>
      </c>
      <c r="T887" s="2" t="s">
        <v>125</v>
      </c>
      <c r="U887" s="0" t="n">
        <f aca="false">14</f>
        <v>14</v>
      </c>
      <c r="AA887" s="2" t="s">
        <v>551</v>
      </c>
      <c r="AH887" s="2" t="s">
        <v>1300</v>
      </c>
      <c r="AJ887" s="2" t="s">
        <v>145</v>
      </c>
      <c r="AN887" s="2" t="n">
        <v>6</v>
      </c>
      <c r="AR887" s="2" t="s">
        <v>1656</v>
      </c>
      <c r="AU887" s="2" t="n">
        <v>3</v>
      </c>
      <c r="AV887" s="2" t="s">
        <v>127</v>
      </c>
      <c r="AW887" s="2" t="s">
        <v>127</v>
      </c>
      <c r="AX887" s="2" t="n">
        <v>420</v>
      </c>
      <c r="AY887" s="2" t="s">
        <v>125</v>
      </c>
      <c r="BA887" s="2" t="n">
        <v>24</v>
      </c>
      <c r="BE887" s="2" t="s">
        <v>145</v>
      </c>
      <c r="BF887" s="2" t="n">
        <v>3</v>
      </c>
      <c r="BG887" s="2" t="n">
        <v>2</v>
      </c>
      <c r="BI887" s="2" t="s">
        <v>1650</v>
      </c>
      <c r="BJ887" s="2" t="n">
        <v>1</v>
      </c>
      <c r="BK887" s="2" t="n">
        <v>1</v>
      </c>
      <c r="BL887" s="2" t="n">
        <v>65</v>
      </c>
      <c r="BZ887" s="2" t="s">
        <v>1651</v>
      </c>
      <c r="CA887" s="2" t="s">
        <v>130</v>
      </c>
      <c r="CB887" s="2" t="n">
        <v>12</v>
      </c>
      <c r="CD887" s="2" t="n">
        <v>24</v>
      </c>
      <c r="CE887" s="2" t="s">
        <v>129</v>
      </c>
      <c r="CF887" s="2" t="n">
        <v>48</v>
      </c>
      <c r="CG887" s="2" t="n">
        <v>15.1988</v>
      </c>
      <c r="CH887" s="2" t="n">
        <v>3</v>
      </c>
      <c r="DA887" s="2" t="s">
        <v>132</v>
      </c>
      <c r="DB887" s="2" t="n">
        <v>93.8</v>
      </c>
      <c r="DC887" s="2" t="n">
        <v>6.7</v>
      </c>
      <c r="DD887" s="2" t="n">
        <v>44</v>
      </c>
      <c r="DE887" s="2" t="n">
        <v>603</v>
      </c>
      <c r="DF887" s="2" t="n">
        <v>0.11</v>
      </c>
      <c r="DG887" s="2" t="n">
        <v>7.3</v>
      </c>
      <c r="DH887" s="2" t="n">
        <v>0.0178</v>
      </c>
    </row>
    <row r="888" customFormat="false" ht="13.8" hidden="false" customHeight="false" outlineLevel="0" collapsed="false">
      <c r="A888" s="2" t="s">
        <v>1659</v>
      </c>
      <c r="B888" s="2" t="s">
        <v>1660</v>
      </c>
      <c r="D888" s="2" t="s">
        <v>1661</v>
      </c>
      <c r="E888" s="2" t="s">
        <v>1662</v>
      </c>
      <c r="F888" s="2" t="s">
        <v>1663</v>
      </c>
      <c r="G888" s="2" t="n">
        <v>2016</v>
      </c>
      <c r="H888" s="2" t="n">
        <v>37</v>
      </c>
      <c r="I888" s="2" t="n">
        <v>16</v>
      </c>
      <c r="J888" s="2" t="s">
        <v>121</v>
      </c>
      <c r="L888" s="2" t="s">
        <v>178</v>
      </c>
      <c r="N888" s="2" t="s">
        <v>1300</v>
      </c>
      <c r="T888" s="2" t="s">
        <v>125</v>
      </c>
      <c r="U888" s="0" t="n">
        <f aca="false">14</f>
        <v>14</v>
      </c>
      <c r="AA888" s="2" t="s">
        <v>437</v>
      </c>
      <c r="AV888" s="2" t="n">
        <v>27</v>
      </c>
      <c r="AX888" s="2" t="n">
        <v>15</v>
      </c>
      <c r="BE888" s="2" t="s">
        <v>148</v>
      </c>
      <c r="BF888" s="2" t="n">
        <v>1</v>
      </c>
      <c r="BG888" s="2" t="n">
        <v>0.125</v>
      </c>
      <c r="BZ888" s="2" t="s">
        <v>152</v>
      </c>
      <c r="CB888" s="2" t="n">
        <v>170</v>
      </c>
      <c r="CC888" s="2" t="s">
        <v>127</v>
      </c>
      <c r="CD888" s="2" t="n">
        <v>0.333333333333333</v>
      </c>
      <c r="CE888" s="2" t="s">
        <v>152</v>
      </c>
      <c r="CF888" s="2" t="n">
        <v>200</v>
      </c>
      <c r="CG888" s="2" t="s">
        <v>127</v>
      </c>
      <c r="CH888" s="2" t="n">
        <v>0.333333333333333</v>
      </c>
      <c r="DA888" s="2" t="s">
        <v>132</v>
      </c>
      <c r="DC888" s="2" t="n">
        <v>0.788</v>
      </c>
      <c r="DD888" s="2" t="n">
        <v>17.4</v>
      </c>
      <c r="DE888" s="2" t="n">
        <v>778</v>
      </c>
      <c r="DI888" s="2" t="s">
        <v>439</v>
      </c>
    </row>
    <row r="889" customFormat="false" ht="13.8" hidden="false" customHeight="false" outlineLevel="0" collapsed="false">
      <c r="A889" s="2" t="s">
        <v>1664</v>
      </c>
      <c r="B889" s="2" t="s">
        <v>1660</v>
      </c>
      <c r="D889" s="2" t="s">
        <v>1661</v>
      </c>
      <c r="E889" s="2" t="s">
        <v>1662</v>
      </c>
      <c r="F889" s="2" t="s">
        <v>1663</v>
      </c>
      <c r="G889" s="2" t="n">
        <v>2016</v>
      </c>
      <c r="H889" s="2" t="n">
        <v>37</v>
      </c>
      <c r="I889" s="2" t="n">
        <v>16</v>
      </c>
      <c r="J889" s="2" t="s">
        <v>121</v>
      </c>
      <c r="L889" s="2" t="s">
        <v>178</v>
      </c>
      <c r="N889" s="2" t="s">
        <v>1300</v>
      </c>
      <c r="T889" s="2" t="s">
        <v>125</v>
      </c>
      <c r="U889" s="0" t="n">
        <f aca="false">14</f>
        <v>14</v>
      </c>
      <c r="AA889" s="2" t="s">
        <v>437</v>
      </c>
      <c r="AV889" s="2" t="n">
        <v>27</v>
      </c>
      <c r="AX889" s="2" t="n">
        <v>15</v>
      </c>
      <c r="BE889" s="2" t="s">
        <v>148</v>
      </c>
      <c r="BF889" s="2" t="n">
        <v>1</v>
      </c>
      <c r="BG889" s="2" t="n">
        <v>0.125</v>
      </c>
      <c r="BZ889" s="2" t="s">
        <v>152</v>
      </c>
      <c r="CB889" s="2" t="n">
        <v>170</v>
      </c>
      <c r="CC889" s="2" t="s">
        <v>127</v>
      </c>
      <c r="CD889" s="2" t="n">
        <v>0.333333333333333</v>
      </c>
      <c r="CE889" s="2" t="s">
        <v>152</v>
      </c>
      <c r="CF889" s="2" t="n">
        <v>200</v>
      </c>
      <c r="CG889" s="2" t="s">
        <v>127</v>
      </c>
      <c r="CH889" s="2" t="n">
        <v>0.333333333333333</v>
      </c>
      <c r="DA889" s="2" t="s">
        <v>132</v>
      </c>
      <c r="DC889" s="2" t="n">
        <v>0.697</v>
      </c>
      <c r="DD889" s="2" t="n">
        <v>17.5</v>
      </c>
      <c r="DE889" s="2" t="n">
        <v>596</v>
      </c>
      <c r="DI889" s="2" t="s">
        <v>439</v>
      </c>
    </row>
    <row r="890" customFormat="false" ht="13.8" hidden="false" customHeight="false" outlineLevel="0" collapsed="false">
      <c r="A890" s="2" t="s">
        <v>1665</v>
      </c>
      <c r="B890" s="2" t="s">
        <v>1660</v>
      </c>
      <c r="D890" s="2" t="s">
        <v>1661</v>
      </c>
      <c r="E890" s="2" t="s">
        <v>1662</v>
      </c>
      <c r="F890" s="2" t="s">
        <v>1663</v>
      </c>
      <c r="G890" s="2" t="n">
        <v>2016</v>
      </c>
      <c r="H890" s="2" t="n">
        <v>37</v>
      </c>
      <c r="I890" s="2" t="n">
        <v>16</v>
      </c>
      <c r="J890" s="2" t="s">
        <v>121</v>
      </c>
      <c r="L890" s="2" t="s">
        <v>178</v>
      </c>
      <c r="N890" s="2" t="s">
        <v>1666</v>
      </c>
      <c r="T890" s="2" t="s">
        <v>125</v>
      </c>
      <c r="U890" s="0" t="n">
        <f aca="false">14</f>
        <v>14</v>
      </c>
      <c r="AA890" s="2" t="s">
        <v>437</v>
      </c>
      <c r="AV890" s="2" t="n">
        <v>27</v>
      </c>
      <c r="AX890" s="2" t="n">
        <v>15</v>
      </c>
      <c r="BE890" s="2" t="s">
        <v>148</v>
      </c>
      <c r="BF890" s="2" t="n">
        <v>1</v>
      </c>
      <c r="BG890" s="2" t="n">
        <v>0.125</v>
      </c>
      <c r="BZ890" s="2" t="s">
        <v>152</v>
      </c>
      <c r="CB890" s="2" t="n">
        <v>170</v>
      </c>
      <c r="CC890" s="2" t="s">
        <v>127</v>
      </c>
      <c r="CD890" s="2" t="n">
        <v>0.333333333333333</v>
      </c>
      <c r="CE890" s="2" t="s">
        <v>152</v>
      </c>
      <c r="CF890" s="2" t="n">
        <v>200</v>
      </c>
      <c r="CG890" s="2" t="s">
        <v>127</v>
      </c>
      <c r="CH890" s="2" t="n">
        <v>0.333333333333333</v>
      </c>
      <c r="DA890" s="2" t="s">
        <v>132</v>
      </c>
      <c r="DC890" s="2" t="n">
        <v>0.661</v>
      </c>
      <c r="DD890" s="2" t="n">
        <v>17.42</v>
      </c>
      <c r="DE890" s="2" t="n">
        <v>345</v>
      </c>
      <c r="DI890" s="2" t="s">
        <v>439</v>
      </c>
    </row>
    <row r="891" customFormat="false" ht="13.8" hidden="false" customHeight="false" outlineLevel="0" collapsed="false">
      <c r="A891" s="2" t="s">
        <v>1667</v>
      </c>
      <c r="B891" s="2" t="s">
        <v>1660</v>
      </c>
      <c r="D891" s="2" t="s">
        <v>1661</v>
      </c>
      <c r="E891" s="2" t="s">
        <v>1662</v>
      </c>
      <c r="F891" s="2" t="s">
        <v>1663</v>
      </c>
      <c r="G891" s="2" t="n">
        <v>2016</v>
      </c>
      <c r="H891" s="2" t="n">
        <v>37</v>
      </c>
      <c r="I891" s="2" t="n">
        <v>16</v>
      </c>
      <c r="J891" s="2" t="s">
        <v>121</v>
      </c>
      <c r="L891" s="2" t="s">
        <v>178</v>
      </c>
      <c r="N891" s="2" t="s">
        <v>1668</v>
      </c>
      <c r="T891" s="2" t="s">
        <v>125</v>
      </c>
      <c r="U891" s="0" t="n">
        <f aca="false">14</f>
        <v>14</v>
      </c>
      <c r="AA891" s="2" t="s">
        <v>437</v>
      </c>
      <c r="AV891" s="2" t="n">
        <v>27</v>
      </c>
      <c r="AX891" s="2" t="n">
        <v>15</v>
      </c>
      <c r="BE891" s="2" t="s">
        <v>148</v>
      </c>
      <c r="BF891" s="2" t="n">
        <v>1</v>
      </c>
      <c r="BG891" s="2" t="n">
        <v>0.125</v>
      </c>
      <c r="BZ891" s="2" t="s">
        <v>152</v>
      </c>
      <c r="CB891" s="2" t="n">
        <v>170</v>
      </c>
      <c r="CC891" s="2" t="s">
        <v>127</v>
      </c>
      <c r="CD891" s="2" t="n">
        <v>0.333333333333333</v>
      </c>
      <c r="CE891" s="2" t="s">
        <v>152</v>
      </c>
      <c r="CF891" s="2" t="n">
        <v>200</v>
      </c>
      <c r="CG891" s="2" t="s">
        <v>127</v>
      </c>
      <c r="CH891" s="2" t="n">
        <v>0.333333333333333</v>
      </c>
      <c r="DA891" s="2" t="s">
        <v>132</v>
      </c>
      <c r="DC891" s="2" t="n">
        <v>1.178</v>
      </c>
      <c r="DD891" s="2" t="n">
        <v>17.1</v>
      </c>
      <c r="DE891" s="2" t="n">
        <v>895</v>
      </c>
      <c r="DI891" s="2" t="s">
        <v>439</v>
      </c>
    </row>
    <row r="892" customFormat="false" ht="13.8" hidden="false" customHeight="false" outlineLevel="0" collapsed="false">
      <c r="A892" s="2" t="s">
        <v>1669</v>
      </c>
      <c r="B892" s="2" t="s">
        <v>1660</v>
      </c>
      <c r="D892" s="2" t="s">
        <v>1661</v>
      </c>
      <c r="E892" s="2" t="s">
        <v>1662</v>
      </c>
      <c r="F892" s="2" t="s">
        <v>1663</v>
      </c>
      <c r="G892" s="2" t="n">
        <v>2016</v>
      </c>
      <c r="H892" s="2" t="n">
        <v>37</v>
      </c>
      <c r="I892" s="2" t="n">
        <v>16</v>
      </c>
      <c r="J892" s="2" t="s">
        <v>121</v>
      </c>
      <c r="L892" s="2" t="s">
        <v>178</v>
      </c>
      <c r="N892" s="2" t="s">
        <v>147</v>
      </c>
      <c r="T892" s="2" t="s">
        <v>125</v>
      </c>
      <c r="U892" s="0" t="n">
        <f aca="false">14</f>
        <v>14</v>
      </c>
      <c r="AA892" s="2" t="s">
        <v>437</v>
      </c>
      <c r="AV892" s="2" t="n">
        <v>27</v>
      </c>
      <c r="AX892" s="2" t="n">
        <v>15</v>
      </c>
      <c r="BE892" s="2" t="s">
        <v>148</v>
      </c>
      <c r="BF892" s="2" t="n">
        <v>1</v>
      </c>
      <c r="BG892" s="2" t="n">
        <v>0.125</v>
      </c>
      <c r="BZ892" s="2" t="s">
        <v>152</v>
      </c>
      <c r="CB892" s="2" t="n">
        <v>170</v>
      </c>
      <c r="CC892" s="2" t="s">
        <v>127</v>
      </c>
      <c r="CD892" s="2" t="n">
        <v>0.333333333333333</v>
      </c>
      <c r="CE892" s="2" t="s">
        <v>152</v>
      </c>
      <c r="CF892" s="2" t="n">
        <v>200</v>
      </c>
      <c r="CG892" s="2" t="s">
        <v>127</v>
      </c>
      <c r="CH892" s="2" t="n">
        <v>0.333333333333333</v>
      </c>
      <c r="DA892" s="2" t="s">
        <v>132</v>
      </c>
      <c r="DC892" s="2" t="n">
        <v>0.395</v>
      </c>
      <c r="DD892" s="2" t="n">
        <v>17.78</v>
      </c>
      <c r="DE892" s="2" t="n">
        <v>346</v>
      </c>
      <c r="DI892" s="2" t="s">
        <v>439</v>
      </c>
    </row>
    <row r="893" customFormat="false" ht="13.8" hidden="false" customHeight="false" outlineLevel="0" collapsed="false">
      <c r="A893" s="2" t="s">
        <v>1670</v>
      </c>
      <c r="B893" s="2" t="s">
        <v>1660</v>
      </c>
      <c r="D893" s="2" t="s">
        <v>1661</v>
      </c>
      <c r="E893" s="2" t="s">
        <v>1662</v>
      </c>
      <c r="F893" s="2" t="s">
        <v>1663</v>
      </c>
      <c r="G893" s="2" t="n">
        <v>2016</v>
      </c>
      <c r="H893" s="2" t="n">
        <v>37</v>
      </c>
      <c r="I893" s="2" t="n">
        <v>16</v>
      </c>
      <c r="J893" s="2" t="s">
        <v>121</v>
      </c>
      <c r="L893" s="2" t="s">
        <v>178</v>
      </c>
      <c r="N893" s="2" t="s">
        <v>144</v>
      </c>
      <c r="T893" s="2" t="s">
        <v>125</v>
      </c>
      <c r="U893" s="0" t="n">
        <f aca="false">14</f>
        <v>14</v>
      </c>
      <c r="AA893" s="2" t="s">
        <v>437</v>
      </c>
      <c r="AV893" s="2" t="n">
        <v>27</v>
      </c>
      <c r="AX893" s="2" t="n">
        <v>15</v>
      </c>
      <c r="BE893" s="2" t="s">
        <v>148</v>
      </c>
      <c r="BF893" s="2" t="n">
        <v>1</v>
      </c>
      <c r="BG893" s="2" t="n">
        <v>0.125</v>
      </c>
      <c r="BZ893" s="2" t="s">
        <v>152</v>
      </c>
      <c r="CB893" s="2" t="n">
        <v>170</v>
      </c>
      <c r="CC893" s="2" t="s">
        <v>127</v>
      </c>
      <c r="CD893" s="2" t="n">
        <v>0.333333333333333</v>
      </c>
      <c r="CE893" s="2" t="s">
        <v>152</v>
      </c>
      <c r="CF893" s="2" t="n">
        <v>200</v>
      </c>
      <c r="CG893" s="2" t="s">
        <v>127</v>
      </c>
      <c r="CH893" s="2" t="n">
        <v>0.333333333333333</v>
      </c>
      <c r="DI893" s="2" t="s">
        <v>1671</v>
      </c>
    </row>
    <row r="894" customFormat="false" ht="13.8" hidden="false" customHeight="false" outlineLevel="0" collapsed="false">
      <c r="A894" s="2" t="s">
        <v>1672</v>
      </c>
      <c r="B894" s="2" t="s">
        <v>1660</v>
      </c>
      <c r="D894" s="2" t="s">
        <v>1661</v>
      </c>
      <c r="E894" s="2" t="s">
        <v>1662</v>
      </c>
      <c r="F894" s="2" t="s">
        <v>1663</v>
      </c>
      <c r="G894" s="2" t="n">
        <v>2016</v>
      </c>
      <c r="H894" s="2" t="n">
        <v>37</v>
      </c>
      <c r="I894" s="2" t="n">
        <v>16</v>
      </c>
      <c r="J894" s="2" t="s">
        <v>121</v>
      </c>
      <c r="L894" s="2" t="s">
        <v>178</v>
      </c>
      <c r="N894" s="2" t="s">
        <v>1300</v>
      </c>
      <c r="T894" s="2" t="s">
        <v>125</v>
      </c>
      <c r="U894" s="0" t="n">
        <f aca="false">14</f>
        <v>14</v>
      </c>
      <c r="AA894" s="2" t="s">
        <v>437</v>
      </c>
      <c r="AV894" s="2" t="n">
        <v>27</v>
      </c>
      <c r="AX894" s="2" t="n">
        <v>15</v>
      </c>
      <c r="BE894" s="2" t="s">
        <v>148</v>
      </c>
      <c r="BF894" s="2" t="n">
        <v>1</v>
      </c>
      <c r="BG894" s="2" t="n">
        <v>0.125</v>
      </c>
      <c r="BZ894" s="2" t="s">
        <v>152</v>
      </c>
      <c r="CB894" s="2" t="n">
        <v>170</v>
      </c>
      <c r="CC894" s="2" t="s">
        <v>127</v>
      </c>
      <c r="CD894" s="2" t="n">
        <v>0.333333333333333</v>
      </c>
      <c r="CE894" s="2" t="s">
        <v>152</v>
      </c>
      <c r="CF894" s="2" t="n">
        <v>200</v>
      </c>
      <c r="CG894" s="2" t="s">
        <v>127</v>
      </c>
      <c r="CH894" s="2" t="n">
        <v>0.333333333333333</v>
      </c>
      <c r="DA894" s="2" t="s">
        <v>132</v>
      </c>
      <c r="DC894" s="2" t="n">
        <v>1.715</v>
      </c>
      <c r="DD894" s="2" t="n">
        <v>17.3</v>
      </c>
      <c r="DE894" s="2" t="n">
        <v>936</v>
      </c>
      <c r="DI894" s="2" t="s">
        <v>439</v>
      </c>
      <c r="DK894" s="2" t="s">
        <v>1673</v>
      </c>
    </row>
    <row r="895" customFormat="false" ht="13.8" hidden="false" customHeight="false" outlineLevel="0" collapsed="false">
      <c r="A895" s="2" t="s">
        <v>1674</v>
      </c>
      <c r="B895" s="2" t="s">
        <v>1675</v>
      </c>
      <c r="D895" s="2" t="s">
        <v>1676</v>
      </c>
      <c r="E895" s="2" t="s">
        <v>1677</v>
      </c>
      <c r="F895" s="2" t="s">
        <v>1678</v>
      </c>
      <c r="G895" s="2" t="n">
        <v>2016</v>
      </c>
      <c r="H895" s="2" t="n">
        <v>33</v>
      </c>
      <c r="I895" s="2" t="n">
        <v>9</v>
      </c>
      <c r="J895" s="2" t="s">
        <v>121</v>
      </c>
      <c r="L895" s="2" t="s">
        <v>144</v>
      </c>
      <c r="T895" s="2" t="s">
        <v>207</v>
      </c>
      <c r="U895" s="0" t="n">
        <f aca="false">17.1</f>
        <v>17.1</v>
      </c>
      <c r="AA895" s="2" t="s">
        <v>146</v>
      </c>
      <c r="AD895" s="2" t="s">
        <v>126</v>
      </c>
      <c r="AR895" s="2" t="s">
        <v>1679</v>
      </c>
      <c r="AU895" s="2" t="n">
        <v>5</v>
      </c>
      <c r="AV895" s="2" t="n">
        <v>50</v>
      </c>
      <c r="AZ895" s="2" t="n">
        <v>50</v>
      </c>
      <c r="BA895" s="2" t="n">
        <v>5</v>
      </c>
      <c r="BE895" s="2" t="s">
        <v>125</v>
      </c>
      <c r="BF895" s="2" t="n">
        <v>1</v>
      </c>
      <c r="BG895" s="2" t="n">
        <v>1</v>
      </c>
      <c r="BI895" s="2" t="s">
        <v>207</v>
      </c>
      <c r="BJ895" s="2" t="n">
        <v>5</v>
      </c>
      <c r="BK895" s="2" t="n">
        <v>0.0173611111111111</v>
      </c>
      <c r="BL895" s="2" t="n">
        <v>50</v>
      </c>
      <c r="BM895" s="2" t="s">
        <v>207</v>
      </c>
      <c r="BN895" s="2" t="n">
        <v>1</v>
      </c>
      <c r="BY895" s="2" t="s">
        <v>1680</v>
      </c>
      <c r="CB895" s="2" t="n">
        <v>70</v>
      </c>
      <c r="CD895" s="2" t="n">
        <v>72</v>
      </c>
      <c r="CV895" s="2" t="n">
        <v>600</v>
      </c>
      <c r="CW895" s="2" t="n">
        <v>180</v>
      </c>
      <c r="CX895" s="2" t="n">
        <v>2.5</v>
      </c>
      <c r="CY895" s="2" t="s">
        <v>1681</v>
      </c>
      <c r="DA895" s="2" t="s">
        <v>132</v>
      </c>
      <c r="DC895" s="2" t="n">
        <v>1.44</v>
      </c>
      <c r="DD895" s="2" t="n">
        <v>6.27</v>
      </c>
      <c r="DE895" s="2" t="n">
        <v>920</v>
      </c>
      <c r="DI895" s="2" t="s">
        <v>1682</v>
      </c>
    </row>
    <row r="896" customFormat="false" ht="13.8" hidden="false" customHeight="false" outlineLevel="0" collapsed="false">
      <c r="A896" s="2" t="s">
        <v>1683</v>
      </c>
      <c r="B896" s="2" t="s">
        <v>1675</v>
      </c>
      <c r="D896" s="2" t="s">
        <v>1676</v>
      </c>
      <c r="E896" s="2" t="s">
        <v>1677</v>
      </c>
      <c r="F896" s="2" t="s">
        <v>1678</v>
      </c>
      <c r="G896" s="2" t="n">
        <v>2016</v>
      </c>
      <c r="H896" s="2" t="n">
        <v>33</v>
      </c>
      <c r="I896" s="2" t="n">
        <v>9</v>
      </c>
      <c r="J896" s="2" t="s">
        <v>121</v>
      </c>
      <c r="L896" s="2" t="s">
        <v>144</v>
      </c>
      <c r="T896" s="2" t="s">
        <v>207</v>
      </c>
      <c r="U896" s="0" t="n">
        <f aca="false">17.1</f>
        <v>17.1</v>
      </c>
      <c r="AA896" s="2" t="s">
        <v>146</v>
      </c>
      <c r="AD896" s="2" t="s">
        <v>126</v>
      </c>
      <c r="AH896" s="2" t="s">
        <v>1300</v>
      </c>
      <c r="AJ896" s="2" t="s">
        <v>933</v>
      </c>
      <c r="AL896" s="2" t="s">
        <v>920</v>
      </c>
      <c r="AR896" s="2" t="s">
        <v>1679</v>
      </c>
      <c r="AU896" s="2" t="n">
        <v>5</v>
      </c>
      <c r="AV896" s="2" t="n">
        <v>50</v>
      </c>
      <c r="AZ896" s="2" t="n">
        <v>50</v>
      </c>
      <c r="BA896" s="2" t="n">
        <v>5</v>
      </c>
      <c r="BE896" s="2" t="s">
        <v>125</v>
      </c>
      <c r="BF896" s="2" t="n">
        <v>1</v>
      </c>
      <c r="BG896" s="2" t="n">
        <v>1</v>
      </c>
      <c r="BI896" s="2" t="s">
        <v>207</v>
      </c>
      <c r="BJ896" s="2" t="n">
        <v>5</v>
      </c>
      <c r="BK896" s="2" t="n">
        <v>0.0173611111111111</v>
      </c>
      <c r="BL896" s="2" t="n">
        <v>50</v>
      </c>
      <c r="BM896" s="2" t="s">
        <v>1684</v>
      </c>
      <c r="BN896" s="2" t="n">
        <v>1</v>
      </c>
      <c r="BO896" s="2" t="n">
        <v>2</v>
      </c>
      <c r="BP896" s="2" t="n">
        <v>50</v>
      </c>
      <c r="BQ896" s="2" t="s">
        <v>207</v>
      </c>
      <c r="BR896" s="2" t="n">
        <v>1</v>
      </c>
      <c r="BY896" s="2" t="s">
        <v>1680</v>
      </c>
      <c r="CB896" s="2" t="n">
        <v>70</v>
      </c>
      <c r="CD896" s="2" t="n">
        <v>72</v>
      </c>
      <c r="CV896" s="2" t="n">
        <v>600</v>
      </c>
      <c r="CW896" s="2" t="n">
        <v>180</v>
      </c>
      <c r="CX896" s="2" t="n">
        <v>2.5</v>
      </c>
      <c r="CY896" s="2" t="s">
        <v>1681</v>
      </c>
      <c r="DA896" s="2" t="s">
        <v>132</v>
      </c>
      <c r="DC896" s="2" t="n">
        <v>2.64</v>
      </c>
      <c r="DD896" s="2" t="n">
        <v>13.6</v>
      </c>
      <c r="DE896" s="2" t="n">
        <v>774</v>
      </c>
      <c r="DI896" s="2" t="s">
        <v>1682</v>
      </c>
    </row>
    <row r="897" customFormat="false" ht="13.8" hidden="false" customHeight="false" outlineLevel="0" collapsed="false">
      <c r="A897" s="2" t="s">
        <v>1685</v>
      </c>
      <c r="B897" s="2" t="s">
        <v>1675</v>
      </c>
      <c r="D897" s="2" t="s">
        <v>1676</v>
      </c>
      <c r="E897" s="2" t="s">
        <v>1677</v>
      </c>
      <c r="F897" s="2" t="s">
        <v>1678</v>
      </c>
      <c r="G897" s="2" t="n">
        <v>2016</v>
      </c>
      <c r="H897" s="2" t="n">
        <v>33</v>
      </c>
      <c r="I897" s="2" t="n">
        <v>9</v>
      </c>
      <c r="J897" s="2" t="s">
        <v>121</v>
      </c>
      <c r="L897" s="2" t="s">
        <v>144</v>
      </c>
      <c r="T897" s="2" t="s">
        <v>207</v>
      </c>
      <c r="U897" s="0" t="n">
        <f aca="false">17.1</f>
        <v>17.1</v>
      </c>
      <c r="AA897" s="2" t="s">
        <v>146</v>
      </c>
      <c r="AD897" s="2" t="s">
        <v>126</v>
      </c>
      <c r="AH897" s="2" t="s">
        <v>1300</v>
      </c>
      <c r="AJ897" s="2" t="s">
        <v>933</v>
      </c>
      <c r="AL897" s="2" t="s">
        <v>1686</v>
      </c>
      <c r="AR897" s="2" t="s">
        <v>1679</v>
      </c>
      <c r="AU897" s="2" t="n">
        <v>5</v>
      </c>
      <c r="AV897" s="2" t="n">
        <v>50</v>
      </c>
      <c r="AZ897" s="2" t="n">
        <v>50</v>
      </c>
      <c r="BA897" s="2" t="n">
        <v>5</v>
      </c>
      <c r="BE897" s="2" t="s">
        <v>125</v>
      </c>
      <c r="BF897" s="2" t="n">
        <v>1</v>
      </c>
      <c r="BG897" s="2" t="n">
        <v>1</v>
      </c>
      <c r="BI897" s="2" t="s">
        <v>207</v>
      </c>
      <c r="BJ897" s="2" t="n">
        <v>5</v>
      </c>
      <c r="BK897" s="2" t="n">
        <v>0.0173611111111111</v>
      </c>
      <c r="BL897" s="2" t="n">
        <v>50</v>
      </c>
      <c r="BM897" s="2" t="s">
        <v>1684</v>
      </c>
      <c r="BN897" s="2" t="n">
        <v>1</v>
      </c>
      <c r="BO897" s="2" t="n">
        <v>2</v>
      </c>
      <c r="BP897" s="2" t="n">
        <v>50</v>
      </c>
      <c r="BQ897" s="2" t="s">
        <v>207</v>
      </c>
      <c r="BR897" s="2" t="n">
        <v>1</v>
      </c>
      <c r="BY897" s="2" t="s">
        <v>1680</v>
      </c>
      <c r="CB897" s="2" t="n">
        <v>70</v>
      </c>
      <c r="CD897" s="2" t="n">
        <v>72</v>
      </c>
      <c r="CV897" s="2" t="n">
        <v>600</v>
      </c>
      <c r="CW897" s="2" t="n">
        <v>180</v>
      </c>
      <c r="CX897" s="2" t="n">
        <v>2.5</v>
      </c>
      <c r="CY897" s="2" t="s">
        <v>1681</v>
      </c>
      <c r="DA897" s="2" t="s">
        <v>132</v>
      </c>
      <c r="DC897" s="2" t="n">
        <v>3.46</v>
      </c>
      <c r="DD897" s="2" t="n">
        <v>15.8</v>
      </c>
      <c r="DE897" s="2" t="n">
        <v>874</v>
      </c>
      <c r="DI897" s="2" t="s">
        <v>1682</v>
      </c>
    </row>
    <row r="898" customFormat="false" ht="13.8" hidden="false" customHeight="false" outlineLevel="0" collapsed="false">
      <c r="A898" s="2" t="s">
        <v>1687</v>
      </c>
      <c r="B898" s="2" t="s">
        <v>1675</v>
      </c>
      <c r="D898" s="2" t="s">
        <v>1676</v>
      </c>
      <c r="E898" s="2" t="s">
        <v>1677</v>
      </c>
      <c r="F898" s="2" t="s">
        <v>1678</v>
      </c>
      <c r="G898" s="2" t="n">
        <v>2016</v>
      </c>
      <c r="H898" s="2" t="n">
        <v>33</v>
      </c>
      <c r="I898" s="2" t="n">
        <v>9</v>
      </c>
      <c r="J898" s="2" t="s">
        <v>121</v>
      </c>
      <c r="L898" s="2" t="s">
        <v>144</v>
      </c>
      <c r="T898" s="2" t="s">
        <v>207</v>
      </c>
      <c r="U898" s="0" t="n">
        <f aca="false">17.1</f>
        <v>17.1</v>
      </c>
      <c r="AA898" s="2" t="s">
        <v>146</v>
      </c>
      <c r="AD898" s="2" t="s">
        <v>126</v>
      </c>
      <c r="AH898" s="2" t="s">
        <v>1300</v>
      </c>
      <c r="AJ898" s="2" t="s">
        <v>933</v>
      </c>
      <c r="AL898" s="2" t="s">
        <v>1688</v>
      </c>
      <c r="AR898" s="2" t="s">
        <v>1679</v>
      </c>
      <c r="AU898" s="2" t="n">
        <v>5</v>
      </c>
      <c r="AV898" s="2" t="n">
        <v>50</v>
      </c>
      <c r="AZ898" s="2" t="n">
        <v>50</v>
      </c>
      <c r="BA898" s="2" t="n">
        <v>5</v>
      </c>
      <c r="BE898" s="2" t="s">
        <v>125</v>
      </c>
      <c r="BF898" s="2" t="n">
        <v>1</v>
      </c>
      <c r="BG898" s="2" t="n">
        <v>1</v>
      </c>
      <c r="BI898" s="2" t="s">
        <v>207</v>
      </c>
      <c r="BJ898" s="2" t="n">
        <v>5</v>
      </c>
      <c r="BK898" s="2" t="n">
        <v>0.0173611111111111</v>
      </c>
      <c r="BL898" s="2" t="n">
        <v>50</v>
      </c>
      <c r="BM898" s="2" t="s">
        <v>1684</v>
      </c>
      <c r="BN898" s="2" t="n">
        <v>1</v>
      </c>
      <c r="BO898" s="2" t="n">
        <v>2</v>
      </c>
      <c r="BP898" s="2" t="n">
        <v>50</v>
      </c>
      <c r="BQ898" s="2" t="s">
        <v>207</v>
      </c>
      <c r="BR898" s="2" t="n">
        <v>1</v>
      </c>
      <c r="BY898" s="2" t="s">
        <v>1680</v>
      </c>
      <c r="CB898" s="2" t="n">
        <v>70</v>
      </c>
      <c r="CD898" s="2" t="n">
        <v>72</v>
      </c>
      <c r="CV898" s="2" t="n">
        <v>600</v>
      </c>
      <c r="CW898" s="2" t="n">
        <v>180</v>
      </c>
      <c r="CX898" s="2" t="n">
        <v>2.5</v>
      </c>
      <c r="CY898" s="2" t="s">
        <v>1681</v>
      </c>
      <c r="DA898" s="2" t="s">
        <v>132</v>
      </c>
      <c r="DC898" s="2" t="n">
        <v>5.11</v>
      </c>
      <c r="DD898" s="2" t="n">
        <v>27.6</v>
      </c>
      <c r="DE898" s="2" t="n">
        <v>739</v>
      </c>
      <c r="DI898" s="2" t="s">
        <v>1682</v>
      </c>
    </row>
    <row r="899" customFormat="false" ht="13.8" hidden="false" customHeight="false" outlineLevel="0" collapsed="false">
      <c r="A899" s="2" t="s">
        <v>1689</v>
      </c>
      <c r="B899" s="2" t="s">
        <v>1675</v>
      </c>
      <c r="D899" s="2" t="s">
        <v>1676</v>
      </c>
      <c r="E899" s="2" t="s">
        <v>1677</v>
      </c>
      <c r="F899" s="2" t="s">
        <v>1678</v>
      </c>
      <c r="G899" s="2" t="n">
        <v>2016</v>
      </c>
      <c r="H899" s="2" t="n">
        <v>33</v>
      </c>
      <c r="I899" s="2" t="n">
        <v>9</v>
      </c>
      <c r="J899" s="2" t="s">
        <v>121</v>
      </c>
      <c r="L899" s="2" t="s">
        <v>144</v>
      </c>
      <c r="T899" s="2" t="s">
        <v>207</v>
      </c>
      <c r="U899" s="0" t="n">
        <f aca="false">17.1</f>
        <v>17.1</v>
      </c>
      <c r="AA899" s="2" t="s">
        <v>146</v>
      </c>
      <c r="AD899" s="2" t="s">
        <v>126</v>
      </c>
      <c r="AH899" s="2" t="s">
        <v>1690</v>
      </c>
      <c r="AJ899" s="2" t="s">
        <v>1691</v>
      </c>
      <c r="AR899" s="2" t="s">
        <v>1679</v>
      </c>
      <c r="AU899" s="2" t="n">
        <v>5</v>
      </c>
      <c r="AV899" s="2" t="n">
        <v>50</v>
      </c>
      <c r="AZ899" s="2" t="n">
        <v>50</v>
      </c>
      <c r="BA899" s="2" t="n">
        <v>5</v>
      </c>
      <c r="BE899" s="2" t="s">
        <v>125</v>
      </c>
      <c r="BF899" s="2" t="n">
        <v>1</v>
      </c>
      <c r="BG899" s="2" t="n">
        <v>1</v>
      </c>
      <c r="BI899" s="2" t="s">
        <v>207</v>
      </c>
      <c r="BJ899" s="2" t="n">
        <v>5</v>
      </c>
      <c r="BK899" s="2" t="n">
        <v>0.0173611111111111</v>
      </c>
      <c r="BL899" s="2" t="n">
        <v>50</v>
      </c>
      <c r="BM899" s="2" t="s">
        <v>1692</v>
      </c>
      <c r="BN899" s="2" t="n">
        <v>1</v>
      </c>
      <c r="BO899" s="2" t="n">
        <v>2</v>
      </c>
      <c r="BP899" s="2" t="n">
        <v>50</v>
      </c>
      <c r="BQ899" s="2" t="s">
        <v>207</v>
      </c>
      <c r="BR899" s="2" t="n">
        <v>1</v>
      </c>
      <c r="BY899" s="2" t="s">
        <v>1680</v>
      </c>
      <c r="CB899" s="2" t="n">
        <v>70</v>
      </c>
      <c r="CD899" s="2" t="n">
        <v>72</v>
      </c>
      <c r="CV899" s="2" t="n">
        <v>600</v>
      </c>
      <c r="CW899" s="2" t="n">
        <v>180</v>
      </c>
      <c r="CX899" s="2" t="n">
        <v>2.5</v>
      </c>
      <c r="CY899" s="2" t="s">
        <v>1681</v>
      </c>
      <c r="DA899" s="2" t="s">
        <v>132</v>
      </c>
      <c r="DC899" s="2" t="n">
        <v>2.25</v>
      </c>
      <c r="DD899" s="2" t="n">
        <v>10.8</v>
      </c>
      <c r="DE899" s="2" t="n">
        <v>832</v>
      </c>
      <c r="DI899" s="2" t="s">
        <v>1682</v>
      </c>
    </row>
    <row r="900" customFormat="false" ht="13.8" hidden="false" customHeight="false" outlineLevel="0" collapsed="false">
      <c r="A900" s="2" t="s">
        <v>1693</v>
      </c>
      <c r="B900" s="2" t="s">
        <v>1675</v>
      </c>
      <c r="D900" s="2" t="s">
        <v>1676</v>
      </c>
      <c r="E900" s="2" t="s">
        <v>1677</v>
      </c>
      <c r="F900" s="2" t="s">
        <v>1678</v>
      </c>
      <c r="G900" s="2" t="n">
        <v>2016</v>
      </c>
      <c r="H900" s="2" t="n">
        <v>33</v>
      </c>
      <c r="I900" s="2" t="n">
        <v>9</v>
      </c>
      <c r="J900" s="2" t="s">
        <v>121</v>
      </c>
      <c r="L900" s="2" t="s">
        <v>144</v>
      </c>
      <c r="T900" s="2" t="s">
        <v>207</v>
      </c>
      <c r="U900" s="0" t="n">
        <f aca="false">17.1</f>
        <v>17.1</v>
      </c>
      <c r="AA900" s="2" t="s">
        <v>146</v>
      </c>
      <c r="AD900" s="2" t="s">
        <v>126</v>
      </c>
      <c r="AH900" s="2" t="s">
        <v>1690</v>
      </c>
      <c r="AJ900" s="2" t="s">
        <v>1691</v>
      </c>
      <c r="AR900" s="2" t="s">
        <v>1679</v>
      </c>
      <c r="AU900" s="2" t="n">
        <v>5</v>
      </c>
      <c r="AV900" s="2" t="n">
        <v>50</v>
      </c>
      <c r="AZ900" s="2" t="n">
        <v>50</v>
      </c>
      <c r="BA900" s="2" t="n">
        <v>5</v>
      </c>
      <c r="BE900" s="2" t="s">
        <v>125</v>
      </c>
      <c r="BF900" s="2" t="n">
        <v>1</v>
      </c>
      <c r="BG900" s="2" t="n">
        <v>1</v>
      </c>
      <c r="BI900" s="2" t="s">
        <v>207</v>
      </c>
      <c r="BJ900" s="2" t="n">
        <v>5</v>
      </c>
      <c r="BK900" s="2" t="n">
        <v>0.0173611111111111</v>
      </c>
      <c r="BL900" s="2" t="n">
        <v>50</v>
      </c>
      <c r="BM900" s="2" t="s">
        <v>1692</v>
      </c>
      <c r="BN900" s="2" t="n">
        <v>1</v>
      </c>
      <c r="BO900" s="2" t="n">
        <v>2</v>
      </c>
      <c r="BP900" s="2" t="n">
        <v>50</v>
      </c>
      <c r="BQ900" s="2" t="s">
        <v>207</v>
      </c>
      <c r="BR900" s="2" t="n">
        <v>1</v>
      </c>
      <c r="BY900" s="2" t="s">
        <v>1680</v>
      </c>
      <c r="CB900" s="2" t="n">
        <v>70</v>
      </c>
      <c r="CD900" s="2" t="n">
        <v>72</v>
      </c>
      <c r="CV900" s="2" t="n">
        <v>600</v>
      </c>
      <c r="CW900" s="2" t="n">
        <v>180</v>
      </c>
      <c r="CX900" s="2" t="n">
        <v>2.5</v>
      </c>
      <c r="CY900" s="2" t="s">
        <v>1681</v>
      </c>
      <c r="DA900" s="2" t="s">
        <v>132</v>
      </c>
      <c r="DC900" s="2" t="n">
        <v>2.39</v>
      </c>
      <c r="DD900" s="2" t="n">
        <v>12</v>
      </c>
      <c r="DE900" s="2" t="n">
        <v>796</v>
      </c>
      <c r="DI900" s="2" t="s">
        <v>1682</v>
      </c>
    </row>
    <row r="901" customFormat="false" ht="13.8" hidden="false" customHeight="false" outlineLevel="0" collapsed="false">
      <c r="A901" s="2" t="s">
        <v>1694</v>
      </c>
      <c r="B901" s="2" t="s">
        <v>1675</v>
      </c>
      <c r="D901" s="2" t="s">
        <v>1676</v>
      </c>
      <c r="E901" s="2" t="s">
        <v>1677</v>
      </c>
      <c r="F901" s="2" t="s">
        <v>1678</v>
      </c>
      <c r="G901" s="2" t="n">
        <v>2016</v>
      </c>
      <c r="H901" s="2" t="n">
        <v>33</v>
      </c>
      <c r="I901" s="2" t="n">
        <v>9</v>
      </c>
      <c r="J901" s="2" t="s">
        <v>121</v>
      </c>
      <c r="L901" s="2" t="s">
        <v>144</v>
      </c>
      <c r="T901" s="2" t="s">
        <v>207</v>
      </c>
      <c r="U901" s="0" t="n">
        <f aca="false">17.1</f>
        <v>17.1</v>
      </c>
      <c r="AA901" s="2" t="s">
        <v>146</v>
      </c>
      <c r="AD901" s="2" t="s">
        <v>126</v>
      </c>
      <c r="AH901" s="2" t="s">
        <v>1690</v>
      </c>
      <c r="AJ901" s="2" t="s">
        <v>1691</v>
      </c>
      <c r="AR901" s="2" t="s">
        <v>1679</v>
      </c>
      <c r="AU901" s="2" t="n">
        <v>5</v>
      </c>
      <c r="AV901" s="2" t="n">
        <v>50</v>
      </c>
      <c r="AZ901" s="2" t="n">
        <v>50</v>
      </c>
      <c r="BA901" s="2" t="n">
        <v>5</v>
      </c>
      <c r="BE901" s="2" t="s">
        <v>125</v>
      </c>
      <c r="BF901" s="2" t="n">
        <v>1</v>
      </c>
      <c r="BG901" s="2" t="n">
        <v>1</v>
      </c>
      <c r="BI901" s="2" t="s">
        <v>207</v>
      </c>
      <c r="BJ901" s="2" t="n">
        <v>5</v>
      </c>
      <c r="BK901" s="2" t="n">
        <v>0.0173611111111111</v>
      </c>
      <c r="BL901" s="2" t="n">
        <v>50</v>
      </c>
      <c r="BM901" s="2" t="s">
        <v>1692</v>
      </c>
      <c r="BN901" s="2" t="n">
        <v>1</v>
      </c>
      <c r="BO901" s="2" t="n">
        <v>2</v>
      </c>
      <c r="BP901" s="2" t="n">
        <v>50</v>
      </c>
      <c r="BQ901" s="2" t="s">
        <v>207</v>
      </c>
      <c r="BR901" s="2" t="n">
        <v>1</v>
      </c>
      <c r="BY901" s="2" t="s">
        <v>1680</v>
      </c>
      <c r="CB901" s="2" t="n">
        <v>70</v>
      </c>
      <c r="CD901" s="2" t="n">
        <v>72</v>
      </c>
      <c r="CV901" s="2" t="n">
        <v>600</v>
      </c>
      <c r="CW901" s="2" t="n">
        <v>180</v>
      </c>
      <c r="CX901" s="2" t="n">
        <v>2.5</v>
      </c>
      <c r="CY901" s="2" t="s">
        <v>1681</v>
      </c>
      <c r="DA901" s="2" t="s">
        <v>132</v>
      </c>
      <c r="DC901" s="2" t="n">
        <v>2.49</v>
      </c>
      <c r="DD901" s="2" t="n">
        <v>15</v>
      </c>
      <c r="DE901" s="2" t="n">
        <v>661</v>
      </c>
    </row>
    <row r="902" customFormat="false" ht="13.8" hidden="false" customHeight="false" outlineLevel="0" collapsed="false">
      <c r="A902" s="2" t="s">
        <v>1695</v>
      </c>
      <c r="B902" s="2" t="s">
        <v>1696</v>
      </c>
      <c r="D902" s="2" t="s">
        <v>1697</v>
      </c>
      <c r="E902" s="2" t="s">
        <v>1294</v>
      </c>
      <c r="F902" s="2" t="s">
        <v>1698</v>
      </c>
      <c r="G902" s="2" t="n">
        <v>2016</v>
      </c>
      <c r="H902" s="2" t="n">
        <v>27</v>
      </c>
      <c r="I902" s="2" t="n">
        <v>17</v>
      </c>
      <c r="J902" s="2" t="s">
        <v>121</v>
      </c>
      <c r="L902" s="2" t="s">
        <v>178</v>
      </c>
      <c r="T902" s="2" t="s">
        <v>125</v>
      </c>
      <c r="U902" s="0" t="n">
        <f aca="false">14</f>
        <v>14</v>
      </c>
      <c r="AA902" s="2" t="s">
        <v>1699</v>
      </c>
      <c r="BE902" s="2" t="s">
        <v>145</v>
      </c>
      <c r="BF902" s="2" t="n">
        <v>3</v>
      </c>
      <c r="BG902" s="2" t="n">
        <v>0.0833333333333333</v>
      </c>
      <c r="BH902" s="2" t="n">
        <v>60</v>
      </c>
      <c r="BI902" s="2" t="s">
        <v>1297</v>
      </c>
      <c r="BJ902" s="2" t="n">
        <v>5</v>
      </c>
      <c r="BK902" s="2" t="n">
        <v>0.0833333333333333</v>
      </c>
      <c r="BL902" s="2" t="n">
        <v>60</v>
      </c>
      <c r="BY902" s="2" t="s">
        <v>1700</v>
      </c>
      <c r="BZ902" s="2" t="s">
        <v>152</v>
      </c>
      <c r="CB902" s="2" t="n">
        <v>100</v>
      </c>
      <c r="CC902" s="2" t="s">
        <v>127</v>
      </c>
      <c r="CD902" s="2" t="n">
        <v>3</v>
      </c>
      <c r="DA902" s="2" t="s">
        <v>132</v>
      </c>
      <c r="DC902" s="2" t="n">
        <v>0.69</v>
      </c>
      <c r="DD902" s="2" t="n">
        <v>4.9</v>
      </c>
      <c r="DE902" s="2" t="n">
        <v>561.2</v>
      </c>
      <c r="DF902" s="2" t="n">
        <v>0.23</v>
      </c>
    </row>
    <row r="903" customFormat="false" ht="13.8" hidden="false" customHeight="false" outlineLevel="0" collapsed="false">
      <c r="A903" s="2" t="s">
        <v>1701</v>
      </c>
      <c r="B903" s="2" t="s">
        <v>1696</v>
      </c>
      <c r="D903" s="2" t="s">
        <v>1697</v>
      </c>
      <c r="E903" s="2" t="s">
        <v>1294</v>
      </c>
      <c r="F903" s="2" t="s">
        <v>1698</v>
      </c>
      <c r="G903" s="2" t="n">
        <v>2016</v>
      </c>
      <c r="H903" s="2" t="n">
        <v>27</v>
      </c>
      <c r="I903" s="2" t="n">
        <v>17</v>
      </c>
      <c r="J903" s="2" t="s">
        <v>121</v>
      </c>
      <c r="L903" s="2" t="s">
        <v>178</v>
      </c>
      <c r="T903" s="2" t="s">
        <v>125</v>
      </c>
      <c r="U903" s="0" t="n">
        <f aca="false">14</f>
        <v>14</v>
      </c>
      <c r="AA903" s="2" t="s">
        <v>1699</v>
      </c>
      <c r="AJ903" s="2" t="s">
        <v>147</v>
      </c>
      <c r="AL903" s="2" t="s">
        <v>1297</v>
      </c>
      <c r="BE903" s="2" t="s">
        <v>145</v>
      </c>
      <c r="BF903" s="2" t="n">
        <v>3</v>
      </c>
      <c r="BG903" s="2" t="n">
        <v>0.0833333333333333</v>
      </c>
      <c r="BH903" s="2" t="n">
        <v>60</v>
      </c>
      <c r="BI903" s="2" t="s">
        <v>1702</v>
      </c>
      <c r="BJ903" s="2" t="n">
        <v>1</v>
      </c>
      <c r="BK903" s="2" t="n">
        <v>0.166666666666667</v>
      </c>
      <c r="BL903" s="2" t="n">
        <v>60</v>
      </c>
      <c r="BM903" s="2" t="s">
        <v>1297</v>
      </c>
      <c r="BN903" s="2" t="n">
        <v>5</v>
      </c>
      <c r="BO903" s="2" t="n">
        <v>0.0833333333333333</v>
      </c>
      <c r="BP903" s="2" t="n">
        <v>60</v>
      </c>
      <c r="BY903" s="2" t="s">
        <v>1700</v>
      </c>
      <c r="BZ903" s="2" t="s">
        <v>152</v>
      </c>
      <c r="CB903" s="2" t="n">
        <v>100</v>
      </c>
      <c r="CC903" s="2" t="s">
        <v>127</v>
      </c>
      <c r="CD903" s="2" t="n">
        <v>3</v>
      </c>
      <c r="DA903" s="2" t="s">
        <v>132</v>
      </c>
      <c r="DC903" s="2" t="n">
        <v>4.38</v>
      </c>
      <c r="DD903" s="2" t="n">
        <v>23.8</v>
      </c>
      <c r="DE903" s="2" t="n">
        <v>735.5</v>
      </c>
      <c r="DF903" s="2" t="n">
        <v>0.05</v>
      </c>
    </row>
    <row r="904" customFormat="false" ht="13.8" hidden="false" customHeight="false" outlineLevel="0" collapsed="false">
      <c r="A904" s="2" t="s">
        <v>1703</v>
      </c>
      <c r="B904" s="2" t="s">
        <v>1696</v>
      </c>
      <c r="D904" s="2" t="s">
        <v>1697</v>
      </c>
      <c r="E904" s="2" t="s">
        <v>1294</v>
      </c>
      <c r="F904" s="2" t="s">
        <v>1698</v>
      </c>
      <c r="G904" s="2" t="n">
        <v>2016</v>
      </c>
      <c r="H904" s="2" t="n">
        <v>27</v>
      </c>
      <c r="I904" s="2" t="n">
        <v>17</v>
      </c>
      <c r="J904" s="2" t="s">
        <v>121</v>
      </c>
      <c r="L904" s="2" t="s">
        <v>178</v>
      </c>
      <c r="T904" s="2" t="s">
        <v>125</v>
      </c>
      <c r="U904" s="0" t="n">
        <f aca="false">14</f>
        <v>14</v>
      </c>
      <c r="AA904" s="2" t="s">
        <v>1699</v>
      </c>
      <c r="AJ904" s="2" t="s">
        <v>262</v>
      </c>
      <c r="AL904" s="2" t="s">
        <v>1297</v>
      </c>
      <c r="BE904" s="2" t="s">
        <v>145</v>
      </c>
      <c r="BF904" s="2" t="n">
        <v>3</v>
      </c>
      <c r="BG904" s="2" t="n">
        <v>0.0833333333333333</v>
      </c>
      <c r="BH904" s="2" t="n">
        <v>60</v>
      </c>
      <c r="BI904" s="2" t="s">
        <v>1704</v>
      </c>
      <c r="BJ904" s="2" t="n">
        <v>1</v>
      </c>
      <c r="BK904" s="2" t="n">
        <v>0.166666666666667</v>
      </c>
      <c r="BL904" s="2" t="n">
        <v>60</v>
      </c>
      <c r="BM904" s="2" t="s">
        <v>1297</v>
      </c>
      <c r="BN904" s="2" t="n">
        <v>5</v>
      </c>
      <c r="BO904" s="2" t="n">
        <v>0.0833333333333333</v>
      </c>
      <c r="BP904" s="2" t="n">
        <v>60</v>
      </c>
      <c r="BY904" s="2" t="s">
        <v>1700</v>
      </c>
      <c r="BZ904" s="2" t="s">
        <v>152</v>
      </c>
      <c r="CB904" s="2" t="n">
        <v>100</v>
      </c>
      <c r="CC904" s="2" t="s">
        <v>127</v>
      </c>
      <c r="CD904" s="2" t="n">
        <v>3</v>
      </c>
      <c r="DA904" s="2" t="s">
        <v>132</v>
      </c>
      <c r="DC904" s="2" t="n">
        <v>1.78</v>
      </c>
      <c r="DD904" s="2" t="n">
        <v>16</v>
      </c>
      <c r="DE904" s="2" t="n">
        <v>445.5</v>
      </c>
      <c r="DF904" s="2" t="n">
        <v>0.2</v>
      </c>
    </row>
    <row r="905" customFormat="false" ht="13.8" hidden="false" customHeight="false" outlineLevel="0" collapsed="false">
      <c r="A905" s="2" t="s">
        <v>1705</v>
      </c>
      <c r="B905" s="2" t="s">
        <v>1696</v>
      </c>
      <c r="D905" s="2" t="s">
        <v>1697</v>
      </c>
      <c r="E905" s="2" t="s">
        <v>1294</v>
      </c>
      <c r="F905" s="2" t="s">
        <v>1698</v>
      </c>
      <c r="G905" s="2" t="n">
        <v>2016</v>
      </c>
      <c r="H905" s="2" t="n">
        <v>27</v>
      </c>
      <c r="I905" s="2" t="n">
        <v>17</v>
      </c>
      <c r="J905" s="2" t="s">
        <v>121</v>
      </c>
      <c r="L905" s="2" t="s">
        <v>178</v>
      </c>
      <c r="T905" s="2" t="s">
        <v>125</v>
      </c>
      <c r="U905" s="0" t="n">
        <f aca="false">14</f>
        <v>14</v>
      </c>
      <c r="AA905" s="2" t="s">
        <v>1699</v>
      </c>
      <c r="AJ905" s="2" t="s">
        <v>262</v>
      </c>
      <c r="AL905" s="2" t="s">
        <v>1297</v>
      </c>
      <c r="BE905" s="2" t="s">
        <v>145</v>
      </c>
      <c r="BF905" s="2" t="n">
        <v>3</v>
      </c>
      <c r="BG905" s="2" t="n">
        <v>0.0833333333333333</v>
      </c>
      <c r="BH905" s="2" t="n">
        <v>60</v>
      </c>
      <c r="BI905" s="2" t="s">
        <v>1704</v>
      </c>
      <c r="BJ905" s="2" t="n">
        <v>1</v>
      </c>
      <c r="BK905" s="2" t="n">
        <v>0.166666666666667</v>
      </c>
      <c r="BL905" s="2" t="n">
        <v>60</v>
      </c>
      <c r="BM905" s="2" t="s">
        <v>1297</v>
      </c>
      <c r="BN905" s="2" t="n">
        <v>5</v>
      </c>
      <c r="BO905" s="2" t="n">
        <v>0.0833333333333333</v>
      </c>
      <c r="BP905" s="2" t="n">
        <v>60</v>
      </c>
      <c r="BY905" s="2" t="s">
        <v>1700</v>
      </c>
      <c r="BZ905" s="2" t="s">
        <v>152</v>
      </c>
      <c r="CB905" s="2" t="n">
        <v>100</v>
      </c>
      <c r="CC905" s="2" t="s">
        <v>127</v>
      </c>
      <c r="CD905" s="2" t="n">
        <v>3</v>
      </c>
      <c r="DA905" s="2" t="s">
        <v>132</v>
      </c>
      <c r="DC905" s="2" t="n">
        <v>1.57</v>
      </c>
      <c r="DD905" s="2" t="n">
        <v>13.2</v>
      </c>
      <c r="DE905" s="2" t="n">
        <v>477.3</v>
      </c>
      <c r="DF905" s="2" t="n">
        <v>0.2</v>
      </c>
    </row>
    <row r="906" customFormat="false" ht="13.8" hidden="false" customHeight="false" outlineLevel="0" collapsed="false">
      <c r="A906" s="2" t="s">
        <v>1706</v>
      </c>
      <c r="B906" s="2" t="s">
        <v>1696</v>
      </c>
      <c r="D906" s="2" t="s">
        <v>1697</v>
      </c>
      <c r="E906" s="2" t="s">
        <v>1294</v>
      </c>
      <c r="F906" s="2" t="s">
        <v>1698</v>
      </c>
      <c r="G906" s="2" t="n">
        <v>2016</v>
      </c>
      <c r="H906" s="2" t="n">
        <v>27</v>
      </c>
      <c r="I906" s="2" t="n">
        <v>17</v>
      </c>
      <c r="J906" s="2" t="s">
        <v>121</v>
      </c>
      <c r="L906" s="2" t="s">
        <v>178</v>
      </c>
      <c r="T906" s="2" t="s">
        <v>125</v>
      </c>
      <c r="U906" s="0" t="n">
        <f aca="false">14</f>
        <v>14</v>
      </c>
      <c r="AA906" s="2" t="s">
        <v>1699</v>
      </c>
      <c r="AJ906" s="2" t="s">
        <v>262</v>
      </c>
      <c r="AL906" s="2" t="s">
        <v>1297</v>
      </c>
      <c r="BE906" s="2" t="s">
        <v>145</v>
      </c>
      <c r="BF906" s="2" t="n">
        <v>3</v>
      </c>
      <c r="BG906" s="2" t="n">
        <v>0.0833333333333333</v>
      </c>
      <c r="BH906" s="2" t="n">
        <v>60</v>
      </c>
      <c r="BI906" s="2" t="s">
        <v>1704</v>
      </c>
      <c r="BJ906" s="2" t="n">
        <v>1</v>
      </c>
      <c r="BK906" s="2" t="n">
        <v>0.166666666666667</v>
      </c>
      <c r="BL906" s="2" t="n">
        <v>60</v>
      </c>
      <c r="BM906" s="2" t="s">
        <v>1297</v>
      </c>
      <c r="BN906" s="2" t="n">
        <v>5</v>
      </c>
      <c r="BO906" s="2" t="n">
        <v>0.0833333333333333</v>
      </c>
      <c r="BP906" s="2" t="n">
        <v>60</v>
      </c>
      <c r="BY906" s="2" t="s">
        <v>1700</v>
      </c>
      <c r="BZ906" s="2" t="s">
        <v>152</v>
      </c>
      <c r="CB906" s="2" t="n">
        <v>100</v>
      </c>
      <c r="CC906" s="2" t="s">
        <v>127</v>
      </c>
      <c r="CD906" s="2" t="n">
        <v>3</v>
      </c>
      <c r="DA906" s="2" t="s">
        <v>132</v>
      </c>
      <c r="DC906" s="2" t="n">
        <v>1.39</v>
      </c>
      <c r="DD906" s="2" t="n">
        <v>12.8</v>
      </c>
      <c r="DE906" s="2" t="n">
        <v>434</v>
      </c>
      <c r="DF906" s="2" t="n">
        <v>0.18</v>
      </c>
    </row>
    <row r="907" customFormat="false" ht="13.8" hidden="false" customHeight="false" outlineLevel="0" collapsed="false">
      <c r="A907" s="2" t="s">
        <v>1707</v>
      </c>
      <c r="B907" s="2" t="s">
        <v>1696</v>
      </c>
      <c r="D907" s="2" t="s">
        <v>1697</v>
      </c>
      <c r="E907" s="2" t="s">
        <v>1294</v>
      </c>
      <c r="F907" s="2" t="s">
        <v>1698</v>
      </c>
      <c r="G907" s="2" t="n">
        <v>2016</v>
      </c>
      <c r="H907" s="2" t="n">
        <v>27</v>
      </c>
      <c r="I907" s="2" t="n">
        <v>17</v>
      </c>
      <c r="J907" s="2" t="s">
        <v>121</v>
      </c>
      <c r="L907" s="2" t="s">
        <v>178</v>
      </c>
      <c r="T907" s="2" t="s">
        <v>125</v>
      </c>
      <c r="U907" s="0" t="n">
        <f aca="false">14</f>
        <v>14</v>
      </c>
      <c r="AA907" s="2" t="s">
        <v>1699</v>
      </c>
      <c r="AJ907" s="2" t="s">
        <v>262</v>
      </c>
      <c r="AL907" s="2" t="s">
        <v>1297</v>
      </c>
      <c r="BE907" s="2" t="s">
        <v>145</v>
      </c>
      <c r="BF907" s="2" t="n">
        <v>3</v>
      </c>
      <c r="BG907" s="2" t="n">
        <v>0.0833333333333333</v>
      </c>
      <c r="BH907" s="2" t="n">
        <v>60</v>
      </c>
      <c r="BI907" s="2" t="s">
        <v>1704</v>
      </c>
      <c r="BJ907" s="2" t="n">
        <v>1</v>
      </c>
      <c r="BK907" s="2" t="n">
        <v>0.166666666666667</v>
      </c>
      <c r="BL907" s="2" t="n">
        <v>60</v>
      </c>
      <c r="BM907" s="2" t="s">
        <v>1297</v>
      </c>
      <c r="BN907" s="2" t="n">
        <v>5</v>
      </c>
      <c r="BO907" s="2" t="n">
        <v>0.0833333333333333</v>
      </c>
      <c r="BP907" s="2" t="n">
        <v>60</v>
      </c>
      <c r="BY907" s="2" t="s">
        <v>1700</v>
      </c>
      <c r="BZ907" s="2" t="s">
        <v>152</v>
      </c>
      <c r="CB907" s="2" t="n">
        <v>100</v>
      </c>
      <c r="CC907" s="2" t="s">
        <v>127</v>
      </c>
      <c r="CD907" s="2" t="n">
        <v>3</v>
      </c>
      <c r="DA907" s="2" t="s">
        <v>132</v>
      </c>
      <c r="DC907" s="2" t="n">
        <v>1.44</v>
      </c>
      <c r="DD907" s="2" t="n">
        <v>14.2</v>
      </c>
      <c r="DE907" s="2" t="n">
        <v>407</v>
      </c>
      <c r="DF907" s="2" t="n">
        <v>0.18</v>
      </c>
    </row>
    <row r="908" customFormat="false" ht="13.8" hidden="false" customHeight="false" outlineLevel="0" collapsed="false">
      <c r="A908" s="2" t="s">
        <v>1708</v>
      </c>
      <c r="B908" s="2" t="s">
        <v>1709</v>
      </c>
      <c r="D908" s="2" t="s">
        <v>1710</v>
      </c>
      <c r="E908" s="2" t="s">
        <v>1711</v>
      </c>
      <c r="F908" s="2" t="s">
        <v>1712</v>
      </c>
      <c r="G908" s="2" t="n">
        <v>2016</v>
      </c>
      <c r="H908" s="2" t="n">
        <v>24</v>
      </c>
      <c r="I908" s="2" t="n">
        <v>3</v>
      </c>
      <c r="J908" s="2" t="s">
        <v>121</v>
      </c>
      <c r="L908" s="2" t="s">
        <v>1713</v>
      </c>
      <c r="T908" s="2" t="s">
        <v>285</v>
      </c>
      <c r="U908" s="0" t="n">
        <f aca="false">13.8</f>
        <v>13.8</v>
      </c>
      <c r="W908" s="2" t="s">
        <v>125</v>
      </c>
      <c r="AD908" s="2" t="s">
        <v>126</v>
      </c>
      <c r="AE908" s="2" t="n">
        <v>1</v>
      </c>
      <c r="AH908" s="2" t="s">
        <v>147</v>
      </c>
      <c r="AJ908" s="2" t="s">
        <v>1514</v>
      </c>
      <c r="AR908" s="2" t="s">
        <v>1714</v>
      </c>
      <c r="AU908" s="2" t="n">
        <f aca="false">5.5</f>
        <v>5.5</v>
      </c>
      <c r="AZ908" s="2" t="n">
        <v>50</v>
      </c>
      <c r="BA908" s="2" t="n">
        <v>3</v>
      </c>
      <c r="BE908" s="2" t="s">
        <v>145</v>
      </c>
      <c r="BF908" s="2" t="n">
        <v>1</v>
      </c>
      <c r="BG908" s="2" t="n">
        <v>1</v>
      </c>
      <c r="BH908" s="2" t="n">
        <v>50</v>
      </c>
      <c r="BI908" s="2" t="s">
        <v>948</v>
      </c>
      <c r="BJ908" s="2" t="n">
        <v>1</v>
      </c>
      <c r="BK908" s="2" t="n">
        <v>1</v>
      </c>
      <c r="BL908" s="2" t="n">
        <v>50</v>
      </c>
      <c r="BM908" s="2" t="s">
        <v>148</v>
      </c>
      <c r="BN908" s="2" t="n">
        <v>1</v>
      </c>
      <c r="BZ908" s="2" t="s">
        <v>152</v>
      </c>
      <c r="CB908" s="2" t="n">
        <v>60</v>
      </c>
      <c r="CC908" s="2" t="s">
        <v>127</v>
      </c>
      <c r="CD908" s="2" t="n">
        <v>2</v>
      </c>
      <c r="CE908" s="2" t="s">
        <v>152</v>
      </c>
      <c r="CF908" s="2" t="n">
        <v>80</v>
      </c>
      <c r="CG908" s="2" t="s">
        <v>127</v>
      </c>
      <c r="CH908" s="2" t="n">
        <v>2</v>
      </c>
      <c r="CJ908" s="2" t="s">
        <v>152</v>
      </c>
      <c r="CK908" s="2" t="n">
        <v>120</v>
      </c>
      <c r="CL908" s="2" t="n">
        <v>2</v>
      </c>
      <c r="CN908" s="2" t="s">
        <v>127</v>
      </c>
      <c r="CO908" s="2" t="n">
        <v>180</v>
      </c>
      <c r="CP908" s="2" t="n">
        <v>2</v>
      </c>
      <c r="CQ908" s="2" t="s">
        <v>127</v>
      </c>
      <c r="DB908" s="2" t="n">
        <v>79.22</v>
      </c>
      <c r="DF908" s="2" t="n">
        <v>0.455</v>
      </c>
    </row>
    <row r="909" customFormat="false" ht="13.8" hidden="false" customHeight="false" outlineLevel="0" collapsed="false">
      <c r="A909" s="2" t="s">
        <v>1715</v>
      </c>
      <c r="B909" s="2" t="s">
        <v>1709</v>
      </c>
      <c r="D909" s="2" t="s">
        <v>1710</v>
      </c>
      <c r="E909" s="2" t="s">
        <v>1711</v>
      </c>
      <c r="F909" s="2" t="s">
        <v>1712</v>
      </c>
      <c r="G909" s="2" t="n">
        <v>2016</v>
      </c>
      <c r="H909" s="2" t="n">
        <v>24</v>
      </c>
      <c r="I909" s="2" t="n">
        <v>3</v>
      </c>
      <c r="J909" s="2" t="s">
        <v>121</v>
      </c>
      <c r="L909" s="2" t="s">
        <v>1713</v>
      </c>
      <c r="T909" s="2" t="s">
        <v>285</v>
      </c>
      <c r="U909" s="0" t="n">
        <f aca="false">13.8</f>
        <v>13.8</v>
      </c>
      <c r="W909" s="2" t="s">
        <v>125</v>
      </c>
      <c r="AD909" s="2" t="s">
        <v>126</v>
      </c>
      <c r="AE909" s="2" t="n">
        <v>1</v>
      </c>
      <c r="AH909" s="2" t="s">
        <v>147</v>
      </c>
      <c r="AJ909" s="2" t="s">
        <v>1514</v>
      </c>
      <c r="AR909" s="2" t="s">
        <v>1714</v>
      </c>
      <c r="AU909" s="2" t="n">
        <f aca="false">5.5</f>
        <v>5.5</v>
      </c>
      <c r="AZ909" s="2" t="n">
        <v>50</v>
      </c>
      <c r="BA909" s="2" t="n">
        <v>3</v>
      </c>
      <c r="BE909" s="2" t="s">
        <v>145</v>
      </c>
      <c r="BF909" s="2" t="n">
        <v>1</v>
      </c>
      <c r="BG909" s="2" t="n">
        <v>1</v>
      </c>
      <c r="BH909" s="2" t="n">
        <v>50</v>
      </c>
      <c r="BI909" s="2" t="s">
        <v>948</v>
      </c>
      <c r="BJ909" s="2" t="n">
        <v>1</v>
      </c>
      <c r="BK909" s="2" t="n">
        <v>1</v>
      </c>
      <c r="BL909" s="2" t="n">
        <v>50</v>
      </c>
      <c r="BM909" s="2" t="s">
        <v>148</v>
      </c>
      <c r="BN909" s="2" t="n">
        <v>1</v>
      </c>
      <c r="BZ909" s="2" t="s">
        <v>152</v>
      </c>
      <c r="CB909" s="2" t="n">
        <v>60</v>
      </c>
      <c r="CC909" s="2" t="s">
        <v>127</v>
      </c>
      <c r="CD909" s="2" t="n">
        <v>2</v>
      </c>
      <c r="CE909" s="2" t="s">
        <v>152</v>
      </c>
      <c r="CF909" s="2" t="n">
        <v>80</v>
      </c>
      <c r="CG909" s="2" t="s">
        <v>127</v>
      </c>
      <c r="CH909" s="2" t="n">
        <v>2</v>
      </c>
      <c r="CJ909" s="2" t="s">
        <v>152</v>
      </c>
      <c r="CK909" s="2" t="n">
        <v>120</v>
      </c>
      <c r="CL909" s="2" t="n">
        <v>2</v>
      </c>
      <c r="CN909" s="2" t="s">
        <v>127</v>
      </c>
      <c r="CO909" s="2" t="n">
        <v>180</v>
      </c>
      <c r="CP909" s="2" t="n">
        <v>2</v>
      </c>
      <c r="CQ909" s="2" t="s">
        <v>127</v>
      </c>
      <c r="DB909" s="2" t="n">
        <v>86.94</v>
      </c>
      <c r="DF909" s="2" t="n">
        <v>0.286</v>
      </c>
    </row>
    <row r="910" customFormat="false" ht="13.8" hidden="false" customHeight="false" outlineLevel="0" collapsed="false">
      <c r="A910" s="2" t="s">
        <v>1716</v>
      </c>
      <c r="B910" s="2" t="s">
        <v>1709</v>
      </c>
      <c r="D910" s="2" t="s">
        <v>1710</v>
      </c>
      <c r="E910" s="2" t="s">
        <v>1711</v>
      </c>
      <c r="F910" s="2" t="s">
        <v>1712</v>
      </c>
      <c r="G910" s="2" t="n">
        <v>2016</v>
      </c>
      <c r="H910" s="2" t="n">
        <v>24</v>
      </c>
      <c r="I910" s="2" t="n">
        <v>3</v>
      </c>
      <c r="J910" s="2" t="s">
        <v>121</v>
      </c>
      <c r="L910" s="2" t="s">
        <v>1713</v>
      </c>
      <c r="T910" s="2" t="s">
        <v>285</v>
      </c>
      <c r="U910" s="0" t="n">
        <f aca="false">13.8</f>
        <v>13.8</v>
      </c>
      <c r="W910" s="2" t="s">
        <v>125</v>
      </c>
      <c r="AD910" s="2" t="s">
        <v>126</v>
      </c>
      <c r="AE910" s="2" t="n">
        <v>1</v>
      </c>
      <c r="AH910" s="2" t="s">
        <v>147</v>
      </c>
      <c r="AJ910" s="2" t="s">
        <v>1514</v>
      </c>
      <c r="AR910" s="2" t="s">
        <v>1714</v>
      </c>
      <c r="AU910" s="2" t="n">
        <f aca="false">5.5</f>
        <v>5.5</v>
      </c>
      <c r="AZ910" s="2" t="n">
        <v>50</v>
      </c>
      <c r="BA910" s="2" t="n">
        <v>3</v>
      </c>
      <c r="BE910" s="2" t="s">
        <v>145</v>
      </c>
      <c r="BF910" s="2" t="n">
        <v>1</v>
      </c>
      <c r="BG910" s="2" t="n">
        <v>1</v>
      </c>
      <c r="BH910" s="2" t="n">
        <v>50</v>
      </c>
      <c r="BI910" s="2" t="s">
        <v>948</v>
      </c>
      <c r="BJ910" s="2" t="n">
        <v>1</v>
      </c>
      <c r="BK910" s="2" t="n">
        <v>1</v>
      </c>
      <c r="BL910" s="2" t="n">
        <v>50</v>
      </c>
      <c r="BM910" s="2" t="s">
        <v>148</v>
      </c>
      <c r="BN910" s="2" t="n">
        <v>1</v>
      </c>
      <c r="BZ910" s="2" t="s">
        <v>152</v>
      </c>
      <c r="CB910" s="2" t="n">
        <v>60</v>
      </c>
      <c r="CC910" s="2" t="s">
        <v>127</v>
      </c>
      <c r="CD910" s="2" t="n">
        <v>2</v>
      </c>
      <c r="CE910" s="2" t="s">
        <v>152</v>
      </c>
      <c r="CF910" s="2" t="n">
        <v>80</v>
      </c>
      <c r="CG910" s="2" t="s">
        <v>127</v>
      </c>
      <c r="CH910" s="2" t="n">
        <v>2</v>
      </c>
      <c r="CJ910" s="2" t="s">
        <v>152</v>
      </c>
      <c r="CK910" s="2" t="n">
        <v>120</v>
      </c>
      <c r="CL910" s="2" t="n">
        <v>2</v>
      </c>
      <c r="CN910" s="2" t="s">
        <v>127</v>
      </c>
      <c r="CO910" s="2" t="n">
        <v>180</v>
      </c>
      <c r="CP910" s="2" t="n">
        <v>2</v>
      </c>
      <c r="CQ910" s="2" t="s">
        <v>127</v>
      </c>
      <c r="DB910" s="2" t="n">
        <v>95.94</v>
      </c>
      <c r="DE910" s="2" t="n">
        <v>670</v>
      </c>
      <c r="DF910" s="2" t="n">
        <v>0.135</v>
      </c>
    </row>
    <row r="911" customFormat="false" ht="13.8" hidden="false" customHeight="false" outlineLevel="0" collapsed="false">
      <c r="A911" s="2" t="s">
        <v>1717</v>
      </c>
      <c r="B911" s="2" t="s">
        <v>1709</v>
      </c>
      <c r="D911" s="2" t="s">
        <v>1710</v>
      </c>
      <c r="E911" s="2" t="s">
        <v>1711</v>
      </c>
      <c r="F911" s="2" t="s">
        <v>1712</v>
      </c>
      <c r="G911" s="2" t="n">
        <v>2016</v>
      </c>
      <c r="H911" s="2" t="n">
        <v>24</v>
      </c>
      <c r="I911" s="2" t="n">
        <v>3</v>
      </c>
      <c r="J911" s="2" t="s">
        <v>121</v>
      </c>
      <c r="L911" s="2" t="s">
        <v>1713</v>
      </c>
      <c r="T911" s="2" t="s">
        <v>285</v>
      </c>
      <c r="U911" s="0" t="n">
        <f aca="false">13.8</f>
        <v>13.8</v>
      </c>
      <c r="W911" s="2" t="s">
        <v>125</v>
      </c>
      <c r="AD911" s="2" t="s">
        <v>126</v>
      </c>
      <c r="AE911" s="2" t="n">
        <v>1</v>
      </c>
      <c r="AH911" s="2" t="s">
        <v>147</v>
      </c>
      <c r="AJ911" s="2" t="s">
        <v>1514</v>
      </c>
      <c r="AR911" s="2" t="s">
        <v>1714</v>
      </c>
      <c r="AU911" s="2" t="n">
        <f aca="false">5.5</f>
        <v>5.5</v>
      </c>
      <c r="AZ911" s="2" t="n">
        <v>50</v>
      </c>
      <c r="BA911" s="2" t="n">
        <v>3</v>
      </c>
      <c r="BE911" s="2" t="s">
        <v>145</v>
      </c>
      <c r="BF911" s="2" t="n">
        <v>1</v>
      </c>
      <c r="BG911" s="2" t="n">
        <v>1</v>
      </c>
      <c r="BH911" s="2" t="n">
        <v>50</v>
      </c>
      <c r="BI911" s="2" t="s">
        <v>948</v>
      </c>
      <c r="BJ911" s="2" t="n">
        <v>1</v>
      </c>
      <c r="BK911" s="2" t="n">
        <v>1</v>
      </c>
      <c r="BL911" s="2" t="n">
        <v>50</v>
      </c>
      <c r="BM911" s="2" t="s">
        <v>148</v>
      </c>
      <c r="BN911" s="2" t="n">
        <v>1</v>
      </c>
      <c r="BZ911" s="2" t="s">
        <v>152</v>
      </c>
      <c r="CB911" s="2" t="n">
        <v>60</v>
      </c>
      <c r="CC911" s="2" t="s">
        <v>127</v>
      </c>
      <c r="CD911" s="2" t="n">
        <v>2</v>
      </c>
      <c r="CE911" s="2" t="s">
        <v>152</v>
      </c>
      <c r="CF911" s="2" t="n">
        <v>80</v>
      </c>
      <c r="CG911" s="2" t="s">
        <v>127</v>
      </c>
      <c r="CH911" s="2" t="n">
        <v>2</v>
      </c>
      <c r="CJ911" s="2" t="s">
        <v>152</v>
      </c>
      <c r="CK911" s="2" t="n">
        <v>120</v>
      </c>
      <c r="CL911" s="2" t="n">
        <v>2</v>
      </c>
      <c r="CN911" s="2" t="s">
        <v>127</v>
      </c>
      <c r="CO911" s="2" t="n">
        <v>180</v>
      </c>
      <c r="CP911" s="2" t="n">
        <v>2</v>
      </c>
      <c r="CQ911" s="2" t="s">
        <v>127</v>
      </c>
      <c r="DA911" s="2" t="s">
        <v>132</v>
      </c>
      <c r="DB911" s="2" t="n">
        <v>96.53</v>
      </c>
      <c r="DE911" s="2" t="n">
        <v>731</v>
      </c>
      <c r="DF911" s="2" t="n">
        <v>0.076</v>
      </c>
    </row>
    <row r="912" customFormat="false" ht="13.8" hidden="false" customHeight="false" outlineLevel="0" collapsed="false">
      <c r="A912" s="2" t="s">
        <v>1718</v>
      </c>
      <c r="B912" s="2" t="s">
        <v>1709</v>
      </c>
      <c r="D912" s="2" t="s">
        <v>1710</v>
      </c>
      <c r="E912" s="2" t="s">
        <v>1711</v>
      </c>
      <c r="F912" s="2" t="s">
        <v>1712</v>
      </c>
      <c r="G912" s="2" t="n">
        <v>2016</v>
      </c>
      <c r="H912" s="2" t="n">
        <v>24</v>
      </c>
      <c r="I912" s="2" t="n">
        <v>3</v>
      </c>
      <c r="J912" s="2" t="s">
        <v>121</v>
      </c>
      <c r="L912" s="2" t="s">
        <v>1713</v>
      </c>
      <c r="T912" s="2" t="s">
        <v>285</v>
      </c>
      <c r="U912" s="0" t="n">
        <f aca="false">13.8</f>
        <v>13.8</v>
      </c>
      <c r="W912" s="2" t="s">
        <v>125</v>
      </c>
      <c r="AD912" s="2" t="s">
        <v>126</v>
      </c>
      <c r="AE912" s="2" t="n">
        <v>1</v>
      </c>
      <c r="AH912" s="2" t="s">
        <v>147</v>
      </c>
      <c r="AJ912" s="2" t="s">
        <v>1514</v>
      </c>
      <c r="AR912" s="2" t="s">
        <v>1714</v>
      </c>
      <c r="AU912" s="2" t="n">
        <f aca="false">5.5</f>
        <v>5.5</v>
      </c>
      <c r="AZ912" s="2" t="n">
        <v>50</v>
      </c>
      <c r="BA912" s="2" t="n">
        <v>3</v>
      </c>
      <c r="BE912" s="2" t="s">
        <v>145</v>
      </c>
      <c r="BF912" s="2" t="n">
        <v>1</v>
      </c>
      <c r="BG912" s="2" t="n">
        <v>1</v>
      </c>
      <c r="BH912" s="2" t="n">
        <v>50</v>
      </c>
      <c r="BI912" s="2" t="s">
        <v>948</v>
      </c>
      <c r="BJ912" s="2" t="n">
        <v>1</v>
      </c>
      <c r="BK912" s="2" t="n">
        <v>1</v>
      </c>
      <c r="BL912" s="2" t="n">
        <v>50</v>
      </c>
      <c r="BM912" s="2" t="s">
        <v>148</v>
      </c>
      <c r="BN912" s="2" t="n">
        <v>1</v>
      </c>
      <c r="BZ912" s="2" t="s">
        <v>152</v>
      </c>
      <c r="CB912" s="2" t="n">
        <v>60</v>
      </c>
      <c r="CC912" s="2" t="s">
        <v>127</v>
      </c>
      <c r="CD912" s="2" t="n">
        <v>2</v>
      </c>
      <c r="CE912" s="2" t="s">
        <v>152</v>
      </c>
      <c r="CF912" s="2" t="n">
        <v>80</v>
      </c>
      <c r="CG912" s="2" t="s">
        <v>127</v>
      </c>
      <c r="CH912" s="2" t="n">
        <v>2</v>
      </c>
      <c r="CJ912" s="2" t="s">
        <v>152</v>
      </c>
      <c r="CK912" s="2" t="n">
        <v>120</v>
      </c>
      <c r="CL912" s="2" t="n">
        <v>2</v>
      </c>
      <c r="CN912" s="2" t="s">
        <v>127</v>
      </c>
      <c r="CO912" s="2" t="n">
        <v>180</v>
      </c>
      <c r="CP912" s="2" t="n">
        <v>2</v>
      </c>
      <c r="CQ912" s="2" t="s">
        <v>127</v>
      </c>
      <c r="DA912" s="2" t="s">
        <v>132</v>
      </c>
      <c r="DB912" s="2" t="n">
        <v>96.71</v>
      </c>
      <c r="DC912" s="2" t="n">
        <v>3.49</v>
      </c>
      <c r="DD912" s="2" t="n">
        <v>10.7</v>
      </c>
      <c r="DE912" s="2" t="n">
        <v>839</v>
      </c>
      <c r="DF912" s="2" t="n">
        <v>0.072</v>
      </c>
    </row>
    <row r="913" customFormat="false" ht="13.8" hidden="false" customHeight="false" outlineLevel="0" collapsed="false">
      <c r="A913" s="2" t="s">
        <v>1719</v>
      </c>
      <c r="B913" s="2" t="s">
        <v>1720</v>
      </c>
      <c r="D913" s="2" t="s">
        <v>1721</v>
      </c>
      <c r="E913" s="2" t="s">
        <v>1722</v>
      </c>
      <c r="F913" s="2" t="s">
        <v>1723</v>
      </c>
      <c r="G913" s="2" t="n">
        <v>2016</v>
      </c>
      <c r="H913" s="2" t="n">
        <v>39</v>
      </c>
      <c r="I913" s="2" t="n">
        <v>16</v>
      </c>
      <c r="J913" s="2" t="s">
        <v>121</v>
      </c>
      <c r="L913" s="2" t="s">
        <v>144</v>
      </c>
      <c r="T913" s="2" t="s">
        <v>145</v>
      </c>
      <c r="U913" s="0" t="n">
        <f aca="false">15.9</f>
        <v>15.9</v>
      </c>
      <c r="W913" s="2" t="s">
        <v>125</v>
      </c>
      <c r="AA913" s="2" t="s">
        <v>437</v>
      </c>
      <c r="AD913" s="2" t="s">
        <v>126</v>
      </c>
      <c r="AR913" s="2" t="s">
        <v>1724</v>
      </c>
      <c r="BA913" s="2" t="n">
        <v>24</v>
      </c>
      <c r="BE913" s="2" t="s">
        <v>145</v>
      </c>
      <c r="BF913" s="2" t="n">
        <v>4</v>
      </c>
      <c r="BZ913" s="2" t="s">
        <v>129</v>
      </c>
      <c r="CA913" s="2" t="s">
        <v>130</v>
      </c>
      <c r="CB913" s="2" t="n">
        <v>55</v>
      </c>
      <c r="CC913" s="2" t="n">
        <v>10</v>
      </c>
      <c r="DC913" s="2" t="n">
        <v>2.54</v>
      </c>
      <c r="DD913" s="2" t="n">
        <v>12</v>
      </c>
      <c r="DE913" s="2" t="n">
        <v>804.7</v>
      </c>
      <c r="DF913" s="2" t="n">
        <v>0.119</v>
      </c>
      <c r="DG913" s="2" t="n">
        <v>0.62</v>
      </c>
    </row>
    <row r="914" customFormat="false" ht="13.8" hidden="false" customHeight="false" outlineLevel="0" collapsed="false">
      <c r="A914" s="2" t="s">
        <v>1725</v>
      </c>
      <c r="B914" s="2" t="s">
        <v>1720</v>
      </c>
      <c r="D914" s="2" t="s">
        <v>1721</v>
      </c>
      <c r="E914" s="2" t="s">
        <v>1722</v>
      </c>
      <c r="F914" s="2" t="s">
        <v>1723</v>
      </c>
      <c r="G914" s="2" t="n">
        <v>2016</v>
      </c>
      <c r="H914" s="2" t="n">
        <v>39</v>
      </c>
      <c r="I914" s="2" t="n">
        <v>16</v>
      </c>
      <c r="J914" s="2" t="s">
        <v>121</v>
      </c>
      <c r="L914" s="2" t="s">
        <v>144</v>
      </c>
      <c r="T914" s="2" t="s">
        <v>145</v>
      </c>
      <c r="U914" s="0" t="n">
        <f aca="false">15.9</f>
        <v>15.9</v>
      </c>
      <c r="W914" s="2" t="s">
        <v>125</v>
      </c>
      <c r="AA914" s="2" t="s">
        <v>437</v>
      </c>
      <c r="AD914" s="2" t="s">
        <v>126</v>
      </c>
      <c r="AH914" s="2" t="s">
        <v>1726</v>
      </c>
      <c r="AJ914" s="2" t="s">
        <v>145</v>
      </c>
      <c r="AN914" s="2" t="n">
        <v>5</v>
      </c>
      <c r="AR914" s="2" t="s">
        <v>1724</v>
      </c>
      <c r="BA914" s="2" t="n">
        <v>24</v>
      </c>
      <c r="BB914" s="2" t="s">
        <v>1727</v>
      </c>
      <c r="BD914" s="2" t="n">
        <v>72</v>
      </c>
      <c r="BE914" s="2" t="s">
        <v>145</v>
      </c>
      <c r="BF914" s="2" t="n">
        <v>4</v>
      </c>
      <c r="BZ914" s="2" t="s">
        <v>129</v>
      </c>
      <c r="CA914" s="2" t="s">
        <v>130</v>
      </c>
      <c r="CB914" s="2" t="n">
        <v>55</v>
      </c>
      <c r="CC914" s="2" t="n">
        <v>10</v>
      </c>
      <c r="DC914" s="2" t="n">
        <v>2.55</v>
      </c>
      <c r="DD914" s="2" t="n">
        <v>12</v>
      </c>
      <c r="DE914" s="2" t="n">
        <v>790.3</v>
      </c>
      <c r="DF914" s="2" t="n">
        <v>0.123</v>
      </c>
      <c r="DG914" s="2" t="n">
        <v>0.67</v>
      </c>
    </row>
    <row r="915" customFormat="false" ht="13.8" hidden="false" customHeight="false" outlineLevel="0" collapsed="false">
      <c r="A915" s="2" t="s">
        <v>1728</v>
      </c>
      <c r="B915" s="2" t="s">
        <v>1720</v>
      </c>
      <c r="D915" s="2" t="s">
        <v>1721</v>
      </c>
      <c r="E915" s="2" t="s">
        <v>1722</v>
      </c>
      <c r="F915" s="2" t="s">
        <v>1723</v>
      </c>
      <c r="G915" s="2" t="n">
        <v>2016</v>
      </c>
      <c r="H915" s="2" t="n">
        <v>39</v>
      </c>
      <c r="I915" s="2" t="n">
        <v>16</v>
      </c>
      <c r="J915" s="2" t="s">
        <v>121</v>
      </c>
      <c r="L915" s="2" t="s">
        <v>144</v>
      </c>
      <c r="T915" s="2" t="s">
        <v>145</v>
      </c>
      <c r="U915" s="0" t="n">
        <f aca="false">15.9</f>
        <v>15.9</v>
      </c>
      <c r="W915" s="2" t="s">
        <v>125</v>
      </c>
      <c r="AA915" s="2" t="s">
        <v>437</v>
      </c>
      <c r="AD915" s="2" t="s">
        <v>126</v>
      </c>
      <c r="AH915" s="2" t="s">
        <v>1726</v>
      </c>
      <c r="AJ915" s="2" t="s">
        <v>145</v>
      </c>
      <c r="AN915" s="2" t="n">
        <v>10</v>
      </c>
      <c r="AR915" s="2" t="s">
        <v>1724</v>
      </c>
      <c r="BA915" s="2" t="n">
        <v>24</v>
      </c>
      <c r="BB915" s="2" t="s">
        <v>1727</v>
      </c>
      <c r="BD915" s="2" t="n">
        <v>72</v>
      </c>
      <c r="BE915" s="2" t="s">
        <v>145</v>
      </c>
      <c r="BF915" s="2" t="n">
        <v>4</v>
      </c>
      <c r="BZ915" s="2" t="s">
        <v>129</v>
      </c>
      <c r="CA915" s="2" t="s">
        <v>130</v>
      </c>
      <c r="CB915" s="2" t="n">
        <v>55</v>
      </c>
      <c r="CC915" s="2" t="n">
        <v>10</v>
      </c>
      <c r="DC915" s="2" t="n">
        <v>2.85</v>
      </c>
      <c r="DD915" s="2" t="n">
        <v>11</v>
      </c>
      <c r="DE915" s="2" t="n">
        <v>752.6</v>
      </c>
      <c r="DF915" s="2" t="n">
        <v>0.121</v>
      </c>
      <c r="DG915" s="2" t="n">
        <v>0.79</v>
      </c>
    </row>
    <row r="916" customFormat="false" ht="13.8" hidden="false" customHeight="false" outlineLevel="0" collapsed="false">
      <c r="A916" s="2" t="s">
        <v>1729</v>
      </c>
      <c r="B916" s="2" t="s">
        <v>1720</v>
      </c>
      <c r="D916" s="2" t="s">
        <v>1721</v>
      </c>
      <c r="E916" s="2" t="s">
        <v>1722</v>
      </c>
      <c r="F916" s="2" t="s">
        <v>1723</v>
      </c>
      <c r="G916" s="2" t="n">
        <v>2016</v>
      </c>
      <c r="H916" s="2" t="n">
        <v>39</v>
      </c>
      <c r="I916" s="2" t="n">
        <v>16</v>
      </c>
      <c r="J916" s="2" t="s">
        <v>121</v>
      </c>
      <c r="L916" s="2" t="s">
        <v>144</v>
      </c>
      <c r="T916" s="2" t="s">
        <v>145</v>
      </c>
      <c r="U916" s="0" t="n">
        <f aca="false">15.9</f>
        <v>15.9</v>
      </c>
      <c r="W916" s="2" t="s">
        <v>125</v>
      </c>
      <c r="AA916" s="2" t="s">
        <v>437</v>
      </c>
      <c r="AD916" s="2" t="s">
        <v>126</v>
      </c>
      <c r="AH916" s="2" t="s">
        <v>1726</v>
      </c>
      <c r="AJ916" s="2" t="s">
        <v>145</v>
      </c>
      <c r="AN916" s="2" t="n">
        <v>15</v>
      </c>
      <c r="AR916" s="2" t="s">
        <v>1724</v>
      </c>
      <c r="BA916" s="2" t="n">
        <v>24</v>
      </c>
      <c r="BB916" s="2" t="s">
        <v>1727</v>
      </c>
      <c r="BD916" s="2" t="n">
        <v>72</v>
      </c>
      <c r="BE916" s="2" t="s">
        <v>145</v>
      </c>
      <c r="BF916" s="2" t="n">
        <v>4</v>
      </c>
      <c r="BZ916" s="2" t="s">
        <v>129</v>
      </c>
      <c r="CA916" s="2" t="s">
        <v>130</v>
      </c>
      <c r="CB916" s="2" t="n">
        <v>55</v>
      </c>
      <c r="CC916" s="2" t="n">
        <v>10</v>
      </c>
      <c r="DC916" s="2" t="n">
        <v>2.76</v>
      </c>
      <c r="DD916" s="2" t="n">
        <v>11</v>
      </c>
      <c r="DE916" s="2" t="n">
        <v>756.8</v>
      </c>
      <c r="DF916" s="2" t="n">
        <v>0.125</v>
      </c>
      <c r="DG916" s="2" t="n">
        <v>1.27</v>
      </c>
    </row>
    <row r="917" customFormat="false" ht="13.8" hidden="false" customHeight="false" outlineLevel="0" collapsed="false">
      <c r="A917" s="2" t="s">
        <v>1730</v>
      </c>
      <c r="B917" s="2" t="s">
        <v>1720</v>
      </c>
      <c r="D917" s="2" t="s">
        <v>1721</v>
      </c>
      <c r="E917" s="2" t="s">
        <v>1722</v>
      </c>
      <c r="F917" s="2" t="s">
        <v>1723</v>
      </c>
      <c r="G917" s="2" t="n">
        <v>2016</v>
      </c>
      <c r="H917" s="2" t="n">
        <v>39</v>
      </c>
      <c r="I917" s="2" t="n">
        <v>16</v>
      </c>
      <c r="J917" s="2" t="s">
        <v>121</v>
      </c>
      <c r="L917" s="2" t="s">
        <v>144</v>
      </c>
      <c r="T917" s="2" t="s">
        <v>145</v>
      </c>
      <c r="U917" s="0" t="n">
        <f aca="false">15.9</f>
        <v>15.9</v>
      </c>
      <c r="W917" s="2" t="s">
        <v>125</v>
      </c>
      <c r="AA917" s="2" t="s">
        <v>437</v>
      </c>
      <c r="AD917" s="2" t="s">
        <v>126</v>
      </c>
      <c r="AH917" s="2" t="s">
        <v>1726</v>
      </c>
      <c r="AJ917" s="2" t="s">
        <v>145</v>
      </c>
      <c r="AN917" s="2" t="n">
        <v>20</v>
      </c>
      <c r="AR917" s="2" t="s">
        <v>1724</v>
      </c>
      <c r="BA917" s="2" t="n">
        <v>24</v>
      </c>
      <c r="BB917" s="2" t="s">
        <v>1727</v>
      </c>
      <c r="BD917" s="2" t="n">
        <v>72</v>
      </c>
      <c r="BE917" s="2" t="s">
        <v>145</v>
      </c>
      <c r="BF917" s="2" t="n">
        <v>4</v>
      </c>
      <c r="BZ917" s="2" t="s">
        <v>129</v>
      </c>
      <c r="CA917" s="2" t="s">
        <v>130</v>
      </c>
      <c r="CB917" s="2" t="n">
        <v>55</v>
      </c>
      <c r="CC917" s="2" t="n">
        <v>10</v>
      </c>
      <c r="DC917" s="2" t="n">
        <v>2.26</v>
      </c>
      <c r="DD917" s="2" t="n">
        <v>11</v>
      </c>
      <c r="DE917" s="2" t="n">
        <v>733</v>
      </c>
      <c r="DF917" s="2" t="n">
        <v>0.128</v>
      </c>
      <c r="DG917" s="2" t="n">
        <v>1.32</v>
      </c>
    </row>
    <row r="918" customFormat="false" ht="13.8" hidden="false" customHeight="false" outlineLevel="0" collapsed="false">
      <c r="A918" s="2" t="s">
        <v>1731</v>
      </c>
      <c r="B918" s="2" t="s">
        <v>1720</v>
      </c>
      <c r="D918" s="2" t="s">
        <v>1721</v>
      </c>
      <c r="E918" s="2" t="s">
        <v>1722</v>
      </c>
      <c r="F918" s="2" t="s">
        <v>1723</v>
      </c>
      <c r="G918" s="2" t="n">
        <v>2016</v>
      </c>
      <c r="H918" s="2" t="n">
        <v>39</v>
      </c>
      <c r="I918" s="2" t="n">
        <v>16</v>
      </c>
      <c r="J918" s="2" t="s">
        <v>121</v>
      </c>
      <c r="L918" s="2" t="s">
        <v>144</v>
      </c>
      <c r="T918" s="2" t="s">
        <v>145</v>
      </c>
      <c r="U918" s="0" t="n">
        <f aca="false">15.9</f>
        <v>15.9</v>
      </c>
      <c r="W918" s="2" t="s">
        <v>125</v>
      </c>
      <c r="AA918" s="2" t="s">
        <v>437</v>
      </c>
      <c r="AD918" s="2" t="s">
        <v>126</v>
      </c>
      <c r="AH918" s="2" t="s">
        <v>1726</v>
      </c>
      <c r="AJ918" s="2" t="s">
        <v>145</v>
      </c>
      <c r="AN918" s="2" t="n">
        <v>25</v>
      </c>
      <c r="AR918" s="2" t="s">
        <v>1724</v>
      </c>
      <c r="BA918" s="2" t="n">
        <v>24</v>
      </c>
      <c r="BB918" s="2" t="s">
        <v>1727</v>
      </c>
      <c r="BD918" s="2" t="n">
        <v>72</v>
      </c>
      <c r="BE918" s="2" t="s">
        <v>145</v>
      </c>
      <c r="BF918" s="2" t="n">
        <v>4</v>
      </c>
      <c r="BZ918" s="2" t="s">
        <v>129</v>
      </c>
      <c r="CA918" s="2" t="s">
        <v>130</v>
      </c>
      <c r="CB918" s="2" t="n">
        <v>55</v>
      </c>
      <c r="CC918" s="2" t="n">
        <v>10</v>
      </c>
      <c r="DC918" s="2" t="n">
        <v>2.63</v>
      </c>
      <c r="DD918" s="2" t="n">
        <v>11</v>
      </c>
      <c r="DE918" s="2" t="n">
        <v>726.2</v>
      </c>
      <c r="DF918" s="2" t="n">
        <v>0.135</v>
      </c>
      <c r="DG918" s="2" t="n">
        <v>1.31</v>
      </c>
    </row>
    <row r="919" customFormat="false" ht="13.8" hidden="false" customHeight="false" outlineLevel="0" collapsed="false">
      <c r="A919" s="2" t="s">
        <v>1732</v>
      </c>
      <c r="B919" s="2" t="s">
        <v>1733</v>
      </c>
      <c r="D919" s="2" t="s">
        <v>1734</v>
      </c>
      <c r="E919" s="2" t="s">
        <v>1735</v>
      </c>
      <c r="F919" s="2" t="s">
        <v>1736</v>
      </c>
      <c r="G919" s="2" t="n">
        <v>2016</v>
      </c>
      <c r="H919" s="2" t="n">
        <v>36</v>
      </c>
      <c r="I919" s="2" t="n">
        <v>14</v>
      </c>
      <c r="J919" s="2" t="s">
        <v>121</v>
      </c>
      <c r="L919" s="2" t="s">
        <v>1737</v>
      </c>
      <c r="T919" s="2" t="s">
        <v>285</v>
      </c>
      <c r="U919" s="0" t="n">
        <f aca="false">13.8</f>
        <v>13.8</v>
      </c>
      <c r="W919" s="2" t="s">
        <v>125</v>
      </c>
      <c r="AD919" s="2" t="s">
        <v>126</v>
      </c>
      <c r="AE919" s="2" t="n">
        <v>1</v>
      </c>
      <c r="AH919" s="2" t="s">
        <v>147</v>
      </c>
      <c r="AJ919" s="2" t="s">
        <v>1514</v>
      </c>
      <c r="AL919" s="2" t="s">
        <v>1738</v>
      </c>
      <c r="AO919" s="2" t="s">
        <v>1739</v>
      </c>
      <c r="AR919" s="2" t="s">
        <v>1740</v>
      </c>
      <c r="AU919" s="2" t="n">
        <f aca="false">5.5</f>
        <v>5.5</v>
      </c>
      <c r="AZ919" s="2" t="n">
        <v>50</v>
      </c>
      <c r="BA919" s="2" t="n">
        <v>24</v>
      </c>
      <c r="BE919" s="2" t="s">
        <v>145</v>
      </c>
      <c r="BF919" s="2" t="n">
        <v>1</v>
      </c>
      <c r="BG919" s="2" t="n">
        <v>0.5</v>
      </c>
      <c r="BI919" s="2" t="s">
        <v>148</v>
      </c>
      <c r="BJ919" s="2" t="n">
        <v>1</v>
      </c>
      <c r="BK919" s="2" t="n">
        <v>0.5</v>
      </c>
      <c r="BM919" s="2" t="s">
        <v>948</v>
      </c>
      <c r="BN919" s="2" t="n">
        <v>1</v>
      </c>
      <c r="BO919" s="2" t="n">
        <v>1</v>
      </c>
      <c r="BP919" s="2" t="n">
        <v>50</v>
      </c>
      <c r="BQ919" s="2" t="s">
        <v>148</v>
      </c>
      <c r="BR919" s="2" t="n">
        <v>1</v>
      </c>
      <c r="BS919" s="2" t="n">
        <v>1</v>
      </c>
      <c r="BT919" s="2" t="n">
        <v>50</v>
      </c>
      <c r="BZ919" s="2" t="s">
        <v>152</v>
      </c>
      <c r="CB919" s="2" t="n">
        <v>50</v>
      </c>
      <c r="CC919" s="2" t="s">
        <v>127</v>
      </c>
      <c r="CD919" s="2" t="n">
        <v>1</v>
      </c>
      <c r="CE919" s="2" t="s">
        <v>152</v>
      </c>
      <c r="CF919" s="2" t="n">
        <v>200</v>
      </c>
      <c r="CG919" s="2" t="s">
        <v>127</v>
      </c>
      <c r="CH919" s="2" t="n">
        <v>1</v>
      </c>
      <c r="DA919" s="2" t="s">
        <v>132</v>
      </c>
      <c r="DB919" s="2" t="n">
        <v>94.1</v>
      </c>
      <c r="DC919" s="2" t="n">
        <v>2.9</v>
      </c>
      <c r="DD919" s="2" t="n">
        <v>10.6</v>
      </c>
      <c r="DE919" s="2" t="n">
        <v>540</v>
      </c>
      <c r="DF919" s="2" t="n">
        <v>0.094</v>
      </c>
      <c r="DH919" s="2" t="n">
        <v>0.011</v>
      </c>
    </row>
    <row r="920" customFormat="false" ht="13.8" hidden="false" customHeight="false" outlineLevel="0" collapsed="false">
      <c r="A920" s="2" t="s">
        <v>1741</v>
      </c>
      <c r="B920" s="2" t="s">
        <v>1733</v>
      </c>
      <c r="D920" s="2" t="s">
        <v>1734</v>
      </c>
      <c r="E920" s="2" t="s">
        <v>1735</v>
      </c>
      <c r="F920" s="2" t="s">
        <v>1736</v>
      </c>
      <c r="G920" s="2" t="n">
        <v>2016</v>
      </c>
      <c r="H920" s="2" t="n">
        <v>36</v>
      </c>
      <c r="I920" s="2" t="n">
        <v>14</v>
      </c>
      <c r="J920" s="2" t="s">
        <v>121</v>
      </c>
      <c r="L920" s="2" t="s">
        <v>1737</v>
      </c>
      <c r="T920" s="2" t="s">
        <v>285</v>
      </c>
      <c r="U920" s="0" t="n">
        <f aca="false">13.8</f>
        <v>13.8</v>
      </c>
      <c r="W920" s="2" t="s">
        <v>125</v>
      </c>
      <c r="AD920" s="2" t="s">
        <v>126</v>
      </c>
      <c r="AE920" s="2" t="n">
        <v>1</v>
      </c>
      <c r="AH920" s="2" t="s">
        <v>147</v>
      </c>
      <c r="AJ920" s="2" t="s">
        <v>1514</v>
      </c>
      <c r="AL920" s="2" t="s">
        <v>1738</v>
      </c>
      <c r="AO920" s="2" t="s">
        <v>1739</v>
      </c>
      <c r="AR920" s="2" t="s">
        <v>1740</v>
      </c>
      <c r="AU920" s="2" t="n">
        <f aca="false">5.5</f>
        <v>5.5</v>
      </c>
      <c r="AZ920" s="2" t="n">
        <v>50</v>
      </c>
      <c r="BA920" s="2" t="n">
        <v>24</v>
      </c>
      <c r="BE920" s="2" t="s">
        <v>145</v>
      </c>
      <c r="BF920" s="2" t="n">
        <v>1</v>
      </c>
      <c r="BG920" s="2" t="n">
        <v>0.5</v>
      </c>
      <c r="BI920" s="2" t="s">
        <v>148</v>
      </c>
      <c r="BJ920" s="2" t="n">
        <v>1</v>
      </c>
      <c r="BK920" s="2" t="n">
        <v>0.5</v>
      </c>
      <c r="BM920" s="2" t="s">
        <v>948</v>
      </c>
      <c r="BN920" s="2" t="n">
        <v>1</v>
      </c>
      <c r="BO920" s="2" t="n">
        <v>1</v>
      </c>
      <c r="BP920" s="2" t="n">
        <v>50</v>
      </c>
      <c r="BQ920" s="2" t="s">
        <v>148</v>
      </c>
      <c r="BR920" s="2" t="n">
        <v>1</v>
      </c>
      <c r="BS920" s="2" t="n">
        <v>1</v>
      </c>
      <c r="BT920" s="2" t="n">
        <v>50</v>
      </c>
      <c r="BZ920" s="2" t="s">
        <v>152</v>
      </c>
      <c r="CB920" s="2" t="n">
        <v>50</v>
      </c>
      <c r="CC920" s="2" t="s">
        <v>127</v>
      </c>
      <c r="CD920" s="2" t="n">
        <v>1</v>
      </c>
      <c r="CE920" s="2" t="s">
        <v>152</v>
      </c>
      <c r="CF920" s="2" t="n">
        <v>200</v>
      </c>
      <c r="CG920" s="2" t="s">
        <v>127</v>
      </c>
      <c r="CH920" s="2" t="n">
        <v>1</v>
      </c>
      <c r="DA920" s="2" t="s">
        <v>132</v>
      </c>
      <c r="DB920" s="2" t="n">
        <v>90.1</v>
      </c>
      <c r="DC920" s="2" t="n">
        <v>2.3</v>
      </c>
      <c r="DD920" s="2" t="n">
        <v>9</v>
      </c>
      <c r="DE920" s="2" t="n">
        <v>542</v>
      </c>
      <c r="DF920" s="2" t="n">
        <v>0.158</v>
      </c>
      <c r="DH920" s="2" t="n">
        <v>0.009</v>
      </c>
    </row>
    <row r="921" customFormat="false" ht="13.8" hidden="false" customHeight="false" outlineLevel="0" collapsed="false">
      <c r="A921" s="2" t="s">
        <v>1742</v>
      </c>
      <c r="B921" s="2" t="s">
        <v>1733</v>
      </c>
      <c r="D921" s="2" t="s">
        <v>1734</v>
      </c>
      <c r="E921" s="2" t="s">
        <v>1735</v>
      </c>
      <c r="F921" s="2" t="s">
        <v>1736</v>
      </c>
      <c r="G921" s="2" t="n">
        <v>2016</v>
      </c>
      <c r="H921" s="2" t="n">
        <v>36</v>
      </c>
      <c r="I921" s="2" t="n">
        <v>14</v>
      </c>
      <c r="J921" s="2" t="s">
        <v>121</v>
      </c>
      <c r="L921" s="2" t="s">
        <v>1737</v>
      </c>
      <c r="T921" s="2" t="s">
        <v>285</v>
      </c>
      <c r="U921" s="0" t="n">
        <f aca="false">13.8</f>
        <v>13.8</v>
      </c>
      <c r="W921" s="2" t="s">
        <v>125</v>
      </c>
      <c r="AD921" s="2" t="s">
        <v>126</v>
      </c>
      <c r="AE921" s="2" t="n">
        <v>1</v>
      </c>
      <c r="AH921" s="2" t="s">
        <v>147</v>
      </c>
      <c r="AJ921" s="2" t="s">
        <v>1514</v>
      </c>
      <c r="AL921" s="2" t="s">
        <v>1738</v>
      </c>
      <c r="AO921" s="2" t="s">
        <v>1739</v>
      </c>
      <c r="AR921" s="2" t="s">
        <v>1740</v>
      </c>
      <c r="AU921" s="2" t="n">
        <f aca="false">5.5</f>
        <v>5.5</v>
      </c>
      <c r="AZ921" s="2" t="n">
        <v>50</v>
      </c>
      <c r="BA921" s="2" t="n">
        <v>24</v>
      </c>
      <c r="BE921" s="2" t="s">
        <v>145</v>
      </c>
      <c r="BF921" s="2" t="n">
        <v>1</v>
      </c>
      <c r="BG921" s="2" t="n">
        <v>0.5</v>
      </c>
      <c r="BI921" s="2" t="s">
        <v>148</v>
      </c>
      <c r="BJ921" s="2" t="n">
        <v>1</v>
      </c>
      <c r="BK921" s="2" t="n">
        <v>0.5</v>
      </c>
      <c r="BM921" s="2" t="s">
        <v>948</v>
      </c>
      <c r="BN921" s="2" t="n">
        <v>1</v>
      </c>
      <c r="BO921" s="2" t="n">
        <v>1</v>
      </c>
      <c r="BP921" s="2" t="n">
        <v>50</v>
      </c>
      <c r="BQ921" s="2" t="s">
        <v>148</v>
      </c>
      <c r="BR921" s="2" t="n">
        <v>1</v>
      </c>
      <c r="BS921" s="2" t="n">
        <v>1</v>
      </c>
      <c r="BT921" s="2" t="n">
        <v>50</v>
      </c>
      <c r="BZ921" s="2" t="s">
        <v>152</v>
      </c>
      <c r="CB921" s="2" t="n">
        <v>50</v>
      </c>
      <c r="CC921" s="2" t="s">
        <v>127</v>
      </c>
      <c r="CD921" s="2" t="n">
        <v>1</v>
      </c>
      <c r="CE921" s="2" t="s">
        <v>152</v>
      </c>
      <c r="CF921" s="2" t="n">
        <v>200</v>
      </c>
      <c r="CG921" s="2" t="s">
        <v>127</v>
      </c>
      <c r="CH921" s="2" t="n">
        <v>1</v>
      </c>
      <c r="DA921" s="2" t="s">
        <v>132</v>
      </c>
      <c r="DB921" s="2" t="n">
        <v>96.5</v>
      </c>
      <c r="DC921" s="2" t="n">
        <v>3.6</v>
      </c>
      <c r="DD921" s="2" t="n">
        <v>13.5</v>
      </c>
      <c r="DE921" s="2" t="n">
        <v>522</v>
      </c>
      <c r="DF921" s="2" t="n">
        <v>0.056</v>
      </c>
      <c r="DH921" s="2" t="n">
        <v>0.009</v>
      </c>
    </row>
    <row r="922" customFormat="false" ht="13.8" hidden="false" customHeight="false" outlineLevel="0" collapsed="false">
      <c r="A922" s="2" t="s">
        <v>1743</v>
      </c>
      <c r="B922" s="2" t="s">
        <v>1733</v>
      </c>
      <c r="D922" s="2" t="s">
        <v>1734</v>
      </c>
      <c r="E922" s="2" t="s">
        <v>1735</v>
      </c>
      <c r="F922" s="2" t="s">
        <v>1736</v>
      </c>
      <c r="G922" s="2" t="n">
        <v>2016</v>
      </c>
      <c r="H922" s="2" t="n">
        <v>36</v>
      </c>
      <c r="I922" s="2" t="n">
        <v>14</v>
      </c>
      <c r="J922" s="2" t="s">
        <v>121</v>
      </c>
      <c r="L922" s="2" t="s">
        <v>1737</v>
      </c>
      <c r="T922" s="2" t="s">
        <v>285</v>
      </c>
      <c r="U922" s="0" t="n">
        <f aca="false">13.8</f>
        <v>13.8</v>
      </c>
      <c r="W922" s="2" t="s">
        <v>125</v>
      </c>
      <c r="AD922" s="2" t="s">
        <v>126</v>
      </c>
      <c r="AE922" s="2" t="n">
        <v>1</v>
      </c>
      <c r="AH922" s="2" t="s">
        <v>147</v>
      </c>
      <c r="AJ922" s="2" t="s">
        <v>1514</v>
      </c>
      <c r="AL922" s="2" t="s">
        <v>1738</v>
      </c>
      <c r="AO922" s="2" t="s">
        <v>1739</v>
      </c>
      <c r="AR922" s="2" t="s">
        <v>1740</v>
      </c>
      <c r="AU922" s="2" t="n">
        <f aca="false">5.5</f>
        <v>5.5</v>
      </c>
      <c r="AZ922" s="2" t="n">
        <v>50</v>
      </c>
      <c r="BA922" s="2" t="n">
        <v>24</v>
      </c>
      <c r="BE922" s="2" t="s">
        <v>145</v>
      </c>
      <c r="BF922" s="2" t="n">
        <v>1</v>
      </c>
      <c r="BG922" s="2" t="n">
        <v>0.5</v>
      </c>
      <c r="BI922" s="2" t="s">
        <v>148</v>
      </c>
      <c r="BJ922" s="2" t="n">
        <v>1</v>
      </c>
      <c r="BK922" s="2" t="n">
        <v>0.5</v>
      </c>
      <c r="BM922" s="2" t="s">
        <v>948</v>
      </c>
      <c r="BN922" s="2" t="n">
        <v>1</v>
      </c>
      <c r="BO922" s="2" t="n">
        <v>1</v>
      </c>
      <c r="BP922" s="2" t="n">
        <v>50</v>
      </c>
      <c r="BQ922" s="2" t="s">
        <v>148</v>
      </c>
      <c r="BR922" s="2" t="n">
        <v>1</v>
      </c>
      <c r="BS922" s="2" t="n">
        <v>1</v>
      </c>
      <c r="BT922" s="2" t="n">
        <v>50</v>
      </c>
      <c r="BZ922" s="2" t="s">
        <v>152</v>
      </c>
      <c r="CB922" s="2" t="n">
        <v>50</v>
      </c>
      <c r="CC922" s="2" t="s">
        <v>127</v>
      </c>
      <c r="CD922" s="2" t="n">
        <v>1</v>
      </c>
      <c r="CE922" s="2" t="s">
        <v>152</v>
      </c>
      <c r="CF922" s="2" t="n">
        <v>200</v>
      </c>
      <c r="CG922" s="2" t="s">
        <v>127</v>
      </c>
      <c r="CH922" s="2" t="n">
        <v>1</v>
      </c>
      <c r="DA922" s="2" t="s">
        <v>132</v>
      </c>
      <c r="DB922" s="2" t="n">
        <v>93.7</v>
      </c>
      <c r="DC922" s="2" t="n">
        <v>3</v>
      </c>
      <c r="DD922" s="2" t="n">
        <v>10.9</v>
      </c>
      <c r="DE922" s="2" t="n">
        <v>513</v>
      </c>
      <c r="DF922" s="2" t="n">
        <v>0.101</v>
      </c>
      <c r="DH922" s="2" t="n">
        <v>0.01</v>
      </c>
    </row>
    <row r="923" customFormat="false" ht="13.8" hidden="false" customHeight="false" outlineLevel="0" collapsed="false">
      <c r="A923" s="2" t="s">
        <v>1744</v>
      </c>
      <c r="B923" s="2" t="s">
        <v>1733</v>
      </c>
      <c r="D923" s="2" t="s">
        <v>1734</v>
      </c>
      <c r="E923" s="2" t="s">
        <v>1735</v>
      </c>
      <c r="F923" s="2" t="s">
        <v>1736</v>
      </c>
      <c r="G923" s="2" t="n">
        <v>2016</v>
      </c>
      <c r="H923" s="2" t="n">
        <v>36</v>
      </c>
      <c r="I923" s="2" t="n">
        <v>14</v>
      </c>
      <c r="J923" s="2" t="s">
        <v>121</v>
      </c>
      <c r="L923" s="2" t="s">
        <v>1737</v>
      </c>
      <c r="T923" s="2" t="s">
        <v>285</v>
      </c>
      <c r="U923" s="0" t="n">
        <f aca="false">13.8</f>
        <v>13.8</v>
      </c>
      <c r="W923" s="2" t="s">
        <v>125</v>
      </c>
      <c r="AD923" s="2" t="s">
        <v>126</v>
      </c>
      <c r="AE923" s="2" t="n">
        <v>1</v>
      </c>
      <c r="AH923" s="2" t="s">
        <v>147</v>
      </c>
      <c r="AJ923" s="2" t="s">
        <v>1514</v>
      </c>
      <c r="AL923" s="2" t="s">
        <v>1738</v>
      </c>
      <c r="AO923" s="2" t="s">
        <v>1739</v>
      </c>
      <c r="AR923" s="2" t="s">
        <v>1740</v>
      </c>
      <c r="AU923" s="2" t="n">
        <f aca="false">5.5</f>
        <v>5.5</v>
      </c>
      <c r="AZ923" s="2" t="n">
        <v>50</v>
      </c>
      <c r="BA923" s="2" t="n">
        <v>24</v>
      </c>
      <c r="BE923" s="2" t="s">
        <v>145</v>
      </c>
      <c r="BF923" s="2" t="n">
        <v>1</v>
      </c>
      <c r="BG923" s="2" t="n">
        <v>0.5</v>
      </c>
      <c r="BI923" s="2" t="s">
        <v>148</v>
      </c>
      <c r="BJ923" s="2" t="n">
        <v>1</v>
      </c>
      <c r="BK923" s="2" t="n">
        <v>0.5</v>
      </c>
      <c r="BM923" s="2" t="s">
        <v>948</v>
      </c>
      <c r="BN923" s="2" t="n">
        <v>1</v>
      </c>
      <c r="BO923" s="2" t="n">
        <v>1</v>
      </c>
      <c r="BP923" s="2" t="n">
        <v>50</v>
      </c>
      <c r="BQ923" s="2" t="s">
        <v>148</v>
      </c>
      <c r="BR923" s="2" t="n">
        <v>1</v>
      </c>
      <c r="BS923" s="2" t="n">
        <v>1</v>
      </c>
      <c r="BT923" s="2" t="n">
        <v>50</v>
      </c>
      <c r="BZ923" s="2" t="s">
        <v>152</v>
      </c>
      <c r="CB923" s="2" t="n">
        <v>50</v>
      </c>
      <c r="CC923" s="2" t="s">
        <v>127</v>
      </c>
      <c r="CD923" s="2" t="n">
        <v>1</v>
      </c>
      <c r="CE923" s="2" t="s">
        <v>152</v>
      </c>
      <c r="CF923" s="2" t="n">
        <v>200</v>
      </c>
      <c r="CG923" s="2" t="s">
        <v>127</v>
      </c>
      <c r="CH923" s="2" t="n">
        <v>1</v>
      </c>
      <c r="DA923" s="2" t="s">
        <v>132</v>
      </c>
      <c r="DB923" s="2" t="n">
        <v>91.7</v>
      </c>
      <c r="DC923" s="2" t="n">
        <v>4</v>
      </c>
      <c r="DD923" s="2" t="n">
        <v>15</v>
      </c>
      <c r="DE923" s="2" t="n">
        <v>516</v>
      </c>
      <c r="DF923" s="2" t="n">
        <v>0.133</v>
      </c>
      <c r="DH923" s="2" t="n">
        <v>0.011</v>
      </c>
    </row>
    <row r="924" customFormat="false" ht="13.8" hidden="false" customHeight="false" outlineLevel="0" collapsed="false">
      <c r="A924" s="2" t="s">
        <v>1745</v>
      </c>
      <c r="B924" s="2" t="s">
        <v>1733</v>
      </c>
      <c r="D924" s="2" t="s">
        <v>1734</v>
      </c>
      <c r="E924" s="2" t="s">
        <v>1735</v>
      </c>
      <c r="F924" s="2" t="s">
        <v>1736</v>
      </c>
      <c r="G924" s="2" t="n">
        <v>2016</v>
      </c>
      <c r="H924" s="2" t="n">
        <v>36</v>
      </c>
      <c r="I924" s="2" t="n">
        <v>14</v>
      </c>
      <c r="J924" s="2" t="s">
        <v>121</v>
      </c>
      <c r="L924" s="2" t="s">
        <v>1737</v>
      </c>
      <c r="T924" s="2" t="s">
        <v>285</v>
      </c>
      <c r="U924" s="0" t="n">
        <f aca="false">13.8</f>
        <v>13.8</v>
      </c>
      <c r="W924" s="2" t="s">
        <v>125</v>
      </c>
      <c r="AD924" s="2" t="s">
        <v>126</v>
      </c>
      <c r="AE924" s="2" t="n">
        <v>1</v>
      </c>
      <c r="AH924" s="2" t="s">
        <v>147</v>
      </c>
      <c r="AJ924" s="2" t="s">
        <v>1514</v>
      </c>
      <c r="AL924" s="2" t="s">
        <v>1738</v>
      </c>
      <c r="AO924" s="2" t="s">
        <v>1739</v>
      </c>
      <c r="AR924" s="2" t="s">
        <v>1740</v>
      </c>
      <c r="AU924" s="2" t="n">
        <f aca="false">5.5</f>
        <v>5.5</v>
      </c>
      <c r="AZ924" s="2" t="n">
        <v>50</v>
      </c>
      <c r="BA924" s="2" t="n">
        <v>24</v>
      </c>
      <c r="BE924" s="2" t="s">
        <v>145</v>
      </c>
      <c r="BF924" s="2" t="n">
        <v>1</v>
      </c>
      <c r="BG924" s="2" t="n">
        <v>0.5</v>
      </c>
      <c r="BI924" s="2" t="s">
        <v>148</v>
      </c>
      <c r="BJ924" s="2" t="n">
        <v>1</v>
      </c>
      <c r="BK924" s="2" t="n">
        <v>0.5</v>
      </c>
      <c r="BM924" s="2" t="s">
        <v>948</v>
      </c>
      <c r="BN924" s="2" t="n">
        <v>1</v>
      </c>
      <c r="BO924" s="2" t="n">
        <v>1</v>
      </c>
      <c r="BP924" s="2" t="n">
        <v>50</v>
      </c>
      <c r="BQ924" s="2" t="s">
        <v>148</v>
      </c>
      <c r="BR924" s="2" t="n">
        <v>1</v>
      </c>
      <c r="BS924" s="2" t="n">
        <v>1</v>
      </c>
      <c r="BT924" s="2" t="n">
        <v>50</v>
      </c>
      <c r="BZ924" s="2" t="s">
        <v>152</v>
      </c>
      <c r="CB924" s="2" t="n">
        <v>50</v>
      </c>
      <c r="CC924" s="2" t="s">
        <v>127</v>
      </c>
      <c r="CD924" s="2" t="n">
        <v>1</v>
      </c>
      <c r="CE924" s="2" t="s">
        <v>152</v>
      </c>
      <c r="CF924" s="2" t="n">
        <v>200</v>
      </c>
      <c r="CG924" s="2" t="s">
        <v>127</v>
      </c>
      <c r="CH924" s="2" t="n">
        <v>1</v>
      </c>
      <c r="DA924" s="2" t="s">
        <v>132</v>
      </c>
      <c r="DB924" s="2" t="n">
        <v>91.1</v>
      </c>
      <c r="DC924" s="2" t="n">
        <v>3.7</v>
      </c>
      <c r="DD924" s="2" t="n">
        <v>10</v>
      </c>
      <c r="DE924" s="2" t="n">
        <v>587</v>
      </c>
      <c r="DF924" s="2" t="n">
        <v>0.142</v>
      </c>
      <c r="DH924" s="2" t="n">
        <v>0.012</v>
      </c>
    </row>
    <row r="925" customFormat="false" ht="13.8" hidden="false" customHeight="false" outlineLevel="0" collapsed="false">
      <c r="A925" s="2" t="s">
        <v>1746</v>
      </c>
      <c r="B925" s="2" t="s">
        <v>1747</v>
      </c>
      <c r="D925" s="2" t="s">
        <v>1748</v>
      </c>
      <c r="E925" s="2" t="s">
        <v>1749</v>
      </c>
      <c r="F925" s="2" t="s">
        <v>1750</v>
      </c>
      <c r="G925" s="2" t="n">
        <v>2016</v>
      </c>
      <c r="H925" s="2" t="n">
        <v>36</v>
      </c>
      <c r="I925" s="2" t="n">
        <v>3</v>
      </c>
      <c r="J925" s="2" t="s">
        <v>121</v>
      </c>
      <c r="L925" s="2" t="s">
        <v>144</v>
      </c>
      <c r="T925" s="2" t="s">
        <v>145</v>
      </c>
      <c r="U925" s="0" t="n">
        <f aca="false">15.9</f>
        <v>15.9</v>
      </c>
      <c r="W925" s="2" t="s">
        <v>125</v>
      </c>
      <c r="AA925" s="2" t="s">
        <v>146</v>
      </c>
      <c r="AH925" s="2" t="s">
        <v>1751</v>
      </c>
      <c r="AJ925" s="2" t="s">
        <v>190</v>
      </c>
      <c r="AL925" s="2" t="s">
        <v>1752</v>
      </c>
      <c r="AV925" s="2" t="n">
        <v>40</v>
      </c>
      <c r="AZ925" s="2" t="n">
        <v>40</v>
      </c>
      <c r="BA925" s="2" t="n">
        <v>120</v>
      </c>
      <c r="BE925" s="2" t="s">
        <v>125</v>
      </c>
      <c r="BF925" s="2" t="n">
        <v>1</v>
      </c>
      <c r="BI925" s="2" t="s">
        <v>145</v>
      </c>
      <c r="BJ925" s="2" t="n">
        <v>1</v>
      </c>
      <c r="BM925" s="2" t="s">
        <v>148</v>
      </c>
      <c r="BN925" s="2" t="n">
        <v>1</v>
      </c>
      <c r="BQ925" s="2" t="s">
        <v>1753</v>
      </c>
      <c r="BR925" s="2" t="n">
        <v>5</v>
      </c>
      <c r="BS925" s="2" t="n">
        <v>5</v>
      </c>
      <c r="BT925" s="2" t="n">
        <v>40</v>
      </c>
      <c r="BU925" s="2" t="s">
        <v>148</v>
      </c>
      <c r="BV925" s="2" t="n">
        <v>1</v>
      </c>
      <c r="BZ925" s="2" t="s">
        <v>152</v>
      </c>
      <c r="CB925" s="2" t="n">
        <v>40</v>
      </c>
      <c r="CC925" s="2" t="s">
        <v>127</v>
      </c>
      <c r="CD925" s="2" t="n">
        <v>72</v>
      </c>
      <c r="CE925" s="2" t="s">
        <v>1232</v>
      </c>
      <c r="CF925" s="2" t="n">
        <v>120</v>
      </c>
      <c r="CH925" s="2" t="n">
        <v>120</v>
      </c>
      <c r="DC925" s="2" t="n">
        <v>2.41</v>
      </c>
      <c r="DE925" s="2" t="n">
        <v>859</v>
      </c>
      <c r="DF925" s="2" t="n">
        <v>0.32</v>
      </c>
      <c r="DJ925" s="2" t="n">
        <v>11.2</v>
      </c>
    </row>
    <row r="926" customFormat="false" ht="13.8" hidden="false" customHeight="false" outlineLevel="0" collapsed="false">
      <c r="A926" s="2" t="s">
        <v>1754</v>
      </c>
      <c r="B926" s="2" t="s">
        <v>1747</v>
      </c>
      <c r="D926" s="2" t="s">
        <v>1748</v>
      </c>
      <c r="E926" s="2" t="s">
        <v>1749</v>
      </c>
      <c r="F926" s="2" t="s">
        <v>1750</v>
      </c>
      <c r="G926" s="2" t="n">
        <v>2016</v>
      </c>
      <c r="H926" s="2" t="n">
        <v>36</v>
      </c>
      <c r="I926" s="2" t="n">
        <v>3</v>
      </c>
      <c r="J926" s="2" t="s">
        <v>121</v>
      </c>
      <c r="L926" s="2" t="s">
        <v>144</v>
      </c>
      <c r="T926" s="2" t="s">
        <v>145</v>
      </c>
      <c r="U926" s="0" t="n">
        <f aca="false">15.9</f>
        <v>15.9</v>
      </c>
      <c r="W926" s="2" t="s">
        <v>125</v>
      </c>
      <c r="AA926" s="2" t="s">
        <v>146</v>
      </c>
      <c r="AH926" s="2" t="s">
        <v>1751</v>
      </c>
      <c r="AJ926" s="2" t="s">
        <v>190</v>
      </c>
      <c r="AL926" s="2" t="s">
        <v>1752</v>
      </c>
      <c r="AP926" s="2" t="s">
        <v>878</v>
      </c>
      <c r="AV926" s="2" t="n">
        <v>40</v>
      </c>
      <c r="AZ926" s="2" t="n">
        <v>40</v>
      </c>
      <c r="BA926" s="2" t="n">
        <v>120</v>
      </c>
      <c r="BE926" s="2" t="s">
        <v>125</v>
      </c>
      <c r="BF926" s="2" t="n">
        <v>1</v>
      </c>
      <c r="BI926" s="2" t="s">
        <v>145</v>
      </c>
      <c r="BJ926" s="2" t="n">
        <v>1</v>
      </c>
      <c r="BM926" s="2" t="s">
        <v>148</v>
      </c>
      <c r="BN926" s="2" t="n">
        <v>1</v>
      </c>
      <c r="BQ926" s="2" t="s">
        <v>1753</v>
      </c>
      <c r="BR926" s="2" t="n">
        <v>5</v>
      </c>
      <c r="BS926" s="2" t="n">
        <v>5</v>
      </c>
      <c r="BT926" s="2" t="n">
        <v>40</v>
      </c>
      <c r="BU926" s="2" t="s">
        <v>148</v>
      </c>
      <c r="BV926" s="2" t="n">
        <v>1</v>
      </c>
      <c r="BZ926" s="2" t="s">
        <v>152</v>
      </c>
      <c r="CB926" s="2" t="n">
        <v>40</v>
      </c>
      <c r="CC926" s="2" t="s">
        <v>127</v>
      </c>
      <c r="CD926" s="2" t="n">
        <v>72</v>
      </c>
      <c r="CE926" s="2" t="s">
        <v>1232</v>
      </c>
      <c r="CF926" s="2" t="n">
        <v>120</v>
      </c>
      <c r="CH926" s="2" t="n">
        <v>120</v>
      </c>
      <c r="DC926" s="2" t="n">
        <v>3.07</v>
      </c>
      <c r="DE926" s="2" t="n">
        <v>794</v>
      </c>
      <c r="DF926" s="2" t="n">
        <v>0.26</v>
      </c>
      <c r="DJ926" s="2" t="n">
        <v>15.4</v>
      </c>
    </row>
    <row r="927" customFormat="false" ht="13.8" hidden="false" customHeight="false" outlineLevel="0" collapsed="false">
      <c r="A927" s="2" t="s">
        <v>1755</v>
      </c>
      <c r="B927" s="2" t="s">
        <v>1747</v>
      </c>
      <c r="D927" s="2" t="s">
        <v>1748</v>
      </c>
      <c r="E927" s="2" t="s">
        <v>1749</v>
      </c>
      <c r="F927" s="2" t="s">
        <v>1750</v>
      </c>
      <c r="G927" s="2" t="n">
        <v>2016</v>
      </c>
      <c r="H927" s="2" t="n">
        <v>36</v>
      </c>
      <c r="I927" s="2" t="n">
        <v>3</v>
      </c>
      <c r="J927" s="2" t="s">
        <v>121</v>
      </c>
      <c r="L927" s="2" t="s">
        <v>144</v>
      </c>
      <c r="T927" s="2" t="s">
        <v>145</v>
      </c>
      <c r="U927" s="0" t="n">
        <f aca="false">15.9</f>
        <v>15.9</v>
      </c>
      <c r="W927" s="2" t="s">
        <v>125</v>
      </c>
      <c r="AA927" s="2" t="s">
        <v>146</v>
      </c>
      <c r="AH927" s="2" t="s">
        <v>1751</v>
      </c>
      <c r="AJ927" s="2" t="s">
        <v>190</v>
      </c>
      <c r="AL927" s="2" t="s">
        <v>1752</v>
      </c>
      <c r="AP927" s="2" t="s">
        <v>878</v>
      </c>
      <c r="AV927" s="2" t="n">
        <v>40</v>
      </c>
      <c r="AZ927" s="2" t="n">
        <v>40</v>
      </c>
      <c r="BA927" s="2" t="n">
        <v>120</v>
      </c>
      <c r="BE927" s="2" t="s">
        <v>125</v>
      </c>
      <c r="BF927" s="2" t="n">
        <v>1</v>
      </c>
      <c r="BI927" s="2" t="s">
        <v>145</v>
      </c>
      <c r="BJ927" s="2" t="n">
        <v>1</v>
      </c>
      <c r="BM927" s="2" t="s">
        <v>148</v>
      </c>
      <c r="BN927" s="2" t="n">
        <v>1</v>
      </c>
      <c r="BQ927" s="2" t="s">
        <v>1753</v>
      </c>
      <c r="BR927" s="2" t="n">
        <v>5</v>
      </c>
      <c r="BS927" s="2" t="n">
        <v>5</v>
      </c>
      <c r="BT927" s="2" t="n">
        <v>40</v>
      </c>
      <c r="BU927" s="2" t="s">
        <v>148</v>
      </c>
      <c r="BV927" s="2" t="n">
        <v>1</v>
      </c>
      <c r="BZ927" s="2" t="s">
        <v>152</v>
      </c>
      <c r="CB927" s="2" t="n">
        <v>40</v>
      </c>
      <c r="CC927" s="2" t="s">
        <v>127</v>
      </c>
      <c r="CD927" s="2" t="n">
        <v>72</v>
      </c>
      <c r="CE927" s="2" t="s">
        <v>1232</v>
      </c>
      <c r="CF927" s="2" t="n">
        <v>120</v>
      </c>
      <c r="CH927" s="2" t="n">
        <v>120</v>
      </c>
      <c r="DC927" s="2" t="n">
        <v>3.01</v>
      </c>
      <c r="DE927" s="2" t="n">
        <v>744</v>
      </c>
      <c r="DF927" s="2" t="n">
        <v>0.27</v>
      </c>
      <c r="DJ927" s="2" t="n">
        <v>16.2</v>
      </c>
    </row>
    <row r="928" customFormat="false" ht="13.8" hidden="false" customHeight="false" outlineLevel="0" collapsed="false">
      <c r="A928" s="2" t="s">
        <v>1756</v>
      </c>
      <c r="B928" s="2" t="s">
        <v>1747</v>
      </c>
      <c r="D928" s="2" t="s">
        <v>1748</v>
      </c>
      <c r="E928" s="2" t="s">
        <v>1749</v>
      </c>
      <c r="F928" s="2" t="s">
        <v>1750</v>
      </c>
      <c r="G928" s="2" t="n">
        <v>2016</v>
      </c>
      <c r="H928" s="2" t="n">
        <v>36</v>
      </c>
      <c r="I928" s="2" t="n">
        <v>3</v>
      </c>
      <c r="J928" s="2" t="s">
        <v>121</v>
      </c>
      <c r="L928" s="2" t="s">
        <v>144</v>
      </c>
      <c r="T928" s="2" t="s">
        <v>145</v>
      </c>
      <c r="U928" s="0" t="n">
        <f aca="false">15.9</f>
        <v>15.9</v>
      </c>
      <c r="W928" s="2" t="s">
        <v>125</v>
      </c>
      <c r="AA928" s="2" t="s">
        <v>146</v>
      </c>
      <c r="AH928" s="2" t="s">
        <v>1751</v>
      </c>
      <c r="AJ928" s="2" t="s">
        <v>190</v>
      </c>
      <c r="AL928" s="2" t="s">
        <v>1752</v>
      </c>
      <c r="AP928" s="2" t="s">
        <v>878</v>
      </c>
      <c r="AV928" s="2" t="n">
        <v>40</v>
      </c>
      <c r="AZ928" s="2" t="n">
        <v>40</v>
      </c>
      <c r="BA928" s="2" t="n">
        <v>120</v>
      </c>
      <c r="BE928" s="2" t="s">
        <v>125</v>
      </c>
      <c r="BF928" s="2" t="n">
        <v>1</v>
      </c>
      <c r="BI928" s="2" t="s">
        <v>145</v>
      </c>
      <c r="BJ928" s="2" t="n">
        <v>1</v>
      </c>
      <c r="BM928" s="2" t="s">
        <v>148</v>
      </c>
      <c r="BN928" s="2" t="n">
        <v>1</v>
      </c>
      <c r="BQ928" s="2" t="s">
        <v>1753</v>
      </c>
      <c r="BR928" s="2" t="n">
        <v>5</v>
      </c>
      <c r="BS928" s="2" t="n">
        <v>5</v>
      </c>
      <c r="BT928" s="2" t="n">
        <v>40</v>
      </c>
      <c r="BU928" s="2" t="s">
        <v>148</v>
      </c>
      <c r="BV928" s="2" t="n">
        <v>1</v>
      </c>
      <c r="BZ928" s="2" t="s">
        <v>152</v>
      </c>
      <c r="CB928" s="2" t="n">
        <v>40</v>
      </c>
      <c r="CC928" s="2" t="s">
        <v>127</v>
      </c>
      <c r="CD928" s="2" t="n">
        <v>72</v>
      </c>
      <c r="CE928" s="2" t="s">
        <v>1232</v>
      </c>
      <c r="CF928" s="2" t="n">
        <v>120</v>
      </c>
      <c r="CH928" s="2" t="n">
        <v>120</v>
      </c>
      <c r="DC928" s="2" t="n">
        <v>3.27</v>
      </c>
      <c r="DE928" s="2" t="n">
        <v>771</v>
      </c>
      <c r="DF928" s="2" t="n">
        <v>0.25</v>
      </c>
      <c r="DJ928" s="2" t="n">
        <v>16.8</v>
      </c>
    </row>
    <row r="929" customFormat="false" ht="13.8" hidden="false" customHeight="false" outlineLevel="0" collapsed="false">
      <c r="A929" s="2" t="s">
        <v>1757</v>
      </c>
      <c r="B929" s="2" t="s">
        <v>1747</v>
      </c>
      <c r="D929" s="2" t="s">
        <v>1748</v>
      </c>
      <c r="E929" s="2" t="s">
        <v>1749</v>
      </c>
      <c r="F929" s="2" t="s">
        <v>1750</v>
      </c>
      <c r="G929" s="2" t="n">
        <v>2016</v>
      </c>
      <c r="H929" s="2" t="n">
        <v>36</v>
      </c>
      <c r="I929" s="2" t="n">
        <v>3</v>
      </c>
      <c r="J929" s="2" t="s">
        <v>121</v>
      </c>
      <c r="L929" s="2" t="s">
        <v>144</v>
      </c>
      <c r="T929" s="2" t="s">
        <v>145</v>
      </c>
      <c r="U929" s="0" t="n">
        <f aca="false">15.9</f>
        <v>15.9</v>
      </c>
      <c r="W929" s="2" t="s">
        <v>125</v>
      </c>
      <c r="AA929" s="2" t="s">
        <v>146</v>
      </c>
      <c r="AH929" s="2" t="s">
        <v>1751</v>
      </c>
      <c r="AJ929" s="2" t="s">
        <v>190</v>
      </c>
      <c r="AL929" s="2" t="s">
        <v>1752</v>
      </c>
      <c r="AP929" s="2" t="s">
        <v>878</v>
      </c>
      <c r="AV929" s="2" t="n">
        <v>40</v>
      </c>
      <c r="AZ929" s="2" t="n">
        <v>40</v>
      </c>
      <c r="BA929" s="2" t="n">
        <v>120</v>
      </c>
      <c r="BE929" s="2" t="s">
        <v>125</v>
      </c>
      <c r="BF929" s="2" t="n">
        <v>1</v>
      </c>
      <c r="BI929" s="2" t="s">
        <v>145</v>
      </c>
      <c r="BJ929" s="2" t="n">
        <v>1</v>
      </c>
      <c r="BM929" s="2" t="s">
        <v>148</v>
      </c>
      <c r="BN929" s="2" t="n">
        <v>1</v>
      </c>
      <c r="BQ929" s="2" t="s">
        <v>1753</v>
      </c>
      <c r="BR929" s="2" t="n">
        <v>5</v>
      </c>
      <c r="BS929" s="2" t="n">
        <v>5</v>
      </c>
      <c r="BT929" s="2" t="n">
        <v>40</v>
      </c>
      <c r="BU929" s="2" t="s">
        <v>148</v>
      </c>
      <c r="BV929" s="2" t="n">
        <v>1</v>
      </c>
      <c r="BZ929" s="2" t="s">
        <v>152</v>
      </c>
      <c r="CB929" s="2" t="n">
        <v>40</v>
      </c>
      <c r="CC929" s="2" t="s">
        <v>127</v>
      </c>
      <c r="CD929" s="2" t="n">
        <v>72</v>
      </c>
      <c r="CE929" s="2" t="s">
        <v>1232</v>
      </c>
      <c r="CF929" s="2" t="n">
        <v>120</v>
      </c>
      <c r="CH929" s="2" t="n">
        <v>120</v>
      </c>
      <c r="DC929" s="2" t="n">
        <v>3.34</v>
      </c>
      <c r="DE929" s="2" t="n">
        <v>844</v>
      </c>
      <c r="DF929" s="2" t="n">
        <v>0.25</v>
      </c>
      <c r="DJ929" s="2" t="n">
        <v>15.8</v>
      </c>
    </row>
    <row r="930" customFormat="false" ht="13.8" hidden="false" customHeight="false" outlineLevel="0" collapsed="false">
      <c r="A930" s="2" t="s">
        <v>1758</v>
      </c>
      <c r="B930" s="2" t="s">
        <v>1747</v>
      </c>
      <c r="D930" s="2" t="s">
        <v>1748</v>
      </c>
      <c r="E930" s="2" t="s">
        <v>1749</v>
      </c>
      <c r="F930" s="2" t="s">
        <v>1750</v>
      </c>
      <c r="G930" s="2" t="n">
        <v>2016</v>
      </c>
      <c r="H930" s="2" t="n">
        <v>36</v>
      </c>
      <c r="I930" s="2" t="n">
        <v>3</v>
      </c>
      <c r="J930" s="2" t="s">
        <v>121</v>
      </c>
      <c r="L930" s="2" t="s">
        <v>144</v>
      </c>
      <c r="T930" s="2" t="s">
        <v>145</v>
      </c>
      <c r="U930" s="0" t="n">
        <f aca="false">15.9</f>
        <v>15.9</v>
      </c>
      <c r="W930" s="2" t="s">
        <v>125</v>
      </c>
      <c r="AA930" s="2" t="s">
        <v>146</v>
      </c>
      <c r="AH930" s="2" t="s">
        <v>1751</v>
      </c>
      <c r="AJ930" s="2" t="s">
        <v>190</v>
      </c>
      <c r="AL930" s="2" t="s">
        <v>1752</v>
      </c>
      <c r="AP930" s="2" t="s">
        <v>878</v>
      </c>
      <c r="AV930" s="2" t="n">
        <v>40</v>
      </c>
      <c r="AZ930" s="2" t="n">
        <v>40</v>
      </c>
      <c r="BA930" s="2" t="n">
        <v>120</v>
      </c>
      <c r="BE930" s="2" t="s">
        <v>125</v>
      </c>
      <c r="BF930" s="2" t="n">
        <v>1</v>
      </c>
      <c r="BI930" s="2" t="s">
        <v>145</v>
      </c>
      <c r="BJ930" s="2" t="n">
        <v>1</v>
      </c>
      <c r="BM930" s="2" t="s">
        <v>148</v>
      </c>
      <c r="BN930" s="2" t="n">
        <v>1</v>
      </c>
      <c r="BQ930" s="2" t="s">
        <v>1753</v>
      </c>
      <c r="BR930" s="2" t="n">
        <v>5</v>
      </c>
      <c r="BS930" s="2" t="n">
        <v>5</v>
      </c>
      <c r="BT930" s="2" t="n">
        <v>40</v>
      </c>
      <c r="BU930" s="2" t="s">
        <v>148</v>
      </c>
      <c r="BV930" s="2" t="n">
        <v>1</v>
      </c>
      <c r="BZ930" s="2" t="s">
        <v>152</v>
      </c>
      <c r="CB930" s="2" t="n">
        <v>40</v>
      </c>
      <c r="CC930" s="2" t="s">
        <v>127</v>
      </c>
      <c r="CD930" s="2" t="n">
        <v>72</v>
      </c>
      <c r="CE930" s="2" t="s">
        <v>1232</v>
      </c>
      <c r="CF930" s="2" t="n">
        <v>120</v>
      </c>
      <c r="CH930" s="2" t="n">
        <v>120</v>
      </c>
      <c r="DC930" s="2" t="n">
        <v>2.13</v>
      </c>
      <c r="DE930" s="2" t="n">
        <v>737</v>
      </c>
      <c r="DF930" s="2" t="n">
        <v>0.37</v>
      </c>
      <c r="DJ930" s="2" t="n">
        <v>11.6</v>
      </c>
    </row>
    <row r="931" customFormat="false" ht="13.8" hidden="false" customHeight="false" outlineLevel="0" collapsed="false">
      <c r="A931" s="2" t="s">
        <v>1759</v>
      </c>
      <c r="B931" s="2" t="s">
        <v>1760</v>
      </c>
      <c r="D931" s="2" t="s">
        <v>1761</v>
      </c>
      <c r="E931" s="2" t="s">
        <v>1762</v>
      </c>
      <c r="F931" s="2" t="s">
        <v>1763</v>
      </c>
      <c r="G931" s="2" t="n">
        <v>2016</v>
      </c>
      <c r="H931" s="2" t="n">
        <v>22</v>
      </c>
      <c r="I931" s="2" t="n">
        <v>2</v>
      </c>
      <c r="J931" s="2" t="s">
        <v>121</v>
      </c>
      <c r="L931" s="2" t="s">
        <v>144</v>
      </c>
      <c r="T931" s="2" t="s">
        <v>207</v>
      </c>
      <c r="U931" s="0" t="n">
        <f aca="false">17.1</f>
        <v>17.1</v>
      </c>
      <c r="AA931" s="2" t="s">
        <v>146</v>
      </c>
      <c r="AB931" s="2" t="n">
        <v>0.1</v>
      </c>
      <c r="AD931" s="2" t="s">
        <v>126</v>
      </c>
      <c r="AE931" s="2" t="n">
        <v>0.15</v>
      </c>
      <c r="AH931" s="2" t="s">
        <v>147</v>
      </c>
      <c r="AJ931" s="2" t="s">
        <v>1764</v>
      </c>
      <c r="AM931" s="2" t="n">
        <v>5</v>
      </c>
      <c r="AR931" s="2" t="s">
        <v>1765</v>
      </c>
      <c r="AV931" s="2" t="s">
        <v>127</v>
      </c>
      <c r="AW931" s="2" t="s">
        <v>127</v>
      </c>
      <c r="AX931" s="2" t="n">
        <v>60</v>
      </c>
      <c r="AY931" s="2" t="s">
        <v>1764</v>
      </c>
      <c r="AZ931" s="2" t="n">
        <v>50</v>
      </c>
      <c r="BA931" s="2" t="n">
        <v>24</v>
      </c>
      <c r="BB931" s="2" t="s">
        <v>1764</v>
      </c>
      <c r="BC931" s="2" t="n">
        <v>50</v>
      </c>
      <c r="BD931" s="2" t="n">
        <v>24</v>
      </c>
      <c r="BE931" s="2" t="s">
        <v>1766</v>
      </c>
      <c r="BF931" s="2" t="n">
        <v>1</v>
      </c>
      <c r="BG931" s="2" t="n">
        <v>1</v>
      </c>
      <c r="BH931" s="2" t="n">
        <v>50</v>
      </c>
      <c r="BI931" s="2" t="s">
        <v>1764</v>
      </c>
      <c r="BJ931" s="2" t="n">
        <v>4</v>
      </c>
      <c r="BM931" s="2" t="s">
        <v>1767</v>
      </c>
      <c r="BN931" s="2" t="n">
        <v>2</v>
      </c>
      <c r="BO931" s="2" t="n">
        <v>2</v>
      </c>
      <c r="BQ931" s="2" t="s">
        <v>1768</v>
      </c>
      <c r="BR931" s="2" t="n">
        <v>1</v>
      </c>
      <c r="BS931" s="2" t="n">
        <v>1</v>
      </c>
      <c r="BT931" s="2" t="n">
        <v>50</v>
      </c>
      <c r="BY931" s="2" t="s">
        <v>1769</v>
      </c>
      <c r="BZ931" s="2" t="s">
        <v>152</v>
      </c>
      <c r="CU931" s="2" t="s">
        <v>1770</v>
      </c>
      <c r="DA931" s="2" t="s">
        <v>132</v>
      </c>
      <c r="DB931" s="2" t="n">
        <v>79.2</v>
      </c>
      <c r="DC931" s="2" t="n">
        <v>1.99</v>
      </c>
      <c r="DD931" s="2" t="n">
        <v>21.3</v>
      </c>
      <c r="DE931" s="2" t="n">
        <v>1050</v>
      </c>
      <c r="DF931" s="2" t="n">
        <v>0.37</v>
      </c>
    </row>
    <row r="932" customFormat="false" ht="13.8" hidden="false" customHeight="false" outlineLevel="0" collapsed="false">
      <c r="A932" s="2" t="s">
        <v>1771</v>
      </c>
      <c r="B932" s="2" t="s">
        <v>1760</v>
      </c>
      <c r="D932" s="2" t="s">
        <v>1761</v>
      </c>
      <c r="E932" s="2" t="s">
        <v>1762</v>
      </c>
      <c r="F932" s="2" t="s">
        <v>1763</v>
      </c>
      <c r="G932" s="2" t="n">
        <v>2016</v>
      </c>
      <c r="H932" s="2" t="n">
        <v>22</v>
      </c>
      <c r="I932" s="2" t="n">
        <v>2</v>
      </c>
      <c r="J932" s="2" t="s">
        <v>121</v>
      </c>
      <c r="L932" s="2" t="s">
        <v>144</v>
      </c>
      <c r="T932" s="2" t="s">
        <v>207</v>
      </c>
      <c r="U932" s="0" t="n">
        <f aca="false">17.1</f>
        <v>17.1</v>
      </c>
      <c r="AA932" s="2" t="s">
        <v>146</v>
      </c>
      <c r="AB932" s="2" t="n">
        <v>0.1</v>
      </c>
      <c r="AD932" s="2" t="s">
        <v>126</v>
      </c>
      <c r="AE932" s="2" t="n">
        <v>0.15</v>
      </c>
      <c r="AH932" s="2" t="s">
        <v>147</v>
      </c>
      <c r="AJ932" s="2" t="s">
        <v>1764</v>
      </c>
      <c r="AM932" s="2" t="n">
        <v>5</v>
      </c>
      <c r="AR932" s="2" t="s">
        <v>1765</v>
      </c>
      <c r="AV932" s="2" t="s">
        <v>127</v>
      </c>
      <c r="AW932" s="2" t="s">
        <v>127</v>
      </c>
      <c r="AX932" s="2" t="n">
        <v>60</v>
      </c>
      <c r="AY932" s="2" t="s">
        <v>1764</v>
      </c>
      <c r="AZ932" s="2" t="n">
        <v>50</v>
      </c>
      <c r="BA932" s="2" t="n">
        <v>24</v>
      </c>
      <c r="BB932" s="2" t="s">
        <v>1764</v>
      </c>
      <c r="BC932" s="2" t="n">
        <v>50</v>
      </c>
      <c r="BD932" s="2" t="n">
        <v>24</v>
      </c>
      <c r="BE932" s="2" t="s">
        <v>1766</v>
      </c>
      <c r="BF932" s="2" t="n">
        <v>1</v>
      </c>
      <c r="BG932" s="2" t="n">
        <v>1</v>
      </c>
      <c r="BH932" s="2" t="n">
        <v>50</v>
      </c>
      <c r="BI932" s="2" t="s">
        <v>1764</v>
      </c>
      <c r="BJ932" s="2" t="n">
        <v>4</v>
      </c>
      <c r="BM932" s="2" t="s">
        <v>1772</v>
      </c>
      <c r="BN932" s="2" t="n">
        <v>2</v>
      </c>
      <c r="BO932" s="2" t="n">
        <v>2</v>
      </c>
      <c r="BQ932" s="2" t="s">
        <v>1773</v>
      </c>
      <c r="BR932" s="2" t="n">
        <v>1</v>
      </c>
      <c r="BS932" s="2" t="n">
        <v>1</v>
      </c>
      <c r="BT932" s="2" t="n">
        <v>50</v>
      </c>
      <c r="BY932" s="2" t="s">
        <v>1769</v>
      </c>
      <c r="BZ932" s="2" t="s">
        <v>152</v>
      </c>
      <c r="CU932" s="2" t="s">
        <v>1770</v>
      </c>
      <c r="DA932" s="2" t="s">
        <v>132</v>
      </c>
      <c r="DB932" s="2" t="n">
        <v>74.2</v>
      </c>
      <c r="DC932" s="2" t="n">
        <v>1.57</v>
      </c>
      <c r="DD932" s="2" t="n">
        <v>13.8</v>
      </c>
      <c r="DE932" s="2" t="n">
        <v>820</v>
      </c>
      <c r="DF932" s="2" t="n">
        <v>0.49</v>
      </c>
    </row>
    <row r="933" customFormat="false" ht="13.8" hidden="false" customHeight="false" outlineLevel="0" collapsed="false">
      <c r="A933" s="2" t="s">
        <v>1774</v>
      </c>
      <c r="B933" s="2" t="s">
        <v>1760</v>
      </c>
      <c r="D933" s="2" t="s">
        <v>1761</v>
      </c>
      <c r="E933" s="2" t="s">
        <v>1762</v>
      </c>
      <c r="F933" s="2" t="s">
        <v>1763</v>
      </c>
      <c r="G933" s="2" t="n">
        <v>2016</v>
      </c>
      <c r="H933" s="2" t="n">
        <v>22</v>
      </c>
      <c r="I933" s="2" t="n">
        <v>2</v>
      </c>
      <c r="J933" s="2" t="s">
        <v>121</v>
      </c>
      <c r="L933" s="2" t="s">
        <v>144</v>
      </c>
      <c r="T933" s="2" t="s">
        <v>207</v>
      </c>
      <c r="U933" s="0" t="n">
        <f aca="false">17.1</f>
        <v>17.1</v>
      </c>
      <c r="AA933" s="2" t="s">
        <v>146</v>
      </c>
      <c r="AB933" s="2" t="n">
        <v>0.1</v>
      </c>
      <c r="AD933" s="2" t="s">
        <v>126</v>
      </c>
      <c r="AE933" s="2" t="n">
        <v>0.15</v>
      </c>
      <c r="AH933" s="2" t="s">
        <v>147</v>
      </c>
      <c r="AJ933" s="2" t="s">
        <v>1764</v>
      </c>
      <c r="AM933" s="2" t="n">
        <v>5</v>
      </c>
      <c r="AR933" s="2" t="s">
        <v>1765</v>
      </c>
      <c r="AV933" s="2" t="s">
        <v>127</v>
      </c>
      <c r="AW933" s="2" t="s">
        <v>127</v>
      </c>
      <c r="AX933" s="2" t="n">
        <v>60</v>
      </c>
      <c r="AY933" s="2" t="s">
        <v>1764</v>
      </c>
      <c r="AZ933" s="2" t="n">
        <v>50</v>
      </c>
      <c r="BA933" s="2" t="n">
        <v>24</v>
      </c>
      <c r="BB933" s="2" t="s">
        <v>1764</v>
      </c>
      <c r="BC933" s="2" t="n">
        <v>50</v>
      </c>
      <c r="BD933" s="2" t="n">
        <v>24</v>
      </c>
      <c r="BE933" s="2" t="s">
        <v>1766</v>
      </c>
      <c r="BF933" s="2" t="n">
        <v>1</v>
      </c>
      <c r="BG933" s="2" t="n">
        <v>1</v>
      </c>
      <c r="BH933" s="2" t="n">
        <v>50</v>
      </c>
      <c r="BI933" s="2" t="s">
        <v>1764</v>
      </c>
      <c r="BJ933" s="2" t="n">
        <v>4</v>
      </c>
      <c r="BM933" s="2" t="s">
        <v>1775</v>
      </c>
      <c r="BN933" s="2" t="n">
        <v>2</v>
      </c>
      <c r="BO933" s="2" t="n">
        <v>2</v>
      </c>
      <c r="BQ933" s="2" t="s">
        <v>1776</v>
      </c>
      <c r="BR933" s="2" t="n">
        <v>1</v>
      </c>
      <c r="BS933" s="2" t="n">
        <v>1</v>
      </c>
      <c r="BT933" s="2" t="n">
        <v>50</v>
      </c>
      <c r="BY933" s="2" t="s">
        <v>1769</v>
      </c>
      <c r="BZ933" s="2" t="s">
        <v>152</v>
      </c>
      <c r="CU933" s="2" t="s">
        <v>1770</v>
      </c>
      <c r="DA933" s="2" t="s">
        <v>132</v>
      </c>
      <c r="DB933" s="2" t="n">
        <v>57.5</v>
      </c>
      <c r="DC933" s="2" t="n">
        <v>1.34</v>
      </c>
      <c r="DD933" s="2" t="n">
        <v>15.4</v>
      </c>
      <c r="DE933" s="2" t="n">
        <v>776</v>
      </c>
      <c r="DF933" s="2" t="n">
        <v>0.41</v>
      </c>
    </row>
    <row r="934" customFormat="false" ht="13.8" hidden="false" customHeight="false" outlineLevel="0" collapsed="false">
      <c r="A934" s="2" t="s">
        <v>1777</v>
      </c>
      <c r="B934" s="2" t="s">
        <v>1760</v>
      </c>
      <c r="D934" s="2" t="s">
        <v>1761</v>
      </c>
      <c r="E934" s="2" t="s">
        <v>1762</v>
      </c>
      <c r="F934" s="2" t="s">
        <v>1763</v>
      </c>
      <c r="G934" s="2" t="n">
        <v>2016</v>
      </c>
      <c r="H934" s="2" t="n">
        <v>22</v>
      </c>
      <c r="I934" s="2" t="n">
        <v>2</v>
      </c>
      <c r="J934" s="2" t="s">
        <v>121</v>
      </c>
      <c r="L934" s="2" t="s">
        <v>144</v>
      </c>
      <c r="T934" s="2" t="s">
        <v>207</v>
      </c>
      <c r="U934" s="0" t="n">
        <f aca="false">17.1</f>
        <v>17.1</v>
      </c>
      <c r="AA934" s="2" t="s">
        <v>146</v>
      </c>
      <c r="AB934" s="2" t="n">
        <v>0.1</v>
      </c>
      <c r="AD934" s="2" t="s">
        <v>126</v>
      </c>
      <c r="AE934" s="2" t="n">
        <v>0.15</v>
      </c>
      <c r="AH934" s="2" t="s">
        <v>147</v>
      </c>
      <c r="AJ934" s="2" t="s">
        <v>1764</v>
      </c>
      <c r="AM934" s="2" t="n">
        <v>5</v>
      </c>
      <c r="AR934" s="2" t="s">
        <v>1765</v>
      </c>
      <c r="AV934" s="2" t="s">
        <v>127</v>
      </c>
      <c r="AW934" s="2" t="s">
        <v>127</v>
      </c>
      <c r="AX934" s="2" t="n">
        <v>60</v>
      </c>
      <c r="AY934" s="2" t="s">
        <v>1764</v>
      </c>
      <c r="AZ934" s="2" t="n">
        <v>50</v>
      </c>
      <c r="BA934" s="2" t="n">
        <v>24</v>
      </c>
      <c r="BB934" s="2" t="s">
        <v>1764</v>
      </c>
      <c r="BC934" s="2" t="n">
        <v>50</v>
      </c>
      <c r="BD934" s="2" t="n">
        <v>24</v>
      </c>
      <c r="BE934" s="2" t="s">
        <v>1766</v>
      </c>
      <c r="BF934" s="2" t="n">
        <v>1</v>
      </c>
      <c r="BG934" s="2" t="n">
        <v>1</v>
      </c>
      <c r="BH934" s="2" t="n">
        <v>50</v>
      </c>
      <c r="BI934" s="2" t="s">
        <v>1764</v>
      </c>
      <c r="BJ934" s="2" t="n">
        <v>4</v>
      </c>
      <c r="BM934" s="2" t="s">
        <v>1778</v>
      </c>
      <c r="BN934" s="2" t="n">
        <v>2</v>
      </c>
      <c r="BO934" s="2" t="n">
        <v>2</v>
      </c>
      <c r="BQ934" s="2" t="s">
        <v>1779</v>
      </c>
      <c r="BR934" s="2" t="n">
        <v>1</v>
      </c>
      <c r="BS934" s="2" t="n">
        <v>1</v>
      </c>
      <c r="BT934" s="2" t="n">
        <v>50</v>
      </c>
      <c r="BY934" s="2" t="s">
        <v>1769</v>
      </c>
      <c r="BZ934" s="2" t="s">
        <v>152</v>
      </c>
      <c r="CU934" s="2" t="s">
        <v>1770</v>
      </c>
      <c r="DA934" s="2" t="s">
        <v>132</v>
      </c>
      <c r="DB934" s="2" t="n">
        <v>68.1</v>
      </c>
      <c r="DC934" s="2" t="n">
        <v>1.61</v>
      </c>
      <c r="DD934" s="2" t="n">
        <v>12.6</v>
      </c>
      <c r="DE934" s="2" t="n">
        <v>833</v>
      </c>
      <c r="DF934" s="2" t="n">
        <v>0.48</v>
      </c>
    </row>
    <row r="935" customFormat="false" ht="13.8" hidden="false" customHeight="false" outlineLevel="0" collapsed="false">
      <c r="A935" s="2" t="s">
        <v>1780</v>
      </c>
      <c r="B935" s="2" t="s">
        <v>1760</v>
      </c>
      <c r="D935" s="2" t="s">
        <v>1761</v>
      </c>
      <c r="E935" s="2" t="s">
        <v>1762</v>
      </c>
      <c r="F935" s="2" t="s">
        <v>1763</v>
      </c>
      <c r="G935" s="2" t="n">
        <v>2016</v>
      </c>
      <c r="H935" s="2" t="n">
        <v>22</v>
      </c>
      <c r="I935" s="2" t="n">
        <v>2</v>
      </c>
      <c r="J935" s="2" t="s">
        <v>121</v>
      </c>
      <c r="L935" s="2" t="s">
        <v>144</v>
      </c>
      <c r="T935" s="2" t="s">
        <v>207</v>
      </c>
      <c r="U935" s="0" t="n">
        <f aca="false">17.1</f>
        <v>17.1</v>
      </c>
      <c r="AA935" s="2" t="s">
        <v>146</v>
      </c>
      <c r="AB935" s="2" t="n">
        <v>0.1</v>
      </c>
      <c r="AD935" s="2" t="s">
        <v>126</v>
      </c>
      <c r="AE935" s="2" t="n">
        <v>0.15</v>
      </c>
      <c r="AH935" s="2" t="s">
        <v>147</v>
      </c>
      <c r="AJ935" s="2" t="s">
        <v>1764</v>
      </c>
      <c r="AM935" s="2" t="n">
        <v>5</v>
      </c>
      <c r="AR935" s="2" t="s">
        <v>1765</v>
      </c>
      <c r="AV935" s="2" t="s">
        <v>127</v>
      </c>
      <c r="AW935" s="2" t="s">
        <v>127</v>
      </c>
      <c r="AX935" s="2" t="n">
        <v>60</v>
      </c>
      <c r="AY935" s="2" t="s">
        <v>1764</v>
      </c>
      <c r="AZ935" s="2" t="n">
        <v>50</v>
      </c>
      <c r="BA935" s="2" t="n">
        <v>24</v>
      </c>
      <c r="BB935" s="2" t="s">
        <v>1764</v>
      </c>
      <c r="BC935" s="2" t="n">
        <v>50</v>
      </c>
      <c r="BD935" s="2" t="n">
        <v>24</v>
      </c>
      <c r="BE935" s="2" t="s">
        <v>1766</v>
      </c>
      <c r="BF935" s="2" t="n">
        <v>1</v>
      </c>
      <c r="BG935" s="2" t="n">
        <v>1</v>
      </c>
      <c r="BH935" s="2" t="n">
        <v>50</v>
      </c>
      <c r="BI935" s="2" t="s">
        <v>1764</v>
      </c>
      <c r="BJ935" s="2" t="n">
        <v>4</v>
      </c>
      <c r="BM935" s="2" t="s">
        <v>1781</v>
      </c>
      <c r="BN935" s="2" t="n">
        <v>2</v>
      </c>
      <c r="BO935" s="2" t="n">
        <v>2</v>
      </c>
      <c r="BQ935" s="2" t="s">
        <v>1782</v>
      </c>
      <c r="BR935" s="2" t="n">
        <v>1</v>
      </c>
      <c r="BS935" s="2" t="n">
        <v>1</v>
      </c>
      <c r="BT935" s="2" t="n">
        <v>50</v>
      </c>
      <c r="BY935" s="2" t="s">
        <v>1769</v>
      </c>
      <c r="BZ935" s="2" t="s">
        <v>152</v>
      </c>
      <c r="CU935" s="2" t="s">
        <v>1770</v>
      </c>
      <c r="DA935" s="2" t="s">
        <v>132</v>
      </c>
      <c r="DB935" s="2" t="n">
        <v>80</v>
      </c>
      <c r="DC935" s="2" t="n">
        <v>1.86</v>
      </c>
      <c r="DD935" s="2" t="n">
        <v>13.3</v>
      </c>
      <c r="DE935" s="2" t="n">
        <v>895</v>
      </c>
      <c r="DF935" s="2" t="n">
        <v>0.54</v>
      </c>
    </row>
    <row r="936" customFormat="false" ht="13.8" hidden="false" customHeight="false" outlineLevel="0" collapsed="false">
      <c r="A936" s="2" t="s">
        <v>1783</v>
      </c>
      <c r="B936" s="2" t="s">
        <v>1760</v>
      </c>
      <c r="D936" s="2" t="s">
        <v>1761</v>
      </c>
      <c r="E936" s="2" t="s">
        <v>1762</v>
      </c>
      <c r="F936" s="2" t="s">
        <v>1763</v>
      </c>
      <c r="G936" s="2" t="n">
        <v>2016</v>
      </c>
      <c r="H936" s="2" t="n">
        <v>22</v>
      </c>
      <c r="I936" s="2" t="n">
        <v>2</v>
      </c>
      <c r="J936" s="2" t="s">
        <v>121</v>
      </c>
      <c r="L936" s="2" t="s">
        <v>144</v>
      </c>
      <c r="T936" s="2" t="s">
        <v>207</v>
      </c>
      <c r="U936" s="0" t="n">
        <f aca="false">17.1</f>
        <v>17.1</v>
      </c>
      <c r="AA936" s="2" t="s">
        <v>146</v>
      </c>
      <c r="AB936" s="2" t="n">
        <v>0.1</v>
      </c>
      <c r="AD936" s="2" t="s">
        <v>126</v>
      </c>
      <c r="AE936" s="2" t="n">
        <v>0.15</v>
      </c>
      <c r="AH936" s="2" t="s">
        <v>147</v>
      </c>
      <c r="AJ936" s="2" t="s">
        <v>1764</v>
      </c>
      <c r="AM936" s="2" t="n">
        <v>5</v>
      </c>
      <c r="AR936" s="2" t="s">
        <v>1765</v>
      </c>
      <c r="AV936" s="2" t="s">
        <v>127</v>
      </c>
      <c r="AW936" s="2" t="s">
        <v>127</v>
      </c>
      <c r="AX936" s="2" t="n">
        <v>60</v>
      </c>
      <c r="AY936" s="2" t="s">
        <v>1764</v>
      </c>
      <c r="AZ936" s="2" t="n">
        <v>50</v>
      </c>
      <c r="BA936" s="2" t="n">
        <v>24</v>
      </c>
      <c r="BB936" s="2" t="s">
        <v>1764</v>
      </c>
      <c r="BC936" s="2" t="n">
        <v>50</v>
      </c>
      <c r="BD936" s="2" t="n">
        <v>24</v>
      </c>
      <c r="BE936" s="2" t="s">
        <v>1766</v>
      </c>
      <c r="BF936" s="2" t="n">
        <v>1</v>
      </c>
      <c r="BG936" s="2" t="n">
        <v>1</v>
      </c>
      <c r="BH936" s="2" t="n">
        <v>50</v>
      </c>
      <c r="BI936" s="2" t="s">
        <v>1764</v>
      </c>
      <c r="BJ936" s="2" t="n">
        <v>4</v>
      </c>
      <c r="BM936" s="2" t="s">
        <v>1784</v>
      </c>
      <c r="BN936" s="2" t="n">
        <v>2</v>
      </c>
      <c r="BO936" s="2" t="n">
        <v>2</v>
      </c>
      <c r="BQ936" s="2" t="s">
        <v>1785</v>
      </c>
      <c r="BR936" s="2" t="n">
        <v>1</v>
      </c>
      <c r="BS936" s="2" t="n">
        <v>1</v>
      </c>
      <c r="BT936" s="2" t="n">
        <v>50</v>
      </c>
      <c r="BY936" s="2" t="s">
        <v>1769</v>
      </c>
      <c r="BZ936" s="2" t="s">
        <v>152</v>
      </c>
      <c r="CU936" s="2" t="s">
        <v>1770</v>
      </c>
      <c r="DA936" s="2" t="s">
        <v>132</v>
      </c>
      <c r="DB936" s="2" t="n">
        <v>74.2</v>
      </c>
      <c r="DC936" s="2" t="n">
        <v>1.42</v>
      </c>
      <c r="DD936" s="2" t="n">
        <v>14.2</v>
      </c>
      <c r="DE936" s="2" t="n">
        <v>799</v>
      </c>
      <c r="DF936" s="2" t="n">
        <v>0.52</v>
      </c>
    </row>
    <row r="937" customFormat="false" ht="13.8" hidden="false" customHeight="false" outlineLevel="0" collapsed="false">
      <c r="A937" s="2" t="s">
        <v>1786</v>
      </c>
      <c r="B937" s="2" t="s">
        <v>1760</v>
      </c>
      <c r="D937" s="2" t="s">
        <v>1761</v>
      </c>
      <c r="E937" s="2" t="s">
        <v>1762</v>
      </c>
      <c r="F937" s="2" t="s">
        <v>1763</v>
      </c>
      <c r="G937" s="2" t="n">
        <v>2016</v>
      </c>
      <c r="H937" s="2" t="n">
        <v>22</v>
      </c>
      <c r="I937" s="2" t="n">
        <v>2</v>
      </c>
      <c r="J937" s="2" t="s">
        <v>121</v>
      </c>
      <c r="L937" s="2" t="s">
        <v>144</v>
      </c>
      <c r="T937" s="2" t="s">
        <v>207</v>
      </c>
      <c r="U937" s="0" t="n">
        <f aca="false">17.1</f>
        <v>17.1</v>
      </c>
      <c r="AA937" s="2" t="s">
        <v>146</v>
      </c>
      <c r="AB937" s="2" t="n">
        <v>0.1</v>
      </c>
      <c r="AD937" s="2" t="s">
        <v>126</v>
      </c>
      <c r="AE937" s="2" t="n">
        <v>0.15</v>
      </c>
      <c r="AH937" s="2" t="s">
        <v>147</v>
      </c>
      <c r="AJ937" s="2" t="s">
        <v>1764</v>
      </c>
      <c r="AM937" s="2" t="n">
        <v>5</v>
      </c>
      <c r="AR937" s="2" t="s">
        <v>1765</v>
      </c>
      <c r="AV937" s="2" t="s">
        <v>127</v>
      </c>
      <c r="AW937" s="2" t="s">
        <v>127</v>
      </c>
      <c r="AX937" s="2" t="n">
        <v>60</v>
      </c>
      <c r="AY937" s="2" t="s">
        <v>1764</v>
      </c>
      <c r="AZ937" s="2" t="n">
        <v>50</v>
      </c>
      <c r="BA937" s="2" t="n">
        <v>24</v>
      </c>
      <c r="BB937" s="2" t="s">
        <v>1764</v>
      </c>
      <c r="BC937" s="2" t="n">
        <v>50</v>
      </c>
      <c r="BD937" s="2" t="n">
        <v>24</v>
      </c>
      <c r="BE937" s="2" t="s">
        <v>1766</v>
      </c>
      <c r="BF937" s="2" t="n">
        <v>1</v>
      </c>
      <c r="BG937" s="2" t="n">
        <v>1</v>
      </c>
      <c r="BH937" s="2" t="n">
        <v>50</v>
      </c>
      <c r="BI937" s="2" t="s">
        <v>1764</v>
      </c>
      <c r="BJ937" s="2" t="n">
        <v>4</v>
      </c>
      <c r="BM937" s="2" t="s">
        <v>1787</v>
      </c>
      <c r="BN937" s="2" t="n">
        <v>2</v>
      </c>
      <c r="BO937" s="2" t="n">
        <v>2</v>
      </c>
      <c r="BQ937" s="2" t="s">
        <v>1788</v>
      </c>
      <c r="BR937" s="2" t="n">
        <v>1</v>
      </c>
      <c r="BS937" s="2" t="n">
        <v>1</v>
      </c>
      <c r="BT937" s="2" t="n">
        <v>50</v>
      </c>
      <c r="BY937" s="2" t="s">
        <v>1769</v>
      </c>
      <c r="BZ937" s="2" t="s">
        <v>152</v>
      </c>
      <c r="CU937" s="2" t="s">
        <v>1770</v>
      </c>
      <c r="DA937" s="2" t="s">
        <v>132</v>
      </c>
      <c r="DB937" s="2" t="n">
        <v>75.3</v>
      </c>
      <c r="DC937" s="2" t="n">
        <v>1.67</v>
      </c>
      <c r="DD937" s="2" t="n">
        <v>14.9</v>
      </c>
      <c r="DE937" s="2" t="n">
        <v>803</v>
      </c>
      <c r="DF937" s="2" t="n">
        <v>0.55</v>
      </c>
    </row>
    <row r="938" customFormat="false" ht="13.8" hidden="false" customHeight="false" outlineLevel="0" collapsed="false">
      <c r="A938" s="2" t="s">
        <v>1789</v>
      </c>
      <c r="B938" s="2" t="s">
        <v>1760</v>
      </c>
      <c r="D938" s="2" t="s">
        <v>1761</v>
      </c>
      <c r="E938" s="2" t="s">
        <v>1762</v>
      </c>
      <c r="F938" s="2" t="s">
        <v>1763</v>
      </c>
      <c r="G938" s="2" t="n">
        <v>2016</v>
      </c>
      <c r="H938" s="2" t="n">
        <v>22</v>
      </c>
      <c r="I938" s="2" t="n">
        <v>2</v>
      </c>
      <c r="J938" s="2" t="s">
        <v>121</v>
      </c>
      <c r="L938" s="2" t="s">
        <v>144</v>
      </c>
      <c r="T938" s="2" t="s">
        <v>207</v>
      </c>
      <c r="U938" s="0" t="n">
        <f aca="false">17.1</f>
        <v>17.1</v>
      </c>
      <c r="AA938" s="2" t="s">
        <v>146</v>
      </c>
      <c r="AB938" s="2" t="n">
        <v>0.1</v>
      </c>
      <c r="AD938" s="2" t="s">
        <v>126</v>
      </c>
      <c r="AE938" s="2" t="n">
        <v>0.15</v>
      </c>
      <c r="AH938" s="2" t="s">
        <v>147</v>
      </c>
      <c r="AJ938" s="2" t="s">
        <v>1764</v>
      </c>
      <c r="AM938" s="2" t="n">
        <v>5</v>
      </c>
      <c r="AR938" s="2" t="s">
        <v>1765</v>
      </c>
      <c r="AV938" s="2" t="s">
        <v>127</v>
      </c>
      <c r="AW938" s="2" t="s">
        <v>127</v>
      </c>
      <c r="AX938" s="2" t="n">
        <v>60</v>
      </c>
      <c r="AY938" s="2" t="s">
        <v>1764</v>
      </c>
      <c r="AZ938" s="2" t="n">
        <v>50</v>
      </c>
      <c r="BA938" s="2" t="n">
        <v>24</v>
      </c>
      <c r="BB938" s="2" t="s">
        <v>1764</v>
      </c>
      <c r="BC938" s="2" t="n">
        <v>50</v>
      </c>
      <c r="BD938" s="2" t="n">
        <v>24</v>
      </c>
      <c r="BE938" s="2" t="s">
        <v>1766</v>
      </c>
      <c r="BF938" s="2" t="n">
        <v>1</v>
      </c>
      <c r="BG938" s="2" t="n">
        <v>1</v>
      </c>
      <c r="BH938" s="2" t="n">
        <v>50</v>
      </c>
      <c r="BI938" s="2" t="s">
        <v>1764</v>
      </c>
      <c r="BJ938" s="2" t="n">
        <v>4</v>
      </c>
      <c r="BM938" s="2" t="s">
        <v>1790</v>
      </c>
      <c r="BN938" s="2" t="n">
        <v>2</v>
      </c>
      <c r="BO938" s="2" t="n">
        <v>2</v>
      </c>
      <c r="BQ938" s="2" t="s">
        <v>1791</v>
      </c>
      <c r="BR938" s="2" t="n">
        <v>1</v>
      </c>
      <c r="BS938" s="2" t="n">
        <v>1</v>
      </c>
      <c r="BT938" s="2" t="n">
        <v>50</v>
      </c>
      <c r="BY938" s="2" t="s">
        <v>1769</v>
      </c>
      <c r="BZ938" s="2" t="s">
        <v>152</v>
      </c>
      <c r="CU938" s="2" t="s">
        <v>1770</v>
      </c>
      <c r="DA938" s="2" t="s">
        <v>132</v>
      </c>
      <c r="DB938" s="2" t="n">
        <v>70.7</v>
      </c>
      <c r="DC938" s="2" t="n">
        <v>1.12</v>
      </c>
      <c r="DD938" s="2" t="n">
        <v>9.2</v>
      </c>
      <c r="DE938" s="2" t="n">
        <v>755</v>
      </c>
      <c r="DF938" s="2" t="n">
        <v>0.62</v>
      </c>
    </row>
    <row r="939" customFormat="false" ht="13.8" hidden="false" customHeight="false" outlineLevel="0" collapsed="false">
      <c r="A939" s="2" t="s">
        <v>1792</v>
      </c>
      <c r="B939" s="2" t="s">
        <v>1760</v>
      </c>
      <c r="D939" s="2" t="s">
        <v>1761</v>
      </c>
      <c r="E939" s="2" t="s">
        <v>1762</v>
      </c>
      <c r="F939" s="2" t="s">
        <v>1763</v>
      </c>
      <c r="G939" s="2" t="n">
        <v>2016</v>
      </c>
      <c r="H939" s="2" t="n">
        <v>22</v>
      </c>
      <c r="I939" s="2" t="n">
        <v>2</v>
      </c>
      <c r="J939" s="2" t="s">
        <v>121</v>
      </c>
      <c r="L939" s="2" t="s">
        <v>144</v>
      </c>
      <c r="T939" s="2" t="s">
        <v>207</v>
      </c>
      <c r="U939" s="0" t="n">
        <f aca="false">17.1</f>
        <v>17.1</v>
      </c>
      <c r="AA939" s="2" t="s">
        <v>146</v>
      </c>
      <c r="AB939" s="2" t="n">
        <v>0.1</v>
      </c>
      <c r="AD939" s="2" t="s">
        <v>126</v>
      </c>
      <c r="AE939" s="2" t="n">
        <v>0.15</v>
      </c>
      <c r="AH939" s="2" t="s">
        <v>147</v>
      </c>
      <c r="AJ939" s="2" t="s">
        <v>1764</v>
      </c>
      <c r="AM939" s="2" t="n">
        <v>5</v>
      </c>
      <c r="AR939" s="2" t="s">
        <v>1765</v>
      </c>
      <c r="AV939" s="2" t="s">
        <v>127</v>
      </c>
      <c r="AW939" s="2" t="s">
        <v>127</v>
      </c>
      <c r="AX939" s="2" t="n">
        <v>60</v>
      </c>
      <c r="AY939" s="2" t="s">
        <v>1764</v>
      </c>
      <c r="AZ939" s="2" t="n">
        <v>50</v>
      </c>
      <c r="BA939" s="2" t="n">
        <v>24</v>
      </c>
      <c r="BB939" s="2" t="s">
        <v>1764</v>
      </c>
      <c r="BC939" s="2" t="n">
        <v>50</v>
      </c>
      <c r="BD939" s="2" t="n">
        <v>24</v>
      </c>
      <c r="BE939" s="2" t="s">
        <v>1766</v>
      </c>
      <c r="BF939" s="2" t="n">
        <v>1</v>
      </c>
      <c r="BG939" s="2" t="n">
        <v>1</v>
      </c>
      <c r="BH939" s="2" t="n">
        <v>50</v>
      </c>
      <c r="BI939" s="2" t="s">
        <v>1764</v>
      </c>
      <c r="BJ939" s="2" t="n">
        <v>4</v>
      </c>
      <c r="BM939" s="2" t="s">
        <v>1793</v>
      </c>
      <c r="BN939" s="2" t="n">
        <v>2</v>
      </c>
      <c r="BO939" s="2" t="n">
        <v>2</v>
      </c>
      <c r="BQ939" s="2" t="s">
        <v>1794</v>
      </c>
      <c r="BR939" s="2" t="n">
        <v>1</v>
      </c>
      <c r="BS939" s="2" t="n">
        <v>1</v>
      </c>
      <c r="BT939" s="2" t="n">
        <v>50</v>
      </c>
      <c r="BY939" s="2" t="s">
        <v>1769</v>
      </c>
      <c r="BZ939" s="2" t="s">
        <v>152</v>
      </c>
      <c r="CU939" s="2" t="s">
        <v>1770</v>
      </c>
      <c r="DA939" s="2" t="s">
        <v>132</v>
      </c>
      <c r="DB939" s="2" t="n">
        <v>64.5</v>
      </c>
      <c r="DC939" s="2" t="n">
        <v>1.03</v>
      </c>
      <c r="DD939" s="2" t="n">
        <v>12.1</v>
      </c>
      <c r="DE939" s="2" t="n">
        <v>729</v>
      </c>
      <c r="DF939" s="2" t="n">
        <v>0.59</v>
      </c>
    </row>
    <row r="940" customFormat="false" ht="13.8" hidden="false" customHeight="false" outlineLevel="0" collapsed="false">
      <c r="A940" s="2" t="s">
        <v>1795</v>
      </c>
      <c r="B940" s="2" t="s">
        <v>1760</v>
      </c>
      <c r="D940" s="2" t="s">
        <v>1761</v>
      </c>
      <c r="E940" s="2" t="s">
        <v>1762</v>
      </c>
      <c r="F940" s="2" t="s">
        <v>1763</v>
      </c>
      <c r="G940" s="2" t="n">
        <v>2016</v>
      </c>
      <c r="H940" s="2" t="n">
        <v>22</v>
      </c>
      <c r="I940" s="2" t="n">
        <v>2</v>
      </c>
      <c r="J940" s="2" t="s">
        <v>121</v>
      </c>
      <c r="L940" s="2" t="s">
        <v>144</v>
      </c>
      <c r="T940" s="2" t="s">
        <v>207</v>
      </c>
      <c r="U940" s="0" t="n">
        <f aca="false">17.1</f>
        <v>17.1</v>
      </c>
      <c r="AA940" s="2" t="s">
        <v>146</v>
      </c>
      <c r="AB940" s="2" t="n">
        <v>0.1</v>
      </c>
      <c r="AD940" s="2" t="s">
        <v>126</v>
      </c>
      <c r="AE940" s="2" t="n">
        <v>0.15</v>
      </c>
      <c r="AH940" s="2" t="s">
        <v>147</v>
      </c>
      <c r="AJ940" s="2" t="s">
        <v>1764</v>
      </c>
      <c r="AM940" s="2" t="n">
        <v>5</v>
      </c>
      <c r="AR940" s="2" t="s">
        <v>1765</v>
      </c>
      <c r="AV940" s="2" t="s">
        <v>127</v>
      </c>
      <c r="AW940" s="2" t="s">
        <v>127</v>
      </c>
      <c r="AX940" s="2" t="n">
        <v>60</v>
      </c>
      <c r="AY940" s="2" t="s">
        <v>1764</v>
      </c>
      <c r="AZ940" s="2" t="n">
        <v>50</v>
      </c>
      <c r="BA940" s="2" t="n">
        <v>24</v>
      </c>
      <c r="BB940" s="2" t="s">
        <v>1764</v>
      </c>
      <c r="BC940" s="2" t="n">
        <v>50</v>
      </c>
      <c r="BD940" s="2" t="n">
        <v>24</v>
      </c>
      <c r="BE940" s="2" t="s">
        <v>1766</v>
      </c>
      <c r="BF940" s="2" t="n">
        <v>1</v>
      </c>
      <c r="BG940" s="2" t="n">
        <v>1</v>
      </c>
      <c r="BH940" s="2" t="n">
        <v>50</v>
      </c>
      <c r="BI940" s="2" t="s">
        <v>145</v>
      </c>
      <c r="BJ940" s="2" t="n">
        <v>3</v>
      </c>
      <c r="BM940" s="2" t="s">
        <v>1796</v>
      </c>
      <c r="BN940" s="2" t="n">
        <v>1</v>
      </c>
      <c r="BY940" s="2" t="s">
        <v>1797</v>
      </c>
      <c r="BZ940" s="2" t="s">
        <v>152</v>
      </c>
      <c r="CU940" s="2" t="s">
        <v>1770</v>
      </c>
      <c r="DA940" s="2" t="s">
        <v>132</v>
      </c>
      <c r="DB940" s="2" t="n">
        <v>42.3</v>
      </c>
      <c r="DC940" s="2" t="n">
        <v>0.47</v>
      </c>
      <c r="DD940" s="2" t="n">
        <v>5.2</v>
      </c>
      <c r="DE940" s="2" t="n">
        <v>417</v>
      </c>
      <c r="DF940" s="2" t="n">
        <v>0.83</v>
      </c>
    </row>
    <row r="941" customFormat="false" ht="13.8" hidden="false" customHeight="false" outlineLevel="0" collapsed="false">
      <c r="A941" s="2" t="s">
        <v>1798</v>
      </c>
      <c r="B941" s="2" t="s">
        <v>1799</v>
      </c>
      <c r="D941" s="2" t="s">
        <v>1800</v>
      </c>
      <c r="E941" s="2" t="s">
        <v>1374</v>
      </c>
      <c r="F941" s="2" t="s">
        <v>1801</v>
      </c>
      <c r="G941" s="2" t="n">
        <v>2016</v>
      </c>
      <c r="H941" s="2" t="n">
        <v>41</v>
      </c>
      <c r="I941" s="2" t="n">
        <v>45</v>
      </c>
      <c r="J941" s="2" t="s">
        <v>121</v>
      </c>
      <c r="L941" s="2" t="s">
        <v>144</v>
      </c>
      <c r="P941" s="2" t="s">
        <v>1472</v>
      </c>
      <c r="T941" s="2" t="s">
        <v>145</v>
      </c>
      <c r="U941" s="0" t="n">
        <f aca="false">15.9</f>
        <v>15.9</v>
      </c>
      <c r="W941" s="2" t="s">
        <v>125</v>
      </c>
      <c r="AS941" s="2" t="s">
        <v>726</v>
      </c>
      <c r="AV941" s="2" t="s">
        <v>127</v>
      </c>
      <c r="AW941" s="2" t="s">
        <v>127</v>
      </c>
      <c r="AX941" s="2" t="n">
        <v>180</v>
      </c>
      <c r="AZ941" s="2" t="s">
        <v>127</v>
      </c>
      <c r="BA941" s="2" t="n">
        <v>48</v>
      </c>
      <c r="BB941" s="2" t="s">
        <v>145</v>
      </c>
      <c r="BD941" s="2" t="n">
        <v>120</v>
      </c>
      <c r="BZ941" s="2" t="s">
        <v>129</v>
      </c>
      <c r="CA941" s="2" t="s">
        <v>145</v>
      </c>
      <c r="CB941" s="2" t="n">
        <v>270</v>
      </c>
      <c r="CC941" s="2" t="n">
        <v>10</v>
      </c>
      <c r="CD941" s="2" t="n">
        <v>2</v>
      </c>
      <c r="CV941" s="2" t="n">
        <v>600</v>
      </c>
      <c r="CW941" s="2" t="n">
        <v>120</v>
      </c>
      <c r="CX941" s="2" t="n">
        <v>3</v>
      </c>
      <c r="DA941" s="2" t="s">
        <v>132</v>
      </c>
      <c r="DC941" s="2" t="n">
        <v>2.7367</v>
      </c>
      <c r="DD941" s="2" t="n">
        <v>26.521</v>
      </c>
      <c r="DE941" s="2" t="n">
        <v>412.76</v>
      </c>
    </row>
    <row r="942" customFormat="false" ht="13.8" hidden="false" customHeight="false" outlineLevel="0" collapsed="false">
      <c r="A942" s="2" t="s">
        <v>1802</v>
      </c>
      <c r="B942" s="2" t="s">
        <v>1799</v>
      </c>
      <c r="D942" s="2" t="s">
        <v>1800</v>
      </c>
      <c r="E942" s="2" t="s">
        <v>1374</v>
      </c>
      <c r="F942" s="2" t="s">
        <v>1801</v>
      </c>
      <c r="G942" s="2" t="n">
        <v>2016</v>
      </c>
      <c r="H942" s="2" t="n">
        <v>41</v>
      </c>
      <c r="I942" s="2" t="n">
        <v>45</v>
      </c>
      <c r="J942" s="2" t="s">
        <v>121</v>
      </c>
      <c r="L942" s="2" t="s">
        <v>144</v>
      </c>
      <c r="P942" s="2" t="s">
        <v>1472</v>
      </c>
      <c r="T942" s="2" t="s">
        <v>145</v>
      </c>
      <c r="U942" s="0" t="n">
        <f aca="false">15.9</f>
        <v>15.9</v>
      </c>
      <c r="W942" s="2" t="s">
        <v>125</v>
      </c>
      <c r="AS942" s="2" t="s">
        <v>726</v>
      </c>
      <c r="AV942" s="2" t="s">
        <v>127</v>
      </c>
      <c r="AW942" s="2" t="s">
        <v>127</v>
      </c>
      <c r="AX942" s="2" t="n">
        <v>180</v>
      </c>
      <c r="AZ942" s="2" t="s">
        <v>127</v>
      </c>
      <c r="BA942" s="2" t="n">
        <v>48</v>
      </c>
      <c r="BB942" s="2" t="s">
        <v>145</v>
      </c>
      <c r="BD942" s="2" t="n">
        <v>120</v>
      </c>
      <c r="BZ942" s="2" t="s">
        <v>129</v>
      </c>
      <c r="CA942" s="2" t="s">
        <v>145</v>
      </c>
      <c r="CB942" s="2" t="n">
        <v>270</v>
      </c>
      <c r="CC942" s="2" t="n">
        <v>10</v>
      </c>
      <c r="CD942" s="2" t="n">
        <v>2</v>
      </c>
      <c r="CV942" s="2" t="n">
        <v>600</v>
      </c>
      <c r="CW942" s="2" t="n">
        <v>120</v>
      </c>
      <c r="CX942" s="2" t="n">
        <v>3</v>
      </c>
      <c r="DA942" s="2" t="s">
        <v>132</v>
      </c>
      <c r="DC942" s="2" t="n">
        <v>2.0943</v>
      </c>
      <c r="DD942" s="2" t="n">
        <v>15.502</v>
      </c>
      <c r="DE942" s="2" t="n">
        <v>536.94</v>
      </c>
    </row>
    <row r="943" customFormat="false" ht="13.8" hidden="false" customHeight="false" outlineLevel="0" collapsed="false">
      <c r="A943" s="2" t="s">
        <v>1803</v>
      </c>
      <c r="B943" s="2" t="s">
        <v>1799</v>
      </c>
      <c r="D943" s="2" t="s">
        <v>1800</v>
      </c>
      <c r="E943" s="2" t="s">
        <v>1374</v>
      </c>
      <c r="F943" s="2" t="s">
        <v>1801</v>
      </c>
      <c r="G943" s="2" t="n">
        <v>2016</v>
      </c>
      <c r="H943" s="2" t="n">
        <v>41</v>
      </c>
      <c r="I943" s="2" t="n">
        <v>45</v>
      </c>
      <c r="J943" s="2" t="s">
        <v>121</v>
      </c>
      <c r="L943" s="2" t="s">
        <v>144</v>
      </c>
      <c r="P943" s="2" t="s">
        <v>1472</v>
      </c>
      <c r="T943" s="2" t="s">
        <v>145</v>
      </c>
      <c r="U943" s="0" t="n">
        <f aca="false">15.9</f>
        <v>15.9</v>
      </c>
      <c r="W943" s="2" t="s">
        <v>125</v>
      </c>
      <c r="AS943" s="2" t="s">
        <v>726</v>
      </c>
      <c r="AV943" s="2" t="s">
        <v>127</v>
      </c>
      <c r="AW943" s="2" t="s">
        <v>127</v>
      </c>
      <c r="AX943" s="2" t="n">
        <v>180</v>
      </c>
      <c r="AZ943" s="2" t="s">
        <v>127</v>
      </c>
      <c r="BA943" s="2" t="n">
        <v>48</v>
      </c>
      <c r="BB943" s="2" t="s">
        <v>145</v>
      </c>
      <c r="BD943" s="2" t="n">
        <v>120</v>
      </c>
      <c r="BZ943" s="2" t="s">
        <v>129</v>
      </c>
      <c r="CA943" s="2" t="s">
        <v>145</v>
      </c>
      <c r="CB943" s="2" t="n">
        <v>270</v>
      </c>
      <c r="CC943" s="2" t="n">
        <v>10</v>
      </c>
      <c r="CD943" s="2" t="n">
        <v>2</v>
      </c>
      <c r="CV943" s="2" t="n">
        <v>600</v>
      </c>
      <c r="CW943" s="2" t="n">
        <v>120</v>
      </c>
      <c r="CX943" s="2" t="n">
        <v>3</v>
      </c>
      <c r="DA943" s="2" t="s">
        <v>132</v>
      </c>
      <c r="DC943" s="2" t="n">
        <v>2.2685</v>
      </c>
      <c r="DD943" s="2" t="n">
        <v>15.562</v>
      </c>
      <c r="DE943" s="2" t="n">
        <v>583.09</v>
      </c>
    </row>
    <row r="944" customFormat="false" ht="13.8" hidden="false" customHeight="false" outlineLevel="0" collapsed="false">
      <c r="A944" s="2" t="s">
        <v>1804</v>
      </c>
      <c r="B944" s="2" t="s">
        <v>1799</v>
      </c>
      <c r="D944" s="2" t="s">
        <v>1800</v>
      </c>
      <c r="E944" s="2" t="s">
        <v>1374</v>
      </c>
      <c r="F944" s="2" t="s">
        <v>1801</v>
      </c>
      <c r="G944" s="2" t="n">
        <v>2016</v>
      </c>
      <c r="H944" s="2" t="n">
        <v>41</v>
      </c>
      <c r="I944" s="2" t="n">
        <v>45</v>
      </c>
      <c r="J944" s="2" t="s">
        <v>121</v>
      </c>
      <c r="L944" s="2" t="s">
        <v>144</v>
      </c>
      <c r="P944" s="2" t="s">
        <v>1472</v>
      </c>
      <c r="T944" s="2" t="s">
        <v>145</v>
      </c>
      <c r="U944" s="0" t="n">
        <f aca="false">15.9</f>
        <v>15.9</v>
      </c>
      <c r="W944" s="2" t="s">
        <v>125</v>
      </c>
      <c r="AS944" s="2" t="s">
        <v>726</v>
      </c>
      <c r="AV944" s="2" t="s">
        <v>127</v>
      </c>
      <c r="AW944" s="2" t="s">
        <v>127</v>
      </c>
      <c r="AX944" s="2" t="n">
        <v>180</v>
      </c>
      <c r="AZ944" s="2" t="s">
        <v>127</v>
      </c>
      <c r="BA944" s="2" t="n">
        <v>48</v>
      </c>
      <c r="BB944" s="2" t="s">
        <v>145</v>
      </c>
      <c r="BD944" s="2" t="n">
        <v>120</v>
      </c>
      <c r="BZ944" s="2" t="s">
        <v>129</v>
      </c>
      <c r="CA944" s="2" t="s">
        <v>145</v>
      </c>
      <c r="CB944" s="2" t="n">
        <v>270</v>
      </c>
      <c r="CC944" s="2" t="n">
        <v>10</v>
      </c>
      <c r="CD944" s="2" t="n">
        <v>2</v>
      </c>
      <c r="CV944" s="2" t="n">
        <v>600</v>
      </c>
      <c r="CW944" s="2" t="n">
        <v>120</v>
      </c>
      <c r="CX944" s="2" t="n">
        <v>3</v>
      </c>
      <c r="DA944" s="2" t="s">
        <v>132</v>
      </c>
      <c r="DC944" s="2" t="n">
        <v>2.1352</v>
      </c>
      <c r="DD944" s="2" t="n">
        <v>19.405</v>
      </c>
      <c r="DE944" s="2" t="n">
        <v>440.14</v>
      </c>
    </row>
    <row r="945" customFormat="false" ht="13.8" hidden="false" customHeight="false" outlineLevel="0" collapsed="false">
      <c r="A945" s="2" t="s">
        <v>1805</v>
      </c>
      <c r="B945" s="2" t="s">
        <v>1799</v>
      </c>
      <c r="D945" s="2" t="s">
        <v>1800</v>
      </c>
      <c r="E945" s="2" t="s">
        <v>1374</v>
      </c>
      <c r="F945" s="2" t="s">
        <v>1801</v>
      </c>
      <c r="G945" s="2" t="n">
        <v>2016</v>
      </c>
      <c r="H945" s="2" t="n">
        <v>41</v>
      </c>
      <c r="I945" s="2" t="n">
        <v>45</v>
      </c>
      <c r="J945" s="2" t="s">
        <v>121</v>
      </c>
      <c r="L945" s="2" t="s">
        <v>144</v>
      </c>
      <c r="P945" s="2" t="s">
        <v>1472</v>
      </c>
      <c r="T945" s="2" t="s">
        <v>145</v>
      </c>
      <c r="U945" s="0" t="n">
        <f aca="false">15.9</f>
        <v>15.9</v>
      </c>
      <c r="W945" s="2" t="s">
        <v>125</v>
      </c>
      <c r="AS945" s="2" t="s">
        <v>726</v>
      </c>
      <c r="AV945" s="2" t="s">
        <v>127</v>
      </c>
      <c r="AW945" s="2" t="s">
        <v>127</v>
      </c>
      <c r="AX945" s="2" t="n">
        <v>180</v>
      </c>
      <c r="AZ945" s="2" t="s">
        <v>127</v>
      </c>
      <c r="BA945" s="2" t="n">
        <v>48</v>
      </c>
      <c r="BB945" s="2" t="s">
        <v>145</v>
      </c>
      <c r="BD945" s="2" t="n">
        <v>120</v>
      </c>
      <c r="BZ945" s="2" t="s">
        <v>129</v>
      </c>
      <c r="CA945" s="2" t="s">
        <v>145</v>
      </c>
      <c r="CB945" s="2" t="n">
        <v>270</v>
      </c>
      <c r="CC945" s="2" t="n">
        <v>10</v>
      </c>
      <c r="CD945" s="2" t="n">
        <v>2</v>
      </c>
      <c r="CV945" s="2" t="n">
        <v>600</v>
      </c>
      <c r="CW945" s="2" t="n">
        <v>120</v>
      </c>
      <c r="CX945" s="2" t="n">
        <v>3</v>
      </c>
      <c r="DA945" s="2" t="s">
        <v>132</v>
      </c>
      <c r="DC945" s="2" t="n">
        <v>2.3672</v>
      </c>
      <c r="DD945" s="2" t="n">
        <v>18.499</v>
      </c>
      <c r="DE945" s="2" t="n">
        <v>511.86</v>
      </c>
    </row>
    <row r="946" customFormat="false" ht="13.8" hidden="false" customHeight="false" outlineLevel="0" collapsed="false">
      <c r="A946" s="2" t="s">
        <v>1806</v>
      </c>
      <c r="B946" s="2" t="s">
        <v>1799</v>
      </c>
      <c r="D946" s="2" t="s">
        <v>1800</v>
      </c>
      <c r="E946" s="2" t="s">
        <v>1374</v>
      </c>
      <c r="F946" s="2" t="s">
        <v>1801</v>
      </c>
      <c r="G946" s="2" t="n">
        <v>2016</v>
      </c>
      <c r="H946" s="2" t="n">
        <v>41</v>
      </c>
      <c r="I946" s="2" t="n">
        <v>45</v>
      </c>
      <c r="J946" s="2" t="s">
        <v>121</v>
      </c>
      <c r="L946" s="2" t="s">
        <v>144</v>
      </c>
      <c r="P946" s="2" t="s">
        <v>1472</v>
      </c>
      <c r="T946" s="2" t="s">
        <v>145</v>
      </c>
      <c r="U946" s="0" t="n">
        <f aca="false">15.9</f>
        <v>15.9</v>
      </c>
      <c r="W946" s="2" t="s">
        <v>125</v>
      </c>
      <c r="AS946" s="2" t="s">
        <v>726</v>
      </c>
      <c r="AV946" s="2" t="s">
        <v>127</v>
      </c>
      <c r="AW946" s="2" t="s">
        <v>127</v>
      </c>
      <c r="AX946" s="2" t="n">
        <v>180</v>
      </c>
      <c r="AZ946" s="2" t="s">
        <v>127</v>
      </c>
      <c r="BA946" s="2" t="n">
        <v>48</v>
      </c>
      <c r="BB946" s="2" t="s">
        <v>145</v>
      </c>
      <c r="BD946" s="2" t="n">
        <v>120</v>
      </c>
      <c r="BZ946" s="2" t="s">
        <v>129</v>
      </c>
      <c r="CA946" s="2" t="s">
        <v>145</v>
      </c>
      <c r="CB946" s="2" t="n">
        <v>270</v>
      </c>
      <c r="CC946" s="2" t="n">
        <v>10</v>
      </c>
      <c r="CD946" s="2" t="n">
        <v>2</v>
      </c>
      <c r="CV946" s="2" t="n">
        <v>1200</v>
      </c>
      <c r="CW946" s="2" t="n">
        <v>120</v>
      </c>
      <c r="CX946" s="2" t="n">
        <v>3</v>
      </c>
      <c r="DA946" s="2" t="s">
        <v>132</v>
      </c>
      <c r="DC946" s="2" t="n">
        <v>0.2354</v>
      </c>
      <c r="DD946" s="2" t="n">
        <v>18.924</v>
      </c>
      <c r="DE946" s="2" t="n">
        <v>49.75</v>
      </c>
    </row>
    <row r="947" customFormat="false" ht="13.8" hidden="false" customHeight="false" outlineLevel="0" collapsed="false">
      <c r="A947" s="2" t="s">
        <v>1807</v>
      </c>
      <c r="B947" s="2" t="s">
        <v>1799</v>
      </c>
      <c r="D947" s="2" t="s">
        <v>1800</v>
      </c>
      <c r="E947" s="2" t="s">
        <v>1374</v>
      </c>
      <c r="F947" s="2" t="s">
        <v>1801</v>
      </c>
      <c r="G947" s="2" t="n">
        <v>2016</v>
      </c>
      <c r="H947" s="2" t="n">
        <v>41</v>
      </c>
      <c r="I947" s="2" t="n">
        <v>45</v>
      </c>
      <c r="J947" s="2" t="s">
        <v>121</v>
      </c>
      <c r="L947" s="2" t="s">
        <v>144</v>
      </c>
      <c r="P947" s="2" t="s">
        <v>1472</v>
      </c>
      <c r="T947" s="2" t="s">
        <v>145</v>
      </c>
      <c r="U947" s="0" t="n">
        <f aca="false">15.9</f>
        <v>15.9</v>
      </c>
      <c r="W947" s="2" t="s">
        <v>125</v>
      </c>
      <c r="AS947" s="2" t="s">
        <v>726</v>
      </c>
      <c r="AV947" s="2" t="s">
        <v>127</v>
      </c>
      <c r="AW947" s="2" t="s">
        <v>127</v>
      </c>
      <c r="AX947" s="2" t="n">
        <v>180</v>
      </c>
      <c r="AZ947" s="2" t="s">
        <v>127</v>
      </c>
      <c r="BA947" s="2" t="n">
        <v>48</v>
      </c>
      <c r="BB947" s="2" t="s">
        <v>145</v>
      </c>
      <c r="BD947" s="2" t="n">
        <v>120</v>
      </c>
      <c r="BZ947" s="2" t="s">
        <v>129</v>
      </c>
      <c r="CA947" s="2" t="s">
        <v>145</v>
      </c>
      <c r="CB947" s="2" t="n">
        <v>270</v>
      </c>
      <c r="CC947" s="2" t="n">
        <v>10</v>
      </c>
      <c r="CD947" s="2" t="n">
        <v>2</v>
      </c>
      <c r="CV947" s="2" t="n">
        <v>1200</v>
      </c>
      <c r="CW947" s="2" t="n">
        <v>120</v>
      </c>
      <c r="CX947" s="2" t="n">
        <v>3</v>
      </c>
      <c r="DA947" s="2" t="s">
        <v>132</v>
      </c>
      <c r="DC947" s="2" t="n">
        <v>0.3989</v>
      </c>
      <c r="DD947" s="2" t="n">
        <v>16.196</v>
      </c>
      <c r="DE947" s="2" t="n">
        <v>98.514</v>
      </c>
    </row>
    <row r="948" customFormat="false" ht="13.8" hidden="false" customHeight="false" outlineLevel="0" collapsed="false">
      <c r="A948" s="2" t="s">
        <v>1808</v>
      </c>
      <c r="B948" s="2" t="s">
        <v>1799</v>
      </c>
      <c r="D948" s="2" t="s">
        <v>1800</v>
      </c>
      <c r="E948" s="2" t="s">
        <v>1374</v>
      </c>
      <c r="F948" s="2" t="s">
        <v>1801</v>
      </c>
      <c r="G948" s="2" t="n">
        <v>2016</v>
      </c>
      <c r="H948" s="2" t="n">
        <v>41</v>
      </c>
      <c r="I948" s="2" t="n">
        <v>45</v>
      </c>
      <c r="J948" s="2" t="s">
        <v>121</v>
      </c>
      <c r="L948" s="2" t="s">
        <v>144</v>
      </c>
      <c r="P948" s="2" t="s">
        <v>1472</v>
      </c>
      <c r="T948" s="2" t="s">
        <v>145</v>
      </c>
      <c r="U948" s="0" t="n">
        <f aca="false">15.9</f>
        <v>15.9</v>
      </c>
      <c r="W948" s="2" t="s">
        <v>125</v>
      </c>
      <c r="AS948" s="2" t="s">
        <v>726</v>
      </c>
      <c r="AV948" s="2" t="s">
        <v>127</v>
      </c>
      <c r="AW948" s="2" t="s">
        <v>127</v>
      </c>
      <c r="AX948" s="2" t="n">
        <v>180</v>
      </c>
      <c r="AZ948" s="2" t="s">
        <v>127</v>
      </c>
      <c r="BA948" s="2" t="n">
        <v>48</v>
      </c>
      <c r="BB948" s="2" t="s">
        <v>145</v>
      </c>
      <c r="BD948" s="2" t="n">
        <v>120</v>
      </c>
      <c r="BZ948" s="2" t="s">
        <v>129</v>
      </c>
      <c r="CA948" s="2" t="s">
        <v>145</v>
      </c>
      <c r="CB948" s="2" t="n">
        <v>270</v>
      </c>
      <c r="CC948" s="2" t="n">
        <v>10</v>
      </c>
      <c r="CD948" s="2" t="n">
        <v>2</v>
      </c>
      <c r="CV948" s="2" t="n">
        <v>1200</v>
      </c>
      <c r="CW948" s="2" t="n">
        <v>120</v>
      </c>
      <c r="CX948" s="2" t="n">
        <v>3</v>
      </c>
      <c r="DA948" s="2" t="s">
        <v>132</v>
      </c>
      <c r="DC948" s="2" t="n">
        <v>1.4822</v>
      </c>
      <c r="DD948" s="2" t="n">
        <v>55.681</v>
      </c>
      <c r="DE948" s="2" t="n">
        <v>106.48</v>
      </c>
    </row>
    <row r="949" customFormat="false" ht="13.8" hidden="false" customHeight="false" outlineLevel="0" collapsed="false">
      <c r="A949" s="2" t="s">
        <v>1809</v>
      </c>
      <c r="B949" s="2" t="s">
        <v>1799</v>
      </c>
      <c r="D949" s="2" t="s">
        <v>1800</v>
      </c>
      <c r="E949" s="2" t="s">
        <v>1374</v>
      </c>
      <c r="F949" s="2" t="s">
        <v>1801</v>
      </c>
      <c r="G949" s="2" t="n">
        <v>2016</v>
      </c>
      <c r="H949" s="2" t="n">
        <v>41</v>
      </c>
      <c r="I949" s="2" t="n">
        <v>45</v>
      </c>
      <c r="J949" s="2" t="s">
        <v>121</v>
      </c>
      <c r="L949" s="2" t="s">
        <v>144</v>
      </c>
      <c r="P949" s="2" t="s">
        <v>1472</v>
      </c>
      <c r="T949" s="2" t="s">
        <v>145</v>
      </c>
      <c r="U949" s="0" t="n">
        <f aca="false">15.9</f>
        <v>15.9</v>
      </c>
      <c r="W949" s="2" t="s">
        <v>125</v>
      </c>
      <c r="AS949" s="2" t="s">
        <v>726</v>
      </c>
      <c r="AV949" s="2" t="s">
        <v>127</v>
      </c>
      <c r="AW949" s="2" t="s">
        <v>127</v>
      </c>
      <c r="AX949" s="2" t="n">
        <v>180</v>
      </c>
      <c r="AZ949" s="2" t="s">
        <v>127</v>
      </c>
      <c r="BA949" s="2" t="n">
        <v>48</v>
      </c>
      <c r="BB949" s="2" t="s">
        <v>145</v>
      </c>
      <c r="BD949" s="2" t="n">
        <v>120</v>
      </c>
      <c r="BZ949" s="2" t="s">
        <v>129</v>
      </c>
      <c r="CA949" s="2" t="s">
        <v>145</v>
      </c>
      <c r="CB949" s="2" t="n">
        <v>270</v>
      </c>
      <c r="CC949" s="2" t="n">
        <v>10</v>
      </c>
      <c r="CD949" s="2" t="n">
        <v>2</v>
      </c>
      <c r="CV949" s="2" t="n">
        <v>1200</v>
      </c>
      <c r="CW949" s="2" t="n">
        <v>120</v>
      </c>
      <c r="CX949" s="2" t="n">
        <v>3</v>
      </c>
      <c r="DA949" s="2" t="s">
        <v>132</v>
      </c>
      <c r="DC949" s="2" t="n">
        <v>0.5236</v>
      </c>
      <c r="DD949" s="2" t="n">
        <v>34.596</v>
      </c>
      <c r="DE949" s="2" t="n">
        <v>60.539</v>
      </c>
    </row>
    <row r="950" customFormat="false" ht="13.8" hidden="false" customHeight="false" outlineLevel="0" collapsed="false">
      <c r="A950" s="2" t="s">
        <v>1810</v>
      </c>
      <c r="B950" s="2" t="s">
        <v>1799</v>
      </c>
      <c r="D950" s="2" t="s">
        <v>1800</v>
      </c>
      <c r="E950" s="2" t="s">
        <v>1374</v>
      </c>
      <c r="F950" s="2" t="s">
        <v>1801</v>
      </c>
      <c r="G950" s="2" t="n">
        <v>2016</v>
      </c>
      <c r="H950" s="2" t="n">
        <v>41</v>
      </c>
      <c r="I950" s="2" t="n">
        <v>45</v>
      </c>
      <c r="J950" s="2" t="s">
        <v>121</v>
      </c>
      <c r="L950" s="2" t="s">
        <v>144</v>
      </c>
      <c r="P950" s="2" t="s">
        <v>1472</v>
      </c>
      <c r="T950" s="2" t="s">
        <v>145</v>
      </c>
      <c r="U950" s="0" t="n">
        <f aca="false">15.9</f>
        <v>15.9</v>
      </c>
      <c r="W950" s="2" t="s">
        <v>125</v>
      </c>
      <c r="AS950" s="2" t="s">
        <v>726</v>
      </c>
      <c r="AV950" s="2" t="s">
        <v>127</v>
      </c>
      <c r="AW950" s="2" t="s">
        <v>127</v>
      </c>
      <c r="AX950" s="2" t="n">
        <v>180</v>
      </c>
      <c r="AZ950" s="2" t="s">
        <v>127</v>
      </c>
      <c r="BA950" s="2" t="n">
        <v>48</v>
      </c>
      <c r="BB950" s="2" t="s">
        <v>145</v>
      </c>
      <c r="BD950" s="2" t="n">
        <v>120</v>
      </c>
      <c r="BZ950" s="2" t="s">
        <v>129</v>
      </c>
      <c r="CA950" s="2" t="s">
        <v>145</v>
      </c>
      <c r="CB950" s="2" t="n">
        <v>270</v>
      </c>
      <c r="CC950" s="2" t="n">
        <v>10</v>
      </c>
      <c r="CD950" s="2" t="n">
        <v>2</v>
      </c>
      <c r="CV950" s="2" t="n">
        <v>1200</v>
      </c>
      <c r="CW950" s="2" t="n">
        <v>120</v>
      </c>
      <c r="CX950" s="2" t="n">
        <v>3</v>
      </c>
      <c r="DA950" s="2" t="s">
        <v>132</v>
      </c>
      <c r="DC950" s="2" t="n">
        <v>0.5979</v>
      </c>
      <c r="DD950" s="2" t="n">
        <v>14.38</v>
      </c>
      <c r="DE950" s="2" t="n">
        <v>166.3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2021-06-30T18:46:34Z</dcterms:created>
  <dc:creator>openpyxl</dc:creator>
  <dc:description/>
  <dc:language>en-US</dc:language>
  <cp:lastModifiedBy/>
  <dcterms:modified xsi:type="dcterms:W3CDTF">2021-06-30T18:16:09Z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