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<sst xmlns="http://schemas.openxmlformats.org/spreadsheetml/2006/main" count="17845" uniqueCount="1810">
  <si>
    <t xml:space="preserve">Final Material</t>
  </si>
  <si>
    <t xml:space="preserve">Authors</t>
  </si>
  <si>
    <t xml:space="preserve">Author Emails</t>
  </si>
  <si>
    <t xml:space="preserve">Corresponding Author</t>
  </si>
  <si>
    <t xml:space="preserve">Corresponding Author Emails</t>
  </si>
  <si>
    <t xml:space="preserve">Title</t>
  </si>
  <si>
    <t xml:space="preserve">Year</t>
  </si>
  <si>
    <t xml:space="preserve">Cited References (#)</t>
  </si>
  <si>
    <t xml:space="preserve">Times Cited (#)</t>
  </si>
  <si>
    <t xml:space="preserve">Formation Method</t>
  </si>
  <si>
    <t xml:space="preserve">Anna's Notes</t>
  </si>
  <si>
    <t xml:space="preserve">Si Precursor</t>
  </si>
  <si>
    <t xml:space="preserve">Si Precursor Concentration (M)</t>
  </si>
  <si>
    <t xml:space="preserve">Additional Si Co-Precursor(s)</t>
  </si>
  <si>
    <t xml:space="preserve">Si Co-Precursor Concentration (M)</t>
  </si>
  <si>
    <t xml:space="preserve">Hybrid Aerogel Co-Precursor</t>
  </si>
  <si>
    <t xml:space="preserve">Co-Precursor Concentration (M)</t>
  </si>
  <si>
    <t xml:space="preserve">Dopant</t>
  </si>
  <si>
    <t xml:space="preserve">Dopant Concentration (M)</t>
  </si>
  <si>
    <t xml:space="preserve">Solvent 1</t>
  </si>
  <si>
    <t xml:space="preserve">Solvent 1 Concentration (M)</t>
  </si>
  <si>
    <t xml:space="preserve">Solvent 2</t>
  </si>
  <si>
    <t xml:space="preserve">Solvent 2 Concentration (M)</t>
  </si>
  <si>
    <t xml:space="preserve">Additional Solvents</t>
  </si>
  <si>
    <t xml:space="preserve">Additional Solvents Concentrations (M)</t>
  </si>
  <si>
    <t xml:space="preserve">Acid Catalyst</t>
  </si>
  <si>
    <t xml:space="preserve">Acid Catalyst Initial Concentration (M)</t>
  </si>
  <si>
    <t xml:space="preserve">Acid Catalyst concentration in Sol(M)</t>
  </si>
  <si>
    <t xml:space="preserve">Base Catalyst</t>
  </si>
  <si>
    <t xml:space="preserve">Base Catalyst Initial Concentration(M)</t>
  </si>
  <si>
    <t xml:space="preserve">Base Catalyst concentration in Sol (M)</t>
  </si>
  <si>
    <t xml:space="preserve">Hydrolysis Time (hr)</t>
  </si>
  <si>
    <t xml:space="preserve">Modifier</t>
  </si>
  <si>
    <t xml:space="preserve">Modifier Concentration (M)</t>
  </si>
  <si>
    <t xml:space="preserve">Modifier Solvent</t>
  </si>
  <si>
    <t xml:space="preserve">Modifier Solvent (M)</t>
  </si>
  <si>
    <t xml:space="preserve">Molar Ratio (Modifier/Modifier Solvent)</t>
  </si>
  <si>
    <t xml:space="preserve">Volume % of Modifier in Solvent</t>
  </si>
  <si>
    <t xml:space="preserve">Weight % of Modifier in Solvent</t>
  </si>
  <si>
    <t xml:space="preserve">Volume Ratio (Modifier/Modifier Solvent/Additional Solvents)</t>
  </si>
  <si>
    <t xml:space="preserve">Surfactant</t>
  </si>
  <si>
    <t xml:space="preserve">Surfactant Concentration (M)</t>
  </si>
  <si>
    <t xml:space="preserve">Sol Notes</t>
  </si>
  <si>
    <t xml:space="preserve">Gelation Agent</t>
  </si>
  <si>
    <t xml:space="preserve">Gelation Agent (M)</t>
  </si>
  <si>
    <t xml:space="preserve">pH final sol</t>
  </si>
  <si>
    <t xml:space="preserve">Gelation Temp (°C)</t>
  </si>
  <si>
    <t xml:space="preserve">Gelation Pressure (MPa)</t>
  </si>
  <si>
    <t xml:space="preserve">Gelation Time (mins)</t>
  </si>
  <si>
    <t xml:space="preserve">Aging Conditions</t>
  </si>
  <si>
    <t xml:space="preserve">Aging Temp (°C)</t>
  </si>
  <si>
    <t xml:space="preserve">Aging Time (hrs)</t>
  </si>
  <si>
    <t xml:space="preserve">Aging Conditions 2</t>
  </si>
  <si>
    <t xml:space="preserve">Aging Temp 2 (°C)</t>
  </si>
  <si>
    <t xml:space="preserve">Aging Time 2 (hrs)</t>
  </si>
  <si>
    <t xml:space="preserve">Wash Solvent 1</t>
  </si>
  <si>
    <t xml:space="preserve">Wash Times 1 (#)</t>
  </si>
  <si>
    <t xml:space="preserve">Wash Duration 1 (days)</t>
  </si>
  <si>
    <t xml:space="preserve">Wash Temp 1 (°C)</t>
  </si>
  <si>
    <t xml:space="preserve">Wash Solvent 2</t>
  </si>
  <si>
    <t xml:space="preserve">Wash Times 2 (#)</t>
  </si>
  <si>
    <t xml:space="preserve">Wash Duration 2 (days)</t>
  </si>
  <si>
    <t xml:space="preserve">Wash Temp 2 (°C)</t>
  </si>
  <si>
    <t xml:space="preserve">Wash Solvent 3</t>
  </si>
  <si>
    <t xml:space="preserve">Wash Times 3 (#)</t>
  </si>
  <si>
    <t xml:space="preserve">Wash Duration 3 (days)</t>
  </si>
  <si>
    <t xml:space="preserve">Wash Temp 3 (°C)</t>
  </si>
  <si>
    <t xml:space="preserve">Wash Solvent 4</t>
  </si>
  <si>
    <t xml:space="preserve">Wash Times 4 (#)</t>
  </si>
  <si>
    <t xml:space="preserve">Wash Duration 4 (days)</t>
  </si>
  <si>
    <t xml:space="preserve">Wash Temp 4 (°C)</t>
  </si>
  <si>
    <t xml:space="preserve">Wash Solvent 5</t>
  </si>
  <si>
    <t xml:space="preserve">Wash Times 5 (#)</t>
  </si>
  <si>
    <t xml:space="preserve">Wash Duration 5 (days)</t>
  </si>
  <si>
    <t xml:space="preserve">Wash Temp 5 (°C)</t>
  </si>
  <si>
    <t xml:space="preserve">Gelation/Washing Notes</t>
  </si>
  <si>
    <t xml:space="preserve">Drying Method</t>
  </si>
  <si>
    <t xml:space="preserve">Drying Solvent</t>
  </si>
  <si>
    <t xml:space="preserve">Drying Temp (°C)</t>
  </si>
  <si>
    <t xml:space="preserve">Drying Pressure (MPa)</t>
  </si>
  <si>
    <t xml:space="preserve">Drying Time (hrs)</t>
  </si>
  <si>
    <t xml:space="preserve">Drying Method 2</t>
  </si>
  <si>
    <t xml:space="preserve">Drying Temp 2 (°C)</t>
  </si>
  <si>
    <t xml:space="preserve">Drying Pressure 2 (MPa)</t>
  </si>
  <si>
    <t xml:space="preserve">Drying Time 2 (hrs)</t>
  </si>
  <si>
    <t xml:space="preserve">Drying Atmosphere 2</t>
  </si>
  <si>
    <t xml:space="preserve">Drying Method 3</t>
  </si>
  <si>
    <t xml:space="preserve">Drying Temp 3 (°C)</t>
  </si>
  <si>
    <t xml:space="preserve">Drying Time 3 (hrs)</t>
  </si>
  <si>
    <t xml:space="preserve">Drying Atmosphere 3</t>
  </si>
  <si>
    <t xml:space="preserve">Drying Pressure 3 (MPa)</t>
  </si>
  <si>
    <t xml:space="preserve">Drying Temp 4 (°C)</t>
  </si>
  <si>
    <t xml:space="preserve">Drying Time 4 (hrs)</t>
  </si>
  <si>
    <t xml:space="preserve">Drying Pressure 4 (MPa)</t>
  </si>
  <si>
    <t xml:space="preserve">Drying Temp 5 (°C)</t>
  </si>
  <si>
    <t xml:space="preserve">Drying Time 5 (hrs)</t>
  </si>
  <si>
    <t xml:space="preserve">Drying Pressure 5 (MPa)</t>
  </si>
  <si>
    <t xml:space="preserve">Drying Notes</t>
  </si>
  <si>
    <t xml:space="preserve">Sintering Temp (°C)</t>
  </si>
  <si>
    <t xml:space="preserve">Sintering Time (min)</t>
  </si>
  <si>
    <t xml:space="preserve">Ramp Rate (°C/min)</t>
  </si>
  <si>
    <t xml:space="preserve">Sintering Atmosphere</t>
  </si>
  <si>
    <t xml:space="preserve">Sintering Notes</t>
  </si>
  <si>
    <t xml:space="preserve">Porosity</t>
  </si>
  <si>
    <t xml:space="preserve">Porosity (%)</t>
  </si>
  <si>
    <t xml:space="preserve">Pore Volume (cm3/g)</t>
  </si>
  <si>
    <t xml:space="preserve">Average Pore Diameter (nm)</t>
  </si>
  <si>
    <t xml:space="preserve">Surface Area (m2/g)</t>
  </si>
  <si>
    <t xml:space="preserve">Bulk Density (g/cm3)</t>
  </si>
  <si>
    <t xml:space="preserve">Young Modulus (MPa)</t>
  </si>
  <si>
    <t xml:space="preserve">Thermal Conductivity (W/mK)</t>
  </si>
  <si>
    <t xml:space="preserve">Crystalline Phase</t>
  </si>
  <si>
    <t xml:space="preserve">Average Pore Size (nm)</t>
  </si>
  <si>
    <t xml:space="preserve">Notes</t>
  </si>
  <si>
    <t xml:space="preserve">P60_S0.06_cat</t>
  </si>
  <si>
    <t xml:space="preserve">Bartosz Babiarczuka, Daniel Lewandowski, Anna Szczurek, Krzysztof Kierzek, Matthias Meffert, Dagmar Gerthsen, Jerzy Kaleta</t>
  </si>
  <si>
    <t xml:space="preserve">bartosz.babiarczuk@pwr.edu.pl, , , , , , </t>
  </si>
  <si>
    <t xml:space="preserve">Justyna Krzak</t>
  </si>
  <si>
    <t xml:space="preserve">justyna.krzak@pwr.edu.pl</t>
  </si>
  <si>
    <t xml:space="preserve">Novel approach of silica-PVA hybrid aerogel synthesis by simultaneous sol-gel process and phase separation</t>
  </si>
  <si>
    <t xml:space="preserve">Sol-gel</t>
  </si>
  <si>
    <t xml:space="preserve">TMOS</t>
  </si>
  <si>
    <t xml:space="preserve">PVA</t>
  </si>
  <si>
    <t xml:space="preserve">MeOH</t>
  </si>
  <si>
    <t xml:space="preserve">H2O</t>
  </si>
  <si>
    <t xml:space="preserve">NH4OH</t>
  </si>
  <si>
    <t xml:space="preserve">Ambient</t>
  </si>
  <si>
    <t xml:space="preserve">3-4 washes reported.</t>
  </si>
  <si>
    <t xml:space="preserve">Supercritical Drying</t>
  </si>
  <si>
    <t xml:space="preserve">CO2</t>
  </si>
  <si>
    <t xml:space="preserve">As-dried</t>
  </si>
  <si>
    <t xml:space="preserve">Mesoporous</t>
  </si>
  <si>
    <t xml:space="preserve">Monolithic</t>
  </si>
  <si>
    <t xml:space="preserve">P60_S0.06</t>
  </si>
  <si>
    <t xml:space="preserve">P60_S0.1_cat</t>
  </si>
  <si>
    <t xml:space="preserve">P60_S0.1</t>
  </si>
  <si>
    <t xml:space="preserve">P100_S0.1_cat</t>
  </si>
  <si>
    <t xml:space="preserve">P100_S0.1</t>
  </si>
  <si>
    <t xml:space="preserve">S1- 6% TMCS</t>
  </si>
  <si>
    <t xml:space="preserve">Selay Sert Çok</t>
  </si>
  <si>
    <t xml:space="preserve">Nilay Gizli</t>
  </si>
  <si>
    <t xml:space="preserve">nilay.gizli@ege.edu.tr</t>
  </si>
  <si>
    <t xml:space="preserve">Hydrophobic silica aerogels synthesized in ambient conditions by preserving the pore structure via two-step silylation</t>
  </si>
  <si>
    <t xml:space="preserve">TEOS</t>
  </si>
  <si>
    <t xml:space="preserve">EtOH</t>
  </si>
  <si>
    <t xml:space="preserve">HCl</t>
  </si>
  <si>
    <t xml:space="preserve">TMCS</t>
  </si>
  <si>
    <t xml:space="preserve">N-hexane</t>
  </si>
  <si>
    <t xml:space="preserve">3</t>
  </si>
  <si>
    <t xml:space="preserve">TMCS, N-hexane</t>
  </si>
  <si>
    <t xml:space="preserve">2-3 minutes gelation time, first 24 hours of aging was in gelation conditions and the next 6 days were in the specified conditions and the last 7 hours were at 60 celsius-last 7 hours were counted as a wash, modified twice after washing</t>
  </si>
  <si>
    <t xml:space="preserve">Ambient Pressure Drying</t>
  </si>
  <si>
    <t xml:space="preserve">Dried three times with ambient pressure drying</t>
  </si>
  <si>
    <t xml:space="preserve">S2 - 10% TMCS</t>
  </si>
  <si>
    <t xml:space="preserve">Molarities were not able to be calculated but the molar ratio of Sol 1 is 1:3:1 TEOS:EtOH:H2O and for Sol 2 it was 5:2.5 EtOH:H2O</t>
  </si>
  <si>
    <t xml:space="preserve">S3 - 20% TMCS</t>
  </si>
  <si>
    <t xml:space="preserve">S4 - 6% MTMS</t>
  </si>
  <si>
    <t xml:space="preserve">MTMS</t>
  </si>
  <si>
    <t xml:space="preserve">MTMS, N-hexane</t>
  </si>
  <si>
    <t xml:space="preserve">S5 - 10% MTMS</t>
  </si>
  <si>
    <t xml:space="preserve">S6 - 20% MTMS</t>
  </si>
  <si>
    <t xml:space="preserve">S7 - 6% MTES</t>
  </si>
  <si>
    <t xml:space="preserve">MTES</t>
  </si>
  <si>
    <t xml:space="preserve">MTES, N-hexane</t>
  </si>
  <si>
    <t xml:space="preserve">S8 - 10% MTES</t>
  </si>
  <si>
    <t xml:space="preserve">S9 - 20% MTES</t>
  </si>
  <si>
    <t xml:space="preserve">S10 - 6% MEMO</t>
  </si>
  <si>
    <t xml:space="preserve">MEMO</t>
  </si>
  <si>
    <t xml:space="preserve">MEMO, N-hexane</t>
  </si>
  <si>
    <t xml:space="preserve">S11 - 10% MEMO</t>
  </si>
  <si>
    <t xml:space="preserve">S12 - 20% MEMO</t>
  </si>
  <si>
    <t xml:space="preserve">AE4- 4 wt. % SiO2 unmodified</t>
  </si>
  <si>
    <t xml:space="preserve">Thi Hai Nguyen, Ngoc Tam Mai, Vasudeva R. Minnam Reddy</t>
  </si>
  <si>
    <t xml:space="preserve">Jae Hak Jung,  Nguyen Tam Nguyen Truong</t>
  </si>
  <si>
    <t xml:space="preserve">jhjung@ynu.ac.kr, tamnguyentn@ynu.ac.kr</t>
  </si>
  <si>
    <t xml:space="preserve">Synthesis of silica aerogel particles and its application to thermal insulation paint</t>
  </si>
  <si>
    <t xml:space="preserve">4 wt% silicic acid- Silicic Acid(pH2.3-3.5) was created by passing water glass through a proton ion exchange resin column, Va apparent volume after shrinkage was used in molarity calculations</t>
  </si>
  <si>
    <t xml:space="preserve">Water Glass</t>
  </si>
  <si>
    <t xml:space="preserve">AE5- 5 wt. % SiO2 unmodified</t>
  </si>
  <si>
    <t xml:space="preserve">5 wt% silicic acid</t>
  </si>
  <si>
    <t xml:space="preserve">AE6- 6 wt. % SiO2 unmodified</t>
  </si>
  <si>
    <t xml:space="preserve">6 wt% silicic acid</t>
  </si>
  <si>
    <t xml:space="preserve">AE7- 7 wt. % SiO2 unmodified</t>
  </si>
  <si>
    <t xml:space="preserve">7 wt% silicic acid</t>
  </si>
  <si>
    <t xml:space="preserve">AE8- 8 wt. % SiO2 unmodified</t>
  </si>
  <si>
    <t xml:space="preserve">8 wt% silicic acid</t>
  </si>
  <si>
    <t xml:space="preserve">AE9- 9 wt. % SiO2 unmodified</t>
  </si>
  <si>
    <t xml:space="preserve">9 wt% silicic acid</t>
  </si>
  <si>
    <t xml:space="preserve">AE7-1- 7 wt% SiO2, 0.1 molar ratio TMCS/Pore water</t>
  </si>
  <si>
    <t xml:space="preserve">Isopropanol, N-hexane</t>
  </si>
  <si>
    <t xml:space="preserve">1:1:10</t>
  </si>
  <si>
    <t xml:space="preserve">TMCS, Isopropanol, N-hexane</t>
  </si>
  <si>
    <t xml:space="preserve">AE7-2- 7 wt% SiO2, 0.2 molar ratio TMCS/Pore water</t>
  </si>
  <si>
    <t xml:space="preserve">AE7-3- 7 wt% SiO2, 0.4 molar ratio TMCS/Pore water</t>
  </si>
  <si>
    <t xml:space="preserve">AE7-4- 7 wt% SiO2, 0.4 molar ratio TMCS/Pore water</t>
  </si>
  <si>
    <t xml:space="preserve">AE7-5- 7 wt% SiO2, 0.5 molar ratio TMCS/Pore water</t>
  </si>
  <si>
    <t xml:space="preserve">AE7-6- 7 wt% SiO2, 0.6 molar ratio TMCS/Pore water</t>
  </si>
  <si>
    <t xml:space="preserve">TMCS1, 0.07 molar ratio of modifier TMCS to N-hexane</t>
  </si>
  <si>
    <t xml:space="preserve">Ha-Yoon Nah, Younghun Kim, Taehee Kim, Kyu-Yeon Lee, Vinayak G. Parale, Chang-Hyun Lim, Ji-Yeon Seo</t>
  </si>
  <si>
    <t xml:space="preserve">Hyung-Ho Park</t>
  </si>
  <si>
    <t xml:space="preserve">hhpark@yonsei.ac.kr</t>
  </si>
  <si>
    <t xml:space="preserve">Comparisonal studies of surface modification reaction using various silylating agents for silica aerogel</t>
  </si>
  <si>
    <t xml:space="preserve">H2SO4</t>
  </si>
  <si>
    <t xml:space="preserve">NH4F</t>
  </si>
  <si>
    <t xml:space="preserve">0.07:1</t>
  </si>
  <si>
    <t xml:space="preserve">H2SO4 was added at the end of the 4 hours after NH4F addition</t>
  </si>
  <si>
    <t xml:space="preserve">Isopropanol</t>
  </si>
  <si>
    <t xml:space="preserve">TMCS2 0.1 molar ratio of modifier TMCS to N-hexane</t>
  </si>
  <si>
    <t xml:space="preserve">0.1:1</t>
  </si>
  <si>
    <t xml:space="preserve">TMCS3, 0.14 molar ratio of modifier TMCS to N-hexane</t>
  </si>
  <si>
    <t xml:space="preserve">0.14:1</t>
  </si>
  <si>
    <t xml:space="preserve">TMCS4, 0.18 molar ratio of modifier TMCS to N-hexane</t>
  </si>
  <si>
    <t xml:space="preserve">0.18:1</t>
  </si>
  <si>
    <t xml:space="preserve">TMCS5, 0.22 molar ratio of modifier TMCS to N-hexane</t>
  </si>
  <si>
    <t xml:space="preserve">0.22:1</t>
  </si>
  <si>
    <t xml:space="preserve">TMMS1, 0.07 molar ratio of modifier TMMS to N-hexane</t>
  </si>
  <si>
    <t xml:space="preserve">TMMS</t>
  </si>
  <si>
    <t xml:space="preserve">TMMS, N-hexane</t>
  </si>
  <si>
    <t xml:space="preserve">TMMS2, 0.1 molar ratio of modifier TMMS to N-hexane</t>
  </si>
  <si>
    <t xml:space="preserve">TMMS3, 0.14 molar ratio of modifier TMMS to N-hexane</t>
  </si>
  <si>
    <t xml:space="preserve">TMMS4, 0.18 molar ratio of modifier TMMS to N-hexane</t>
  </si>
  <si>
    <t xml:space="preserve">TMMS5, 0.22 molar ratio of modifier TMMS to N-hexane</t>
  </si>
  <si>
    <t xml:space="preserve">DMDMS1, 0.07 molar ratio of modifier DMDMS to N-hexane</t>
  </si>
  <si>
    <t xml:space="preserve">DMDMS</t>
  </si>
  <si>
    <t xml:space="preserve">DMDMS, N-hexane</t>
  </si>
  <si>
    <t xml:space="preserve">DMDMS2, 0.1 molar ratio of modifier DMDMS to N-hexane</t>
  </si>
  <si>
    <t xml:space="preserve">DMDMS3, 0.14 molar ratio of modifier DMDMS to N-hexane</t>
  </si>
  <si>
    <t xml:space="preserve">DMDMS4, 0.18 molar ratio of modifier DMDMS to N-hexane</t>
  </si>
  <si>
    <t xml:space="preserve">DMDMS5, 0.22 molar ratio of modifier DMDMS to N-hexane</t>
  </si>
  <si>
    <t xml:space="preserve">MTMS1, 0.07 molar ratio of modifier MTMS to N-hexane</t>
  </si>
  <si>
    <t xml:space="preserve">MTMS2, 0.1 molar ratio of modifier MTMS to N-hexane</t>
  </si>
  <si>
    <t xml:space="preserve">MTMS3, 0.14 molar ratio of modifier MTMS to N-hexane</t>
  </si>
  <si>
    <t xml:space="preserve">MTMS4, 0.18 molar ratio of modifier MTMS to N-hexane</t>
  </si>
  <si>
    <t xml:space="preserve">MTMS5, 0.22 molar ratio of modifier MTMS to N-hexane</t>
  </si>
  <si>
    <t xml:space="preserve">SA-6</t>
  </si>
  <si>
    <t xml:space="preserve">Wei Luo, Binbin Xu, ZhaoHui Liu, Zhongwen Ou, JingMing Liu</t>
  </si>
  <si>
    <t xml:space="preserve">Xin Shu</t>
  </si>
  <si>
    <t xml:space="preserve">18512390923@163.com</t>
  </si>
  <si>
    <t xml:space="preserve">Influence of Hydrolysis Time on Properties of SiO2 Aerogels Prepared by Ambient Pressure Drying</t>
  </si>
  <si>
    <t xml:space="preserve">Hydrolysis time is the time between addition of acid and base catalyst to sol</t>
  </si>
  <si>
    <t xml:space="preserve">Oxalic Acid</t>
  </si>
  <si>
    <t xml:space="preserve">1:9</t>
  </si>
  <si>
    <t xml:space="preserve">Sol 2 was added to sol 1 dropwise. After the specified time adding sol 2, NH4OH was also added dropwise</t>
  </si>
  <si>
    <t xml:space="preserve">SA-12</t>
  </si>
  <si>
    <t xml:space="preserve">SA-18</t>
  </si>
  <si>
    <t xml:space="preserve">SA-24</t>
  </si>
  <si>
    <t xml:space="preserve">SA-30</t>
  </si>
  <si>
    <t xml:space="preserve">SA-36</t>
  </si>
  <si>
    <t xml:space="preserve">Unmodified Silica Aerogel</t>
  </si>
  <si>
    <t xml:space="preserve">Zhi Li, Matthias M. Koebel, Shanyu Zhao</t>
  </si>
  <si>
    <t xml:space="preserve">Wim J. Malfait</t>
  </si>
  <si>
    <t xml:space="preserve">wim.malfait@empa.ch</t>
  </si>
  <si>
    <t xml:space="preserve">Silica aerogels with tailored chemical functionality</t>
  </si>
  <si>
    <t xml:space="preserve">PEDS</t>
  </si>
  <si>
    <t xml:space="preserve">NH4OH added dropwise, also the grelation agent is the NH4OH added</t>
  </si>
  <si>
    <t xml:space="preserve">HMDZ</t>
  </si>
  <si>
    <t xml:space="preserve">The HMDZ wash was with 6 wt% hexamethyldisilazane solution</t>
  </si>
  <si>
    <t xml:space="preserve">HMDZ Modified Silica Aerogel</t>
  </si>
  <si>
    <t xml:space="preserve">EtOH, H2O</t>
  </si>
  <si>
    <t xml:space="preserve">HMDZ, EtOH, H2O</t>
  </si>
  <si>
    <t xml:space="preserve">APTES Modified Silica Aerogel</t>
  </si>
  <si>
    <t xml:space="preserve">APTES</t>
  </si>
  <si>
    <t xml:space="preserve">APTES, EtOH, H2O</t>
  </si>
  <si>
    <t xml:space="preserve">VTMS Modified Silica Aerogel</t>
  </si>
  <si>
    <t xml:space="preserve">VTMS</t>
  </si>
  <si>
    <t xml:space="preserve">VTMS, EtOH, H2O</t>
  </si>
  <si>
    <t xml:space="preserve">MEMO Modified Silica Aerogel</t>
  </si>
  <si>
    <t xml:space="preserve">MEMO, EtOH, H2O</t>
  </si>
  <si>
    <t xml:space="preserve">GPTMS Modified Silica Aerogel</t>
  </si>
  <si>
    <t xml:space="preserve">GPTMS</t>
  </si>
  <si>
    <t xml:space="preserve">GPTMS, EtOH, H2O</t>
  </si>
  <si>
    <t xml:space="preserve">PHS Modified Silica Aerogel</t>
  </si>
  <si>
    <t xml:space="preserve">PHS</t>
  </si>
  <si>
    <t xml:space="preserve">PHS, EtOH, H2O</t>
  </si>
  <si>
    <t xml:space="preserve">T-0, No Base Catalyst</t>
  </si>
  <si>
    <t xml:space="preserve">Yujing Wang, Jiexiu Zhai, Daling Yang </t>
  </si>
  <si>
    <t xml:space="preserve">Junnan Han</t>
  </si>
  <si>
    <t xml:space="preserve">junnanhan@dlut.edu.cn</t>
  </si>
  <si>
    <t xml:space="preserve">The effect of different alkaline catalysts on the formation of silica aerogels prepared by the sol­gel approach</t>
  </si>
  <si>
    <t xml:space="preserve">The initial precursor solution of water glass and DI water was ion-exchanged with styrene cation exchange resin to replace the ions in the solution (like Na+) with H+ ions</t>
  </si>
  <si>
    <t xml:space="preserve">T-1, LiOH Base Catalyst</t>
  </si>
  <si>
    <t xml:space="preserve">LiOH</t>
  </si>
  <si>
    <t xml:space="preserve">pH is after modification</t>
  </si>
  <si>
    <t xml:space="preserve">T-2, NaOH Base Catalyst</t>
  </si>
  <si>
    <t xml:space="preserve">NaOH</t>
  </si>
  <si>
    <t xml:space="preserve">T-3, KOH Base Catalyst</t>
  </si>
  <si>
    <t xml:space="preserve">KOH</t>
  </si>
  <si>
    <t xml:space="preserve">T-4, NH4OH Base Catalyst</t>
  </si>
  <si>
    <t xml:space="preserve">S1-Ni2+</t>
  </si>
  <si>
    <t xml:space="preserve">Zhixu Wu, Haifeng Chen, Qixan Du, Lin Yu, Ruiyang Zhang</t>
  </si>
  <si>
    <t xml:space="preserve">Xianghua Yang, Ying Zhou</t>
  </si>
  <si>
    <t xml:space="preserve">yangxianghua@gdut.edu.cn, yzhou@swpu.edu.cn</t>
  </si>
  <si>
    <t xml:space="preserve">A Facile Preparation of Ambient Pressure–Dried Hydrophilic Silica Aerogels and Their Application in Aqueous Dye Removal</t>
  </si>
  <si>
    <t xml:space="preserve">DMF</t>
  </si>
  <si>
    <t xml:space="preserve">Ni2+</t>
  </si>
  <si>
    <t xml:space="preserve">Sols 1 and 2 were both stirred, sol 1 was stirred the whole 60 minutes but sol 2 was only stirred for the first 3</t>
  </si>
  <si>
    <t xml:space="preserve">Gels were aged twice in ethanol in 24 hours</t>
  </si>
  <si>
    <t xml:space="preserve">S2-Ba2+</t>
  </si>
  <si>
    <t xml:space="preserve">Ba2+</t>
  </si>
  <si>
    <t xml:space="preserve">There is a modifier solvent but it is not named</t>
  </si>
  <si>
    <t xml:space="preserve">S3-Cu2+</t>
  </si>
  <si>
    <t xml:space="preserve">Cu2+</t>
  </si>
  <si>
    <t xml:space="preserve">S4-Fe3+</t>
  </si>
  <si>
    <t xml:space="preserve">Fe3+</t>
  </si>
  <si>
    <t xml:space="preserve">S5-Ca2+</t>
  </si>
  <si>
    <t xml:space="preserve">Ca2+</t>
  </si>
  <si>
    <t xml:space="preserve">S6-Mg2+</t>
  </si>
  <si>
    <t xml:space="preserve">Mg2+</t>
  </si>
  <si>
    <t xml:space="preserve">S7-TMCS</t>
  </si>
  <si>
    <t xml:space="preserve">TEOS- EtOH/Si molar ratio of 6, KP wt. % of 5</t>
  </si>
  <si>
    <t xml:space="preserve">Mariana Ghica, Claudio M. R. Almeida, Mariana Fonseca, Antonio Portugal</t>
  </si>
  <si>
    <t xml:space="preserve"> meghica@eq.uc.pt, claudio@eq.uc.pt, mariana.fonseca.64@gmail.com, atp@eq.uc.pt</t>
  </si>
  <si>
    <t xml:space="preserve">Luisa Duraes</t>
  </si>
  <si>
    <t xml:space="preserve">luisa@eq.uc.pt</t>
  </si>
  <si>
    <t xml:space="preserve">Optimization of Polyamide Pulp-Reinforced Silica
Aerogel Composites for Thermal Protection Systems</t>
  </si>
  <si>
    <t xml:space="preserve">KP</t>
  </si>
  <si>
    <t xml:space="preserve">N-heptane</t>
  </si>
  <si>
    <t xml:space="preserve">The first 30 minutes of sol 1 is stirring and rest is standing.</t>
  </si>
  <si>
    <t xml:space="preserve">Heptane</t>
  </si>
  <si>
    <t xml:space="preserve">HMDZ, N-heptane</t>
  </si>
  <si>
    <t xml:space="preserve">Aged in an oven</t>
  </si>
  <si>
    <t xml:space="preserve">I am fairly certain prepared gels were mesoporous monolithic but I am not 100%</t>
  </si>
  <si>
    <t xml:space="preserve">TEOS- EtOH/Si molar ratio of 6, KP wt. % of 8</t>
  </si>
  <si>
    <t xml:space="preserve">The NH4OH is added after 30 minutes of stirring</t>
  </si>
  <si>
    <t xml:space="preserve">TEOS- EtOH/Si molar ratio of 10, KP wt. % of 6.5</t>
  </si>
  <si>
    <t xml:space="preserve">TEOS- EtOH/Si molar ratio of 10, KP wt. % of 5</t>
  </si>
  <si>
    <t xml:space="preserve">TEOS- EtOH/Si molar ratio of 14, KP wt. % of 8</t>
  </si>
  <si>
    <t xml:space="preserve">TEOS0.9/VTMS0.1</t>
  </si>
  <si>
    <t xml:space="preserve">TEOS0.8/VTMS0.2</t>
  </si>
  <si>
    <t xml:space="preserve">TEOS0.75/VTMS0.25-EtOH/Si molar ratio of 6, KP wt. % of 6.5</t>
  </si>
  <si>
    <t xml:space="preserve">TEOS0.75/VTMS0.25-EtOH/Si molar ratio of 6, KP wt. % of 5</t>
  </si>
  <si>
    <t xml:space="preserve">TEOS0.75/VTMS0.25-EtOH/Si molar ratio of 10, KP wt. % of 6.5</t>
  </si>
  <si>
    <t xml:space="preserve">TEOS0.75/VTMS0.25-EtOH/Si molar ratio of 10, KP wt. % of 8</t>
  </si>
  <si>
    <t xml:space="preserve">TEOS0.75/VTMS0.25-EtOH/Si molar ratio of 14, KP wt. % of 6.5</t>
  </si>
  <si>
    <t xml:space="preserve">TEOS0.7/VTMS0.3</t>
  </si>
  <si>
    <t xml:space="preserve">TEOS0.5/VTMS0.5-EtOH/Si molar ratio of 6, KP wt. % of 5</t>
  </si>
  <si>
    <t xml:space="preserve">TEOS0.5/VTMS0.5-EtOH/Si molar ratio of 6, KP wt. % of 8</t>
  </si>
  <si>
    <t xml:space="preserve">TEOS0.5/VTMS0.5-EtOH/Si molar ratio of 10, KP wt. % of 6.5</t>
  </si>
  <si>
    <t xml:space="preserve">TEOS0.5/VTMS0.5-EtOH/Si molar ratio of 10, KP wt. % of 8</t>
  </si>
  <si>
    <t xml:space="preserve">TEOS0.5/VTMS0.5-EtOH/Si molar ratio of 14, KP wt. % of 6.5</t>
  </si>
  <si>
    <t xml:space="preserve">X-B, xerogel from MTES/TEOS</t>
  </si>
  <si>
    <t xml:space="preserve">Artur J. M.  Valente, Luisa Duraes</t>
  </si>
  <si>
    <t xml:space="preserve">avalente@ci.uc.pt, luisa@eq.uc.pt</t>
  </si>
  <si>
    <t xml:space="preserve">Joao Vareda</t>
  </si>
  <si>
    <t xml:space="preserve">jvareda@eq.uc.pt</t>
  </si>
  <si>
    <t xml:space="preserve">Silica Aerogels/Xerogels Modified with Nitrogen-Containing Groups for Heavy Metal Adsorption</t>
  </si>
  <si>
    <t xml:space="preserve">Referenced previous papers written by the author to say that the experimental procedure was the same bt did not go into detail on what that procedure was</t>
  </si>
  <si>
    <t xml:space="preserve">Oven Drying</t>
  </si>
  <si>
    <t xml:space="preserve">X-B, aerogel from MTES/TEOS</t>
  </si>
  <si>
    <t xml:space="preserve">X-A, xerogel from MTES/TEOS/APTMS</t>
  </si>
  <si>
    <t xml:space="preserve">TEOS, APTMS</t>
  </si>
  <si>
    <t xml:space="preserve">A-A, aerogel from MTES/TEOS/APTMS</t>
  </si>
  <si>
    <t xml:space="preserve">X3A, Xerogel from MTES/TEOS/AAAPTMS</t>
  </si>
  <si>
    <t xml:space="preserve">TEOS, AAAPTMS</t>
  </si>
  <si>
    <t xml:space="preserve">A3A, aerogel from MTES/TEOS/AAAPTMS</t>
  </si>
  <si>
    <t xml:space="preserve">XA+3A, xerogel from MTES/TEOS/APTMS/AAAPTMS</t>
  </si>
  <si>
    <t xml:space="preserve">TEOS, APTMS, AAAPTMS</t>
  </si>
  <si>
    <t xml:space="preserve">AA+3A, Aerogel from MTES/TEOS/APTMS/AAAPTMS</t>
  </si>
  <si>
    <t xml:space="preserve">X-TRIS, Xerogel from MTES/TEOS/TTMSI</t>
  </si>
  <si>
    <t xml:space="preserve">TEOS, TTMSI</t>
  </si>
  <si>
    <t xml:space="preserve">A-TRIS, Aerogel from MTES/TEOS/TTMSI</t>
  </si>
  <si>
    <t xml:space="preserve">X-U, Xerogel from MTES/TEOS/UPTMS</t>
  </si>
  <si>
    <t xml:space="preserve">TEOS, UPTMS</t>
  </si>
  <si>
    <t xml:space="preserve">A-U, Aerogel from MTES/TEOS/UPTS</t>
  </si>
  <si>
    <t xml:space="preserve">Unsintered</t>
  </si>
  <si>
    <t xml:space="preserve">Huafei Cai, Qu Chen, Sizhao Zhang, Liangjun Li, Junzong Feng</t>
  </si>
  <si>
    <t xml:space="preserve">Yonggang Jiang, Jian Feng</t>
  </si>
  <si>
    <t xml:space="preserve">jygemail@163.com, fengj@nudt.edu.cn</t>
  </si>
  <si>
    <t xml:space="preserve">Nanostructure evolution of silica aerogels under rapid heating from 600 °C to 1300 °C via in-situ TEM observation</t>
  </si>
  <si>
    <t xml:space="preserve">Sinter 600C-4hr</t>
  </si>
  <si>
    <t xml:space="preserve">Sinter 700C-4hr</t>
  </si>
  <si>
    <t xml:space="preserve">Sinter 800C-4hr</t>
  </si>
  <si>
    <t xml:space="preserve">Sinter 900C-4hr</t>
  </si>
  <si>
    <t xml:space="preserve">Sinter 1000C-4hr</t>
  </si>
  <si>
    <t xml:space="preserve">Sinter 1100C-4hr</t>
  </si>
  <si>
    <t xml:space="preserve">Sinter 1200C-30min</t>
  </si>
  <si>
    <t xml:space="preserve">Sinter 1300C-30min</t>
  </si>
  <si>
    <t xml:space="preserve">Sinter 1000C-15min</t>
  </si>
  <si>
    <t xml:space="preserve">Sinter 1000C-30min</t>
  </si>
  <si>
    <t xml:space="preserve">Sinter 1000C-1hr</t>
  </si>
  <si>
    <t xml:space="preserve">Sinter 1000C-2hr</t>
  </si>
  <si>
    <t xml:space="preserve">Sinter 1000C-3hr</t>
  </si>
  <si>
    <t xml:space="preserve">Sinter 1000C-14hr</t>
  </si>
  <si>
    <t xml:space="preserve">Sinter 1100C-15min</t>
  </si>
  <si>
    <t xml:space="preserve">Sinter 1100C-30min</t>
  </si>
  <si>
    <t xml:space="preserve">Sinter 1100C-1hr</t>
  </si>
  <si>
    <t xml:space="preserve">Sinter 1100C-2hr</t>
  </si>
  <si>
    <t xml:space="preserve">Sinter 1100C-3hr</t>
  </si>
  <si>
    <t xml:space="preserve">Aerogel Dried at 85</t>
  </si>
  <si>
    <t xml:space="preserve">S.A. Lermontov, N. A. Sipyagina, A. N. Malkova, G. P. Kopitsa, Kh. E. Yorov, O.S. Ivanova, A. Len, V. K. Ivanov</t>
  </si>
  <si>
    <t xml:space="preserve">A. E. Baranchikov</t>
  </si>
  <si>
    <t xml:space="preserve">a.baranchikov@yandex.ru</t>
  </si>
  <si>
    <t xml:space="preserve">Is Supercritical So Critical? The Choice of Temperature to Synthesize SiO2 Aerogels</t>
  </si>
  <si>
    <t xml:space="preserve">HF</t>
  </si>
  <si>
    <t xml:space="preserve">gels were supercritically dried for “1.5-2 hours” </t>
  </si>
  <si>
    <t xml:space="preserve">Aerogel Dried at 145</t>
  </si>
  <si>
    <t xml:space="preserve">Aerogel Dried at 175</t>
  </si>
  <si>
    <t xml:space="preserve">Aerogel Dried at 205</t>
  </si>
  <si>
    <t xml:space="preserve">Aerogel Dried at 235</t>
  </si>
  <si>
    <t xml:space="preserve">Aerogel Dried at 265</t>
  </si>
  <si>
    <t xml:space="preserve">SiO2 aerogel</t>
  </si>
  <si>
    <t xml:space="preserve">Vinayak Parale, Taehee Kim, Kyu-Yeon Lee, Varsha D. Phadtare,  Rushikesh P. Dhavale, Hae-Noo-Ree Jung</t>
  </si>
  <si>
    <t xml:space="preserve">Hydrophobic TiO2–SiO2 composite aerogels synthesized via in situ epoxy-ring opening polymerization and sol-gel process for enhanced degradation activity</t>
  </si>
  <si>
    <t xml:space="preserve">GPTMS, APTES</t>
  </si>
  <si>
    <t xml:space="preserve">TBO</t>
  </si>
  <si>
    <t xml:space="preserve">During the aging process, methanol was refreshed every 12 hours</t>
  </si>
  <si>
    <t xml:space="preserve">Nitrogen Atmosphere</t>
  </si>
  <si>
    <t xml:space="preserve">(Ti/Si)0.2 aerogel</t>
  </si>
  <si>
    <t xml:space="preserve">(Ti/Si)0.5 aerogel</t>
  </si>
  <si>
    <t xml:space="preserve">(Ti/Si)0.7 aerogel</t>
  </si>
  <si>
    <t xml:space="preserve">(Ti/Si)1.0 aerogel</t>
  </si>
  <si>
    <t xml:space="preserve">BN/SiOC hybrid aerogel 0% BN (vol.)</t>
  </si>
  <si>
    <t xml:space="preserve">Chunming Li, Xiandong Yue, Jianchun Huo, Feng Ye, Jingxiao Liu, Fei Shi, Jie Ma</t>
  </si>
  <si>
    <t xml:space="preserve">Haixia Yang</t>
  </si>
  <si>
    <t xml:space="preserve">yanghaixiaedu@163.com</t>
  </si>
  <si>
    <t xml:space="preserve">New BN/SiOC aerogel composites fabricated by the sol-gel method with excellent thermal insulation performance at high temperature</t>
  </si>
  <si>
    <t xml:space="preserve">VTES</t>
  </si>
  <si>
    <t xml:space="preserve">BN</t>
  </si>
  <si>
    <t xml:space="preserve">the 30 minutes of stirring was between addition of dmf and nh4oh and the addition of bn powders</t>
  </si>
  <si>
    <t xml:space="preserve">TEOS, EtOH</t>
  </si>
  <si>
    <t xml:space="preserve">BN/SiOC hybrid aerogel 1% BN (vol.)</t>
  </si>
  <si>
    <t xml:space="preserve">BN/SiOC hybrid aerogel 5% BN (vol.)</t>
  </si>
  <si>
    <t xml:space="preserve">BN/SiOC hybrid aerogel 10% BN (vol.)</t>
  </si>
  <si>
    <t xml:space="preserve">BN/SiOC hybrid aerogel 15% BN (vol.)</t>
  </si>
  <si>
    <t xml:space="preserve">BN/SiOC hybrid aerogel 10% BN (vol.)-dried 1000</t>
  </si>
  <si>
    <t xml:space="preserve">BN/SiOC hybrid aerogel 10% BN (vol.)-dried 1100</t>
  </si>
  <si>
    <t xml:space="preserve">BN/SiOC hybrid aerogel 10% BN (vol.)-dried 1200</t>
  </si>
  <si>
    <t xml:space="preserve">BN/SiOC hybrid aerogel 10% BN (vol.)-dried 1300</t>
  </si>
  <si>
    <t xml:space="preserve">i0- Isopropanol (0mL)</t>
  </si>
  <si>
    <t xml:space="preserve">Ana Stojanovic, Emanuele Angelica, Olivier Emery, Daniel Rentsc, Robin Pauer, Matthias M. Koebel, Wim J. Malfait</t>
  </si>
  <si>
    <t xml:space="preserve"> , , , , , , wim.malfait@empa.ch</t>
  </si>
  <si>
    <t xml:space="preserve">Shanyu Zhao</t>
  </si>
  <si>
    <t xml:space="preserve">shanyu.zhao@empa.ch</t>
  </si>
  <si>
    <t xml:space="preserve">Phase transfer agents facilitate the production of superinsulating silica aerogel powders by simultaneous hydrophobization and solvent- and ion-exchange</t>
  </si>
  <si>
    <t xml:space="preserve">Hydrophobization, Solvent/Ion Exchange</t>
  </si>
  <si>
    <t xml:space="preserve">400-800 rpm</t>
  </si>
  <si>
    <t xml:space="preserve">HNO3</t>
  </si>
  <si>
    <t xml:space="preserve">Isopropanol was added 30 minutes after the gelation agent</t>
  </si>
  <si>
    <t xml:space="preserve">Powder</t>
  </si>
  <si>
    <t xml:space="preserve">i1- Isopropanol (1mL)</t>
  </si>
  <si>
    <t xml:space="preserve">i3- Isopropanol (3mL)</t>
  </si>
  <si>
    <t xml:space="preserve">i7.5- Isopropanol (7.5mL)</t>
  </si>
  <si>
    <t xml:space="preserve">i15- Isopropanol (15mL)</t>
  </si>
  <si>
    <t xml:space="preserve">i30- Isopropanol (30mL)</t>
  </si>
  <si>
    <t xml:space="preserve">i60- Isopropanol (60mL)</t>
  </si>
  <si>
    <t xml:space="preserve">e1- Ethanol (1mL)</t>
  </si>
  <si>
    <t xml:space="preserve">Ethanol was added 30 minutes after the gelation agent</t>
  </si>
  <si>
    <t xml:space="preserve">e3- Ethanol (3mL)</t>
  </si>
  <si>
    <t xml:space="preserve">e15- Ethanol (15mL)</t>
  </si>
  <si>
    <t xml:space="preserve">e30- Ethanol (30mL)</t>
  </si>
  <si>
    <t xml:space="preserve">Unmodified Xerogel</t>
  </si>
  <si>
    <t xml:space="preserve">Hyeonjung Kim, Kangyong Kim, Hyunhong Kim, Doo Jin Lee</t>
  </si>
  <si>
    <t xml:space="preserve">khjguswndl@unist.ac.kr, , , </t>
  </si>
  <si>
    <t xml:space="preserve">Jongnam Park</t>
  </si>
  <si>
    <t xml:space="preserve">jnpark@unist.ac.kr</t>
  </si>
  <si>
    <t xml:space="preserve">Eco-Friendly Synthesis of Water-Glass-Based Silica Aerogels via Catechol-Based Modifier</t>
  </si>
  <si>
    <t xml:space="preserve">TMCS Modified Aerogel</t>
  </si>
  <si>
    <t xml:space="preserve">Catechol Modified Aerogel- TBC</t>
  </si>
  <si>
    <t xml:space="preserve">TBC</t>
  </si>
  <si>
    <t xml:space="preserve">MeOH, EtOH</t>
  </si>
  <si>
    <t xml:space="preserve">Alcohol</t>
  </si>
  <si>
    <t xml:space="preserve">On the third wash it was not specified the type of alcohol</t>
  </si>
  <si>
    <t xml:space="preserve">Catechol Modified Aerogel- TBC and HA</t>
  </si>
  <si>
    <t xml:space="preserve">TBC, HA</t>
  </si>
  <si>
    <t xml:space="preserve">1:5</t>
  </si>
  <si>
    <t xml:space="preserve">Catechol Modified Aerogel- TBC and PDA</t>
  </si>
  <si>
    <t xml:space="preserve">TBC, PDA</t>
  </si>
  <si>
    <t xml:space="preserve">Catechol Modified Aerogel- TBC, PDA, AND HA</t>
  </si>
  <si>
    <t xml:space="preserve">TBC, HA, PDA</t>
  </si>
  <si>
    <t xml:space="preserve">Pure TEOS organic-inorganic hybrid aerogel</t>
  </si>
  <si>
    <t xml:space="preserve">Haryeong Choi, Vinayak G. Parale, Taehee Kim, Yong-Seok Choi, Jinsung Tae</t>
  </si>
  <si>
    <t xml:space="preserve">Structural and mechanical properties of hybrid silica aerogel formed using triethoxy(1-phenylethenyl)silane</t>
  </si>
  <si>
    <t xml:space="preserve">1 mol % PTPES organic-inorganic hybrid aerogel</t>
  </si>
  <si>
    <t xml:space="preserve">PTPES</t>
  </si>
  <si>
    <t xml:space="preserve">3 mol % PTPES organic-inorganic hybrid aerogel</t>
  </si>
  <si>
    <t xml:space="preserve">5 mol % PTPES organic-inorganic hybrid aerogel</t>
  </si>
  <si>
    <t xml:space="preserve">10 mol % PTPES organic-inorganic hybrid aerogel</t>
  </si>
  <si>
    <t xml:space="preserve">20 mol % PTPES organic-inorganic hybrid aerogel</t>
  </si>
  <si>
    <t xml:space="preserve">Polysiloxane hybrid aerogel; Ethoxy-1.5g OTS</t>
  </si>
  <si>
    <t xml:space="preserve">Linbin Wang, Ruilu Guo, Jiafei Ren, Guomin Song, Guanxin Chen</t>
  </si>
  <si>
    <t xml:space="preserve">Zheng Zhou, Qifang Li</t>
  </si>
  <si>
    <t xml:space="preserve">zhouzheng@mail.buct.edu.cn, qflee@mail.buct.edu.cn</t>
  </si>
  <si>
    <t xml:space="preserve">Preparation of superhydrophobic and flexible polysiloxane aerogel</t>
  </si>
  <si>
    <t xml:space="preserve">OTS</t>
  </si>
  <si>
    <t xml:space="preserve">Ethoxy-polysiloxane</t>
  </si>
  <si>
    <t xml:space="preserve">Polysiloxane hybrid aerogel; Ethoxy-0.9g OTS</t>
  </si>
  <si>
    <t xml:space="preserve">Polysiloxane hybrid aerogel; Ethoxy-0.3g OTS</t>
  </si>
  <si>
    <t xml:space="preserve">Polysiloxane hybrid aerogel ethoxy:methyl(1:3)-1.5g OTS</t>
  </si>
  <si>
    <t xml:space="preserve">Polysiloxane hybrid aerogel ethoxy:methyl(1:3)-0.9g OTS</t>
  </si>
  <si>
    <t xml:space="preserve">Polysiloxane hybrid aerogel ethoxy:methyl(1:3)-0.3g OTS</t>
  </si>
  <si>
    <t xml:space="preserve">Polysiloxane hybrid aerogel ethoxy:methyl(1:5)-1.5g OTS</t>
  </si>
  <si>
    <t xml:space="preserve">Polysiloxane hybrid aerogel ethoxy:methyl(1:5)-0.9g OTS</t>
  </si>
  <si>
    <t xml:space="preserve">Polysiloxane hybrid aerogel ethoxy:methyl(1:5)-0.3g OTS</t>
  </si>
  <si>
    <t xml:space="preserve">SiO2-BC composite gel</t>
  </si>
  <si>
    <t xml:space="preserve">Jia Liu, Xia Huang, Shicheng Hu, Dongyang Liu, Yongqiang Wang, Zhengjie Shan</t>
  </si>
  <si>
    <t xml:space="preserve">Fei Shi, Jingxiao Liu</t>
  </si>
  <si>
    <t xml:space="preserve">shifei@dlpu.edu.cn, jxliu2366@163.com</t>
  </si>
  <si>
    <t xml:space="preserve">Influences of solvothermal-assisted crystallization process on the microstructure and properties of SiO2-W0.02TiO2.06 composite aerogels synthesized via ambient pressure drying</t>
  </si>
  <si>
    <t xml:space="preserve">Sol-gel, Solvothermal Reaction</t>
  </si>
  <si>
    <t xml:space="preserve">BC</t>
  </si>
  <si>
    <t xml:space="preserve">1:10</t>
  </si>
  <si>
    <t xml:space="preserve">NH4OH was added after the two sols were mixed</t>
  </si>
  <si>
    <t xml:space="preserve">SiO2-BC composite gel- Solvothermal reaction with WO3-TiO2 precursor @ 120°C for 3hr</t>
  </si>
  <si>
    <t xml:space="preserve">WO3-TiO2</t>
  </si>
  <si>
    <t xml:space="preserve">Wash 2 took place in a solvothermal reactor</t>
  </si>
  <si>
    <t xml:space="preserve">SiO2-BC composite gel- Solvothermal reaction with WO3-TiO2 precursor @ 150°C for 3hr</t>
  </si>
  <si>
    <t xml:space="preserve">SiO2-BC composite gel- Solvothermal reaction with WO3-TiO2 precursor @ 180°C for 0.5hr</t>
  </si>
  <si>
    <t xml:space="preserve">SiO2-BC composite gel- Solvothermal reaction with WO3-TiO2 precursor @ 180°C for 3hr</t>
  </si>
  <si>
    <t xml:space="preserve">SiO2-BC composite gel- Solvothermal reaction with WO3-TiO2 precursor @ 180°C for 12hr</t>
  </si>
  <si>
    <t xml:space="preserve">SiO2 aerogel- No solvothermal reaction</t>
  </si>
  <si>
    <t xml:space="preserve">SiO2 aerogel- Solvothermal reaction with WO3-TiO2 precursor @ 150°C for 0.5hr</t>
  </si>
  <si>
    <t xml:space="preserve">SiO2-BC composite gel- Solvothermal reaction with WO3-TiO2 precursor @ 150°C for 0.5hr</t>
  </si>
  <si>
    <t xml:space="preserve">SiO2-BC composite gel- Solvothermal reaction with WO3-TiO2 precursor @ 120°C for 1hr</t>
  </si>
  <si>
    <t xml:space="preserve">SiO2-BC composite gel- Solvothermal reaction with WO3-TiO2 precursor @ 180°C for 1hr</t>
  </si>
  <si>
    <t xml:space="preserve">X11- 38.46 vol % EtOH</t>
  </si>
  <si>
    <t xml:space="preserve">Yajun Huang, Mengmeng Feng, Yuelei Pan, Xudong Cheng</t>
  </si>
  <si>
    <t xml:space="preserve">Song He, Huaming Dai</t>
  </si>
  <si>
    <t xml:space="preserve">hsong@whut.edu.cn, daihm@whut.edu.cn</t>
  </si>
  <si>
    <t xml:space="preserve">Organic solvent-saving preparation of water glass based aerogel granules under ambient pressure drying</t>
  </si>
  <si>
    <t xml:space="preserve">HMDSO</t>
  </si>
  <si>
    <t xml:space="preserve">HCl, HMDSO</t>
  </si>
  <si>
    <t xml:space="preserve">A strong acidic cation resin for removal of Na Ions. Start including this in columns?, EtOH base catalyst or solvent?</t>
  </si>
  <si>
    <t xml:space="preserve">X12- 55.56 vol % EtOH</t>
  </si>
  <si>
    <t xml:space="preserve">A strong acidic cation resin for removal of Na Ions. Start including this in columns?</t>
  </si>
  <si>
    <t xml:space="preserve">X13- 65.22 vol % EtOH</t>
  </si>
  <si>
    <t xml:space="preserve">X14- 71.42 vol % EtOH</t>
  </si>
  <si>
    <t xml:space="preserve">X15- 75.76 vol % EtOH</t>
  </si>
  <si>
    <t xml:space="preserve">A- HCl and EtOH</t>
  </si>
  <si>
    <t xml:space="preserve">B- Water before ion exchange &amp; EtOH</t>
  </si>
  <si>
    <t xml:space="preserve">C- Water after ion exchange</t>
  </si>
  <si>
    <t xml:space="preserve">D- Water after ion exchange</t>
  </si>
  <si>
    <t xml:space="preserve">E- no Water, EtOH, or HCl</t>
  </si>
  <si>
    <t xml:space="preserve">A- 0 molar ratio TMMS/TEOS</t>
  </si>
  <si>
    <t xml:space="preserve">Lijie Bo, Panpan Liu, Dangjia Chen, Ang Li, Ying Ou, Cheng Dong, Jingjing Wang, Xiaobo Chen, Changmin Hou, Wenjun Dong</t>
  </si>
  <si>
    <t xml:space="preserve">Hongyi Gao, Wenjun Dong, Ge Wang</t>
  </si>
  <si>
    <t xml:space="preserve">hygao2009@163.com, wdong@ustb.edu.cn, gewang@mater.ustb.edu.cn</t>
  </si>
  <si>
    <t xml:space="preserve">Ambient pressure dried flexible silica aerogel for construction of monolithic shape-stabilized phase change materials</t>
  </si>
  <si>
    <t xml:space="preserve">The stirring took place at ambient temperatures, NH4OH was added after the hour of hydrolyzation with HCl</t>
  </si>
  <si>
    <t xml:space="preserve">B- 0.1 molar ratio TMMS/TEOS</t>
  </si>
  <si>
    <t xml:space="preserve">TEOS, TMMS</t>
  </si>
  <si>
    <t xml:space="preserve">TMMS was added 5 minutes into the stirring in sol 1, 'The stirring took place at ambient temperatures in sol 2, NH4OH was added after the hour of hydrolyzation with HCl</t>
  </si>
  <si>
    <t xml:space="preserve">C- 0.2 molar ratio TMMS/TEOS</t>
  </si>
  <si>
    <t xml:space="preserve">D- 0.3 molar ratio TMMS/TEOS</t>
  </si>
  <si>
    <t xml:space="preserve">E- 0.4 molar ratio TMMS/TEOS</t>
  </si>
  <si>
    <t xml:space="preserve">F- 0.5 molar ratio TMMS/TEOS</t>
  </si>
  <si>
    <t xml:space="preserve">HSA-1, 14.1mL EtOH, 29.1% MTMS</t>
  </si>
  <si>
    <t xml:space="preserve">Jiayue Zhang, Xing Jiang, Ya Zhong, Ying Chen, Xiaodong Shen</t>
  </si>
  <si>
    <t xml:space="preserve">Yong Kong</t>
  </si>
  <si>
    <t xml:space="preserve">ykong@njtech.edu.cn</t>
  </si>
  <si>
    <t xml:space="preserve">Synthesis of hydrophobic silica aerogel and its composite using functional precursor</t>
  </si>
  <si>
    <t xml:space="preserve">Acetic Acid</t>
  </si>
  <si>
    <t xml:space="preserve">HSA-2, 28.2 mL EtOH, 23.5% MTMS</t>
  </si>
  <si>
    <t xml:space="preserve">HSA-3, 42.3 mL EtOH, 19.7% MTMS</t>
  </si>
  <si>
    <t xml:space="preserve">HSA-4, 56.4 mL EtOH, 17.0% MTMS</t>
  </si>
  <si>
    <t xml:space="preserve">HSA-5, 70.5 mL EtOH, 14.9% MTMS</t>
  </si>
  <si>
    <t xml:space="preserve">2h Gelation Time-Acetone</t>
  </si>
  <si>
    <t xml:space="preserve">Chandana Mandal, Suraj Donthula, Parwani M. Rewatkar</t>
  </si>
  <si>
    <t xml:space="preserve">Chariklia Sotiriou-Leventis, Nicholas Leventis</t>
  </si>
  <si>
    <t xml:space="preserve">cslevent@mst.edu, n.leventis@yahoo.com</t>
  </si>
  <si>
    <t xml:space="preserve">Experimental deconvolution of depressurization from capillary shrinkage during drying of silica wet-gels with SCF CO2 why aerogels shrink?</t>
  </si>
  <si>
    <t xml:space="preserve">Propylene Molds</t>
  </si>
  <si>
    <t xml:space="preserve">Acetone</t>
  </si>
  <si>
    <t xml:space="preserve">Liquid CO2</t>
  </si>
  <si>
    <t xml:space="preserve">CO2 was vented off for 6 hours</t>
  </si>
  <si>
    <t xml:space="preserve">2h Gelation Time-Toluene</t>
  </si>
  <si>
    <t xml:space="preserve">MeOH, Toluene</t>
  </si>
  <si>
    <t xml:space="preserve">Toluene</t>
  </si>
  <si>
    <t xml:space="preserve">The fourth wash was actually soxhlet extraction</t>
  </si>
  <si>
    <t xml:space="preserve">2h Gelation Time-Xylene</t>
  </si>
  <si>
    <t xml:space="preserve">MeOH, Xylene</t>
  </si>
  <si>
    <t xml:space="preserve">Xylene</t>
  </si>
  <si>
    <t xml:space="preserve">4h Gelation Time-Acetone</t>
  </si>
  <si>
    <t xml:space="preserve">8h Gelation Time-Acetone</t>
  </si>
  <si>
    <t xml:space="preserve">12h Gelation Time-Acetone</t>
  </si>
  <si>
    <t xml:space="preserve">16h Gelation Time-Acetone</t>
  </si>
  <si>
    <t xml:space="preserve">20h Gelation Time-Acetone</t>
  </si>
  <si>
    <t xml:space="preserve">24h Gelation Time-Acetone</t>
  </si>
  <si>
    <t xml:space="preserve">24h Gelation Time-Toluene</t>
  </si>
  <si>
    <t xml:space="preserve">24h Gelation Time-Xylene</t>
  </si>
  <si>
    <t xml:space="preserve">100 vol % TMEOS</t>
  </si>
  <si>
    <t xml:space="preserve">Ana Stojanovic, Silvia Paz Comesana, Daniel Rentsch, Matthias M. Koebel, Wim J. Malfait</t>
  </si>
  <si>
    <t xml:space="preserve">Ambient pressure drying of silica aerogels after hydrophobization with mono-, di- and tri-functional silanes and mixtures thereof</t>
  </si>
  <si>
    <t xml:space="preserve">NH3</t>
  </si>
  <si>
    <t xml:space="preserve">TMEOS</t>
  </si>
  <si>
    <t xml:space="preserve">EtOH, HCl</t>
  </si>
  <si>
    <t xml:space="preserve">TMEOS, EtOH, HCl</t>
  </si>
  <si>
    <t xml:space="preserve">Each modifying wash occurred under constant stirring at 10 turns per minute</t>
  </si>
  <si>
    <t xml:space="preserve">100 vol % DMDEOS</t>
  </si>
  <si>
    <t xml:space="preserve">DMDEOS</t>
  </si>
  <si>
    <t xml:space="preserve">DMDEOS, EtOH, HCl</t>
  </si>
  <si>
    <t xml:space="preserve">100 vol % MTES</t>
  </si>
  <si>
    <t xml:space="preserve">MTES, EtOH, HCl</t>
  </si>
  <si>
    <t xml:space="preserve">90 vol % TMEOS 10 vol % MTES</t>
  </si>
  <si>
    <t xml:space="preserve">TMEOS, MTES</t>
  </si>
  <si>
    <t xml:space="preserve">TMEOS, MTES, EtOH, HCl</t>
  </si>
  <si>
    <t xml:space="preserve">90 vol % TMEOS 10 vol % DMDEOS</t>
  </si>
  <si>
    <t xml:space="preserve">TMEOS, DMDEOS</t>
  </si>
  <si>
    <t xml:space="preserve">TMEOS, DMDEOS, EtOH, HCl</t>
  </si>
  <si>
    <t xml:space="preserve">90 vol % TMEOS 5 vol % MTES 5 vol % DMDEOS</t>
  </si>
  <si>
    <t xml:space="preserve">TMEOS, DMDEOS, MTES</t>
  </si>
  <si>
    <t xml:space="preserve">TMEOS, DMDEOS, MTES, EtOH, HCl</t>
  </si>
  <si>
    <t xml:space="preserve">80 vol % TMEOS 20 vol % MTES</t>
  </si>
  <si>
    <t xml:space="preserve">80 vol % TMEOS 20 vol % DMDEOS</t>
  </si>
  <si>
    <t xml:space="preserve">80 vol % TMEOS 10 vol % MTES 10 vol % DMDEOS</t>
  </si>
  <si>
    <t xml:space="preserve">75 vol % TMEOS 25 vol % MTES</t>
  </si>
  <si>
    <t xml:space="preserve">75 vol % TMEOS 25 vol % DMDEOS</t>
  </si>
  <si>
    <t xml:space="preserve">70 vol % TMEOS 30 vol % MTES</t>
  </si>
  <si>
    <t xml:space="preserve">70 vol % TMEOS 30 vol % DMDEOS</t>
  </si>
  <si>
    <t xml:space="preserve">70 vol % TMEOS 10 vol % MTES 20 vol % DMDEOS</t>
  </si>
  <si>
    <t xml:space="preserve">70 vol % TMEOS 20 vol % MTES 10 vol % DMDEOS</t>
  </si>
  <si>
    <t xml:space="preserve">60 vol % TMEOS 10 vol % MTES 30 vol % DMDEOS</t>
  </si>
  <si>
    <t xml:space="preserve">50 vol % TMEOS 20 vol % MTES 30 vol % DMDEOS</t>
  </si>
  <si>
    <t xml:space="preserve">40 vol % TMEOS 30 vol % MTES 30 vol % DMDEOS</t>
  </si>
  <si>
    <t xml:space="preserve">30 vol % TMEOS 40 vol % MTES 30 vol % DMDEOS</t>
  </si>
  <si>
    <t xml:space="preserve">RFSA 1- 2.5 mol EtOH</t>
  </si>
  <si>
    <t xml:space="preserve">Yong Kong, Jiayue Zhang, Zhiyang Zhao, Xing Jiang, Xiaodong Shen</t>
  </si>
  <si>
    <t xml:space="preserve">Monolithic silicon nitride-based aerogels with large specific surface area and low thermal conductivity</t>
  </si>
  <si>
    <t xml:space="preserve">Resorcinol</t>
  </si>
  <si>
    <t xml:space="preserve">Formaldehyde</t>
  </si>
  <si>
    <t xml:space="preserve">RFSA 2- 3.4 mol EtOH</t>
  </si>
  <si>
    <t xml:space="preserve">RFSA 3- 4.3 mol EtOH</t>
  </si>
  <si>
    <t xml:space="preserve">RFSA1 based SNA-1 (N2 dried silica nitride aerogels @1500)</t>
  </si>
  <si>
    <t xml:space="preserve">N2</t>
  </si>
  <si>
    <t xml:space="preserve">N2 Tube Furnace</t>
  </si>
  <si>
    <t xml:space="preserve">Carbonization/Carbothermal Nitridation</t>
  </si>
  <si>
    <t xml:space="preserve">Thermal treatment to remove Carbon</t>
  </si>
  <si>
    <t xml:space="preserve">RFSA2 based SNA-2 (N2 dried silica nitride aerogels @1500)</t>
  </si>
  <si>
    <t xml:space="preserve">RFSA3 based SNA-3 (N2 dried silica nitride aerogels @1500)</t>
  </si>
  <si>
    <t xml:space="preserve">RFSA2 based SNA-2 (N2 dried silica nitride aerogels @1400)</t>
  </si>
  <si>
    <t xml:space="preserve">RFSA2 based SNA-2 (N2 dried silica nitride aerogels @1450)</t>
  </si>
  <si>
    <t xml:space="preserve">RFSA2 based SNA-2 (N2 dried silica nitride aerogels @1550)</t>
  </si>
  <si>
    <t xml:space="preserve">SiO2</t>
  </si>
  <si>
    <t xml:space="preserve">Feifan Chen, Weihao Cai, Nengquan Fan, Yongkang Lu, Luxia Yin, ZeKai Zhan, Wensheng Ning</t>
  </si>
  <si>
    <t xml:space="preserve">Bo Zhang</t>
  </si>
  <si>
    <t xml:space="preserve">zb10006093@zjut.edu.cn</t>
  </si>
  <si>
    <t xml:space="preserve">Effect of Doping Al on the Desulfurization Performance of Ag/SiO2–Al2O3 Aerogel Composite Adsorbents</t>
  </si>
  <si>
    <t xml:space="preserve">Gels created with referenced method from other paper. Very little information given on this aerogel</t>
  </si>
  <si>
    <t xml:space="preserve">EtOH, TEOS</t>
  </si>
  <si>
    <t xml:space="preserve">Ag/SiO2</t>
  </si>
  <si>
    <t xml:space="preserve">AgNO3</t>
  </si>
  <si>
    <t xml:space="preserve">Gels created with referenced method from other paperHNO3 added last dropwise</t>
  </si>
  <si>
    <t xml:space="preserve">Ag/SiO2–Al2O3- Si/Al mol ratio 150</t>
  </si>
  <si>
    <t xml:space="preserve">AgNO3, Al(NO3)3</t>
  </si>
  <si>
    <t xml:space="preserve">The 90 minute sol 2 stir time is after sols were combined. NH4OH was added dropwise after this time</t>
  </si>
  <si>
    <t xml:space="preserve">Ag/SiO2–Al2O3-Si/Al mol ratio 125</t>
  </si>
  <si>
    <t xml:space="preserve">Ag/SiO2–Al2O3-Si/Al mol ratio 100</t>
  </si>
  <si>
    <t xml:space="preserve">Ag/SiO2–Al2O3-Si/Al mol ratio 75</t>
  </si>
  <si>
    <t xml:space="preserve">Ag/SiO2–Al2O3-Si/Al mol ratio 50</t>
  </si>
  <si>
    <t xml:space="preserve">Ag/SiO2–Al2O3-Si/Al mol ratio 100-rec</t>
  </si>
  <si>
    <t xml:space="preserve">Linbin Wang, Guomin Song, Ruilu Guo, Xuxu Qiao, Guangxin Chen</t>
  </si>
  <si>
    <t xml:space="preserve">Zheng Zhou, Qifang Li</t>
  </si>
  <si>
    <t xml:space="preserve">Enhancing aerogel mechanical properties with incorporation of POSS</t>
  </si>
  <si>
    <t xml:space="preserve">MTES aerogel preparation is not described at all. Assumed the same as ODES aerogels but without ODES </t>
  </si>
  <si>
    <t xml:space="preserve">ODES-1-1%</t>
  </si>
  <si>
    <t xml:space="preserve">ODES-1</t>
  </si>
  <si>
    <t xml:space="preserve">NH4OH added dropwise with stirring</t>
  </si>
  <si>
    <t xml:space="preserve">ODES-1-4%</t>
  </si>
  <si>
    <t xml:space="preserve">ODES-1-8%</t>
  </si>
  <si>
    <t xml:space="preserve">ODES-2-1%</t>
  </si>
  <si>
    <t xml:space="preserve">ODES-2</t>
  </si>
  <si>
    <t xml:space="preserve">ODES-2-4%</t>
  </si>
  <si>
    <t xml:space="preserve">ODES-2-8%</t>
  </si>
  <si>
    <t xml:space="preserve">ODES-3-1%</t>
  </si>
  <si>
    <t xml:space="preserve">ODES-3</t>
  </si>
  <si>
    <t xml:space="preserve">ODES-3-4%</t>
  </si>
  <si>
    <t xml:space="preserve">ODES-3-8%</t>
  </si>
  <si>
    <t xml:space="preserve">TMOS-co-APTES Aerogel</t>
  </si>
  <si>
    <t xml:space="preserve">Chandana Mandal, Suraj Donthula, Rushi Soni, Massimo Bertino, Chariklia Sotiriou-Leventis</t>
  </si>
  <si>
    <t xml:space="preserve">Nicholas Leventis</t>
  </si>
  <si>
    <t xml:space="preserve">leventis@mst.edu</t>
  </si>
  <si>
    <t xml:space="preserve">Light scattering and haze in TMOS-co-APTES silica aerogels</t>
  </si>
  <si>
    <t xml:space="preserve">Total mass f silane was  varied with respect to total mass. Sols below 1/32 didn't gel. (Mass of H2O followed reduction of mass of silanes</t>
  </si>
  <si>
    <t xml:space="preserve">Acetonitrile</t>
  </si>
  <si>
    <t xml:space="preserve">Sols were first cooled with dry ice then allowed to thaw before mixing and gelation</t>
  </si>
  <si>
    <t xml:space="preserve">TMOS-co-APTES Aerogel total mass of silane 1/2</t>
  </si>
  <si>
    <t xml:space="preserve">TMOS-co-APTES Aerogel total mass of silane 1/4</t>
  </si>
  <si>
    <t xml:space="preserve">TMOS-co-APTES Aerogel total mass of silane 1/8</t>
  </si>
  <si>
    <t xml:space="preserve">TMOS-co-APTES Aerogel total mass of silane 1/16</t>
  </si>
  <si>
    <t xml:space="preserve">TMOS-co-APTES Aerogel total mass of silane 1/32</t>
  </si>
  <si>
    <t xml:space="preserve">Silica fiber reinforced aerogel- APD- modified by MTMS</t>
  </si>
  <si>
    <t xml:space="preserve">Rafael B. Torres, Joao P. Vareda, Alyne Lamy-Mendes, Luisa Duraes</t>
  </si>
  <si>
    <t xml:space="preserve">Effect of different silylation agents on the properties of ambient pressure dried and supercritically dried vinyl-modified silica aerogels</t>
  </si>
  <si>
    <t xml:space="preserve">A silica fiber blanket was used during aging to reinforce the aerogels</t>
  </si>
  <si>
    <t xml:space="preserve">Silica Fiber</t>
  </si>
  <si>
    <t xml:space="preserve">MTMS, N-heptane</t>
  </si>
  <si>
    <t xml:space="preserve">Silica Fibers were added during aging</t>
  </si>
  <si>
    <t xml:space="preserve">Silica fiber reinforced aerogel- APD- modified by DMDMS</t>
  </si>
  <si>
    <t xml:space="preserve">DMDMS, N-heptane</t>
  </si>
  <si>
    <t xml:space="preserve">Silica fiber reinforced aerogel- APD- modified by TMCS</t>
  </si>
  <si>
    <t xml:space="preserve">TMCS, N-heptane</t>
  </si>
  <si>
    <t xml:space="preserve">Silica fiber reinforced aerogel- APD- modified by TMMS</t>
  </si>
  <si>
    <t xml:space="preserve">TMMS, N-heptane</t>
  </si>
  <si>
    <t xml:space="preserve">Silica fiber reinforced aerogel- APD- modified by TMES</t>
  </si>
  <si>
    <t xml:space="preserve">TMES</t>
  </si>
  <si>
    <t xml:space="preserve">TMES, N-heptane</t>
  </si>
  <si>
    <t xml:space="preserve">Silica fiber reinforced aerogel- APD- modified by HMDZ</t>
  </si>
  <si>
    <t xml:space="preserve">Silica fiber reinforced aerogel- APD- modified by HMDSO</t>
  </si>
  <si>
    <t xml:space="preserve">HMDSO, N-heptane</t>
  </si>
  <si>
    <t xml:space="preserve">Silica fiber reinforced aerogel- APD- unmodified</t>
  </si>
  <si>
    <t xml:space="preserve">Silica fiber reinforced aerogel- SCD- unmodified</t>
  </si>
  <si>
    <t xml:space="preserve">Silica fiber reinforced aerogel- SCD- modified by TMMS</t>
  </si>
  <si>
    <t xml:space="preserve">Silica fiber reinforced aerogel- SCD- modified by TMES</t>
  </si>
  <si>
    <t xml:space="preserve">Silica fiber reinforced aerogel- SCD- modified by HMDZ</t>
  </si>
  <si>
    <t xml:space="preserve">PVPMSA1- 3.0 molar ratio BzOH/Si</t>
  </si>
  <si>
    <t xml:space="preserve">Lukai Wang, Junzong Feng, Yonggang Jiang, Liangjun Li</t>
  </si>
  <si>
    <t xml:space="preserve">Jian Feng</t>
  </si>
  <si>
    <t xml:space="preserve">fengj@nudt.edu.cn</t>
  </si>
  <si>
    <t xml:space="preserve">Thermal conductivity of polyvinylpolymethylsiloxane aerogels with high specific surface area</t>
  </si>
  <si>
    <t xml:space="preserve">The PVMDMS precursor was produced in a hydrothermal reactor with VTMS &amp; DTBP with argon instead of air. The reactants were heated at 120 Celsius for 72hours.</t>
  </si>
  <si>
    <t xml:space="preserve">PVMDMS</t>
  </si>
  <si>
    <t xml:space="preserve">BzOH</t>
  </si>
  <si>
    <t xml:space="preserve">TmAOH</t>
  </si>
  <si>
    <t xml:space="preserve">PVPMSA2- 4.0 molar ratio BzOH/Si</t>
  </si>
  <si>
    <t xml:space="preserve">PVPMSA3- 5.0 molar ratio BzOH/Si</t>
  </si>
  <si>
    <t xml:space="preserve">PVPMSA4- 6.0 molar ratio BzOH/Si</t>
  </si>
  <si>
    <t xml:space="preserve">PVPMSA5- 7.0 molar ratio BzOH/Si</t>
  </si>
  <si>
    <t xml:space="preserve">PVPMSA6- 3.0 molar ratio BzOH/Si after 50% uniaxial strain compression</t>
  </si>
  <si>
    <t xml:space="preserve">S1-0.5mL PO</t>
  </si>
  <si>
    <t xml:space="preserve">Jiaqi Shan, Wei Lei, Ronghua Ding, Yun Zhang, Hui Yang</t>
  </si>
  <si>
    <t xml:space="preserve">21626008@zju.edu.cn, leiwei@microwent.com.cn, dingronghua@microvent.com.cn, zhangyun@microvent.com.cn, yanghui@zju.edu.cn</t>
  </si>
  <si>
    <t xml:space="preserve">Xingzhong Guo</t>
  </si>
  <si>
    <t xml:space="preserve">msewj01@zju.edu.cn</t>
  </si>
  <si>
    <t xml:space="preserve">Facile Synthesis of Methylsilsesquioxane Aerogels with Uniform Mesopores by Microwave Drying</t>
  </si>
  <si>
    <t xml:space="preserve">0.01 M HCl, 1.5mL MeOH, 1.5mL HCl, 350 W Microwave</t>
  </si>
  <si>
    <t xml:space="preserve">CTAC</t>
  </si>
  <si>
    <t xml:space="preserve">PO</t>
  </si>
  <si>
    <t xml:space="preserve">2-propanol</t>
  </si>
  <si>
    <t xml:space="preserve">Microwave Drying @ 350W</t>
  </si>
  <si>
    <t xml:space="preserve">S2- 0.75mL PO</t>
  </si>
  <si>
    <t xml:space="preserve">S3- 1mL PO</t>
  </si>
  <si>
    <t xml:space="preserve">S4- 1.25mL PO</t>
  </si>
  <si>
    <t xml:space="preserve">S5-1.5mL PO</t>
  </si>
  <si>
    <t xml:space="preserve">S6- 0.1M HCl</t>
  </si>
  <si>
    <t xml:space="preserve">1mL PO, 1.5mL MeOH, 1.5mL HCl, 350 W Microwave</t>
  </si>
  <si>
    <t xml:space="preserve">S7- 0.05M HCl</t>
  </si>
  <si>
    <t xml:space="preserve">S8- 0.005M HCl</t>
  </si>
  <si>
    <t xml:space="preserve">S9- 0.001M HCl</t>
  </si>
  <si>
    <t xml:space="preserve">S10-0.00667 M HCl, 2.25mL HCl, 0.75mL MeOH</t>
  </si>
  <si>
    <t xml:space="preserve">1mL PO, 350 W Microwave</t>
  </si>
  <si>
    <t xml:space="preserve">S11- 0.0075 M HCl, 2mL HCl, 1mL MeOH</t>
  </si>
  <si>
    <t xml:space="preserve">S12- 0.015 M HCl, 1mL HCl, 0.015 M, 2mL MeOH </t>
  </si>
  <si>
    <t xml:space="preserve">S13- 0.02 M HCl, 0.75mL HCl, 0.015 M, 2.25mL MeOH </t>
  </si>
  <si>
    <t xml:space="preserve">S14- 3mL HCl, 0.015 M, 0mL MeOH </t>
  </si>
  <si>
    <t xml:space="preserve">0.01M HCl, 1mL PO, 350 W Microwave</t>
  </si>
  <si>
    <t xml:space="preserve">S15- 0.5mL HCl, 0.5mL MeOH</t>
  </si>
  <si>
    <t xml:space="preserve">S16- 1mL HCl, 1mL MeOH</t>
  </si>
  <si>
    <t xml:space="preserve">S17- 2mL HCl, 2mL MeOH</t>
  </si>
  <si>
    <t xml:space="preserve">S18- 2.5mL HCl, 2.5mL MeOH</t>
  </si>
  <si>
    <t xml:space="preserve">S19- 700 W Microwave</t>
  </si>
  <si>
    <t xml:space="preserve">0.01 M HCl, 1.5mL MeOH, 1.5mL HCl, 1mL PO</t>
  </si>
  <si>
    <t xml:space="preserve">Microwave Drying @ 700W</t>
  </si>
  <si>
    <t xml:space="preserve">S20- 500 W Microwave</t>
  </si>
  <si>
    <t xml:space="preserve">Microwave Drying @ 500W</t>
  </si>
  <si>
    <t xml:space="preserve">S21- 250 W Microwave</t>
  </si>
  <si>
    <t xml:space="preserve">Microwave Drying @ 250W</t>
  </si>
  <si>
    <t xml:space="preserve">S22- 40Celsius Oven</t>
  </si>
  <si>
    <t xml:space="preserve">S23- Xerogel</t>
  </si>
  <si>
    <t xml:space="preserve">Air Drying</t>
  </si>
  <si>
    <t xml:space="preserve">S20- Heat Treated 200Celsius</t>
  </si>
  <si>
    <t xml:space="preserve">S20- Heat Treated 300Celsius</t>
  </si>
  <si>
    <t xml:space="preserve">S20- Heat Treated 40Celsius</t>
  </si>
  <si>
    <t xml:space="preserve">S20- Heat Treated 60Celsius</t>
  </si>
  <si>
    <t xml:space="preserve">S20- Heat Treated 80Celsius</t>
  </si>
  <si>
    <t xml:space="preserve">100M_S, 100 mol % MTMS</t>
  </si>
  <si>
    <t xml:space="preserve">Alyne Lamy-Mendes, Ana V. Girao, Rui F. Silva</t>
  </si>
  <si>
    <t xml:space="preserve">Polysilsesquioxane-based silica aerogel monoliths with embedded CNTs</t>
  </si>
  <si>
    <t xml:space="preserve">CTAB</t>
  </si>
  <si>
    <t xml:space="preserve">100M_CNT_S, 100 mol % MTMS with Carbon Nanotubes</t>
  </si>
  <si>
    <t xml:space="preserve">CNT</t>
  </si>
  <si>
    <t xml:space="preserve">90M10A_S, 90 mol % MTMS 10 mol % APTMS</t>
  </si>
  <si>
    <t xml:space="preserve">APTMS</t>
  </si>
  <si>
    <t xml:space="preserve">90M10A_CNT_S, 90 mol % MTMS 10 mol % APTMS with Carbon Nanotubes</t>
  </si>
  <si>
    <t xml:space="preserve">80M20A_S, 80 mol % MTMS 20 mol % APTMS </t>
  </si>
  <si>
    <t xml:space="preserve">80M20A_CNT_S, 80 mol % MTMS 20 mol % APTMS with Carbon Nanotubes</t>
  </si>
  <si>
    <t xml:space="preserve">100M_S1, 100 mol % MTMS 1.25g CTAB</t>
  </si>
  <si>
    <t xml:space="preserve">100M_CNT_S1, 100 mol % MTMS 1.25g CTAB with Carbon Nanotubes</t>
  </si>
  <si>
    <t xml:space="preserve">90M10A_S1, 90 mol % MTMS 10 mol % APTMS 1.25g CTAB</t>
  </si>
  <si>
    <t xml:space="preserve">90M10A_CNT_S1, 90 mol % MTMS 10 mol % APTMS 1.25g CTAB with Carbon Nanotubes</t>
  </si>
  <si>
    <t xml:space="preserve">80M20A_S1, 80 mol % MTMS 20 mol % APTMS 1.25g CTAB</t>
  </si>
  <si>
    <t xml:space="preserve">80M20A_CNT_S1, 80 mol % MTMS 20 mol % APTMS 1.25g CTAB with Carbon Nanotubes</t>
  </si>
  <si>
    <t xml:space="preserve">A0- 0mL APTMS</t>
  </si>
  <si>
    <t xml:space="preserve">Ze Zhang, Kazuyoshi Kanamori, Kazuki Nakanishi</t>
  </si>
  <si>
    <t xml:space="preserve">Xiaodong Wang, Guoqing Zu, Jun Shen</t>
  </si>
  <si>
    <t xml:space="preserve">xiaodong_wang@tongji.edu.cn, guoqingzu@tongji.edu.cn, shenjun67@tongji.edu.cn</t>
  </si>
  <si>
    <t xml:space="preserve">Resilient, fire-retardant and mechanically strong polyimide-polyvinylpolymethylsiloxane composite aerogel prepared via stepwise chemical liquid deposition</t>
  </si>
  <si>
    <t xml:space="preserve">The precursor solution was made by charging DTBP and VMDMS to an Ar hydrothermal reactor and heating at 120 Celsius for 48 hr.</t>
  </si>
  <si>
    <t xml:space="preserve">VMDMS</t>
  </si>
  <si>
    <t xml:space="preserve">DTBP</t>
  </si>
  <si>
    <t xml:space="preserve">A1- 0.1mL APTMS</t>
  </si>
  <si>
    <t xml:space="preserve">A2- 0.3mL APTMS</t>
  </si>
  <si>
    <t xml:space="preserve">A3- 0.6mL APTMS</t>
  </si>
  <si>
    <t xml:space="preserve">A4- 0.9mL APTMS</t>
  </si>
  <si>
    <t xml:space="preserve">A5- 1.2mL APTMS</t>
  </si>
  <si>
    <t xml:space="preserve">I0- 0mL APTMS, SCLD method</t>
  </si>
  <si>
    <t xml:space="preserve">NMP</t>
  </si>
  <si>
    <t xml:space="preserve">BPDA, NMP</t>
  </si>
  <si>
    <t xml:space="preserve">Acetic Anyhride, Pyridine</t>
  </si>
  <si>
    <t xml:space="preserve">NMP, EtOH</t>
  </si>
  <si>
    <t xml:space="preserve">I1- 0.1mL APTMS, SCLD method</t>
  </si>
  <si>
    <t xml:space="preserve">I2- 0.3mL APTMS, SCLD method</t>
  </si>
  <si>
    <t xml:space="preserve">I3- 0.6mL APTMS, SCLD method</t>
  </si>
  <si>
    <t xml:space="preserve">I4- 0.9mL APTMS, SCLD method</t>
  </si>
  <si>
    <t xml:space="preserve">I5- 1.2mL APTMS, SCLD method</t>
  </si>
  <si>
    <t xml:space="preserve">C1- 0.6mL APTMS, SCLD method, 6 hour deposition time</t>
  </si>
  <si>
    <t xml:space="preserve">C2- 0.6mL APTMS, SCLD method, 12 hour deposition time</t>
  </si>
  <si>
    <t xml:space="preserve">SA- pH 1, heat treated 50°C </t>
  </si>
  <si>
    <t xml:space="preserve">Israa F. Al-Sharuee, i81f54@uomustansiriyah.edu.iq</t>
  </si>
  <si>
    <t xml:space="preserve">i81f54@uomustansiriyah.edu.iq</t>
  </si>
  <si>
    <t xml:space="preserve">Thermal Conductivity Performance of Silica Aerogel after Exposition on Different Heating under Ambient Pressure</t>
  </si>
  <si>
    <t xml:space="preserve">NH4OH, NH4F</t>
  </si>
  <si>
    <t xml:space="preserve">SA- pH 1, heat treated 100°C </t>
  </si>
  <si>
    <t xml:space="preserve">SA- pH 1, heat treated 150°C </t>
  </si>
  <si>
    <t xml:space="preserve">SA- pH 1, heat treated 200°C </t>
  </si>
  <si>
    <t xml:space="preserve">SA- pH 1, heat treated 250°C </t>
  </si>
  <si>
    <t xml:space="preserve">SA- pH 2, heat treated 50°C </t>
  </si>
  <si>
    <t xml:space="preserve">SA- pH 2, heat treated 100°C </t>
  </si>
  <si>
    <t xml:space="preserve">SA- pH 2, heat treated 150°C </t>
  </si>
  <si>
    <t xml:space="preserve">SA- pH 2, heat treated 200°C </t>
  </si>
  <si>
    <t xml:space="preserve">SA- pH 2, heat treated 250°C </t>
  </si>
  <si>
    <t xml:space="preserve">SA- pH 3, heat treated 50°C </t>
  </si>
  <si>
    <t xml:space="preserve">SA- pH 3, heat treated 100°C </t>
  </si>
  <si>
    <t xml:space="preserve">SA- pH 3, heat treated 150°C </t>
  </si>
  <si>
    <t xml:space="preserve">SA- pH 3, heat treated 200°C </t>
  </si>
  <si>
    <t xml:space="preserve">SA- pH 3, heat treated 250°C </t>
  </si>
  <si>
    <t xml:space="preserve">SA- pH 7, heat treated 50°C </t>
  </si>
  <si>
    <t xml:space="preserve">SA- pH 7, heat treated 100°C </t>
  </si>
  <si>
    <t xml:space="preserve">SA- pH 7, heat treated 150°C </t>
  </si>
  <si>
    <t xml:space="preserve">SA- pH 7, heat treated 200°C </t>
  </si>
  <si>
    <t xml:space="preserve">SA- pH 7, heat treated 250°C </t>
  </si>
  <si>
    <t xml:space="preserve">SA- pH 8, heat treated 50°C </t>
  </si>
  <si>
    <t xml:space="preserve">SA- pH 8, heat treated 100°C </t>
  </si>
  <si>
    <t xml:space="preserve">SA- pH 8, heat treated 150°C </t>
  </si>
  <si>
    <t xml:space="preserve">SA- pH 8, heat treated 200°C </t>
  </si>
  <si>
    <t xml:space="preserve">SA- pH 8, heat treated 250°C </t>
  </si>
  <si>
    <t xml:space="preserve">SA- pH 9, heat treated 50°C </t>
  </si>
  <si>
    <t xml:space="preserve">SA- pH 9, heat treated 100°C </t>
  </si>
  <si>
    <t xml:space="preserve">SA- pH 9, heat treated 150°C </t>
  </si>
  <si>
    <t xml:space="preserve">SA- pH 9, heat treated 200°C </t>
  </si>
  <si>
    <t xml:space="preserve">SA- pH 9, heat treated 250°C </t>
  </si>
  <si>
    <t xml:space="preserve">SA- pH 1, HCl feed rate 1.5mL/min</t>
  </si>
  <si>
    <t xml:space="preserve">Garram Ban, Sinae Song, Hong Woon Lee</t>
  </si>
  <si>
    <t xml:space="preserve">kdtry0@naver.com, mokakid@hanyang.ac.kr, kkongbu@daega.co.kr</t>
  </si>
  <si>
    <t xml:space="preserve">Hee Taik Kim (khtaik@hanyang.ac.kr)</t>
  </si>
  <si>
    <t xml:space="preserve">khtaik@hanyang.ac.kr</t>
  </si>
  <si>
    <t xml:space="preserve">Effect of Acidity Levels and Feed Rate on the Porosity of Aerogel Extracted from Rice Husk under Ambient Pressure</t>
  </si>
  <si>
    <t xml:space="preserve">Rice Husk Ash </t>
  </si>
  <si>
    <t xml:space="preserve">SA- pH 2, HCl feed rate 1.5mL/min</t>
  </si>
  <si>
    <t xml:space="preserve">SA- pH 3, HCl feed rate 1.5mL/min</t>
  </si>
  <si>
    <t xml:space="preserve">SA- pH 4, HCl feed rate 1.5mL/min</t>
  </si>
  <si>
    <t xml:space="preserve">SA- pH 7, HCl feed rate 1.5mL/min</t>
  </si>
  <si>
    <t xml:space="preserve">SA- pH 9, HCl feed rate 1.5mL/min</t>
  </si>
  <si>
    <t xml:space="preserve">SA- pH 1, HCl feed rate 0.5mL/min</t>
  </si>
  <si>
    <t xml:space="preserve">SA- pH 1, HCl feed rate 2.5mL/min</t>
  </si>
  <si>
    <t xml:space="preserve">SA- pH 1, HCl feed rate 3mL/min</t>
  </si>
  <si>
    <t xml:space="preserve">SA- pH 1, HCl feed rate 4mL/min</t>
  </si>
  <si>
    <t xml:space="preserve">SA- pH 1, HCl feed rate 5mL/min</t>
  </si>
  <si>
    <t xml:space="preserve">E8- EtOH/MTES molar ratio 8, NH4OH/MTES molar ratio 3.6</t>
  </si>
  <si>
    <t xml:space="preserve">Yue Zhao, Yan Li</t>
  </si>
  <si>
    <t xml:space="preserve"> Rubing Zhang</t>
  </si>
  <si>
    <t xml:space="preserve">rbzhang@bjtu.edu.cn</t>
  </si>
  <si>
    <t xml:space="preserve">Silica aerogels having high flexibility and hydrophobicity prepared by sol-gel method</t>
  </si>
  <si>
    <t xml:space="preserve">PDMS</t>
  </si>
  <si>
    <t xml:space="preserve">E10- EtOH/MTES molar ratio 10, NH4OH/MTES molar ratio 3.6</t>
  </si>
  <si>
    <t xml:space="preserve">E12- EtOH/MTES molar ratio 12, NH4OH/MTES molar ratio 3.6</t>
  </si>
  <si>
    <t xml:space="preserve">N1.8- EtOH/MTES molar ratio 10, NH4OH/MTES molar ratio 1.8</t>
  </si>
  <si>
    <t xml:space="preserve">N2.4- EtOH/MTES molar ratio 10, NH4OH/MTES molar ratio 2.4</t>
  </si>
  <si>
    <t xml:space="preserve">S-1, CTAB surfactant unsintered</t>
  </si>
  <si>
    <t xml:space="preserve">Dong Chen, Wenhui Ding, Wenbing Zou, Qiong Zhu, Jun Shen</t>
  </si>
  <si>
    <t xml:space="preserve">Dongchen326@163.com, Giacinta_hui@163.com, zouwenbing@tongji.edu.cn, zhuqiong113@163.com, shenjun67@tongji.edu.cn</t>
  </si>
  <si>
    <t xml:space="preserve"> Xiaodong Wang</t>
  </si>
  <si>
    <t xml:space="preserve">xiaodong_wang@tongji.edu.cn</t>
  </si>
  <si>
    <t xml:space="preserve">Silica Aerogel Monoliths Derived from Silica Hydrosol with Various Surfactants</t>
  </si>
  <si>
    <t xml:space="preserve">Silica Hydrosol</t>
  </si>
  <si>
    <t xml:space="preserve">S-1-200, CTAB surfactant sintered @ 200 °C</t>
  </si>
  <si>
    <t xml:space="preserve">S-1-400, CTAB surfactant sintered @ 400 °C</t>
  </si>
  <si>
    <t xml:space="preserve">S-1, CTAB surfactant sintered @ 600°C</t>
  </si>
  <si>
    <t xml:space="preserve">S-2, SDS surfactant unsintered</t>
  </si>
  <si>
    <t xml:space="preserve">SDS</t>
  </si>
  <si>
    <t xml:space="preserve">S-2-200, SDS surfactant sintered @ 200°C</t>
  </si>
  <si>
    <t xml:space="preserve">S-2-400, SDS surfactant sintered @ 400°C</t>
  </si>
  <si>
    <t xml:space="preserve">S-2-600, SDS surfactant sintered @ 600°C</t>
  </si>
  <si>
    <t xml:space="preserve">S-3, RALUFON414 surfactant unsintered</t>
  </si>
  <si>
    <t xml:space="preserve">RALUFON 414</t>
  </si>
  <si>
    <t xml:space="preserve">S-3-200, RALUFON414 surfactant sintered @ 200°C</t>
  </si>
  <si>
    <t xml:space="preserve">RALUFON 415</t>
  </si>
  <si>
    <t xml:space="preserve">S-3-400, RALUFON414 surfactant sintered @ 400°C</t>
  </si>
  <si>
    <t xml:space="preserve">RALUFON 416</t>
  </si>
  <si>
    <t xml:space="preserve">S-3-600, RALUFON414 surfactant sintered @ 600°C</t>
  </si>
  <si>
    <t xml:space="preserve">RALUFON 417</t>
  </si>
  <si>
    <t xml:space="preserve">Shaobo Liu, Zhanqi Bai, Feifan Chen, Fang Xie, Jinbing Zhou, Yongkang Lu, Guangwu Miao, Jaimin Jin, Zekai Zhang</t>
  </si>
  <si>
    <t xml:space="preserve">Bo Zhang</t>
  </si>
  <si>
    <t xml:space="preserve">New Cu2O-SiO2 Composite Aerogel-like Desulfurization Adsorbents with Different Molar Ratio of Si/Cu Based on π-Complexation</t>
  </si>
  <si>
    <t xml:space="preserve">Cu2O-SiO2-37, molar ratio Si/Cu=37</t>
  </si>
  <si>
    <t xml:space="preserve">Cu2O</t>
  </si>
  <si>
    <t xml:space="preserve">H2/N2</t>
  </si>
  <si>
    <t xml:space="preserve">Cu2O-SiO2-50, molar ratio Si/Cu=50</t>
  </si>
  <si>
    <t xml:space="preserve">Cu2O-SiO2-74, molar ratio Si/Cu=74</t>
  </si>
  <si>
    <t xml:space="preserve">Cu2O-SiO2-150, molar ratio Si/Cu=150</t>
  </si>
  <si>
    <t xml:space="preserve">G/SiO2-0, mass ratio G/SiO2=0</t>
  </si>
  <si>
    <t xml:space="preserve">Jiayi Zhu, Yutie Bi</t>
  </si>
  <si>
    <t xml:space="preserve">Hongbo Ren</t>
  </si>
  <si>
    <t xml:space="preserve">msflmy@sina.com</t>
  </si>
  <si>
    <t xml:space="preserve">Opacified graphene-doped silica aerogels with controllable thermal conductivity</t>
  </si>
  <si>
    <t xml:space="preserve">Sol-gel </t>
  </si>
  <si>
    <t xml:space="preserve">Graphene</t>
  </si>
  <si>
    <t xml:space="preserve">G/SiO2-1, mass ratio G/SiO2=0.05</t>
  </si>
  <si>
    <t xml:space="preserve">Sol-gel with Ultrasonic Irradiation</t>
  </si>
  <si>
    <t xml:space="preserve">After graphene was added, the combined sol was ultrasonically treated for 25 minutes before addition of NH4OH</t>
  </si>
  <si>
    <t xml:space="preserve">G/SiO2-2, mass ratio G/SiO2=0.07</t>
  </si>
  <si>
    <t xml:space="preserve">G/SiO2-3, mass ratio G/SiO2=0.1</t>
  </si>
  <si>
    <t xml:space="preserve">G/SiO2-4, mass ratio G/SiO2=0.15</t>
  </si>
  <si>
    <t xml:space="preserve">S1 molar ratio H2O/SiCl4=13</t>
  </si>
  <si>
    <t xml:space="preserve">Tiang Zhou, Lunlun Gong, Xudong Cheng, Yuelei Pan, Congcong Li</t>
  </si>
  <si>
    <t xml:space="preserve"> , gongll@mail.ustc.edu.cn, , ,</t>
  </si>
  <si>
    <t xml:space="preserve">Heping Zhang</t>
  </si>
  <si>
    <t xml:space="preserve">zhanghp@ustc.edu.cn</t>
  </si>
  <si>
    <t xml:space="preserve">Preparation and characterization of silica aerogels from by-product silicon tetrachloride under ambient pressure drying</t>
  </si>
  <si>
    <t xml:space="preserve">SiCl4</t>
  </si>
  <si>
    <t xml:space="preserve">TMCS, HMDSO</t>
  </si>
  <si>
    <t xml:space="preserve">1:1</t>
  </si>
  <si>
    <t xml:space="preserve">Mixing the materials needs to occur under a fumehood and in an ice bath because the reaction is exothermic and releases HCl gas</t>
  </si>
  <si>
    <t xml:space="preserve">S2 molar ratio H2O/SiCl4=19</t>
  </si>
  <si>
    <t xml:space="preserve">S3 molar ratio H2O/SiCl4=25</t>
  </si>
  <si>
    <t xml:space="preserve">S4 molar ratio H2O/SiCl4=28</t>
  </si>
  <si>
    <t xml:space="preserve">S5 molar ratio H2O/SiCl4=32</t>
  </si>
  <si>
    <t xml:space="preserve">1#_PI-2 wt%_GF-1 wt%</t>
  </si>
  <si>
    <t xml:space="preserve">Zichun Yang, Guobing Chen, Kunfeng Li, Shuang Zhao, Gaohui Su</t>
  </si>
  <si>
    <t xml:space="preserve">Zhifang Fei</t>
  </si>
  <si>
    <t xml:space="preserve">fzf_js@126.com</t>
  </si>
  <si>
    <t xml:space="preserve">Preparation and characterization of glass fiber/polyimide/SiO2 composite aerogels with high specific surface area</t>
  </si>
  <si>
    <t xml:space="preserve">Glass Fiber</t>
  </si>
  <si>
    <t xml:space="preserve">PMDA, ODA, NMP, Polyamic Acid, Pyridine</t>
  </si>
  <si>
    <t xml:space="preserve">Acetic Anhydride</t>
  </si>
  <si>
    <t xml:space="preserve">In the initial sol, the ODA+NMP+PMDA are first mixed for 3 hrs at room temp. before addition to the sol</t>
  </si>
  <si>
    <t xml:space="preserve">2#_PI-2 wt%_GF-2 wt%</t>
  </si>
  <si>
    <t xml:space="preserve">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</si>
  <si>
    <t xml:space="preserve">3#_PI-2 wt%_GF-3 wt%</t>
  </si>
  <si>
    <t xml:space="preserve">4#_PI-5 wt%_GF-1 wt%</t>
  </si>
  <si>
    <t xml:space="preserve">5#_PI-10 wt%_GF-1 wt%</t>
  </si>
  <si>
    <t xml:space="preserve">TSA-1- 6.5 wt.%Si- 2 molar ratio Si/Ti, calcination 400°C 0.5hrs</t>
  </si>
  <si>
    <t xml:space="preserve">Haixun Xu, Jiajia Jia, Peixin Chen, Qun Xia, Junyong Wu</t>
  </si>
  <si>
    <t xml:space="preserve">Shanyu Zhao, Pinghua Zhu</t>
  </si>
  <si>
    <t xml:space="preserve">shanyu.zhao@empa.ch, zph@cczu.edu.cn</t>
  </si>
  <si>
    <t xml:space="preserve">Hydrophobic TiO2‐SiO2 Aerogel Composites for Fast Removal of Organic Pollutants</t>
  </si>
  <si>
    <t xml:space="preserve">TiCl4</t>
  </si>
  <si>
    <t xml:space="preserve">N-hexane, EtOH</t>
  </si>
  <si>
    <t xml:space="preserve">1.5:6:1</t>
  </si>
  <si>
    <t xml:space="preserve">TMCS, EtOH, N-hexane</t>
  </si>
  <si>
    <t xml:space="preserve">TSA-2- 6.5 wt.%Si- 5 molar ratio Si/Ti, calcination 500°C 1hrs</t>
  </si>
  <si>
    <t xml:space="preserve">TSA-3- 6.5 wt.%Si- 10 molar ratio Si/Ti, calcination 600°C 2hrs</t>
  </si>
  <si>
    <t xml:space="preserve">TSA-4- 13 wt.%Si- 2 molar ratio Si/Ti, calcination 500°C 2hrs</t>
  </si>
  <si>
    <t xml:space="preserve">TSA-5- 13 wt.%Si- 5 molar ratio Si/Ti, calcination 600°C 0.5hrs</t>
  </si>
  <si>
    <t xml:space="preserve">TSA-6- 13 wt.%Si- 10 molar ratio Si/Ti, calcination 400°C 1hrs</t>
  </si>
  <si>
    <t xml:space="preserve">TSA-7- 20 wt.%Si- 2 molar ratio Si/Ti, calcination 600°C 1hrs</t>
  </si>
  <si>
    <t xml:space="preserve">TSA-8- 20 wt.%Si- 5 molar ratio Si/Ti, calcination 400°C 2hrs</t>
  </si>
  <si>
    <t xml:space="preserve">TSA-9- 20 wt.%Si- 10 molar ratio Si/Ti, calcination 500°C 0.5hrs</t>
  </si>
  <si>
    <t xml:space="preserve">SA- Silica aerogel</t>
  </si>
  <si>
    <t xml:space="preserve">Dong Xu</t>
  </si>
  <si>
    <t xml:space="preserve">Ming Li, Hongyi Jiang</t>
  </si>
  <si>
    <t xml:space="preserve">wut0606@126.com, jianghy@whut.edu.cn</t>
  </si>
  <si>
    <t xml:space="preserve">Synthesis and characterization of a xonotlite fibers–silica aerogel composite by ambient pressure drying</t>
  </si>
  <si>
    <t xml:space="preserve">SA- 2.1 wt. % XF</t>
  </si>
  <si>
    <t xml:space="preserve">Xonotlite Fibers</t>
  </si>
  <si>
    <t xml:space="preserve">XF was added and stirred for 10 minutes before the addition of the rest of sol 2. Sols were stirred for 5 minutes together then sonicated for 3 minutes.</t>
  </si>
  <si>
    <t xml:space="preserve">SA- 4.2 wt. % XF</t>
  </si>
  <si>
    <t xml:space="preserve">SA- 8.4 wt. % XF</t>
  </si>
  <si>
    <t xml:space="preserve">SA- 16.8 wt. % XF</t>
  </si>
  <si>
    <t xml:space="preserve">SA- Silica aerogel calcined</t>
  </si>
  <si>
    <t xml:space="preserve">SA- 8.4 wt. % XF calcined</t>
  </si>
  <si>
    <t xml:space="preserve">C-0.15 Conventional method- 30mL MTMS 0.15 density</t>
  </si>
  <si>
    <t xml:space="preserve">Junning Li, Chencheng Sun, Hailong Yang, Tao Xia, Zijun Hu</t>
  </si>
  <si>
    <t xml:space="preserve">Chaoshuai Lei, Yue Zhang</t>
  </si>
  <si>
    <t xml:space="preserve">leichaoshuai@126.com, zhangy@buaa.edu.cn</t>
  </si>
  <si>
    <t xml:space="preserve">Transparent, elastic and crack-free polymethylsilsesquioxane aerogels prepared by controllable shrinkage of the hydrogels in the aging process</t>
  </si>
  <si>
    <t xml:space="preserve">Controllable Shrinkage Following Sol-gel</t>
  </si>
  <si>
    <t xml:space="preserve">C-0.17 Conventional method- 35mL MTMS 0.17 density</t>
  </si>
  <si>
    <t xml:space="preserve">C-0.19 Conventional method- 40mL MTMS 0.19 density</t>
  </si>
  <si>
    <t xml:space="preserve">C-0.21 Conventional method- 45mL MTMS 0.21 density</t>
  </si>
  <si>
    <t xml:space="preserve">CS-0.17 PMSQ Aerogel- Shrinkage treated 2 hr 0.17 density</t>
  </si>
  <si>
    <t xml:space="preserve">Shrinkage Treatment</t>
  </si>
  <si>
    <t xml:space="preserve">CS- 0.19 PMSQ Aerogel- Shrinkage treated 4 hr 0.19 density</t>
  </si>
  <si>
    <t xml:space="preserve">CS-0.21 PMSQ Aerogel- Shrinkage treated 6 hr 0.21 density</t>
  </si>
  <si>
    <t xml:space="preserve">CS-0.23 PMSQ Aerogel- Shrinkage treated 8 hr 0.23 density </t>
  </si>
  <si>
    <t xml:space="preserve">CS-0.25 PMSQ Aerogel- Shrinkage treated 10 hr 0.25 density </t>
  </si>
  <si>
    <t xml:space="preserve">EM-SF-15, 3.5mmol Si, SF mass fraction 15</t>
  </si>
  <si>
    <t xml:space="preserve">Lawrence Whitmore, Nicola Husing</t>
  </si>
  <si>
    <t xml:space="preserve">Hajar Maleki</t>
  </si>
  <si>
    <t xml:space="preserve">hajar.maleki@sbg.ac.at</t>
  </si>
  <si>
    <t xml:space="preserve">Novel multifunctional polymethylsilsesquioxane–silk fibroin aerogel hybrids for environmental and thermal insulation applications</t>
  </si>
  <si>
    <t xml:space="preserve">Silk Fibers</t>
  </si>
  <si>
    <t xml:space="preserve">Silk Fibers and TMSPA are prepared seperately from aerogel preparation. Acetic acid is used as both a solvent and an acid catalyst. Similarly, NH4OH is the base catalyst but also the gelation agent.</t>
  </si>
  <si>
    <t xml:space="preserve">Results say almost all aerogels have mesopores, I thnk the EMT-20 series was said to have narrow hysteresis loops meaning they are stiffer. Also thermal conductivity is given in a range, unclear of which aerogels the range refers too</t>
  </si>
  <si>
    <t xml:space="preserve">EM-SF-40, 3.5mmol Si, SF mass fraction 40</t>
  </si>
  <si>
    <t xml:space="preserve">EMT-10-SF-15, 3.5mmol Si, SF mass fraction 15, 10mol % TMSPA</t>
  </si>
  <si>
    <t xml:space="preserve">TMSPA</t>
  </si>
  <si>
    <t xml:space="preserve">EMT-10-SF-40, 3.5mmol Si, SF mass fraction 40, 10mol % TMSPA</t>
  </si>
  <si>
    <t xml:space="preserve">EMT-20-SF-15, 3.5mmol Si, SF mass fraction 15, 20mol % TMSPA</t>
  </si>
  <si>
    <t xml:space="preserve">EMT-20-SF-40, 3.5mmol Si, SF mass fraction 40, 20mol % TMSPA</t>
  </si>
  <si>
    <t xml:space="preserve">EM-SF-1, 17.5mmol Si, SF mass fraction 1</t>
  </si>
  <si>
    <t xml:space="preserve">EM-SF-4, 17.5mmol Si, SF mass fraction 4</t>
  </si>
  <si>
    <t xml:space="preserve">EMT-10-SF-1, 17.5mmol Si, SF mass fraction 1, 10mol % TMSPA</t>
  </si>
  <si>
    <t xml:space="preserve">EMT-10-SF-4, 17.5mmol Si, SF mass fraction 4, 10mol % TMSPA</t>
  </si>
  <si>
    <t xml:space="preserve">Silica-Alumina composite, 1.08% Al content, as-dried</t>
  </si>
  <si>
    <t xml:space="preserve">Xuan Ling, Bo Li, Mengmeng Li, Wenbin Hu</t>
  </si>
  <si>
    <t xml:space="preserve">Wei Chen</t>
  </si>
  <si>
    <t xml:space="preserve">chen.wei@whut.edu.cn</t>
  </si>
  <si>
    <t xml:space="preserve">Thermal stability of Al-modified silica aerogels through epoxide-assisted sol–gel route followed by ambient pressure drying</t>
  </si>
  <si>
    <t xml:space="preserve">Kaolin Clay</t>
  </si>
  <si>
    <t xml:space="preserve">1:1.5</t>
  </si>
  <si>
    <t xml:space="preserve">Silica-Alumina composite, 1.08% Al content calcined @400°C</t>
  </si>
  <si>
    <t xml:space="preserve">Muffle Furnance</t>
  </si>
  <si>
    <t xml:space="preserve">Silica-Alumina composite, 1.08% Al content calcined @800°C</t>
  </si>
  <si>
    <t xml:space="preserve">Silica-Alumina composite, 5.35% Al content, as-dried</t>
  </si>
  <si>
    <t xml:space="preserve">Silica-Alumina composite, 5.35% Al content calcined @400°C</t>
  </si>
  <si>
    <t xml:space="preserve">Silica-Alumina composite, 5.35% Al content calcined @800°C</t>
  </si>
  <si>
    <t xml:space="preserve">Silica-Alumina composite, 7.46% Al content, as-dried</t>
  </si>
  <si>
    <t xml:space="preserve">Silica-Alumina composite, 7.46% Al content calcined @400°C</t>
  </si>
  <si>
    <t xml:space="preserve">Silica-Alumina composite, 7.46% Al content calcined @800°C</t>
  </si>
  <si>
    <t xml:space="preserve">C100- Modified by 100 vol%TMCS with respect to solvent</t>
  </si>
  <si>
    <t xml:space="preserve">Ha-Yoon Nah, Vinayak G. Parale, Kyu-Yeon Lee, Haryeong Choi, Taehee Kim, Chang-Hyun Lim, Ji-Yeon Seo, Yang Seo Ku, Jae-Woo Park</t>
  </si>
  <si>
    <t xml:space="preserve">Silylation of sodium silicate-based silica aerogel using trimethylethoxysilane as alternative surface modification agent</t>
  </si>
  <si>
    <t xml:space="preserve">MeOH, N-hexane</t>
  </si>
  <si>
    <t xml:space="preserve">TMCS, N-hexane, MeOH</t>
  </si>
  <si>
    <t xml:space="preserve">C80- Modified by 80 vol%TMCS with respect to solvent</t>
  </si>
  <si>
    <t xml:space="preserve">C60- Modified by 60 vol%TMCS with respect to solvent</t>
  </si>
  <si>
    <t xml:space="preserve">C40- Modified by 40 vol%TMCS with respect to solvent</t>
  </si>
  <si>
    <t xml:space="preserve">C20- Modified by 20 vol%TMCS with respect to solvent</t>
  </si>
  <si>
    <t xml:space="preserve">C80E20- Modified by TMES/TMCS vol. ratio 20/80</t>
  </si>
  <si>
    <t xml:space="preserve">TMCS, TMES</t>
  </si>
  <si>
    <t xml:space="preserve">TMCS, TMES, N-hexane, MeOH</t>
  </si>
  <si>
    <t xml:space="preserve">C60E40- Modified by TMES/TMCS vol. ratio 40/60</t>
  </si>
  <si>
    <t xml:space="preserve">C40E60- Modified by TMES/TMCS vol. ratio 60/40</t>
  </si>
  <si>
    <t xml:space="preserve">C20E80- Modified by TMES/TMCS vol. ratio 20/80</t>
  </si>
  <si>
    <t xml:space="preserve">E50- Modified by 50 vol%TMES with respect to solvent</t>
  </si>
  <si>
    <t xml:space="preserve">TMES, N-hexane, MeOH</t>
  </si>
  <si>
    <t xml:space="preserve">E100- Modified by 100 vol%TMES with respect to solvent</t>
  </si>
  <si>
    <t xml:space="preserve">E200- Modified by 200 vol%TMES with respect to solvent</t>
  </si>
  <si>
    <t xml:space="preserve">G1- Molar ratio of MTMS/Water Glass=1.8</t>
  </si>
  <si>
    <t xml:space="preserve">Ting Zhou, Yuelei Pan, Congcong Li, Lunlun Gong</t>
  </si>
  <si>
    <t xml:space="preserve"> Xudong Cheng, Heping Zhang</t>
  </si>
  <si>
    <t xml:space="preserve"> , zhanghp@ustc.edu.cn</t>
  </si>
  <si>
    <t xml:space="preserve">Mechanical performance and thermal stability of glass fiber reinforced silica aerogel composites based on co-precursor method by freeze drying</t>
  </si>
  <si>
    <t xml:space="preserve">Tert-butyl Alcohol</t>
  </si>
  <si>
    <t xml:space="preserve">Water glass was ion exchanged before the addition of NH4OH. Glass fibers were added last.</t>
  </si>
  <si>
    <t xml:space="preserve">Freeze Drying</t>
  </si>
  <si>
    <t xml:space="preserve">Vacuum Drying</t>
  </si>
  <si>
    <t xml:space="preserve">G2- Molar ratio of MTMS/Water Glass=1.3</t>
  </si>
  <si>
    <t xml:space="preserve">G3- Molar ratio of MTMS/Water Glass=1</t>
  </si>
  <si>
    <t xml:space="preserve">G4- Molar ratio of MTMS/Water Glass=0.6</t>
  </si>
  <si>
    <t xml:space="preserve">G5- Molar ratio of MTMS/Water Glass=0</t>
  </si>
  <si>
    <t xml:space="preserve">PVPSQ1- VTMS precursor, 20 mol % DTBP, aged at 100°C, SCD, BzOH/Si molar ratio=4.4</t>
  </si>
  <si>
    <t xml:space="preserve">Taiyo Shimizu, Yang Zhu, Ayaka Maeno, Hironori Kaji, Kazuki Nakanishi, Jun Shen</t>
  </si>
  <si>
    <t xml:space="preserve">Guoqing Zu, Kazuyoshi Kanamori</t>
  </si>
  <si>
    <t xml:space="preserve">guoqingzu@yahoo.com, kanamori@kuchem.kyoto-u.ac.jp</t>
  </si>
  <si>
    <t xml:space="preserve">Versatile Double-Cross-Linking Approach to Transparent, Machinable, Supercompressible, Highly Bendable Aerogel Thermal Superinsulators</t>
  </si>
  <si>
    <t xml:space="preserve">Sol 1 was in a hydrothermal Ar reactor</t>
  </si>
  <si>
    <t xml:space="preserve">PVPSQ2- VTMS precursor, 20 mol % DTBP, aged at 100°C, SCD, BzOH/Si molar ratio=5.9</t>
  </si>
  <si>
    <t xml:space="preserve">PVPSQ3- VTMS precursor, 20 mol % DTBP, aged at 100°C, SCD, BzOH/Si molar ratio=7.4</t>
  </si>
  <si>
    <t xml:space="preserve">PAPSQ1- ATMS precursor, 20 mol % DTBP, aged at 100°C, SCD, BzOH/Si molar ratio=4.9</t>
  </si>
  <si>
    <t xml:space="preserve">ATMS</t>
  </si>
  <si>
    <t xml:space="preserve">PAPSQ2- ATMS precursor, 20 mol % DTBP, aged at 100°C, SCD, BzOH/Si molar ratio=6.5</t>
  </si>
  <si>
    <t xml:space="preserve">PVPMS1- VMDMS precursor, 1 mol % DTBP, aged at 80°C, SCD, BzOH/Si molar ratio=4.3</t>
  </si>
  <si>
    <t xml:space="preserve">PVPMS2- VMDMS precursor, 1 mol % DTBP, aged at 80°C, SCD, BzOH/Si molar ratio=5.0</t>
  </si>
  <si>
    <t xml:space="preserve">PVPMS3- VMDMS precursor, 5 mol % DTBP, aged at 80°C, SCD, BzOH/Si molar ratio=4.3</t>
  </si>
  <si>
    <t xml:space="preserve">PVPMS1-X1- VMDMS precursor, 1 mol % DTBP, aged at 100°C, APD, BzOH/Si molar ratio=4.3</t>
  </si>
  <si>
    <t xml:space="preserve">PVPMS1-X2- VMDMS precursor, 1 mol % DTBP, aged at 100°C, APD, Isopropanol/Si molar ratio=5.9, no washing</t>
  </si>
  <si>
    <t xml:space="preserve">Isopropanol </t>
  </si>
  <si>
    <t xml:space="preserve">PVPMS2-X2- VMDMS precursor, 1 mol % DTBP, aged at 100°C, APD, Isopropanol/Si molar ratio=6.8, no washing</t>
  </si>
  <si>
    <t xml:space="preserve">PAPMS1- AMDMS precursor, 20 mol % DTBP, aged at 100°C, SCD, BzOH/Si molar ratio=4.1</t>
  </si>
  <si>
    <t xml:space="preserve">AMDMS</t>
  </si>
  <si>
    <t xml:space="preserve">PAPMS1-X1- AMDMS precursor, 20 mol % DTBP, aged at 100°C, APD, BzOH/Si molar ratio=4.2</t>
  </si>
  <si>
    <t xml:space="preserve">PAPMS2- AMDMS precursor, 20 mol % DTBP, aged at 100°C, SCD, BzOH/Si molar ratio=4.9</t>
  </si>
  <si>
    <t xml:space="preserve">Silica Aerogel</t>
  </si>
  <si>
    <t xml:space="preserve">Manuel Pinero, Maria Mesa-Diaz, Desiree de los Santos, Maria V. Reyes-Peces, Jose A. Diaz-Fraile, Nicolas de la Rosa-Fox, Luis Esquivias</t>
  </si>
  <si>
    <t xml:space="preserve">Victor Morales-Florez</t>
  </si>
  <si>
    <t xml:space="preserve">vmorales@us.es</t>
  </si>
  <si>
    <t xml:space="preserve">Reinforced silica-carbon nanotube monolithic aerogels synthesised by rapid controlled gelation</t>
  </si>
  <si>
    <t xml:space="preserve">Sonochemical</t>
  </si>
  <si>
    <t xml:space="preserve">Sol 1 was subjected to 50W ultrasonic power for 1 minute. Sol 2 was added to sol 1 under 30 seconds of ultrasonic irradiation.</t>
  </si>
  <si>
    <t xml:space="preserve">Silica Aerogel- 0.10 wt.% Carbon Nanotubes</t>
  </si>
  <si>
    <t xml:space="preserve">Silica Aerogel- 0.50 wt.% Carbon Nanotubes</t>
  </si>
  <si>
    <t xml:space="preserve">Silica Aerogel- 1 wt.% Carbon Nanotubes</t>
  </si>
  <si>
    <t xml:space="preserve">Silica Aerogel- 2 wt.% Carbon Nanotubes</t>
  </si>
  <si>
    <t xml:space="preserve">Silica Aerogel- 2.5 wt.% Carbon Nanotubes</t>
  </si>
  <si>
    <t xml:space="preserve">T1- vol acetonitrile/total sol volume=0</t>
  </si>
  <si>
    <t xml:space="preserve">Manijeh Mohammadian, Mohammad Erfan, Fatemeh Pashaei Soorbaghi</t>
  </si>
  <si>
    <t xml:space="preserve">Tahereh S. Jafarzadeh Kashi</t>
  </si>
  <si>
    <t xml:space="preserve">jafarzat@sina.tums.ac.ir</t>
  </si>
  <si>
    <t xml:space="preserve">Synthesis and characterization of silica aerogel as a promising drug carrier system</t>
  </si>
  <si>
    <t xml:space="preserve">T2- vol acetonitrile/total sol volume=1</t>
  </si>
  <si>
    <t xml:space="preserve">T3- vol acetonitrile/total sol volume=2</t>
  </si>
  <si>
    <t xml:space="preserve">T4- vol acetonitrile/total sol volume=3</t>
  </si>
  <si>
    <t xml:space="preserve">T5- vol acetonitrile/total sol volume=4</t>
  </si>
  <si>
    <t xml:space="preserve">A-5, sol pH 4, EtOH/MTMS molar ratio=5</t>
  </si>
  <si>
    <t xml:space="preserve">A. Abolghasemi Mahani, S. Motahari</t>
  </si>
  <si>
    <t xml:space="preserve">A. Mohebbi</t>
  </si>
  <si>
    <t xml:space="preserve">amohebbi@uk.ac.ir</t>
  </si>
  <si>
    <t xml:space="preserve">Sol-gel derived flexible silica aerogel as selective adsorbent for water decontamination from crude oil</t>
  </si>
  <si>
    <t xml:space="preserve">A-10, sol pH 4, EtOH/MTMS molar ratio=10</t>
  </si>
  <si>
    <t xml:space="preserve">A-15, sol pH 4, EtOH/MTMS molar ratio=15</t>
  </si>
  <si>
    <t xml:space="preserve">B-5, sol pH 8, EtOH/MTMS molar ratio=5</t>
  </si>
  <si>
    <t xml:space="preserve">B-10, sol pH 8, EtOH/MTMS molar ratio=10</t>
  </si>
  <si>
    <t xml:space="preserve">B-15, sol pH 8, EtOH/MTMS molar ratio=15</t>
  </si>
  <si>
    <t xml:space="preserve">A1-Aerogel (0.03mL NH4OH)</t>
  </si>
  <si>
    <t xml:space="preserve">Chaoshuai Lei, Hailong Yang, Junning Li, Shengbo Hu</t>
  </si>
  <si>
    <t xml:space="preserve">leichaoshuai@126.com, , , </t>
  </si>
  <si>
    <t xml:space="preserve">Zijun Hu, Yue Zhang</t>
  </si>
  <si>
    <t xml:space="preserve">huzijun@hotmail.com, zhangy@buaa.edu.cn</t>
  </si>
  <si>
    <t xml:space="preserve">Tailoring structural and physical properties of polymethylsilsesquioxane aerogels by adjusting NH3·H2O concentration</t>
  </si>
  <si>
    <t xml:space="preserve">A2-Aerogel (0.045mL NH4OH)</t>
  </si>
  <si>
    <t xml:space="preserve">A3-Aerogel (0.06mL NH4OH)</t>
  </si>
  <si>
    <t xml:space="preserve">A4-Aerogel (0.075mL NH4OH)</t>
  </si>
  <si>
    <t xml:space="preserve">A5-Aerogel (0.09mL NH4OH)</t>
  </si>
  <si>
    <t xml:space="preserve">A6-Aerogel (0.105mL NH4OH)</t>
  </si>
  <si>
    <t xml:space="preserve">X6-Xerogel (0.105mL NH4OH)</t>
  </si>
  <si>
    <t xml:space="preserve">Aerogel- MeOH/TPOS molar ratio= 14.27, oxalic acid=0.001M, NH4OH=2M</t>
  </si>
  <si>
    <t xml:space="preserve">Vinayak G. Parale, Wooje Han, Hae-Noo-Ree Jung, Kyu-Yeon Lee</t>
  </si>
  <si>
    <t xml:space="preserve">Ambient pressure dried tetrapropoxysilane-based silica aerogels with high specific surface area</t>
  </si>
  <si>
    <t xml:space="preserve">TPOS</t>
  </si>
  <si>
    <t xml:space="preserve">Aerogel- MeOH/TPOS molar ratio= 21.41, oxalic acid=0.001M, NH4OH=2M</t>
  </si>
  <si>
    <t xml:space="preserve">Aerogel- MeOH/TPOS molar ratio= 28.55, oxalic acid=0.001M, NH4OH=2M</t>
  </si>
  <si>
    <t xml:space="preserve">Aerogel- MeOH/TPOS molar ratio= 35.68, oxalic acid=0.001M, NH4OH=2M</t>
  </si>
  <si>
    <t xml:space="preserve">Aerogel- MeOH/TPOS molar ratio= 35.68, oxalic acid=0.005M, NH4OH=2M</t>
  </si>
  <si>
    <t xml:space="preserve">Aerogel- MeOH/TPOS molar ratio= 35.68, oxalic acid=0.01M, NH4OH=2M</t>
  </si>
  <si>
    <t xml:space="preserve">Aerogel- MeOH/TPOS molar ratio= 35.68, oxalic acid=0.05M, NH4OH=2M</t>
  </si>
  <si>
    <t xml:space="preserve">Aerogel- MeOH/TPOS molar ratio= 35.68, oxalic acid=0.1M, NH4OH=2M</t>
  </si>
  <si>
    <t xml:space="preserve">Aerogel- MeOH/TPOS molar ratio= 35.68, oxalic acid=0.001M, NH4OH=4M</t>
  </si>
  <si>
    <t xml:space="preserve">Aerogel- MeOH/TPOS molar ratio= 35.68, oxalic acid=0.001M, NH4OH=6M</t>
  </si>
  <si>
    <t xml:space="preserve">Aerogel- MeOH/TPOS molar ratio= 35.68, oxalic acid=0.001M, NH4OH=8M</t>
  </si>
  <si>
    <t xml:space="preserve">Aerogel- MeOH/TPOS molar ratio= 35.68, oxalic acid=0.001M, NH4OH=10M</t>
  </si>
  <si>
    <t xml:space="preserve">Silica aerogel- Water glass modulus=1.45, TMCS/N-hexane vol. ratio=7/50</t>
  </si>
  <si>
    <t xml:space="preserve">Kao Chen, Dachao Ma, Haiying Lin, Zheng Liu, Siying Qin, Yongwen Luo</t>
  </si>
  <si>
    <t xml:space="preserve">Qingge Feng</t>
  </si>
  <si>
    <t xml:space="preserve">fengqg@gxu.edu.cn</t>
  </si>
  <si>
    <t xml:space="preserve">Synthesis of high specific surface area silica aerogel from rice husk ash via ambient pressure drying</t>
  </si>
  <si>
    <t xml:space="preserve">7:50</t>
  </si>
  <si>
    <t xml:space="preserve">The rice husk ash and naoh were refluxed to make water glass which was then cation exchanged before adding sol 2.</t>
  </si>
  <si>
    <t xml:space="preserve">EtOH, Stirred</t>
  </si>
  <si>
    <t xml:space="preserve">Silica aerogel- Water glass modulus=1.91, TMCS/N-hexane vol. ratio=7/50</t>
  </si>
  <si>
    <t xml:space="preserve">Silica aerogel- Water glass modulus=2.72, TMCS/N-hexane vol. ratio=7/50</t>
  </si>
  <si>
    <t xml:space="preserve">Silica aerogel- Water glass modulus=3.44, TMCS/N-hexane vol. ratio=7/50</t>
  </si>
  <si>
    <t xml:space="preserve">Silica aerogel- Water glass modulus=4.26, TMCS/N-hexane vol. ratio=7/50</t>
  </si>
  <si>
    <t xml:space="preserve">Unmodified Silica xerogel- Water glass modulus=4.26, TMCS/N-hexane vol. ratio=0/50</t>
  </si>
  <si>
    <t xml:space="preserve">Silica aerogel- Water glass modulus=4.26, TMCS/N-hexane vol. ratio=2.5/50</t>
  </si>
  <si>
    <t xml:space="preserve">2.5:50</t>
  </si>
  <si>
    <t xml:space="preserve">Silica aerogel- Water glass modulus=4.26, TMCS/N-hexane vol. ratio=4/50</t>
  </si>
  <si>
    <t xml:space="preserve">4:50</t>
  </si>
  <si>
    <t xml:space="preserve">Silica aerogel- Water glass modulus=4.26, TMCS/N-hexane vol. ratio=10/50</t>
  </si>
  <si>
    <t xml:space="preserve">10:50</t>
  </si>
  <si>
    <t xml:space="preserve">Silica Aerogel not washed or aged</t>
  </si>
  <si>
    <t xml:space="preserve">Tiemin Li, Ting Zhang, Wenhui Ding, Mingfang Liu, Jun Shen, Zihua Zhang</t>
  </si>
  <si>
    <t xml:space="preserve">Ai Du, Bin Zhou</t>
  </si>
  <si>
    <t xml:space="preserve">duai@tongji.edu.cn, </t>
  </si>
  <si>
    <t xml:space="preserve">Continuous adjustment of fractal dimension of silica aerogels</t>
  </si>
  <si>
    <t xml:space="preserve">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</si>
  <si>
    <t xml:space="preserve">Silica Aerogel not washed-aged-0hr</t>
  </si>
  <si>
    <t xml:space="preserve">H2O, EtOH</t>
  </si>
  <si>
    <t xml:space="preserve">Silica Aerogel not washed-aged-4hr</t>
  </si>
  <si>
    <t xml:space="preserve">Silica Aerogel not washed-aged-24hr</t>
  </si>
  <si>
    <t xml:space="preserve">Silica Aerogel not washed-aged 48hr</t>
  </si>
  <si>
    <t xml:space="preserve">Silica Aerogel not washed-aged-72hr</t>
  </si>
  <si>
    <t xml:space="preserve">Silica Aerogel- vol. ratio Acetic Acid/MTMS=1.8</t>
  </si>
  <si>
    <t xml:space="preserve">Yunong Li, Jun Shen, Zihua Zhang, Guangming Wu</t>
  </si>
  <si>
    <t xml:space="preserve">Ai Du, Bin Zhou</t>
  </si>
  <si>
    <t xml:space="preserve">duai@tongji.edu.cn, zhoubin863@tongji.edu.cn</t>
  </si>
  <si>
    <t xml:space="preserve">Temperature dependence of dynamic mechanical behaviors in low density MTMS-derived silica aerogel</t>
  </si>
  <si>
    <t xml:space="preserve">Urea</t>
  </si>
  <si>
    <t xml:space="preserve">Silica Aerogel- vol. ratio Acetic Acid/MTMS=5.3</t>
  </si>
  <si>
    <t xml:space="preserve">Silica Aerogel- vol. ratio Acetic Acid/MTMS=10.5</t>
  </si>
  <si>
    <t xml:space="preserve">Silica Aerogel- vol. ratio Acetic Acid/MTMS=21</t>
  </si>
  <si>
    <t xml:space="preserve">Silica Aerogel- vol. ratio Acetic Acid/MTMS=42</t>
  </si>
  <si>
    <t xml:space="preserve">A0- no oxalic acid drying control chemical additive</t>
  </si>
  <si>
    <t xml:space="preserve">Ha-Yoon Nah, Vinayak G. Parale, Hae-Noo-Ree Jung, Kyu-Yeon Lee, Chang-Hyun Lim, Yang Seo Ku</t>
  </si>
  <si>
    <t xml:space="preserve">Role of oxalic acid in structural formation of sodium silicate-based silica aerogel by ambient pressure drying</t>
  </si>
  <si>
    <t xml:space="preserve">1:1:1</t>
  </si>
  <si>
    <t xml:space="preserve">TMCS, MeOH, N-hexane</t>
  </si>
  <si>
    <t xml:space="preserve">The gels were cut into small granules before washing.</t>
  </si>
  <si>
    <t xml:space="preserve">A1- Molar ratio oxalic acid/water glass=0.0005</t>
  </si>
  <si>
    <t xml:space="preserve">The Oxalic Acid served as a drying control chemical additive.</t>
  </si>
  <si>
    <t xml:space="preserve">A2- Molar ratio oxalic acid/water glass=0.0015</t>
  </si>
  <si>
    <t xml:space="preserve">A3- Molar ratio oxalic acid/water glass=0.005</t>
  </si>
  <si>
    <t xml:space="preserve">A4- Molar ratio oxalic acid/water glass=0.015</t>
  </si>
  <si>
    <t xml:space="preserve">A- vol. ratio H2O/EtOH= 0.7</t>
  </si>
  <si>
    <t xml:space="preserve">Xiaoyong He, Ying Zhang, Zaidong Shao</t>
  </si>
  <si>
    <t xml:space="preserve">Xuan Cheng</t>
  </si>
  <si>
    <t xml:space="preserve">xcheng@xmu.edu.cn</t>
  </si>
  <si>
    <t xml:space="preserve">Multiscale structural characterization of methyltriethoxysilane-based silica aerogels</t>
  </si>
  <si>
    <t xml:space="preserve">A- vol. ratio H2O/EtOH= 0.8</t>
  </si>
  <si>
    <t xml:space="preserve">A- vol. ratio H2O/EtOH= 0.9</t>
  </si>
  <si>
    <t xml:space="preserve">A- vol. ratio H2O/EtOH= 0.95</t>
  </si>
  <si>
    <t xml:space="preserve">Mesoporous and Microporous</t>
  </si>
  <si>
    <t xml:space="preserve">A- vol. ratio H2O/EtOH= 0.96</t>
  </si>
  <si>
    <t xml:space="preserve">A- vol. ratio H2O/EtOH= 0.98</t>
  </si>
  <si>
    <t xml:space="preserve">A- vol. ratio H2O/EtOH= 1.0</t>
  </si>
  <si>
    <t xml:space="preserve">A- vol. ratio H2O/EtOH= 1.1</t>
  </si>
  <si>
    <t xml:space="preserve">A- vol. ratio H2O/EtOH= 1.2</t>
  </si>
  <si>
    <t xml:space="preserve">A- vol. ratio H2O/EtOH= 1.3</t>
  </si>
  <si>
    <t xml:space="preserve">A- vol. ratio H2O/EtOH= 1.4</t>
  </si>
  <si>
    <t xml:space="preserve">A- vol. ratio H2O/EtOH= 1.5</t>
  </si>
  <si>
    <t xml:space="preserve">Silica Aerogel HCl catalyst</t>
  </si>
  <si>
    <t xml:space="preserve">A. N. Malkova, N.A. Sipyagina, E.A. Straumal, A.E. Baranchikov, V.K. Ivanov</t>
  </si>
  <si>
    <t xml:space="preserve">S.A. Lermontov</t>
  </si>
  <si>
    <t xml:space="preserve">lermontov52@yandex.ru</t>
  </si>
  <si>
    <t xml:space="preserve">Propylene oxide as a new reagent for mixed SiO 2 -based aerogels preparation</t>
  </si>
  <si>
    <t xml:space="preserve">Silica Aerogel HNO3 catalyst</t>
  </si>
  <si>
    <t xml:space="preserve">Silica-chromium hybrid aerogel </t>
  </si>
  <si>
    <t xml:space="preserve">Chromium Trichloride Hexahydrate</t>
  </si>
  <si>
    <t xml:space="preserve">Chromium Trichloride Nonahydrate</t>
  </si>
  <si>
    <t xml:space="preserve">Silica-ytterbium hybrid aerogel </t>
  </si>
  <si>
    <t xml:space="preserve">Ytterbium Trinitrate Pentahydrate</t>
  </si>
  <si>
    <t xml:space="preserve">MTBE</t>
  </si>
  <si>
    <t xml:space="preserve">Silica aerogel- EtOH solvent, dried at 210°C</t>
  </si>
  <si>
    <t xml:space="preserve">A. N. Malkova, N. A.  Sipyagina, Kh. E. Yorov, G. P. Kopitsa, A. E. Baranchikov, V. K. Ivanov, V. Pipich, N. K. Szekely</t>
  </si>
  <si>
    <t xml:space="preserve">lermon52@yandex.ru</t>
  </si>
  <si>
    <t xml:space="preserve">Comparative Analysis of the Physicochemical Characteristics of SiO2 Aerogels Prepared by Drying under Subcritical and Supercritical Conditions</t>
  </si>
  <si>
    <t xml:space="preserve">Subcritical Drying</t>
  </si>
  <si>
    <t xml:space="preserve">Silica aerogel- EtOH solvent, dried at 240°C</t>
  </si>
  <si>
    <t xml:space="preserve">Silica aerogel- EtOH solvent, dried at 260°C</t>
  </si>
  <si>
    <t xml:space="preserve">Silica aerogel- HFIP solvent, dried at 160°C</t>
  </si>
  <si>
    <t xml:space="preserve">Silica aerogel- HFIP solvent, dried at 190°C</t>
  </si>
  <si>
    <t xml:space="preserve">Silica aerogel- HFIP solvent, dried at 220°C</t>
  </si>
  <si>
    <t xml:space="preserve">Water Glass &amp; Nitric Acid Gel air dried</t>
  </si>
  <si>
    <t xml:space="preserve">Tulay Merve Temel, Burcu Karakuzu Ikizler, Pinar Terzioglu, Yeliz Basaran Elalmis</t>
  </si>
  <si>
    <t xml:space="preserve">Sevil Yucel</t>
  </si>
  <si>
    <t xml:space="preserve">yuce.sevil@gmail.com</t>
  </si>
  <si>
    <t xml:space="preserve">The effect of process variables on the properties of nanoporous silica aerogels: an approach to prepare silica aerogels from biosilica</t>
  </si>
  <si>
    <t xml:space="preserve">The Water Glass precursor was obtained from pretreated NaOH and Rice Husk Ash.</t>
  </si>
  <si>
    <t xml:space="preserve">Nanoporous</t>
  </si>
  <si>
    <t xml:space="preserve">Water Glass &amp; Nitric Acid Gel freeze dried</t>
  </si>
  <si>
    <t xml:space="preserve">Water Glass &amp; Nitric Acid Gel oven dried</t>
  </si>
  <si>
    <t xml:space="preserve">Water Glass &amp; Nitric Acid Gel vacuum oven dried</t>
  </si>
  <si>
    <t xml:space="preserve">Vacuum Drying </t>
  </si>
  <si>
    <t xml:space="preserve">Water Glass &amp; Nitric Acid Gel oven dried without TEOS </t>
  </si>
  <si>
    <t xml:space="preserve">Water Glass &amp; Nitric Acid Gel air dried without TEOS</t>
  </si>
  <si>
    <t xml:space="preserve">Water Glass &amp; Acetic Acid Gel air dried</t>
  </si>
  <si>
    <t xml:space="preserve">Water Glass &amp; Hydrochloric Acid Gel air dried</t>
  </si>
  <si>
    <t xml:space="preserve">Water Glass &amp; Oxalic Acid Gel air dried</t>
  </si>
  <si>
    <t xml:space="preserve">Water Glass &amp; Sulfuric Acid Gel air dried</t>
  </si>
  <si>
    <t xml:space="preserve">Silica Aerogel TEOS:H2O:EtOH mol. Ratio 1:3:4</t>
  </si>
  <si>
    <t xml:space="preserve">Yiyi Deng, Mingfeng Zhong, Chenyang Zhang, Wangwang Liu, Na Li</t>
  </si>
  <si>
    <t xml:space="preserve">Zhijie Zhang</t>
  </si>
  <si>
    <t xml:space="preserve">imzhang@scut.edu.cn</t>
  </si>
  <si>
    <t xml:space="preserve">The relationship between the silica wet-gels relative optical transmittance at 500 nm and structural features of silica aerogels</t>
  </si>
  <si>
    <t xml:space="preserve">NH4OH was added after the two sols were mixed &amp; stirred for 2h</t>
  </si>
  <si>
    <t xml:space="preserve">Silica Aerogel TEOS:H2O:EtOH mol. Ratio 1:3:5</t>
  </si>
  <si>
    <t xml:space="preserve">Silica Aerogel TEOS:H2O:EtOH mol. Ratio 1:3:6</t>
  </si>
  <si>
    <t xml:space="preserve">Silica Aerogel TEOS:H2O:EtOH mol. Ratio 1:3:7</t>
  </si>
  <si>
    <t xml:space="preserve">Silica Aerogel TEOS:H2O:EtOH mol. Ratio 1:3:8</t>
  </si>
  <si>
    <t xml:space="preserve">Silica Aerogel TEOS:H2O:EtOH mol. Ratio 1:3:9</t>
  </si>
  <si>
    <t xml:space="preserve">Silica Aerogel TEOS:H2O:EtOH mol. Ratio 1:2.5:6</t>
  </si>
  <si>
    <t xml:space="preserve">Silica Aerogel TEOS:H2O:EtOH mol. Ratio 1:4.5:6</t>
  </si>
  <si>
    <t xml:space="preserve">Silica Aerogel TEOS:H2O:EtOH mol. Ratio 1:5:6</t>
  </si>
  <si>
    <t xml:space="preserve">R1- pure silica </t>
  </si>
  <si>
    <t xml:space="preserve">Agnieszka Slosarczyk</t>
  </si>
  <si>
    <t xml:space="preserve">agnieszka.slosarczyk@put.poznan.pl</t>
  </si>
  <si>
    <t xml:space="preserve">Synthesis and characterization of silica aerogel-based nanocomposites with carbon fibers and carbon nanotubes in hybrid system</t>
  </si>
  <si>
    <t xml:space="preserve">Granule</t>
  </si>
  <si>
    <t xml:space="preserve">R2- Silica composite with 15 vol. % Carbon Fiber</t>
  </si>
  <si>
    <t xml:space="preserve">Carbon Fiber</t>
  </si>
  <si>
    <t xml:space="preserve">R3- Silica composite with 10 vol. % Carbon Fiber</t>
  </si>
  <si>
    <t xml:space="preserve">R4- Silica composite with 15 vol. % Carbon Fiber and Carbon Nanotubes</t>
  </si>
  <si>
    <t xml:space="preserve">Carbon Fiber, CNT</t>
  </si>
  <si>
    <t xml:space="preserve">R5- Silica composite with 10 vol. % Carbon Fiber and Carbon Nanotubes</t>
  </si>
  <si>
    <t xml:space="preserve">R6- Silica composite with 15 vol. % Carbon Nanofibers</t>
  </si>
  <si>
    <t xml:space="preserve">Carbon Nanofiber</t>
  </si>
  <si>
    <t xml:space="preserve">R7- Silica composite with 10 vol. % Carbon Nanofibers</t>
  </si>
  <si>
    <t xml:space="preserve">Pure Silica Aerogel</t>
  </si>
  <si>
    <t xml:space="preserve">Ivan V. Kozhevnikov, Evgeny Yu. Gerasirnov, Audrey S. Andreev, Olga B. Lapina, Oleg N. Martyanov,</t>
  </si>
  <si>
    <t xml:space="preserve">Anton S. Shalygin</t>
  </si>
  <si>
    <t xml:space="preserve">shas@catalysis.ru</t>
  </si>
  <si>
    <t xml:space="preserve">Improvement of thermal insulation performance of silica aerogels by Al2O3 powders doping</t>
  </si>
  <si>
    <t xml:space="preserve">Si/Al-0.20</t>
  </si>
  <si>
    <t xml:space="preserve">Al2O3</t>
  </si>
  <si>
    <t xml:space="preserve">NH3 was added at the end of the 24h of hydrolysis.</t>
  </si>
  <si>
    <t xml:space="preserve">Si/Al-0.50</t>
  </si>
  <si>
    <t xml:space="preserve">Si/Al-0.75</t>
  </si>
  <si>
    <t xml:space="preserve">Si/Al-1</t>
  </si>
  <si>
    <t xml:space="preserve">Silica-Alumina aerogel 2% Aluminum</t>
  </si>
  <si>
    <t xml:space="preserve">Yaofei Lei, Zijun Hu, Bin Cao</t>
  </si>
  <si>
    <t xml:space="preserve">Xiaohong Chen, Huaihe Song</t>
  </si>
  <si>
    <t xml:space="preserve">chenxh@mail.buct.edu.cn, songhh@mail.buct.edu.cn</t>
  </si>
  <si>
    <t xml:space="preserve">The impact of Si/Al ratio on properties of aluminosilicate aerogels</t>
  </si>
  <si>
    <t xml:space="preserve">Aluminum Isopropoxide</t>
  </si>
  <si>
    <t xml:space="preserve">Acetylacetone</t>
  </si>
  <si>
    <t xml:space="preserve">The combined sols were boiled at reflux for 30 minutes. Then HCl and Isopropanol were added followed by another 30 minutes of boiling. Finally H2O, NH4OH, and Isopropanol were added to the mix.</t>
  </si>
  <si>
    <t xml:space="preserve">Silica-Alumina aerogel 10% Aluminum</t>
  </si>
  <si>
    <t xml:space="preserve">Silica-Alumina aerogel 20% Aluminum</t>
  </si>
  <si>
    <t xml:space="preserve">Silica-Alumina aerogel 50% Aluminum</t>
  </si>
  <si>
    <t xml:space="preserve">Silica-Alumina aerogel 80% Aluminum</t>
  </si>
  <si>
    <t xml:space="preserve">Silica-Alumina aerogel 90% Aluminum</t>
  </si>
  <si>
    <t xml:space="preserve">S-1 No Chitosan, no Formaldehyde, no modifier</t>
  </si>
  <si>
    <t xml:space="preserve">Yu-Di Huang, Tong-Tong Zhang, Yong-Qing Wu, Xiao-Min Li</t>
  </si>
  <si>
    <t xml:space="preserve">Xiang-Dong Gao</t>
  </si>
  <si>
    <t xml:space="preserve">xdgao@mail.sic.ac.cn</t>
  </si>
  <si>
    <t xml:space="preserve">Amphiphilic SiO2 hybrid aerogel: an effective absorbent for emulsified wastewater</t>
  </si>
  <si>
    <t xml:space="preserve">Cyclohexane </t>
  </si>
  <si>
    <t xml:space="preserve">Cyclohexane</t>
  </si>
  <si>
    <t xml:space="preserve">Gels were crushed into powder before the washing step.</t>
  </si>
  <si>
    <t xml:space="preserve">S-2 No Chitosan, no Formaldehyde, HMDS modifier</t>
  </si>
  <si>
    <t xml:space="preserve">HMDS</t>
  </si>
  <si>
    <t xml:space="preserve">Cyclohexane, HMDS</t>
  </si>
  <si>
    <t xml:space="preserve">S-3 Chitosan, Formaldehyde, no modifier</t>
  </si>
  <si>
    <t xml:space="preserve">S-4 Chitosan, Formaldehyde, APTES modifier</t>
  </si>
  <si>
    <t xml:space="preserve">Cyclohexane, APTES</t>
  </si>
  <si>
    <t xml:space="preserve">S-5 Chitosan, Formaldehyde, HMDS modifier</t>
  </si>
  <si>
    <t xml:space="preserve">Reference silica aerogel MTMS only</t>
  </si>
  <si>
    <t xml:space="preserve">C. R. Ehgartner, S. Grandl, A. FeinlE</t>
  </si>
  <si>
    <t xml:space="preserve">N. Husing</t>
  </si>
  <si>
    <t xml:space="preserve">nicola.huesing@sbg.ac.at</t>
  </si>
  <si>
    <t xml:space="preserve">Flexible organofunctional aerogels</t>
  </si>
  <si>
    <t xml:space="preserve">V10- 1.02g VTMS</t>
  </si>
  <si>
    <t xml:space="preserve">V15- 0.96g VTMS</t>
  </si>
  <si>
    <t xml:space="preserve">V20- 0.91g VTMS</t>
  </si>
  <si>
    <t xml:space="preserve">CP10- 1.02g CPTMS</t>
  </si>
  <si>
    <t xml:space="preserve">CPTMS</t>
  </si>
  <si>
    <t xml:space="preserve">CP15- 0.96g CPTMS</t>
  </si>
  <si>
    <t xml:space="preserve">CP20- 0.91g CPTMS</t>
  </si>
  <si>
    <t xml:space="preserve">MP10- 1.02g MPTMS</t>
  </si>
  <si>
    <t xml:space="preserve">MPTMS</t>
  </si>
  <si>
    <t xml:space="preserve">MP15- 0.96g MPTMS</t>
  </si>
  <si>
    <t xml:space="preserve">MP20- 0.91g MPTMS</t>
  </si>
  <si>
    <t xml:space="preserve">MAP10- 1.02g MAPTMS</t>
  </si>
  <si>
    <t xml:space="preserve">MAPTMS</t>
  </si>
  <si>
    <t xml:space="preserve">MAP15- 0.96g MAPTMS</t>
  </si>
  <si>
    <t xml:space="preserve">MAP20- 0.91g MAPTMS</t>
  </si>
  <si>
    <t xml:space="preserve">A- mol. Ratio TEOS/HMDZ=0.011 aged in residual solution Xerogel</t>
  </si>
  <si>
    <t xml:space="preserve">Maria de Fatima Julio</t>
  </si>
  <si>
    <t xml:space="preserve">Laura M. Ilharco</t>
  </si>
  <si>
    <t xml:space="preserve">lilharco@tecnico.ulisboa.pt</t>
  </si>
  <si>
    <t xml:space="preserve">Ambient Pressure Hybrid Silica Monoliths with Hexamethyldisilazane: From Vitreous Hydrophilic Xerogels to Superhydrophobic Aerogels</t>
  </si>
  <si>
    <t xml:space="preserve">Residual Solution</t>
  </si>
  <si>
    <t xml:space="preserve">A- mol. Ratio TEOS/HMDZ=0.021 aged in residual solution</t>
  </si>
  <si>
    <t xml:space="preserve">A- mol. Ratio TEOS/HMDZ=0.054 aged in residual solution</t>
  </si>
  <si>
    <t xml:space="preserve">A- mol. Ratio TEOS/HMDZ=0.011 aged in TEOS/Isopropanol/H2O</t>
  </si>
  <si>
    <t xml:space="preserve">TEOS, Isopropanol, H2O</t>
  </si>
  <si>
    <t xml:space="preserve">A- mol. Ratio TEOS/HMDZ=0.021 aged in TEOS/Isopropanol/H2O</t>
  </si>
  <si>
    <t xml:space="preserve">A- mol. Ratio TEOS/HMDZ=0.054 aged in TEOS/Isopropanol/H2O</t>
  </si>
  <si>
    <t xml:space="preserve">B- mol. Ratio TEOS/HMDZ=0.021 wet gel</t>
  </si>
  <si>
    <t xml:space="preserve">HMDZ, Isopropanol</t>
  </si>
  <si>
    <t xml:space="preserve">B- mol. Ratio TEOS/HMDZ=0.054 wet gel</t>
  </si>
  <si>
    <t xml:space="preserve">B- mol. Ratio TEOS/HMDZ=0.107 wet gel</t>
  </si>
  <si>
    <t xml:space="preserve">B- mol. Ratio TEOS/HMDZ=0.214 wet gel</t>
  </si>
  <si>
    <t xml:space="preserve">B- mol. Ratio TEOS/HMDZ=0.428 wet gel</t>
  </si>
  <si>
    <t xml:space="preserve">B- mol. Ratio TEOS/HMDZ=0.857 wet gel</t>
  </si>
  <si>
    <t xml:space="preserve">B- mol. Ratio TEOS/HMDZ=0.214 aged 4h</t>
  </si>
  <si>
    <t xml:space="preserve">B- mol. Ratio TEOS/HMDZ=0.214 aged 8h</t>
  </si>
  <si>
    <t xml:space="preserve">B- mol. Ratio TEOS/HMDZ=0.214 aged 14h</t>
  </si>
  <si>
    <t xml:space="preserve">B- mol. Ratio TEOS/HMDZ=0.214 aged 16h</t>
  </si>
  <si>
    <t xml:space="preserve">B- mol. Ratio TEOS/HMDZ=0.214 aged 24h</t>
  </si>
  <si>
    <t xml:space="preserve">B- mol. Ratio TEOS/HMDZ=0.214 aged 48h</t>
  </si>
  <si>
    <t xml:space="preserve">B- mol. Ratio TEOS/HMDZ=0.214 aged 70h</t>
  </si>
  <si>
    <t xml:space="preserve">A- mol. Ratio TEOS/HMDZ=0.0055 aged in TEOS/HMDZ B- mol. Ratio TEOS/HMDZ=0.0055 wet gel</t>
  </si>
  <si>
    <t xml:space="preserve">A- mol. Ratio TEOS/HMDZ=0.0105 aged in TEOS/HMDZ B- mol. Ratio TEOS/HMDZ=0.0105 wet gel</t>
  </si>
  <si>
    <t xml:space="preserve">A- mol. Ratio TEOS/HMDZ=0.027 aged in TEOS/HMDZ B- mol. Ratio TEOS/HMDZ=0.027 wet gel</t>
  </si>
  <si>
    <t xml:space="preserve">A- mol. Ratio TEOS/HMDZ=0.011 aged in TEOS/HMDZ B- mol. Ratio TEOS/HMDZ=0.107 aged 24 h</t>
  </si>
  <si>
    <t xml:space="preserve">A- mol. Ratio TEOS/HMDZ=0.054 aged in TEOS/HMDZ B- mol. Ratio TEOS/HMDZ=0.107 aged 24 h</t>
  </si>
  <si>
    <t xml:space="preserve">S-14 EtOH/H2O vol. ratio 1/14</t>
  </si>
  <si>
    <t xml:space="preserve">Xianfeng Chen</t>
  </si>
  <si>
    <t xml:space="preserve">Song He</t>
  </si>
  <si>
    <t xml:space="preserve">hsong@whut.edu.cn</t>
  </si>
  <si>
    <t xml:space="preserve">Flexible silica aerogel based on methyltrimethoxysilane with improved mechanical property</t>
  </si>
  <si>
    <t xml:space="preserve">Microporous</t>
  </si>
  <si>
    <t xml:space="preserve">S-13 EtOH/H2O vol. ratio 2/13</t>
  </si>
  <si>
    <t xml:space="preserve">S-12 EtOH/H2O vol. ratio 3/12</t>
  </si>
  <si>
    <t xml:space="preserve">S-11 EtOH/H2O vol. ratio 4/11</t>
  </si>
  <si>
    <t xml:space="preserve">S-10 EtOH/H2O vol. ratio 5/10</t>
  </si>
  <si>
    <t xml:space="preserve">S-14m EtOH/H2O vol. ratio 1/14 TMCS modified</t>
  </si>
  <si>
    <t xml:space="preserve">3:20</t>
  </si>
  <si>
    <t xml:space="preserve">TMCS, N-hexane </t>
  </si>
  <si>
    <t xml:space="preserve">S-11m EtOH/H2O vol. ratio 4/11 TMCS modified</t>
  </si>
  <si>
    <t xml:space="preserve">ASCE-25, as dried after alcohol SCD</t>
  </si>
  <si>
    <t xml:space="preserve">Xiaodong Wu, Gaofeng Shao, Sijia Liu, Xiangbao Chen</t>
  </si>
  <si>
    <t xml:space="preserve">Xiadong Shen, Sheng Cui</t>
  </si>
  <si>
    <t xml:space="preserve">xdshen@njtech.edu.cn, cui2002sheng@126.com</t>
  </si>
  <si>
    <t xml:space="preserve">A new rapid and economical one-step method for preparing SiO2 aerogels using supercritical extraction</t>
  </si>
  <si>
    <t xml:space="preserve">CSCE- as dried CO2 SCD</t>
  </si>
  <si>
    <t xml:space="preserve">RSCE-25 as dried after rapid supercritical extraction drying</t>
  </si>
  <si>
    <t xml:space="preserve">Rapid Supercritical Extraction Drying</t>
  </si>
  <si>
    <t xml:space="preserve">ASCE-700, heat treated at 700°C after alcohol SCD</t>
  </si>
  <si>
    <t xml:space="preserve">CSCE-700, heat treated at 700°C CO2 SCD</t>
  </si>
  <si>
    <t xml:space="preserve">RSCE-700, heat treated at 700°C after rapid supercritical extraction drying</t>
  </si>
  <si>
    <t xml:space="preserve">ASCE-1000, heat treated at 1000°C after alcohol SCD</t>
  </si>
  <si>
    <t xml:space="preserve">CSCE-1000, heat treated at 1000°C CO2 SCD</t>
  </si>
  <si>
    <t xml:space="preserve">RSCE-1000, heat treated at 1000°C after rapid supercritical extraction drying</t>
  </si>
  <si>
    <t xml:space="preserve">RSCE-25 as dried after rapid supercritical extraction drying 10% TEOS Powder</t>
  </si>
  <si>
    <t xml:space="preserve">RSCE-25 as dried after rapid supercritical extraction drying 20% TEOS</t>
  </si>
  <si>
    <t xml:space="preserve">RSCE-25 as dried after rapid supercritical extraction drying 30% TEOS</t>
  </si>
  <si>
    <t xml:space="preserve">RSCE-25 as dried after rapid supercritical extraction drying 40% TEOS</t>
  </si>
  <si>
    <t xml:space="preserve">RSCE-25 as dried after rapid supercritical extraction drying 50% TEOS Densified aerogel</t>
  </si>
  <si>
    <t xml:space="preserve">TD0- Silica granules with no DMA</t>
  </si>
  <si>
    <t xml:space="preserve">Hui Yang</t>
  </si>
  <si>
    <t xml:space="preserve">Song He, Xianfeng Chen</t>
  </si>
  <si>
    <t xml:space="preserve">hsong@whut.edu.cn, cxf618@whut.edu.cn</t>
  </si>
  <si>
    <t xml:space="preserve">Facile synthesis of highly porous silica aerogel granules and its burning behavior under radiation</t>
  </si>
  <si>
    <t xml:space="preserve">3:7</t>
  </si>
  <si>
    <t xml:space="preserve">Modification occurred under stirring and granules were filtered after modification.</t>
  </si>
  <si>
    <t xml:space="preserve">TD1- Silica granules mol. ratio TEOS/DMA=1/0.25</t>
  </si>
  <si>
    <t xml:space="preserve">DMA</t>
  </si>
  <si>
    <t xml:space="preserve">DMA was used as a drying control chemical agent.</t>
  </si>
  <si>
    <t xml:space="preserve">TD1- Silica granules mol. ratio TEOS/DMA=1/0.5</t>
  </si>
  <si>
    <t xml:space="preserve">TD1- Silica granules mol. ratio TEOS/DMA=1/1</t>
  </si>
  <si>
    <t xml:space="preserve">TD1- Silica granules mol. ratio TEOS/DMA=1/1.5</t>
  </si>
  <si>
    <t xml:space="preserve">Silica Aerogel- no ATP Fiber</t>
  </si>
  <si>
    <t xml:space="preserve">Jie Li, Yu Lei, Dingding Xu, Fenghua Liu, Junwan Li, Aihua Sun, Gaojie Xu</t>
  </si>
  <si>
    <t xml:space="preserve">Jianjun Guo</t>
  </si>
  <si>
    <t xml:space="preserve">jjguo@nimte.ac.cn</t>
  </si>
  <si>
    <t xml:space="preserve">Improved mechanical and thermal insulation properties of monolithic attapulgite nanofiber/silica aerogel composites dried at ambient pressure</t>
  </si>
  <si>
    <t xml:space="preserve">N-hexane,EtOH</t>
  </si>
  <si>
    <t xml:space="preserve">2:20:1</t>
  </si>
  <si>
    <t xml:space="preserve">TMCS, N-hexane, EtOH</t>
  </si>
  <si>
    <t xml:space="preserve">Silica Aerogel- 1 wt.% ATP Fiber</t>
  </si>
  <si>
    <t xml:space="preserve">ATP Fiber</t>
  </si>
  <si>
    <t xml:space="preserve">After the ATP Fiber was added, the sol underwent ultrasonic irradiation. After this treatment, NH4OH was added and the sol was stirred an additional 5 minutes.</t>
  </si>
  <si>
    <t xml:space="preserve">Silica Aerogel- 2 wt.% ATP Fiber</t>
  </si>
  <si>
    <t xml:space="preserve">Silica Aerogel- 5 wt.% ATP Fiber</t>
  </si>
  <si>
    <t xml:space="preserve">Silica Aerogel- 10 wt.% ATP Fiber</t>
  </si>
  <si>
    <t xml:space="preserve">Silica Aerogel- 20 wt.% ATP Fiber</t>
  </si>
  <si>
    <t xml:space="preserve">S1- 25mL MTMS</t>
  </si>
  <si>
    <t xml:space="preserve">Yuelei Pan, Song He, Xudong Cheng, Congcon Li, Zhi Li, Zhong Liu, Heping Zhang</t>
  </si>
  <si>
    <t xml:space="preserve"> , , , , , , zhanghp@ustc.edu.cn</t>
  </si>
  <si>
    <t xml:space="preserve">Lunlun Gong</t>
  </si>
  <si>
    <t xml:space="preserve">gongll@mail.ustc.edu.cn</t>
  </si>
  <si>
    <t xml:space="preserve">Low thermal-conductivity and high thermal stable silica aerogel based on MTMS/Water-glass co-precursor prepared by freeze drying</t>
  </si>
  <si>
    <t xml:space="preserve">S2- 20mL MTMS</t>
  </si>
  <si>
    <t xml:space="preserve">S3- 15mL MTMS</t>
  </si>
  <si>
    <t xml:space="preserve">S4- 10mL MTMS</t>
  </si>
  <si>
    <t xml:space="preserve">S5- 5mL MTMS</t>
  </si>
  <si>
    <t xml:space="preserve">S6- Pure Water Glass </t>
  </si>
  <si>
    <t xml:space="preserve">S1- 25mL MTMS heat treated 550°C</t>
  </si>
  <si>
    <t xml:space="preserve">S2- 20mL MTMS heat treated 550°C</t>
  </si>
  <si>
    <t xml:space="preserve">S3- 15mL MTMS heat treated 550°C</t>
  </si>
  <si>
    <t xml:space="preserve">S4- 10mL MTMS heat treated 550°C</t>
  </si>
  <si>
    <t xml:space="preserve">S5- 5mL MTMS heat treated 550°C</t>
  </si>
  <si>
    <t xml:space="preserve">S6- Pure Water Glass  heat treated 550°C</t>
  </si>
  <si>
    <t xml:space="preserve">Silica Aerogel aged @ 55°C for 2h (APD)</t>
  </si>
  <si>
    <t xml:space="preserve">Subramaniam Iswar, Sandor Balog, Frank Winnefeld, Marco Lattuada</t>
  </si>
  <si>
    <t xml:space="preserve">Wim J. Malfait, Matthias M. Koebel</t>
  </si>
  <si>
    <t xml:space="preserve">wim.malfait@empa.ch, matthias.koebel@empa.ch</t>
  </si>
  <si>
    <t xml:space="preserve">Effect of aging on silica aerogel properties</t>
  </si>
  <si>
    <t xml:space="preserve">HCl, EtOH</t>
  </si>
  <si>
    <t xml:space="preserve">PEDS is made TEOS with molar ratio H2O/TEOS=1.5 with 20% w/w SiO2 in EtOH</t>
  </si>
  <si>
    <t xml:space="preserve">HMDSO, HCl, EtOH</t>
  </si>
  <si>
    <t xml:space="preserve">Silica Aerogel aged @ 55°C for 4h (APD)</t>
  </si>
  <si>
    <t xml:space="preserve">Silica Aerogel aged @ 55°C for 6h (APD)</t>
  </si>
  <si>
    <t xml:space="preserve">Silica Aerogel aged @ 55°C for 8h (APD)</t>
  </si>
  <si>
    <t xml:space="preserve">Silica Aerogel aged @ 55°C for 16h (APD)</t>
  </si>
  <si>
    <t xml:space="preserve">Silica Aerogel aged @ 55°C for 24h (APD)</t>
  </si>
  <si>
    <t xml:space="preserve">Silica Aerogel aged @ 65°C for 2h (APD)</t>
  </si>
  <si>
    <t xml:space="preserve">Silica Aerogel aged @ 65°C for 4h (APD)</t>
  </si>
  <si>
    <t xml:space="preserve">Silica Aerogel aged @ 65°C for 6h (APD)</t>
  </si>
  <si>
    <t xml:space="preserve">Silica Aerogel aged @ 65°C for 8h (APD)</t>
  </si>
  <si>
    <t xml:space="preserve">Silica Aerogel aged @ 65°C for 16h (APD)</t>
  </si>
  <si>
    <t xml:space="preserve">Silica Aerogel aged @ 65°C for 24h (APD)</t>
  </si>
  <si>
    <t xml:space="preserve">Silica Aerogel aged @ 75°C for 2h (APD)</t>
  </si>
  <si>
    <t xml:space="preserve">Silica Aerogel aged @ 75°C for 4h (APD)</t>
  </si>
  <si>
    <t xml:space="preserve">Silica Aerogel aged @ 75°C for 6h (APD)</t>
  </si>
  <si>
    <t xml:space="preserve">Silica Aerogel aged @ 75°C for 8h (APD)</t>
  </si>
  <si>
    <t xml:space="preserve">Silica Aerogel aged @ 75°C for 16h (APD)</t>
  </si>
  <si>
    <t xml:space="preserve">Silica Aerogel aged @ 75°C for 24h (APD)</t>
  </si>
  <si>
    <t xml:space="preserve">Silica Aerogel aged @ 65°C for 2h (SCD)</t>
  </si>
  <si>
    <t xml:space="preserve">Silica Aerogel aged @ 65°C for 4h (SCD)</t>
  </si>
  <si>
    <t xml:space="preserve">Silica Aerogel aged @ 65°C for 6h (SCD)</t>
  </si>
  <si>
    <t xml:space="preserve">Silica Aerogel aged @ 65°C for 8h (SCD)</t>
  </si>
  <si>
    <t xml:space="preserve">Silica Aerogel aged @ 65°C for 16h (SCD)</t>
  </si>
  <si>
    <t xml:space="preserve">Silica Aerogel aged @ 65°C for 24h (SCD)</t>
  </si>
  <si>
    <t xml:space="preserve">Alumina-Silica Aerogel 10 wt.% silica</t>
  </si>
  <si>
    <t xml:space="preserve">Massimo F. Bertino, Lauren S. White</t>
  </si>
  <si>
    <t xml:space="preserve">Khaled M. Saoud, Shaukat Saeed</t>
  </si>
  <si>
    <t xml:space="preserve">s2kmsaou@vcu.edu, saeedshaukat@yahoo.com</t>
  </si>
  <si>
    <t xml:space="preserve">Fabrication of strong and ultra-lightweight silica-based aerogel materials with tailored properties</t>
  </si>
  <si>
    <t xml:space="preserve">Sols Exposed to Laser Beams</t>
  </si>
  <si>
    <t xml:space="preserve">Aluminum Chloride Hexahydrate</t>
  </si>
  <si>
    <t xml:space="preserve">EtOH-H2O Azeotrope</t>
  </si>
  <si>
    <t xml:space="preserve">Hexanediol Diacrylate</t>
  </si>
  <si>
    <t xml:space="preserve">Amine</t>
  </si>
  <si>
    <t xml:space="preserve">Eosin Y was the photoinitiator while the amine was a co-initiator and pH modifier. After combining the two sols, they were immediately exposed to a laser beam.</t>
  </si>
  <si>
    <t xml:space="preserve">Eosin Y</t>
  </si>
  <si>
    <t xml:space="preserve">Alumina-Silica Aerogel 20 wt.% silica</t>
  </si>
  <si>
    <t xml:space="preserve">Alumina-Silica Aerogel 30 wt.% silica</t>
  </si>
  <si>
    <t xml:space="preserve">Alumina-Silica Aerogel 35 wt.% silica</t>
  </si>
  <si>
    <t xml:space="preserve">Alumina-Silica Aerogel 100 wt.% silica, only TEOS and Azeotrope</t>
  </si>
  <si>
    <t xml:space="preserve">A-6, 6 wt.% Silica in Water Glass Precursor, Sol pH 4</t>
  </si>
  <si>
    <t xml:space="preserve">Navid Eskandari, Zhale Atoufi, Ghodratollah Hashemi Motlagh, Mohammad Najafi</t>
  </si>
  <si>
    <t xml:space="preserve">Siamak Motahari</t>
  </si>
  <si>
    <t xml:space="preserve">smotahari@ut.ac.ir</t>
  </si>
  <si>
    <t xml:space="preserve">Thermal, mechanical, and acoustic properties of silica-aerogel/UPVC composites</t>
  </si>
  <si>
    <t xml:space="preserve">N-hexane, MeOH</t>
  </si>
  <si>
    <t xml:space="preserve">1:5:1</t>
  </si>
  <si>
    <t xml:space="preserve">Water glass was ion exchanged before the addition of NH4OH. Gelation was said to occur between 5-40 minutes depending on the sample.</t>
  </si>
  <si>
    <t xml:space="preserve">During the aging process, methanol was refreshed every 8 hours</t>
  </si>
  <si>
    <t xml:space="preserve">A-8, 8 wt.% Silica in Water Glass Precursor, Sol pH 4</t>
  </si>
  <si>
    <t xml:space="preserve">A-12, 12 wt.% Silica in Water Glass Precursor, Sol pH 4</t>
  </si>
  <si>
    <t xml:space="preserve">B-6, 6 wt.% Silica in Water Glass Precursor, Sol pH 8</t>
  </si>
  <si>
    <t xml:space="preserve">B-8, 8 wt.% Silica in Water Glass Precursor, Sol pH 8</t>
  </si>
  <si>
    <t xml:space="preserve">B-12, 12 wt.% Silica in Water Glass Precursor, Sol pH 8</t>
  </si>
  <si>
    <t xml:space="preserve">TD0- no DEDMS</t>
  </si>
  <si>
    <t xml:space="preserve">Victor Morales-Florez, Veronica Braza, Maria del Mar Mesa, Luis Esquivias, Nicolas de la Rosa-Fox</t>
  </si>
  <si>
    <t xml:space="preserve">Manuel Pinero</t>
  </si>
  <si>
    <t xml:space="preserve">manolo.piniero@uca.es</t>
  </si>
  <si>
    <t xml:space="preserve">Absorption capacity, kinetics and mechanical behaviour in dry and wet states of hydrophobic DEDMS/TEOS-based silica aerogels</t>
  </si>
  <si>
    <t xml:space="preserve">Gelation was catalyzed with ultrasonic radiation at 0.6kJ cm-3 power</t>
  </si>
  <si>
    <t xml:space="preserve">TD0.38- DEDMS/TEOS molar ratio=0.38</t>
  </si>
  <si>
    <t xml:space="preserve">DEDMS</t>
  </si>
  <si>
    <t xml:space="preserve">TD0.5- DEDMS/TEOS molar ratio=0.5</t>
  </si>
  <si>
    <t xml:space="preserve">TD0.75- DEDMS/TEOS molar ratio=0.75</t>
  </si>
  <si>
    <t xml:space="preserve">TD1.00- DEDMS/TEOS molar ratio=1</t>
  </si>
  <si>
    <t xml:space="preserve">TD1.25- DEDMS/TEOS molar ratio=1.25</t>
  </si>
  <si>
    <t xml:space="preserve">E3H3- 3 EtOH washes, 3 N-hexane washes, modified with TMCS/SiO2 molar ratio=1:1</t>
  </si>
  <si>
    <t xml:space="preserve">Meng-Hao Du, Zuo-Ren Nie, Shi-Wei Liu, Qun-Yan Li</t>
  </si>
  <si>
    <t xml:space="preserve">Qi Wei, Su-Ping Cui,</t>
  </si>
  <si>
    <t xml:space="preserve">qiwei@bjut.edu.cn, cuisuping@bjut.edu.cn</t>
  </si>
  <si>
    <t xml:space="preserve">A rapid and low solvent/silylation agent-consumed synthesis, pore structure and property of silica aerogels from dislodged sludge</t>
  </si>
  <si>
    <t xml:space="preserve">Dislodged Sludge</t>
  </si>
  <si>
    <t xml:space="preserve">EtOH, N-hexane</t>
  </si>
  <si>
    <t xml:space="preserve">1:1:12.5</t>
  </si>
  <si>
    <t xml:space="preserve">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</si>
  <si>
    <t xml:space="preserve">E2H3- 2 EtOH washes, 3 N-hexane washes, modified with TMCS/SiO2 molar ratio=1:1</t>
  </si>
  <si>
    <t xml:space="preserve">E1H3- 1 EtOH washes, 3 N-hexane washes, modified with TMCS/SiO2 molar ratio=1:1</t>
  </si>
  <si>
    <t xml:space="preserve">E2H2- 2 EtOH washes, 2 N-hexane washes, modified with TMCS/SiO2 molar ratio=1:1</t>
  </si>
  <si>
    <t xml:space="preserve">E2H1- 2 EtOH washes, 1 N-hexane washes, modified with TMCS/SiO2 molar ratio=1:1</t>
  </si>
  <si>
    <t xml:space="preserve">E2H1a- 2 EtOH washes, 1 N-hexane washes, modified with TMCS/SiO2 molar ratio=0.75:1</t>
  </si>
  <si>
    <t xml:space="preserve">E2H1b- 2 EtOH washes, 1 N-hexane washes, modified with TMCS/SiO2 molar ratio=0.5:1 24h</t>
  </si>
  <si>
    <t xml:space="preserve">E2H1c- 2 EtOH washes, 1 N-hexane washes, modified with TMCS/SiO2 molar ratio=0.5:1 12h</t>
  </si>
  <si>
    <t xml:space="preserve">E2H1d- 2 EtOH washes, 1 N-hexane washes, modified with TMCS/SiO2 molar ratio=0.5:1 6h</t>
  </si>
  <si>
    <t xml:space="preserve">E2H1e- 2 EtOH washes, 1 N-hexane washes, modified with TMCS/SiO2 molar ratio=0.5:1 3h</t>
  </si>
  <si>
    <t xml:space="preserve">E2H1f- 2 EtOH washes, 1 N-hexane washes, modified with TMCS/SiO2 molar ratio=0.25:1 </t>
  </si>
  <si>
    <t xml:space="preserve">Silica Aerogel no MTMS in drying</t>
  </si>
  <si>
    <t xml:space="preserve">Jiayi Zhu, Yutie Bi, Yewei Xu</t>
  </si>
  <si>
    <t xml:space="preserve">Hongbo Ren, Lin Zhang</t>
  </si>
  <si>
    <t xml:space="preserve">ren_hongbo@263.net, zhlmy@sina.com</t>
  </si>
  <si>
    <t xml:space="preserve">One-step fabrication of transparent hydrophobic silica aerogels via in situ surface modification in drying process</t>
  </si>
  <si>
    <t xml:space="preserve">NH4OH was added last as a gelation agent.</t>
  </si>
  <si>
    <t xml:space="preserve">Silica Aerogel dried with MTMS/SA molar ration=1</t>
  </si>
  <si>
    <t xml:space="preserve">EtOH, MTMS</t>
  </si>
  <si>
    <t xml:space="preserve">Mesoporous and Macroporous</t>
  </si>
  <si>
    <t xml:space="preserve">Silica Aerogel dried with MTMS/SA molar ration=2</t>
  </si>
  <si>
    <t xml:space="preserve">Silica Aerogel dried with MTMS/SA molar ration=3</t>
  </si>
  <si>
    <t xml:space="preserve">Silica Aerogel dried with MTMS/SA molar ration=4</t>
  </si>
  <si>
    <t xml:space="preserve">Sa1- Silica Sol/TEOS molar ratio=0.23, TMCS/N-hexane vol. ratio=1:9</t>
  </si>
  <si>
    <t xml:space="preserve">Ming Li, Dong Xu, Ou Hai, Wei Zheng</t>
  </si>
  <si>
    <t xml:space="preserve">Hongyi Jiang</t>
  </si>
  <si>
    <t xml:space="preserve">jianghy@whut.edu.cn</t>
  </si>
  <si>
    <t xml:space="preserve">Low density and hydrophobic silica aerogels dried under ambient pressure using a new co-precursor method</t>
  </si>
  <si>
    <t xml:space="preserve">Alkaline Silica Sol</t>
  </si>
  <si>
    <t xml:space="preserve">Sa2- Silica Sol/TEOS molar ratio=0.35, TMCS/N-hexane vol. ratio=1:9</t>
  </si>
  <si>
    <t xml:space="preserve">Sa3- Silica Sol/TEOS molar ratio=0.46, TMCS/N-hexane vol. ratio=1:9</t>
  </si>
  <si>
    <t xml:space="preserve">Sa4- Silica Sol/TEOS molar ratio=0.58, TMCS/N-hexane vol. ratio=1:9</t>
  </si>
  <si>
    <t xml:space="preserve">Sa5- Silica Sol/TEOS molar ratio=0.7, TMCS/N-hexane vol. ratio=1:9</t>
  </si>
  <si>
    <t xml:space="preserve">Sa6- Silica Sol/TEOS molar ratio=0.81, TMCS/N-hexane vol. ratio=1:9</t>
  </si>
  <si>
    <t xml:space="preserve">Sa7- Silica Sol/TEOS molar ratio=0.93, TMCS/N-hexane vol. ratio=1:9</t>
  </si>
  <si>
    <t xml:space="preserve">Sa8- Silica Sol/TEOS molar ratio=0.58, TMCS/N-hexane vol. ratio=1:11</t>
  </si>
  <si>
    <t xml:space="preserve">1:11</t>
  </si>
  <si>
    <t xml:space="preserve">Sa9- Silica Sol/TEOS molar ratio=0.58, TMCS/N-hexane vol. ratio=1:7</t>
  </si>
  <si>
    <t xml:space="preserve">1:7</t>
  </si>
  <si>
    <t xml:space="preserve">Sa10- Silica Sol/TEOS molar ratio=0.58, TMCS/N-hexane vol. ratio=1:5</t>
  </si>
  <si>
    <t xml:space="preserve">Cracked</t>
  </si>
  <si>
    <t xml:space="preserve">Silica Aerogel no  TiO2 SCD with CO2, As Prepared</t>
  </si>
  <si>
    <t xml:space="preserve">Kh. E. Yorov, N. A. Sipyagina, S. A. Lermontov, L. P. Borilo, V. K. Ivanov</t>
  </si>
  <si>
    <t xml:space="preserve">A. E. Baranchikov</t>
  </si>
  <si>
    <t xml:space="preserve">SiO2-TiO2 binary aerogels: Synthesis in new supercritical fluids and study of thermal stability</t>
  </si>
  <si>
    <t xml:space="preserve">TIP</t>
  </si>
  <si>
    <t xml:space="preserve">Amorphous</t>
  </si>
  <si>
    <t xml:space="preserve">Silica Aerogel 5mol% TiO2 SCD with CO2, As Prepared</t>
  </si>
  <si>
    <t xml:space="preserve">Silica Aerogel 10mol% TiO2 SCD with CO2, As Prepared</t>
  </si>
  <si>
    <t xml:space="preserve">Silica Aerogel 20mol% TiO2 SCD with CO2, As Prepared</t>
  </si>
  <si>
    <t xml:space="preserve">Silica Aerogel 50mol% TiO2 SCD with CO2, As Prepared</t>
  </si>
  <si>
    <t xml:space="preserve">Silica Aerogel no  TiO2 SCD with HFIP, As Prepared</t>
  </si>
  <si>
    <t xml:space="preserve">HFIP</t>
  </si>
  <si>
    <t xml:space="preserve">Silica Aerogel 5mol% TiO2 SCD with HFIP, As Prepared</t>
  </si>
  <si>
    <t xml:space="preserve">Silica Aerogel 10mol% TiO2 SCD with HFIP, As Prepared</t>
  </si>
  <si>
    <t xml:space="preserve">Silica Aerogel 20mol% TiO2 SCD with HFIP, As Prepared</t>
  </si>
  <si>
    <t xml:space="preserve">Silica Aerogel 50mol% TiO2 SCD with HFIP, As Prepared</t>
  </si>
  <si>
    <t xml:space="preserve">Silica Aerogel no  TiO2 SCD with Isopropanol, As Prepared</t>
  </si>
  <si>
    <t xml:space="preserve">Silica Aerogel 5mol% TiO2 SCD with Isopropanol, As Prepared</t>
  </si>
  <si>
    <t xml:space="preserve">Anatase</t>
  </si>
  <si>
    <t xml:space="preserve">Silica Aerogel 10mol% TiO2 SCD with Isopropanol, As Prepared</t>
  </si>
  <si>
    <t xml:space="preserve">Silica Aerogel 20mol% TiO2 SCD with Isopropanol, As Prepared</t>
  </si>
  <si>
    <t xml:space="preserve">Silica Aerogel 50mol% TiO2 SCD with Isopropanol, As Prepared</t>
  </si>
  <si>
    <t xml:space="preserve">Silica Aerogel no  TiO2 SCD with MTBE, As Prepared</t>
  </si>
  <si>
    <t xml:space="preserve">Silica Aerogel 5mol% TiO2 SCD with MTBE, As Prepared</t>
  </si>
  <si>
    <t xml:space="preserve">Silica Aerogel 10mol% TiO2 SCD with MTBE, As Prepared</t>
  </si>
  <si>
    <t xml:space="preserve">Silica Aerogel 20mol% TiO2 SCD with MTBE, As Prepared</t>
  </si>
  <si>
    <t xml:space="preserve">Silica Aerogel 50mol% TiO2 SCD with MTBE, As Prepared</t>
  </si>
  <si>
    <t xml:space="preserve">Silica Aerogel no  TiO2 SCD with CO2, Heat Treated at 400°C</t>
  </si>
  <si>
    <t xml:space="preserve">Silica Aerogel 5mol% TiO2 SCD with CO2, Heat Treated at 400°C</t>
  </si>
  <si>
    <t xml:space="preserve">Silica Aerogel 10mol% TiO2 SCD with CO2, Heat Treated at 400°C</t>
  </si>
  <si>
    <t xml:space="preserve">Silica Aerogel 20mol% TiO2 SCD with CO2, Heat Treated at 400°C</t>
  </si>
  <si>
    <t xml:space="preserve">Silica Aerogel 50mol% TiO2 SCD with CO2, Heat Treated at 400°C</t>
  </si>
  <si>
    <t xml:space="preserve">Silica Aerogel no  TiO2 SCD with HFIP, Heat Treated at 400°C</t>
  </si>
  <si>
    <t xml:space="preserve">Silica Aerogel 5mol% TiO2 SCD with HFIP, Heat Treated at 400°C</t>
  </si>
  <si>
    <t xml:space="preserve">Silica Aerogel 10mol% TiO2 SCD with HFIP, Heat Treated at 400°C</t>
  </si>
  <si>
    <t xml:space="preserve">Silica Aerogel 20mol% TiO2 SCD with HFIP, Heat Treated at 400°C</t>
  </si>
  <si>
    <t xml:space="preserve">Silica Aerogel 50mol% TiO2 SCD with HFIP, Heat Treated at 400°C</t>
  </si>
  <si>
    <t xml:space="preserve">Silica Aerogel no  TiO2 SCD with Isopropanol, Heat Treated at 400°C</t>
  </si>
  <si>
    <t xml:space="preserve">Silica Aerogel 5mol% TiO2 SCD with Isopropanol, Heat Treated at 400°C</t>
  </si>
  <si>
    <t xml:space="preserve">Silica Aerogel 10mol% TiO2 SCD with Isopropanol, Heat Treated at 400°C</t>
  </si>
  <si>
    <t xml:space="preserve">Silica Aerogel 20mol% TiO2 SCD with Isopropanol, Heat Treated at 400°C</t>
  </si>
  <si>
    <t xml:space="preserve">Silica Aerogel 50mol% TiO2 SCD with Isopropanol, Heat Treated at 400°C</t>
  </si>
  <si>
    <t xml:space="preserve">Silica Aerogel no  TiO2 SCD with MTBE, Heat Treated at 400°C</t>
  </si>
  <si>
    <t xml:space="preserve">Silica Aerogel 5mol% TiO2 SCD with MTBE, Heat Treated at 400°C</t>
  </si>
  <si>
    <t xml:space="preserve">Silica Aerogel 10mol% TiO2 SCD with MTBE, Heat Treated at 400°C</t>
  </si>
  <si>
    <t xml:space="preserve">Silica Aerogel 20mol% TiO2 SCD with MTBE, Heat Treated at 400°C</t>
  </si>
  <si>
    <t xml:space="preserve">Silica Aerogel 50mol% TiO2 SCD with MTBE, Heat Treated at 400°C</t>
  </si>
  <si>
    <t xml:space="preserve">Silica Aerogel no  TiO2 SCD with CO2, Heat Treated at 600°C</t>
  </si>
  <si>
    <t xml:space="preserve">Silica Aerogel 5mol% TiO2 SCD with CO2, Heat Treated at 600°C</t>
  </si>
  <si>
    <t xml:space="preserve">Silica Aerogel 10mol% TiO2 SCD with CO2, Heat Treated at 600°C</t>
  </si>
  <si>
    <t xml:space="preserve">Silica Aerogel 20mol% TiO2 SCD with CO2, Heat Treated at 600°C</t>
  </si>
  <si>
    <t xml:space="preserve">Silica Aerogel 50mol% TiO2 SCD with CO2, Heat Treated at 600°C</t>
  </si>
  <si>
    <t xml:space="preserve">Silica Aerogel no  TiO2 SCD with HFIP, Heat Treated at 600°C</t>
  </si>
  <si>
    <t xml:space="preserve">Silica Aerogel 5mol% TiO2 SCD with HFIP, Heat Treated at 600°C</t>
  </si>
  <si>
    <t xml:space="preserve">Silica Aerogel 10mol% TiO2 SCD with HFIP, Heat Treated at 600°C</t>
  </si>
  <si>
    <t xml:space="preserve">Silica Aerogel 20mol% TiO2 SCD with HFIP, Heat Treated at 600°C</t>
  </si>
  <si>
    <t xml:space="preserve">Silica Aerogel 50mol% TiO2 SCD with HFIP, Heat Treated at 600°C</t>
  </si>
  <si>
    <t xml:space="preserve">Silica Aerogel no  TiO2 SCD with Isopropanol, Heat Treated at 600°C</t>
  </si>
  <si>
    <t xml:space="preserve">Silica Aerogel 5mol% TiO2 SCD with Isopropanol, Heat Treated at 600°C</t>
  </si>
  <si>
    <t xml:space="preserve">Silica Aerogel 10mol% TiO2 SCD with Isopropanol, Heat Treated at 600°C</t>
  </si>
  <si>
    <t xml:space="preserve">Silica Aerogel 20mol% TiO2 SCD with Isopropanol, Heat Treated at 600°C</t>
  </si>
  <si>
    <t xml:space="preserve">Silica Aerogel 50mol% TiO2 SCD with Isopropanol, Heat Treated at 600°C</t>
  </si>
  <si>
    <t xml:space="preserve">Silica Aerogel no  TiO2 SCD with MTBE, Heat Treated at 600°C</t>
  </si>
  <si>
    <t xml:space="preserve">Silica Aerogel 5mol% TiO2 SCD with MTBE, Heat Treated at 600°C</t>
  </si>
  <si>
    <t xml:space="preserve">Silica Aerogel 10mol% TiO2 SCD with MTBE, Heat Treated at 600°C</t>
  </si>
  <si>
    <t xml:space="preserve">Silica Aerogel 20mol% TiO2 SCD with MTBE, Heat Treated at 600°C</t>
  </si>
  <si>
    <t xml:space="preserve">Silica Aerogel 50mol% TiO2 SCD with MTBE, Heat Treated at 600°C</t>
  </si>
  <si>
    <t xml:space="preserve">Silica Aerogel no  TiO2 SCD with CO2, Heat Treated at 1200°C</t>
  </si>
  <si>
    <t xml:space="preserve">Silica Aerogel 5mol% TiO2 SCD with CO2, Heat Treated at 1200°C</t>
  </si>
  <si>
    <t xml:space="preserve">Silica Aerogel 10mol% TiO2 SCD with CO2, Heat Treated at 1200°C</t>
  </si>
  <si>
    <t xml:space="preserve">Silica Aerogel 20mol% TiO2 SCD with CO2, Heat Treated at 1200°C</t>
  </si>
  <si>
    <t xml:space="preserve">Silica Aerogel 50mol% TiO2 SCD with CO2, Heat Treated at 1200°C</t>
  </si>
  <si>
    <t xml:space="preserve">Silica Aerogel no  TiO2 SCD with HFIP, Heat Treated at 1200°C</t>
  </si>
  <si>
    <t xml:space="preserve">Silica Aerogel 5mol% TiO2 SCD with HFIP, Heat Treated at 1200°C</t>
  </si>
  <si>
    <t xml:space="preserve">Silica Aerogel 10mol% TiO2 SCD with HFIP, Heat Treated at 1200°C</t>
  </si>
  <si>
    <t xml:space="preserve">Silica Aerogel 20mol% TiO2 SCD with HFIP, Heat Treated at 1200°C</t>
  </si>
  <si>
    <t xml:space="preserve">Silica Aerogel 50mol% TiO2 SCD with HFIP, Heat Treated at 1200°C</t>
  </si>
  <si>
    <t xml:space="preserve">Silica Aerogel no  TiO2 SCD with Isopropanol, Heat Treated at 1200°C</t>
  </si>
  <si>
    <t xml:space="preserve">Silica Aerogel 5mol% TiO2 SCD with Isopropanol, Heat Treated at 1200°C</t>
  </si>
  <si>
    <t xml:space="preserve">Silica Aerogel 10mol% TiO2 SCD with Isopropanol, Heat Treated at 1200°C</t>
  </si>
  <si>
    <t xml:space="preserve">Silica Aerogel 20mol% TiO2 SCD with Isopropanol, Heat Treated at 1200°C</t>
  </si>
  <si>
    <t xml:space="preserve">Silica Aerogel 50mol% TiO2 SCD with Isopropanol, Heat Treated at 1200°C</t>
  </si>
  <si>
    <t xml:space="preserve">Silica Aerogel no  TiO2 SCD with MTBE, Heat Treated at 1200°C</t>
  </si>
  <si>
    <t xml:space="preserve">Silica Aerogel 5mol% TiO2 SCD with MTBE, Heat Treated at 1200°C</t>
  </si>
  <si>
    <t xml:space="preserve">Silica Aerogel 10mol% TiO2 SCD with MTBE, Heat Treated at 1200°C</t>
  </si>
  <si>
    <t xml:space="preserve">Silica Aerogel 20mol% TiO2 SCD with MTBE, Heat Treated at 1200°C</t>
  </si>
  <si>
    <t xml:space="preserve">Silica Aerogel 50mol% TiO2 SCD with MTBE, Heat Treated at 1200°C</t>
  </si>
  <si>
    <t xml:space="preserve">RefS_3.3 pure silica low pH aerogel</t>
  </si>
  <si>
    <t xml:space="preserve">Wim J. Malfait, Eunho Jeong, Beatrice Fischer, Yucheng Zhang, Haixun Xu, Emanuele Angelica, William M. Risen Jr., William Suggs</t>
  </si>
  <si>
    <t xml:space="preserve">Shanyu Zhao, Matthias M. Koebel</t>
  </si>
  <si>
    <t xml:space="preserve">shanyu.zhao@empa.ch, matthias.koebel@empa.ch</t>
  </si>
  <si>
    <t xml:space="preserve">Facile One-Pot Synthesis of Mechanically Robust Biopolymer−Silica Nanocomposite Aerogel by Cogelation of Silicic Acid with Chitosan in Aqueous Media</t>
  </si>
  <si>
    <t xml:space="preserve">The initial silica sol was centrifuged at 5000rpm for 2 minutes.</t>
  </si>
  <si>
    <t xml:space="preserve">HMDS, EtOH</t>
  </si>
  <si>
    <t xml:space="preserve">Supercritical Fluid Extraction</t>
  </si>
  <si>
    <t xml:space="preserve">Macroporous</t>
  </si>
  <si>
    <t xml:space="preserve">RefS_6.3 pure silica base catalyzed aerogel</t>
  </si>
  <si>
    <t xml:space="preserve">ChiS_3_2 Silica-Chitosan composite aerogel 2% chitosan</t>
  </si>
  <si>
    <t xml:space="preserve">Chitosan</t>
  </si>
  <si>
    <t xml:space="preserve">The combined sols were centrifuged at 5000rpm for 2 minutes after the initial 4 hours of stirring. </t>
  </si>
  <si>
    <t xml:space="preserve">ChiS_3_5 Silica-Chitosan composite aerogel 5% chitosan</t>
  </si>
  <si>
    <t xml:space="preserve">ChiS_3_10 Silica-Chitosan composite aerogel 10% chitosan</t>
  </si>
  <si>
    <t xml:space="preserve">1- Silica aerogel powders HMDS only, HNO3 8.6 vol. ratio</t>
  </si>
  <si>
    <t xml:space="preserve">Mohammed H. Sorour, Ghada A. Al-Bazedi, A.M. EL-Rafei</t>
  </si>
  <si>
    <t xml:space="preserve">Heba A. Hani</t>
  </si>
  <si>
    <t xml:space="preserve">hi_heba2@yahoo.com</t>
  </si>
  <si>
    <t xml:space="preserve">Hydrophobic silica aerogels for oil spills clean-up, synthesis, characterization and preliminary performance evaluation</t>
  </si>
  <si>
    <t xml:space="preserve">2- Silica aerogel powders HMDS only, HNO3 8.8 vol. ratio</t>
  </si>
  <si>
    <t xml:space="preserve">3- Silica aerogel powders HMDS and TEOS, HNO3 8.6 vol. ratio</t>
  </si>
  <si>
    <t xml:space="preserve">HMDS, TEOS</t>
  </si>
  <si>
    <t xml:space="preserve">4- Silica aerogel powders HMDS and TMCS, HNO3 8.6 vol. ratio</t>
  </si>
  <si>
    <t xml:space="preserve">HMDS, TMCS</t>
  </si>
  <si>
    <t xml:space="preserve">5- Silica aerogel powders TMCS only, HNO3 8.6 vol. ratio</t>
  </si>
  <si>
    <t xml:space="preserve">6- No gel formed, TEOS only, HNO3 8.6 vol. ratio</t>
  </si>
  <si>
    <t xml:space="preserve">Sol</t>
  </si>
  <si>
    <t xml:space="preserve">7- Silica aerogel powders HMDS only, HNO3 9.2 vol. ratio</t>
  </si>
  <si>
    <t xml:space="preserve">More densified than samples 1-5</t>
  </si>
  <si>
    <t xml:space="preserve">S-0, Pure silica gel matrix</t>
  </si>
  <si>
    <t xml:space="preserve">Hiroaki Oono, Tadanori Hashimoto, Hiroyuki Nasu</t>
  </si>
  <si>
    <t xml:space="preserve">Astushi Ishihara</t>
  </si>
  <si>
    <t xml:space="preserve">ishihara@chem.mie-u.ac.jp</t>
  </si>
  <si>
    <t xml:space="preserve">Preparation of SiO2 and SiO2–Al2O3 catalysts by gel skeletal reinforcement using hexamethyldisiloxane (HMDS) and acetic anhydride and aluminum tri-sec-butoxide (ASB) systems and elucidation of their catalytic cracking properties as matrices</t>
  </si>
  <si>
    <t xml:space="preserve">NH4OH added to adjust the pH to 5 at the end.</t>
  </si>
  <si>
    <t xml:space="preserve">The gel was pulverized before washing.</t>
  </si>
  <si>
    <t xml:space="preserve">Dry Air</t>
  </si>
  <si>
    <t xml:space="preserve">Pulverized Gel Matrix</t>
  </si>
  <si>
    <t xml:space="preserve">S-50HS, silica gel matrix strengthened by 50mol HMDS to 100mol TEOS</t>
  </si>
  <si>
    <t xml:space="preserve">HMDS, Acetic Ahydride</t>
  </si>
  <si>
    <t xml:space="preserve">S-100HS, silica gel matrix strengthened by 100mol HMDS to 100mol TEOS</t>
  </si>
  <si>
    <t xml:space="preserve">1:2</t>
  </si>
  <si>
    <t xml:space="preserve">S-300HS, silica gel matrix strengthened by 300mol HMDS to 100mol TEOS</t>
  </si>
  <si>
    <t xml:space="preserve">1:3</t>
  </si>
  <si>
    <t xml:space="preserve">S-20A, silica-alumina gel matrix strengthened by 20mol ASB to 100mol TEOS</t>
  </si>
  <si>
    <t xml:space="preserve">ASB</t>
  </si>
  <si>
    <t xml:space="preserve">2-Butanol</t>
  </si>
  <si>
    <t xml:space="preserve">ASB, 2-Butanol</t>
  </si>
  <si>
    <t xml:space="preserve">S-40A, silica-alumina gel matrix strengthened by 40mol ASB to 100mol TEOS</t>
  </si>
  <si>
    <t xml:space="preserve">S-100A, silica-alumina gel matrix strengthened by 100mol ASB to 100mol TEOS</t>
  </si>
  <si>
    <t xml:space="preserve">Unmodified Silica Aerogel Powders</t>
  </si>
  <si>
    <t xml:space="preserve">Yu-Di Huang, Zheng-Ying Gu, Xiao-Min Li</t>
  </si>
  <si>
    <t xml:space="preserve">Xiang-Dong Gao</t>
  </si>
  <si>
    <t xml:space="preserve">Amino-terminated SiO2 aerogel towards highly-effective lead (II) adsorbent via the ambient drying process</t>
  </si>
  <si>
    <t xml:space="preserve">HMTA</t>
  </si>
  <si>
    <t xml:space="preserve">Gels were crushed into a fine powder before washing began and filtered after all washing steps were complete.</t>
  </si>
  <si>
    <t xml:space="preserve">TMCS Modified Silica Aerogel Powders</t>
  </si>
  <si>
    <t xml:space="preserve">TMCS, Cyclohexane</t>
  </si>
  <si>
    <t xml:space="preserve">AMSA-1, APTES/SiO2 mol ratio=0.07 Modified Silica Aerogel Powders</t>
  </si>
  <si>
    <t xml:space="preserve">APTES, Cyclohexane</t>
  </si>
  <si>
    <t xml:space="preserve">AMSA-2, APTES/SiO2 mol ratio=0.14 Modified Silica Aerogel Powders</t>
  </si>
  <si>
    <t xml:space="preserve">AMSA-3, APTES/SiO2 mol ratio=0.21 Modified Silica Aerogel Powders</t>
  </si>
  <si>
    <t xml:space="preserve">AMSA-4, APTES/SiO2 mol ratio=0.28 Modified Silica Aerogel Powders</t>
  </si>
  <si>
    <t xml:space="preserve">Dense Silica Aerogel modified with TMCS/hydrogel vol. ratio 0.17</t>
  </si>
  <si>
    <t xml:space="preserve">Yan Cheng, Nan Li</t>
  </si>
  <si>
    <t xml:space="preserve">Cundi Wei</t>
  </si>
  <si>
    <t xml:space="preserve">wei_cundi@163.com</t>
  </si>
  <si>
    <t xml:space="preserve">Effect of the TMCS/hydrogel volume ratio on physical properties of silica aerogels based on fly ash acid sludge</t>
  </si>
  <si>
    <t xml:space="preserve">Fly Ash</t>
  </si>
  <si>
    <t xml:space="preserve">The Fly Ash was pretreated by reacting it with HCl then vacuum filtering it. The solid residue was used as the silica fly ash precursor. Fly ash residue and NaOH were mixed with water at 90Celsius for 2h then underwent strong cation exchange resin.</t>
  </si>
  <si>
    <t xml:space="preserve">Silica Aerogel modified with TMCS/hydrogel vol. ratio 0.34</t>
  </si>
  <si>
    <t xml:space="preserve">Silica Aerogel modified with TMCS/hydrogel vol. ratio 0.5</t>
  </si>
  <si>
    <t xml:space="preserve">Silica Aerogel modified with TMCS/hydrogel vol. ratio 0.7</t>
  </si>
  <si>
    <t xml:space="preserve">Silica Aerogel modified with TMCS/hydrogel vol. ratio 1</t>
  </si>
  <si>
    <t xml:space="preserve">T-0 unmodified silica aerogel</t>
  </si>
  <si>
    <t xml:space="preserve">Yannan Duan, Bimala Lama, Matthew P. Espe</t>
  </si>
  <si>
    <t xml:space="preserve">Sadhan C. Jana</t>
  </si>
  <si>
    <t xml:space="preserve">janas@uakron.edu</t>
  </si>
  <si>
    <t xml:space="preserve">Hydrophobic silica aerogels by silylation</t>
  </si>
  <si>
    <t xml:space="preserve">Sol 1 and Sol 2 were cooled in an acetone-ice bath to prevent premature gelation before and during mixing.</t>
  </si>
  <si>
    <t xml:space="preserve">T-SiF3-5 wt% modification</t>
  </si>
  <si>
    <t xml:space="preserve">SiF3</t>
  </si>
  <si>
    <t xml:space="preserve">SiF3, EtOH</t>
  </si>
  <si>
    <t xml:space="preserve">T-SiF3-10 wt% modification</t>
  </si>
  <si>
    <t xml:space="preserve">T-SiF3-15 wt% modification</t>
  </si>
  <si>
    <t xml:space="preserve">T-SiF3-20 wt% modification</t>
  </si>
  <si>
    <t xml:space="preserve">T-SiF3-25 wt% modification</t>
  </si>
  <si>
    <t xml:space="preserve">A1- SiO2/H2O weight ratio 0.065</t>
  </si>
  <si>
    <t xml:space="preserve">Shi-Wei Liu, Su-Ping Cui, Meng-Hao Du, Qun-Yan Li</t>
  </si>
  <si>
    <t xml:space="preserve">Qi Wei, Zuo-Ren Nie</t>
  </si>
  <si>
    <t xml:space="preserve">qiwei@bjut.edu.cn, zrnie@bjut.edu.cn</t>
  </si>
  <si>
    <t xml:space="preserve">Hydrophobic silica aerogel derived from wheat husk ash by ambient pressure drying</t>
  </si>
  <si>
    <t xml:space="preserve">Wheat Husk Ash</t>
  </si>
  <si>
    <t xml:space="preserve">1:1:----</t>
  </si>
  <si>
    <t xml:space="preserve">2:----:25</t>
  </si>
  <si>
    <t xml:space="preserve">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</si>
  <si>
    <t xml:space="preserve">A2- SiO2/H2O weight ratio 0.075</t>
  </si>
  <si>
    <t xml:space="preserve">A3- SiO2/H2O weight ratio 0.085</t>
  </si>
  <si>
    <t xml:space="preserve">A4- SiO2/H2O weight ratio 0.1</t>
  </si>
  <si>
    <t xml:space="preserve">A5- SiO2/H2O weight ratio 0.131</t>
  </si>
  <si>
    <t xml:space="preserve">A6- SiO2/H2O weight ratio 0.167</t>
  </si>
  <si>
    <t xml:space="preserve">Silica aerogel no SDS</t>
  </si>
  <si>
    <t xml:space="preserve">Amanda P. Perissinotto, Carlos M. Awano, Fabio S. de Vicente, Dario A. Donatti, Alexandre Mesquita, Luis F. da Silva</t>
  </si>
  <si>
    <t xml:space="preserve">Dimas R. Vollet</t>
  </si>
  <si>
    <t xml:space="preserve">vollet@rc.unesp.br</t>
  </si>
  <si>
    <t xml:space="preserve">Structure and diffuse-boundary in hydrophobic and sodium dodecyl sulfate-modified silica aerogels</t>
  </si>
  <si>
    <t xml:space="preserve">HMDSO, TMCS</t>
  </si>
  <si>
    <t xml:space="preserve">1:1:1:1</t>
  </si>
  <si>
    <t xml:space="preserve">HMDSO, TMCS, Isopropanol, N-hexane</t>
  </si>
  <si>
    <t xml:space="preserve"> Silica aerogel SDS relative concentration= 1</t>
  </si>
  <si>
    <t xml:space="preserve"> Silica aerogel SDS relative concentration= 25</t>
  </si>
  <si>
    <t xml:space="preserve"> Silica aerogel SDS relative concentration= 50</t>
  </si>
  <si>
    <t xml:space="preserve"> Silica aerogel SDS relative concentration= 75</t>
  </si>
  <si>
    <t xml:space="preserve"> Silica aerogel SDS relative concentration= 100</t>
  </si>
  <si>
    <t xml:space="preserve">Silica aerogel washed with N-butanol+Ethylenediamine azeotrope</t>
  </si>
  <si>
    <t xml:space="preserve">Sajede Bagheri, Najmeh Mehrpouya</t>
  </si>
  <si>
    <t xml:space="preserve">Ehsan Khosravani</t>
  </si>
  <si>
    <t xml:space="preserve">e.khosravani@hotmail.com</t>
  </si>
  <si>
    <t xml:space="preserve">The Peculiarities of Silica Aerogel Production Using Azeotropic Mixtures</t>
  </si>
  <si>
    <t xml:space="preserve">N-butanol</t>
  </si>
  <si>
    <t xml:space="preserve">NH4OH was added at the end of the combined stirring period.</t>
  </si>
  <si>
    <t xml:space="preserve">TMCS, N-butanol</t>
  </si>
  <si>
    <t xml:space="preserve">N-butanol, N-butanol-Ethylenediamine Azeotrope</t>
  </si>
  <si>
    <t xml:space="preserve">N-butanol-Ethylenediamine azeotrope</t>
  </si>
  <si>
    <t xml:space="preserve">For the initial wash of N-butanol and the Azeotrope, the first time was with a 3:1 and the second was 1:1 molar ratio N-butanol/Azeotrope</t>
  </si>
  <si>
    <t xml:space="preserve">Ambient pressure drying was done over a range of temperatures.</t>
  </si>
  <si>
    <t xml:space="preserve">Silica aerogel washed with N-butanol+Pyridine azeotrope</t>
  </si>
  <si>
    <t xml:space="preserve">N-butanol, N-butanol-Pyridine Azeotrope</t>
  </si>
  <si>
    <t xml:space="preserve">N-butanol-Pyridine Azeotrope</t>
  </si>
  <si>
    <t xml:space="preserve">Silica aerogel washed with 2-butanol+Ethylenediamine azeotrope</t>
  </si>
  <si>
    <t xml:space="preserve">N-butanol, 2-butanol-Ethylenediamine Azeotrope</t>
  </si>
  <si>
    <t xml:space="preserve">2-butanol-Ethylenediamine Azeotrope</t>
  </si>
  <si>
    <t xml:space="preserve">Silica aerogel washed with Butylamine+Isopropanol azeotrope</t>
  </si>
  <si>
    <t xml:space="preserve">N-butanol, Butylamine-Isopropanol Azeotrope</t>
  </si>
  <si>
    <t xml:space="preserve">Butylamine-Isopropanol Azeotrope</t>
  </si>
  <si>
    <t xml:space="preserve">Silica aerogel washed with Chloroform+Acetone azeotrope</t>
  </si>
  <si>
    <t xml:space="preserve">N-butanol, Chloroform-Acetone Azeotrope</t>
  </si>
  <si>
    <t xml:space="preserve">Chloroform-Acetone Azeotrope</t>
  </si>
  <si>
    <t xml:space="preserve">Silica aerogel washed with Cyclohexanol+Phenol azeotrope</t>
  </si>
  <si>
    <t xml:space="preserve">N-butanol, Cyclohexanol-Phenol Azeotrope</t>
  </si>
  <si>
    <t xml:space="preserve">Cyclohexanol-Phenol Azeotrope</t>
  </si>
  <si>
    <t xml:space="preserve">Silica aerogel washed with 3-Pentanol+Pyridine azeotrope</t>
  </si>
  <si>
    <t xml:space="preserve">N-butanol, 3-Pentanol-Pyridine Azeotrope</t>
  </si>
  <si>
    <t xml:space="preserve">3-Pentanol-Pyridine Azeotrope</t>
  </si>
  <si>
    <t xml:space="preserve">Silica aerogel washed with Toluene+Ethyleneglycol azeotrope</t>
  </si>
  <si>
    <t xml:space="preserve">N-butanol, Toluene-Ethyleneglycol Azeotrope</t>
  </si>
  <si>
    <t xml:space="preserve">Toluene-Ethyleneglycol Azeotrope</t>
  </si>
  <si>
    <t xml:space="preserve">Silica aerogel washed with Water+Ethylenediamine azeotrope</t>
  </si>
  <si>
    <t xml:space="preserve">N-butanol, Water-Ethylenediamine Azeotrope</t>
  </si>
  <si>
    <t xml:space="preserve">Water-Ethylenediamine Azeotrope</t>
  </si>
  <si>
    <t xml:space="preserve">Silica aerogel washed with Ammonium Carbonate</t>
  </si>
  <si>
    <t xml:space="preserve">Ammonium Carbonate, H2O</t>
  </si>
  <si>
    <t xml:space="preserve">The gels were refrigerated with the Ammonium Carbonate wash.</t>
  </si>
  <si>
    <t xml:space="preserve">Composite Aerogel Al/Si molar ratio=1 Heat treated at 600°C</t>
  </si>
  <si>
    <t xml:space="preserve">Xiaodong Wu, Gaofeng Shao, Ling Wang</t>
  </si>
  <si>
    <t xml:space="preserve">Xiaodong Shen, Sheng Cui</t>
  </si>
  <si>
    <t xml:space="preserve">Novel Al2O3–SiO2 composite aerogels with high specific surface area at elevated temperatures with different alumina/silica molar ratios prepared by a non-alkoxide sol–gel method</t>
  </si>
  <si>
    <t xml:space="preserve">Composite Aerogel Al/Si molar ratio=2 Heat treated at 600°C</t>
  </si>
  <si>
    <t xml:space="preserve">Composite Aerogel Al/Si molar ratio=3 Heat treated at 600°C</t>
  </si>
  <si>
    <t xml:space="preserve">Composite Aerogel Al/Si molar ratio=4 Heat treated at 600°C</t>
  </si>
  <si>
    <t xml:space="preserve">Composite Aerogel Al/Si molar ratio=8 Heat treated at 600°C</t>
  </si>
  <si>
    <t xml:space="preserve">Composite Aerogel Al/Si molar ratio=1 Heat treated at 800°C</t>
  </si>
  <si>
    <t xml:space="preserve">Composite Aerogel Al/Si molar ratio=2 Heat treated at 800°C</t>
  </si>
  <si>
    <t xml:space="preserve">Composite Aerogel Al/Si molar ratio=3 Heat treated at 800°C</t>
  </si>
  <si>
    <t xml:space="preserve">Composite Aerogel Al/Si molar ratio=4 Heat treated at 800°C</t>
  </si>
  <si>
    <t xml:space="preserve">Composite Aerogel Al/Si molar ratio=8 Heat treated at 800°C</t>
  </si>
</sst>
</file>

<file path=xl/styles.xml><?xml version="1.0" encoding="utf-8"?>
<styleSheet xmlns="http://schemas.openxmlformats.org/spreadsheetml/2006/main">
  <numFmts count="2">
    <numFmt numFmtId="164" formatCode="General"/>
    <numFmt numFmtId="165"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J950"/>
  <sheetViews>
    <sheetView showFormulas="false" showGridLines="true" showRowColHeaders="true" showZeros="true" rightToLeft="false" tabSelected="true" showOutlineSymbols="true" defaultGridColor="true" view="normal" topLeftCell="DH1" colorId="64" zoomScale="110" zoomScaleNormal="110" zoomScalePageLayoutView="100" workbookViewId="0">
      <selection pane="topLeft" activeCell="U11" activeCellId="0" sqref="U11"/>
    </sheetView>
  </sheetViews>
  <sheetFormatPr defaultColWidth="8.54296875" defaultRowHeight="13.8" zeroHeight="false" outlineLevelRow="0" outlineLevelCol="0"/>
  <cols>
    <col collapsed="false" customWidth="true" hidden="false" outlineLevel="0" max="33" min="33" style="0" width="21.31"/>
    <col collapsed="false" customWidth="true" hidden="false" outlineLevel="0" max="34" min="34" style="0" width="27.17"/>
    <col collapsed="false" customWidth="true" hidden="false" outlineLevel="0" max="106" min="106" style="0" width="20.6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row>
    <row r="2" customFormat="false" ht="13.8" hidden="false" customHeight="false" outlineLevel="0" collapsed="false">
      <c r="A2" s="2" t="s">
        <v>114</v>
      </c>
      <c r="B2" s="2" t="s">
        <v>115</v>
      </c>
      <c r="C2" s="2" t="s">
        <v>116</v>
      </c>
      <c r="D2" s="2" t="s">
        <v>117</v>
      </c>
      <c r="E2" s="2" t="s">
        <v>118</v>
      </c>
      <c r="F2" s="2" t="s">
        <v>119</v>
      </c>
      <c r="G2" s="2" t="n">
        <v>2020</v>
      </c>
      <c r="H2" s="2" t="n">
        <v>93</v>
      </c>
      <c r="I2" s="2" t="n">
        <v>0</v>
      </c>
      <c r="J2" s="2" t="s">
        <v>120</v>
      </c>
      <c r="L2" s="2" t="s">
        <v>121</v>
      </c>
      <c r="M2" s="2" t="n">
        <v>0.8</v>
      </c>
      <c r="P2" s="2" t="s">
        <v>122</v>
      </c>
      <c r="Q2" s="2" t="n">
        <v>0.0043</v>
      </c>
      <c r="T2" s="2" t="s">
        <v>123</v>
      </c>
      <c r="U2" s="2" t="n">
        <v>12.2</v>
      </c>
      <c r="V2" s="2" t="s">
        <v>124</v>
      </c>
      <c r="W2" s="2" t="n">
        <v>22.43</v>
      </c>
      <c r="AC2" s="2" t="s">
        <v>125</v>
      </c>
      <c r="AE2" s="2" t="n">
        <v>0.00699</v>
      </c>
      <c r="AU2" s="2" t="n">
        <v>60</v>
      </c>
      <c r="AY2" s="2" t="s">
        <v>126</v>
      </c>
      <c r="AZ2" s="2" t="n">
        <v>24</v>
      </c>
      <c r="BD2" s="2" t="s">
        <v>123</v>
      </c>
      <c r="BE2" s="2" t="n">
        <v>4</v>
      </c>
      <c r="BX2" s="2" t="s">
        <v>127</v>
      </c>
      <c r="BY2" s="2" t="s">
        <v>128</v>
      </c>
      <c r="BZ2" s="2" t="s">
        <v>129</v>
      </c>
      <c r="CA2" s="2" t="n">
        <v>37</v>
      </c>
      <c r="CB2" s="2" t="n">
        <v>9</v>
      </c>
      <c r="CY2" s="2" t="s">
        <v>130</v>
      </c>
      <c r="CZ2" s="2" t="s">
        <v>131</v>
      </c>
      <c r="DB2" s="2" t="n">
        <v>1.81</v>
      </c>
      <c r="DC2" s="2" t="n">
        <v>12.1</v>
      </c>
      <c r="DD2" s="2" t="n">
        <v>598</v>
      </c>
      <c r="DE2" s="2" t="n">
        <v>0.211</v>
      </c>
      <c r="DF2" s="2" t="n">
        <v>6.43</v>
      </c>
      <c r="DH2" s="2" t="s">
        <v>132</v>
      </c>
    </row>
    <row r="3" customFormat="false" ht="13.8" hidden="false" customHeight="false" outlineLevel="0" collapsed="false">
      <c r="A3" s="2" t="s">
        <v>133</v>
      </c>
      <c r="B3" s="2" t="s">
        <v>115</v>
      </c>
      <c r="C3" s="2" t="s">
        <v>116</v>
      </c>
      <c r="D3" s="2" t="s">
        <v>117</v>
      </c>
      <c r="E3" s="2" t="s">
        <v>118</v>
      </c>
      <c r="F3" s="2" t="s">
        <v>119</v>
      </c>
      <c r="G3" s="2" t="n">
        <v>2020</v>
      </c>
      <c r="H3" s="2" t="n">
        <v>93</v>
      </c>
      <c r="I3" s="2" t="n">
        <v>0</v>
      </c>
      <c r="J3" s="2" t="s">
        <v>120</v>
      </c>
      <c r="L3" s="2" t="s">
        <v>121</v>
      </c>
      <c r="M3" s="2" t="n">
        <v>0.8</v>
      </c>
      <c r="P3" s="2" t="s">
        <v>122</v>
      </c>
      <c r="Q3" s="2" t="n">
        <v>0.0043</v>
      </c>
      <c r="T3" s="2" t="s">
        <v>123</v>
      </c>
      <c r="U3" s="2" t="n">
        <v>12.2</v>
      </c>
      <c r="V3" s="2" t="s">
        <v>124</v>
      </c>
      <c r="W3" s="2" t="n">
        <v>22.43</v>
      </c>
      <c r="AU3" s="2" t="n">
        <v>60</v>
      </c>
      <c r="AY3" s="2" t="s">
        <v>126</v>
      </c>
      <c r="AZ3" s="2" t="n">
        <v>24</v>
      </c>
      <c r="BD3" s="2" t="s">
        <v>123</v>
      </c>
      <c r="BE3" s="2" t="n">
        <v>4</v>
      </c>
      <c r="BX3" s="2" t="s">
        <v>127</v>
      </c>
      <c r="BY3" s="2" t="s">
        <v>128</v>
      </c>
      <c r="BZ3" s="2" t="s">
        <v>129</v>
      </c>
      <c r="CA3" s="2" t="n">
        <v>37</v>
      </c>
      <c r="CB3" s="2" t="n">
        <v>9</v>
      </c>
      <c r="CY3" s="2" t="s">
        <v>130</v>
      </c>
      <c r="CZ3" s="2" t="s">
        <v>131</v>
      </c>
      <c r="DB3" s="2" t="n">
        <v>0.96</v>
      </c>
      <c r="DC3" s="2" t="n">
        <v>7.4</v>
      </c>
      <c r="DD3" s="2" t="n">
        <v>517</v>
      </c>
      <c r="DE3" s="2" t="n">
        <v>0.164</v>
      </c>
      <c r="DF3" s="2" t="n">
        <v>2.12</v>
      </c>
      <c r="DH3" s="2" t="s">
        <v>132</v>
      </c>
    </row>
    <row r="4" customFormat="false" ht="13.8" hidden="false" customHeight="false" outlineLevel="0" collapsed="false">
      <c r="A4" s="2" t="s">
        <v>134</v>
      </c>
      <c r="B4" s="2" t="s">
        <v>115</v>
      </c>
      <c r="C4" s="2" t="s">
        <v>116</v>
      </c>
      <c r="D4" s="2" t="s">
        <v>117</v>
      </c>
      <c r="E4" s="2" t="s">
        <v>118</v>
      </c>
      <c r="F4" s="2" t="s">
        <v>119</v>
      </c>
      <c r="G4" s="2" t="n">
        <v>2020</v>
      </c>
      <c r="H4" s="2" t="n">
        <v>93</v>
      </c>
      <c r="I4" s="2" t="n">
        <v>0</v>
      </c>
      <c r="J4" s="2" t="s">
        <v>120</v>
      </c>
      <c r="L4" s="2" t="s">
        <v>121</v>
      </c>
      <c r="M4" s="2" t="n">
        <v>0.8</v>
      </c>
      <c r="P4" s="2" t="s">
        <v>122</v>
      </c>
      <c r="Q4" s="2" t="n">
        <v>0.0043</v>
      </c>
      <c r="T4" s="2" t="s">
        <v>123</v>
      </c>
      <c r="U4" s="2" t="n">
        <v>8.02</v>
      </c>
      <c r="V4" s="2" t="s">
        <v>124</v>
      </c>
      <c r="W4" s="2" t="n">
        <v>16.31</v>
      </c>
      <c r="AC4" s="2" t="s">
        <v>125</v>
      </c>
      <c r="AE4" s="2" t="n">
        <v>0.00699</v>
      </c>
      <c r="AU4" s="2" t="n">
        <v>60</v>
      </c>
      <c r="AY4" s="2" t="s">
        <v>126</v>
      </c>
      <c r="AZ4" s="2" t="n">
        <v>24</v>
      </c>
      <c r="BD4" s="2" t="s">
        <v>123</v>
      </c>
      <c r="BE4" s="2" t="n">
        <v>4</v>
      </c>
      <c r="BX4" s="2" t="s">
        <v>127</v>
      </c>
      <c r="BY4" s="2" t="s">
        <v>128</v>
      </c>
      <c r="BZ4" s="2" t="s">
        <v>129</v>
      </c>
      <c r="CA4" s="2" t="n">
        <v>37</v>
      </c>
      <c r="CB4" s="2" t="n">
        <v>9</v>
      </c>
      <c r="CY4" s="2" t="s">
        <v>130</v>
      </c>
      <c r="CZ4" s="2" t="s">
        <v>131</v>
      </c>
      <c r="DB4" s="2" t="n">
        <v>1.52</v>
      </c>
      <c r="DC4" s="2" t="n">
        <v>9.8</v>
      </c>
      <c r="DD4" s="2" t="n">
        <v>618</v>
      </c>
      <c r="DE4" s="2" t="n">
        <v>0.23</v>
      </c>
      <c r="DF4" s="2" t="n">
        <v>6.55</v>
      </c>
      <c r="DH4" s="2" t="s">
        <v>132</v>
      </c>
    </row>
    <row r="5" customFormat="false" ht="13.8" hidden="false" customHeight="false" outlineLevel="0" collapsed="false">
      <c r="A5" s="2" t="s">
        <v>135</v>
      </c>
      <c r="B5" s="2" t="s">
        <v>115</v>
      </c>
      <c r="C5" s="2" t="s">
        <v>116</v>
      </c>
      <c r="D5" s="2" t="s">
        <v>117</v>
      </c>
      <c r="E5" s="2" t="s">
        <v>118</v>
      </c>
      <c r="F5" s="2" t="s">
        <v>119</v>
      </c>
      <c r="G5" s="2" t="n">
        <v>2020</v>
      </c>
      <c r="H5" s="2" t="n">
        <v>93</v>
      </c>
      <c r="I5" s="2" t="n">
        <v>0</v>
      </c>
      <c r="J5" s="2" t="s">
        <v>120</v>
      </c>
      <c r="L5" s="2" t="s">
        <v>121</v>
      </c>
      <c r="M5" s="2" t="n">
        <v>0.8</v>
      </c>
      <c r="P5" s="2" t="s">
        <v>122</v>
      </c>
      <c r="Q5" s="2" t="n">
        <v>0.0043</v>
      </c>
      <c r="T5" s="2" t="s">
        <v>123</v>
      </c>
      <c r="U5" s="2" t="n">
        <v>8.02</v>
      </c>
      <c r="V5" s="2" t="s">
        <v>124</v>
      </c>
      <c r="W5" s="2" t="n">
        <v>16.31</v>
      </c>
      <c r="AU5" s="2" t="n">
        <v>60</v>
      </c>
      <c r="AY5" s="2" t="s">
        <v>126</v>
      </c>
      <c r="AZ5" s="2" t="n">
        <v>24</v>
      </c>
      <c r="BD5" s="2" t="s">
        <v>123</v>
      </c>
      <c r="BE5" s="2" t="n">
        <v>4</v>
      </c>
      <c r="BX5" s="2" t="s">
        <v>127</v>
      </c>
      <c r="BY5" s="2" t="s">
        <v>128</v>
      </c>
      <c r="BZ5" s="2" t="s">
        <v>129</v>
      </c>
      <c r="CA5" s="2" t="n">
        <v>37</v>
      </c>
      <c r="CB5" s="2" t="n">
        <v>9</v>
      </c>
      <c r="CY5" s="2" t="s">
        <v>130</v>
      </c>
      <c r="CZ5" s="2" t="s">
        <v>131</v>
      </c>
      <c r="DB5" s="2" t="n">
        <v>1.06</v>
      </c>
      <c r="DC5" s="2" t="n">
        <v>7.2</v>
      </c>
      <c r="DD5" s="2" t="n">
        <v>584</v>
      </c>
      <c r="DE5" s="2" t="n">
        <v>0.183</v>
      </c>
      <c r="DF5" s="2" t="n">
        <v>2.97</v>
      </c>
      <c r="DH5" s="2" t="s">
        <v>132</v>
      </c>
    </row>
    <row r="6" customFormat="false" ht="13.8" hidden="false" customHeight="false" outlineLevel="0" collapsed="false">
      <c r="A6" s="2" t="s">
        <v>136</v>
      </c>
      <c r="B6" s="2" t="s">
        <v>115</v>
      </c>
      <c r="C6" s="2" t="s">
        <v>116</v>
      </c>
      <c r="D6" s="2" t="s">
        <v>117</v>
      </c>
      <c r="E6" s="2" t="s">
        <v>118</v>
      </c>
      <c r="F6" s="2" t="s">
        <v>119</v>
      </c>
      <c r="G6" s="2" t="n">
        <v>2020</v>
      </c>
      <c r="H6" s="2" t="n">
        <v>93</v>
      </c>
      <c r="I6" s="2" t="n">
        <v>0</v>
      </c>
      <c r="J6" s="2" t="s">
        <v>120</v>
      </c>
      <c r="L6" s="2" t="s">
        <v>121</v>
      </c>
      <c r="M6" s="2" t="n">
        <v>0.8</v>
      </c>
      <c r="P6" s="2" t="s">
        <v>122</v>
      </c>
      <c r="Q6" s="2" t="n">
        <v>0.0071</v>
      </c>
      <c r="T6" s="2" t="s">
        <v>123</v>
      </c>
      <c r="U6" s="2" t="n">
        <v>7.99</v>
      </c>
      <c r="V6" s="2" t="s">
        <v>124</v>
      </c>
      <c r="W6" s="2" t="n">
        <v>16.25</v>
      </c>
      <c r="AC6" s="2" t="s">
        <v>125</v>
      </c>
      <c r="AE6" s="2" t="n">
        <v>0.00696</v>
      </c>
      <c r="AU6" s="2" t="n">
        <v>60</v>
      </c>
      <c r="AY6" s="2" t="s">
        <v>126</v>
      </c>
      <c r="AZ6" s="2" t="n">
        <v>24</v>
      </c>
      <c r="BD6" s="2" t="s">
        <v>123</v>
      </c>
      <c r="BE6" s="2" t="n">
        <v>4</v>
      </c>
      <c r="BX6" s="2" t="s">
        <v>127</v>
      </c>
      <c r="BY6" s="2" t="s">
        <v>128</v>
      </c>
      <c r="BZ6" s="2" t="s">
        <v>129</v>
      </c>
      <c r="CA6" s="2" t="n">
        <v>37</v>
      </c>
      <c r="CB6" s="2" t="n">
        <v>9</v>
      </c>
      <c r="CY6" s="2" t="s">
        <v>130</v>
      </c>
      <c r="CZ6" s="2" t="s">
        <v>131</v>
      </c>
      <c r="DB6" s="2" t="n">
        <v>1.15</v>
      </c>
      <c r="DC6" s="2" t="n">
        <v>9.3</v>
      </c>
      <c r="DD6" s="2" t="n">
        <v>494</v>
      </c>
      <c r="DE6" s="2" t="n">
        <v>0.267</v>
      </c>
      <c r="DF6" s="2" t="n">
        <v>13.77</v>
      </c>
      <c r="DH6" s="2" t="s">
        <v>132</v>
      </c>
    </row>
    <row r="7" customFormat="false" ht="13.8" hidden="false" customHeight="false" outlineLevel="0" collapsed="false">
      <c r="A7" s="2" t="s">
        <v>137</v>
      </c>
      <c r="B7" s="2" t="s">
        <v>115</v>
      </c>
      <c r="C7" s="2" t="s">
        <v>116</v>
      </c>
      <c r="D7" s="2" t="s">
        <v>117</v>
      </c>
      <c r="E7" s="2" t="s">
        <v>118</v>
      </c>
      <c r="F7" s="2" t="s">
        <v>119</v>
      </c>
      <c r="G7" s="2" t="n">
        <v>2020</v>
      </c>
      <c r="H7" s="2" t="n">
        <v>93</v>
      </c>
      <c r="I7" s="2" t="n">
        <v>0</v>
      </c>
      <c r="J7" s="2" t="s">
        <v>120</v>
      </c>
      <c r="L7" s="2" t="s">
        <v>121</v>
      </c>
      <c r="M7" s="2" t="n">
        <v>0.8</v>
      </c>
      <c r="P7" s="2" t="s">
        <v>122</v>
      </c>
      <c r="Q7" s="2" t="n">
        <v>0.0071</v>
      </c>
      <c r="T7" s="2" t="s">
        <v>123</v>
      </c>
      <c r="U7" s="2" t="n">
        <v>7.99</v>
      </c>
      <c r="V7" s="2" t="s">
        <v>124</v>
      </c>
      <c r="W7" s="2" t="n">
        <v>16.25</v>
      </c>
      <c r="AU7" s="2" t="n">
        <v>60</v>
      </c>
      <c r="AY7" s="2" t="s">
        <v>126</v>
      </c>
      <c r="AZ7" s="2" t="n">
        <v>24</v>
      </c>
      <c r="BD7" s="2" t="s">
        <v>123</v>
      </c>
      <c r="BE7" s="2" t="n">
        <v>4</v>
      </c>
      <c r="BX7" s="2" t="s">
        <v>127</v>
      </c>
      <c r="BY7" s="2" t="s">
        <v>128</v>
      </c>
      <c r="BZ7" s="2" t="s">
        <v>129</v>
      </c>
      <c r="CA7" s="2" t="n">
        <v>37</v>
      </c>
      <c r="CB7" s="2" t="n">
        <v>9</v>
      </c>
      <c r="CY7" s="2" t="s">
        <v>130</v>
      </c>
      <c r="CZ7" s="2" t="s">
        <v>131</v>
      </c>
      <c r="DB7" s="2" t="n">
        <v>1.04</v>
      </c>
      <c r="DC7" s="2" t="n">
        <v>8.5</v>
      </c>
      <c r="DD7" s="2" t="n">
        <v>489</v>
      </c>
      <c r="DE7" s="2" t="n">
        <v>0.19</v>
      </c>
      <c r="DF7" s="2" t="n">
        <v>4.12</v>
      </c>
      <c r="DH7" s="2" t="s">
        <v>132</v>
      </c>
    </row>
    <row r="8" customFormat="false" ht="13.8" hidden="false" customHeight="false" outlineLevel="0" collapsed="false">
      <c r="A8" s="2" t="s">
        <v>138</v>
      </c>
      <c r="B8" s="2" t="s">
        <v>139</v>
      </c>
      <c r="D8" s="2" t="s">
        <v>140</v>
      </c>
      <c r="E8" s="2" t="s">
        <v>141</v>
      </c>
      <c r="F8" s="2" t="s">
        <v>142</v>
      </c>
      <c r="G8" s="2" t="n">
        <v>2020</v>
      </c>
      <c r="H8" s="2" t="n">
        <v>34</v>
      </c>
      <c r="I8" s="2" t="n">
        <v>0</v>
      </c>
      <c r="J8" s="2" t="s">
        <v>120</v>
      </c>
      <c r="L8" s="2" t="s">
        <v>143</v>
      </c>
      <c r="T8" s="2" t="s">
        <v>144</v>
      </c>
      <c r="V8" s="2" t="s">
        <v>124</v>
      </c>
      <c r="Z8" s="2" t="s">
        <v>145</v>
      </c>
      <c r="AA8" s="2" t="n">
        <v>0.01</v>
      </c>
      <c r="AC8" s="2" t="s">
        <v>125</v>
      </c>
      <c r="AD8" s="2" t="n">
        <v>10</v>
      </c>
      <c r="AG8" s="2" t="s">
        <v>146</v>
      </c>
      <c r="AI8" s="2" t="s">
        <v>147</v>
      </c>
      <c r="AL8" s="2" t="n">
        <v>0.06</v>
      </c>
      <c r="AW8" s="2" t="s">
        <v>148</v>
      </c>
      <c r="AZ8" s="2" t="n">
        <v>24</v>
      </c>
      <c r="BA8" s="2" t="s">
        <v>144</v>
      </c>
      <c r="BB8" s="2" t="n">
        <v>25</v>
      </c>
      <c r="BC8" s="2" t="n">
        <v>144</v>
      </c>
      <c r="BD8" s="2" t="s">
        <v>144</v>
      </c>
      <c r="BE8" s="2" t="n">
        <v>1</v>
      </c>
      <c r="BF8" s="2" t="n">
        <v>0.29</v>
      </c>
      <c r="BG8" s="2" t="n">
        <v>60</v>
      </c>
      <c r="BH8" s="2" t="s">
        <v>147</v>
      </c>
      <c r="BI8" s="2" t="n">
        <v>2</v>
      </c>
      <c r="BJ8" s="2" t="n">
        <v>4</v>
      </c>
      <c r="BL8" s="2" t="s">
        <v>149</v>
      </c>
      <c r="BM8" s="2" t="n">
        <v>2</v>
      </c>
      <c r="BN8" s="2" t="n">
        <v>2</v>
      </c>
      <c r="BP8" s="2" t="s">
        <v>147</v>
      </c>
      <c r="BQ8" s="2" t="n">
        <v>1</v>
      </c>
      <c r="BR8" s="2" t="n">
        <v>2</v>
      </c>
      <c r="BS8" s="2" t="n">
        <v>40</v>
      </c>
      <c r="BX8" s="2" t="s">
        <v>150</v>
      </c>
      <c r="BY8" s="2" t="s">
        <v>151</v>
      </c>
      <c r="CA8" s="2" t="n">
        <v>40</v>
      </c>
      <c r="CB8" s="2" t="s">
        <v>126</v>
      </c>
      <c r="CC8" s="2" t="n">
        <f aca="false">10</f>
        <v>10</v>
      </c>
      <c r="CD8" s="2" t="s">
        <v>151</v>
      </c>
      <c r="CE8" s="2" t="n">
        <v>60</v>
      </c>
      <c r="CF8" s="2" t="s">
        <v>126</v>
      </c>
      <c r="CG8" s="2" t="n">
        <v>8</v>
      </c>
      <c r="CI8" s="2" t="s">
        <v>151</v>
      </c>
      <c r="CJ8" s="2" t="n">
        <v>80</v>
      </c>
      <c r="CK8" s="2" t="n">
        <v>2</v>
      </c>
      <c r="CM8" s="2" t="s">
        <v>126</v>
      </c>
      <c r="CT8" s="2" t="s">
        <v>152</v>
      </c>
      <c r="CY8" s="2" t="s">
        <v>130</v>
      </c>
      <c r="CZ8" s="2" t="s">
        <v>131</v>
      </c>
      <c r="DA8" s="2" t="n">
        <v>80</v>
      </c>
      <c r="DB8" s="2" t="n">
        <v>1.83</v>
      </c>
      <c r="DC8" s="2" t="n">
        <v>8.2</v>
      </c>
      <c r="DD8" s="2" t="n">
        <v>884</v>
      </c>
      <c r="DE8" s="2" t="n">
        <v>0.44</v>
      </c>
    </row>
    <row r="9" customFormat="false" ht="13.8" hidden="false" customHeight="false" outlineLevel="0" collapsed="false">
      <c r="A9" s="2" t="s">
        <v>153</v>
      </c>
      <c r="B9" s="2" t="s">
        <v>139</v>
      </c>
      <c r="D9" s="2" t="s">
        <v>140</v>
      </c>
      <c r="E9" s="2" t="s">
        <v>141</v>
      </c>
      <c r="F9" s="2" t="s">
        <v>142</v>
      </c>
      <c r="G9" s="2" t="n">
        <v>2020</v>
      </c>
      <c r="H9" s="2" t="n">
        <v>34</v>
      </c>
      <c r="I9" s="2" t="n">
        <v>0</v>
      </c>
      <c r="J9" s="2" t="s">
        <v>120</v>
      </c>
      <c r="K9" s="2" t="s">
        <v>154</v>
      </c>
      <c r="L9" s="2" t="s">
        <v>143</v>
      </c>
      <c r="T9" s="2" t="s">
        <v>144</v>
      </c>
      <c r="V9" s="2" t="s">
        <v>124</v>
      </c>
      <c r="Z9" s="2" t="s">
        <v>145</v>
      </c>
      <c r="AA9" s="2" t="n">
        <v>0.01</v>
      </c>
      <c r="AC9" s="2" t="s">
        <v>125</v>
      </c>
      <c r="AD9" s="2" t="n">
        <v>10</v>
      </c>
      <c r="AG9" s="2" t="s">
        <v>146</v>
      </c>
      <c r="AI9" s="2" t="s">
        <v>147</v>
      </c>
      <c r="AL9" s="2" t="n">
        <v>0.1</v>
      </c>
      <c r="AW9" s="2" t="s">
        <v>148</v>
      </c>
      <c r="AZ9" s="2" t="n">
        <v>24</v>
      </c>
      <c r="BA9" s="2" t="s">
        <v>144</v>
      </c>
      <c r="BB9" s="2" t="n">
        <v>25</v>
      </c>
      <c r="BC9" s="2" t="n">
        <v>144</v>
      </c>
      <c r="BD9" s="2" t="s">
        <v>144</v>
      </c>
      <c r="BE9" s="2" t="n">
        <v>1</v>
      </c>
      <c r="BF9" s="2" t="n">
        <v>0.29</v>
      </c>
      <c r="BG9" s="2" t="n">
        <v>60</v>
      </c>
      <c r="BH9" s="2" t="s">
        <v>147</v>
      </c>
      <c r="BI9" s="2" t="n">
        <v>2</v>
      </c>
      <c r="BJ9" s="2" t="n">
        <v>4</v>
      </c>
      <c r="BL9" s="2" t="s">
        <v>149</v>
      </c>
      <c r="BM9" s="2" t="n">
        <v>2</v>
      </c>
      <c r="BN9" s="2" t="n">
        <v>2</v>
      </c>
      <c r="BP9" s="2" t="s">
        <v>147</v>
      </c>
      <c r="BQ9" s="2" t="n">
        <v>1</v>
      </c>
      <c r="BR9" s="2" t="n">
        <v>2</v>
      </c>
      <c r="BS9" s="2" t="n">
        <v>40</v>
      </c>
      <c r="BY9" s="2" t="s">
        <v>151</v>
      </c>
      <c r="CA9" s="2" t="n">
        <v>40</v>
      </c>
      <c r="CB9" s="2" t="s">
        <v>126</v>
      </c>
      <c r="CC9" s="2" t="n">
        <f aca="false">10</f>
        <v>10</v>
      </c>
      <c r="CD9" s="2" t="s">
        <v>151</v>
      </c>
      <c r="CE9" s="2" t="n">
        <v>60</v>
      </c>
      <c r="CF9" s="2" t="s">
        <v>126</v>
      </c>
      <c r="CG9" s="2" t="n">
        <v>8</v>
      </c>
      <c r="CI9" s="2" t="s">
        <v>151</v>
      </c>
      <c r="CJ9" s="2" t="n">
        <v>80</v>
      </c>
      <c r="CK9" s="2" t="n">
        <v>2</v>
      </c>
      <c r="CM9" s="2" t="s">
        <v>126</v>
      </c>
      <c r="CT9" s="2" t="s">
        <v>152</v>
      </c>
      <c r="CY9" s="2" t="s">
        <v>130</v>
      </c>
      <c r="CZ9" s="2" t="s">
        <v>131</v>
      </c>
      <c r="DA9" s="2" t="n">
        <v>83</v>
      </c>
      <c r="DB9" s="2" t="n">
        <v>2.22</v>
      </c>
      <c r="DC9" s="2" t="n">
        <v>12</v>
      </c>
      <c r="DD9" s="2" t="n">
        <v>858</v>
      </c>
      <c r="DE9" s="2" t="n">
        <v>0.37</v>
      </c>
      <c r="DH9" s="2" t="s">
        <v>132</v>
      </c>
    </row>
    <row r="10" customFormat="false" ht="13.8" hidden="false" customHeight="false" outlineLevel="0" collapsed="false">
      <c r="A10" s="2" t="s">
        <v>155</v>
      </c>
      <c r="B10" s="2" t="s">
        <v>139</v>
      </c>
      <c r="D10" s="2" t="s">
        <v>140</v>
      </c>
      <c r="E10" s="2" t="s">
        <v>141</v>
      </c>
      <c r="F10" s="2" t="s">
        <v>142</v>
      </c>
      <c r="G10" s="2" t="n">
        <v>2020</v>
      </c>
      <c r="H10" s="2" t="n">
        <v>34</v>
      </c>
      <c r="I10" s="2" t="n">
        <v>0</v>
      </c>
      <c r="J10" s="2" t="s">
        <v>120</v>
      </c>
      <c r="K10" s="2" t="s">
        <v>154</v>
      </c>
      <c r="L10" s="2" t="s">
        <v>143</v>
      </c>
      <c r="T10" s="2" t="s">
        <v>144</v>
      </c>
      <c r="V10" s="2" t="s">
        <v>124</v>
      </c>
      <c r="Z10" s="2" t="s">
        <v>145</v>
      </c>
      <c r="AA10" s="2" t="n">
        <v>0.01</v>
      </c>
      <c r="AC10" s="2" t="s">
        <v>125</v>
      </c>
      <c r="AD10" s="2" t="n">
        <v>10</v>
      </c>
      <c r="AG10" s="2" t="s">
        <v>146</v>
      </c>
      <c r="AI10" s="2" t="s">
        <v>147</v>
      </c>
      <c r="AL10" s="2" t="n">
        <v>0.2</v>
      </c>
      <c r="AW10" s="2" t="s">
        <v>148</v>
      </c>
      <c r="AZ10" s="2" t="n">
        <v>24</v>
      </c>
      <c r="BA10" s="2" t="s">
        <v>144</v>
      </c>
      <c r="BB10" s="2" t="n">
        <v>25</v>
      </c>
      <c r="BC10" s="2" t="n">
        <v>144</v>
      </c>
      <c r="BD10" s="2" t="s">
        <v>144</v>
      </c>
      <c r="BE10" s="2" t="n">
        <v>1</v>
      </c>
      <c r="BF10" s="2" t="n">
        <v>0.29</v>
      </c>
      <c r="BG10" s="2" t="n">
        <v>60</v>
      </c>
      <c r="BH10" s="2" t="s">
        <v>147</v>
      </c>
      <c r="BI10" s="2" t="n">
        <v>2</v>
      </c>
      <c r="BJ10" s="2" t="n">
        <v>4</v>
      </c>
      <c r="BL10" s="2" t="s">
        <v>149</v>
      </c>
      <c r="BM10" s="2" t="n">
        <v>2</v>
      </c>
      <c r="BN10" s="2" t="n">
        <v>2</v>
      </c>
      <c r="BP10" s="2" t="s">
        <v>147</v>
      </c>
      <c r="BQ10" s="2" t="n">
        <v>1</v>
      </c>
      <c r="BR10" s="2" t="n">
        <v>2</v>
      </c>
      <c r="BS10" s="2" t="n">
        <v>40</v>
      </c>
      <c r="BY10" s="2" t="s">
        <v>151</v>
      </c>
      <c r="CA10" s="2" t="n">
        <v>40</v>
      </c>
      <c r="CB10" s="2" t="s">
        <v>126</v>
      </c>
      <c r="CC10" s="2" t="n">
        <f aca="false">10</f>
        <v>10</v>
      </c>
      <c r="CD10" s="2" t="s">
        <v>151</v>
      </c>
      <c r="CE10" s="2" t="n">
        <v>60</v>
      </c>
      <c r="CF10" s="2" t="s">
        <v>126</v>
      </c>
      <c r="CG10" s="2" t="n">
        <v>8</v>
      </c>
      <c r="CI10" s="2" t="s">
        <v>151</v>
      </c>
      <c r="CJ10" s="2" t="n">
        <v>80</v>
      </c>
      <c r="CK10" s="2" t="n">
        <v>2</v>
      </c>
      <c r="CM10" s="2" t="s">
        <v>126</v>
      </c>
      <c r="CT10" s="2" t="s">
        <v>152</v>
      </c>
      <c r="CY10" s="2" t="s">
        <v>130</v>
      </c>
      <c r="CZ10" s="2" t="s">
        <v>131</v>
      </c>
      <c r="DA10" s="2" t="n">
        <v>88</v>
      </c>
      <c r="DB10" s="2" t="n">
        <v>3.26</v>
      </c>
      <c r="DC10" s="2" t="n">
        <v>10</v>
      </c>
      <c r="DD10" s="2" t="n">
        <v>917</v>
      </c>
      <c r="DE10" s="2" t="n">
        <v>0.26</v>
      </c>
      <c r="DH10" s="2" t="s">
        <v>132</v>
      </c>
    </row>
    <row r="11" customFormat="false" ht="13.8" hidden="false" customHeight="false" outlineLevel="0" collapsed="false">
      <c r="A11" s="2" t="s">
        <v>156</v>
      </c>
      <c r="B11" s="2" t="s">
        <v>139</v>
      </c>
      <c r="D11" s="2" t="s">
        <v>140</v>
      </c>
      <c r="E11" s="2" t="s">
        <v>141</v>
      </c>
      <c r="F11" s="2" t="s">
        <v>142</v>
      </c>
      <c r="G11" s="2" t="n">
        <v>2020</v>
      </c>
      <c r="H11" s="2" t="n">
        <v>34</v>
      </c>
      <c r="I11" s="2" t="n">
        <v>0</v>
      </c>
      <c r="J11" s="2" t="s">
        <v>120</v>
      </c>
      <c r="K11" s="2" t="s">
        <v>154</v>
      </c>
      <c r="L11" s="2" t="s">
        <v>143</v>
      </c>
      <c r="T11" s="2" t="s">
        <v>144</v>
      </c>
      <c r="V11" s="2" t="s">
        <v>124</v>
      </c>
      <c r="Z11" s="2" t="s">
        <v>145</v>
      </c>
      <c r="AA11" s="2" t="n">
        <v>0.01</v>
      </c>
      <c r="AC11" s="2" t="s">
        <v>125</v>
      </c>
      <c r="AD11" s="2" t="n">
        <v>10</v>
      </c>
      <c r="AG11" s="2" t="s">
        <v>157</v>
      </c>
      <c r="AI11" s="2" t="s">
        <v>147</v>
      </c>
      <c r="AL11" s="2" t="n">
        <v>0.06</v>
      </c>
      <c r="AW11" s="2" t="s">
        <v>148</v>
      </c>
      <c r="AZ11" s="2" t="n">
        <v>24</v>
      </c>
      <c r="BA11" s="2" t="s">
        <v>144</v>
      </c>
      <c r="BB11" s="2" t="n">
        <v>25</v>
      </c>
      <c r="BC11" s="2" t="n">
        <v>144</v>
      </c>
      <c r="BD11" s="2" t="s">
        <v>144</v>
      </c>
      <c r="BE11" s="2" t="n">
        <v>1</v>
      </c>
      <c r="BF11" s="2" t="n">
        <v>0.29</v>
      </c>
      <c r="BG11" s="2" t="n">
        <v>60</v>
      </c>
      <c r="BH11" s="2" t="s">
        <v>147</v>
      </c>
      <c r="BI11" s="2" t="n">
        <v>2</v>
      </c>
      <c r="BJ11" s="2" t="n">
        <v>4</v>
      </c>
      <c r="BL11" s="2" t="s">
        <v>158</v>
      </c>
      <c r="BM11" s="2" t="n">
        <v>2</v>
      </c>
      <c r="BN11" s="2" t="n">
        <v>2</v>
      </c>
      <c r="BP11" s="2" t="s">
        <v>147</v>
      </c>
      <c r="BQ11" s="2" t="n">
        <v>1</v>
      </c>
      <c r="BR11" s="2" t="n">
        <v>2</v>
      </c>
      <c r="BS11" s="2" t="n">
        <v>40</v>
      </c>
      <c r="BY11" s="2" t="s">
        <v>151</v>
      </c>
      <c r="CA11" s="2" t="n">
        <v>40</v>
      </c>
      <c r="CB11" s="2" t="s">
        <v>126</v>
      </c>
      <c r="CC11" s="2" t="n">
        <f aca="false">10</f>
        <v>10</v>
      </c>
      <c r="CD11" s="2" t="s">
        <v>151</v>
      </c>
      <c r="CE11" s="2" t="n">
        <v>60</v>
      </c>
      <c r="CF11" s="2" t="s">
        <v>126</v>
      </c>
      <c r="CG11" s="2" t="n">
        <v>8</v>
      </c>
      <c r="CI11" s="2" t="s">
        <v>151</v>
      </c>
      <c r="CJ11" s="2" t="n">
        <v>80</v>
      </c>
      <c r="CK11" s="2" t="n">
        <v>2</v>
      </c>
      <c r="CM11" s="2" t="s">
        <v>126</v>
      </c>
      <c r="CT11" s="2" t="s">
        <v>152</v>
      </c>
      <c r="CY11" s="2" t="s">
        <v>130</v>
      </c>
      <c r="CZ11" s="2" t="s">
        <v>131</v>
      </c>
      <c r="DA11" s="2" t="n">
        <v>73</v>
      </c>
      <c r="DB11" s="2" t="n">
        <v>1.21</v>
      </c>
      <c r="DC11" s="2" t="n">
        <v>5.3</v>
      </c>
      <c r="DD11" s="2" t="n">
        <v>874</v>
      </c>
      <c r="DE11" s="2" t="n">
        <v>0.59</v>
      </c>
    </row>
    <row r="12" customFormat="false" ht="13.8" hidden="false" customHeight="false" outlineLevel="0" collapsed="false">
      <c r="A12" s="2" t="s">
        <v>159</v>
      </c>
      <c r="B12" s="2" t="s">
        <v>139</v>
      </c>
      <c r="D12" s="2" t="s">
        <v>140</v>
      </c>
      <c r="E12" s="2" t="s">
        <v>141</v>
      </c>
      <c r="F12" s="2" t="s">
        <v>142</v>
      </c>
      <c r="G12" s="2" t="n">
        <v>2020</v>
      </c>
      <c r="H12" s="2" t="n">
        <v>34</v>
      </c>
      <c r="I12" s="2" t="n">
        <v>0</v>
      </c>
      <c r="J12" s="2" t="s">
        <v>120</v>
      </c>
      <c r="K12" s="2" t="s">
        <v>154</v>
      </c>
      <c r="L12" s="2" t="s">
        <v>143</v>
      </c>
      <c r="T12" s="2" t="s">
        <v>144</v>
      </c>
      <c r="V12" s="2" t="s">
        <v>124</v>
      </c>
      <c r="Z12" s="2" t="s">
        <v>145</v>
      </c>
      <c r="AA12" s="2" t="n">
        <v>0.01</v>
      </c>
      <c r="AC12" s="2" t="s">
        <v>125</v>
      </c>
      <c r="AD12" s="2" t="n">
        <v>10</v>
      </c>
      <c r="AG12" s="2" t="s">
        <v>157</v>
      </c>
      <c r="AI12" s="2" t="s">
        <v>147</v>
      </c>
      <c r="AL12" s="2" t="n">
        <v>0.1</v>
      </c>
      <c r="AW12" s="2" t="s">
        <v>148</v>
      </c>
      <c r="AZ12" s="2" t="n">
        <v>24</v>
      </c>
      <c r="BA12" s="2" t="s">
        <v>144</v>
      </c>
      <c r="BB12" s="2" t="n">
        <v>25</v>
      </c>
      <c r="BC12" s="2" t="n">
        <v>144</v>
      </c>
      <c r="BD12" s="2" t="s">
        <v>144</v>
      </c>
      <c r="BE12" s="2" t="n">
        <v>1</v>
      </c>
      <c r="BF12" s="2" t="n">
        <v>0.29</v>
      </c>
      <c r="BG12" s="2" t="n">
        <v>60</v>
      </c>
      <c r="BH12" s="2" t="s">
        <v>147</v>
      </c>
      <c r="BI12" s="2" t="n">
        <v>2</v>
      </c>
      <c r="BJ12" s="2" t="n">
        <v>4</v>
      </c>
      <c r="BL12" s="2" t="s">
        <v>158</v>
      </c>
      <c r="BM12" s="2" t="n">
        <v>2</v>
      </c>
      <c r="BN12" s="2" t="n">
        <v>2</v>
      </c>
      <c r="BP12" s="2" t="s">
        <v>147</v>
      </c>
      <c r="BQ12" s="2" t="n">
        <v>1</v>
      </c>
      <c r="BR12" s="2" t="n">
        <v>2</v>
      </c>
      <c r="BS12" s="2" t="n">
        <v>40</v>
      </c>
      <c r="BY12" s="2" t="s">
        <v>151</v>
      </c>
      <c r="CA12" s="2" t="n">
        <v>40</v>
      </c>
      <c r="CB12" s="2" t="s">
        <v>126</v>
      </c>
      <c r="CC12" s="2" t="n">
        <f aca="false">10</f>
        <v>10</v>
      </c>
      <c r="CD12" s="2" t="s">
        <v>151</v>
      </c>
      <c r="CE12" s="2" t="n">
        <v>60</v>
      </c>
      <c r="CF12" s="2" t="s">
        <v>126</v>
      </c>
      <c r="CG12" s="2" t="n">
        <v>8</v>
      </c>
      <c r="CI12" s="2" t="s">
        <v>151</v>
      </c>
      <c r="CJ12" s="2" t="n">
        <v>80</v>
      </c>
      <c r="CK12" s="2" t="n">
        <v>2</v>
      </c>
      <c r="CM12" s="2" t="s">
        <v>126</v>
      </c>
      <c r="CT12" s="2" t="s">
        <v>152</v>
      </c>
      <c r="CY12" s="2" t="s">
        <v>130</v>
      </c>
      <c r="CZ12" s="2" t="s">
        <v>131</v>
      </c>
      <c r="DA12" s="2" t="n">
        <v>77</v>
      </c>
      <c r="DB12" s="2" t="n">
        <v>1.49</v>
      </c>
      <c r="DC12" s="2" t="n">
        <v>6.6</v>
      </c>
      <c r="DD12" s="2" t="n">
        <v>897</v>
      </c>
      <c r="DE12" s="2" t="n">
        <v>0.5</v>
      </c>
      <c r="DH12" s="2" t="s">
        <v>132</v>
      </c>
    </row>
    <row r="13" customFormat="false" ht="13.8" hidden="false" customHeight="false" outlineLevel="0" collapsed="false">
      <c r="A13" s="2" t="s">
        <v>160</v>
      </c>
      <c r="B13" s="2" t="s">
        <v>139</v>
      </c>
      <c r="D13" s="2" t="s">
        <v>140</v>
      </c>
      <c r="E13" s="2" t="s">
        <v>141</v>
      </c>
      <c r="F13" s="2" t="s">
        <v>142</v>
      </c>
      <c r="G13" s="2" t="n">
        <v>2020</v>
      </c>
      <c r="H13" s="2" t="n">
        <v>34</v>
      </c>
      <c r="I13" s="2" t="n">
        <v>0</v>
      </c>
      <c r="J13" s="2" t="s">
        <v>120</v>
      </c>
      <c r="K13" s="2" t="s">
        <v>154</v>
      </c>
      <c r="L13" s="2" t="s">
        <v>143</v>
      </c>
      <c r="T13" s="2" t="s">
        <v>144</v>
      </c>
      <c r="V13" s="2" t="s">
        <v>124</v>
      </c>
      <c r="Z13" s="2" t="s">
        <v>145</v>
      </c>
      <c r="AA13" s="2" t="n">
        <v>0.01</v>
      </c>
      <c r="AC13" s="2" t="s">
        <v>125</v>
      </c>
      <c r="AD13" s="2" t="n">
        <v>10</v>
      </c>
      <c r="AG13" s="2" t="s">
        <v>157</v>
      </c>
      <c r="AI13" s="2" t="s">
        <v>147</v>
      </c>
      <c r="AL13" s="2" t="n">
        <v>0.2</v>
      </c>
      <c r="AW13" s="2" t="s">
        <v>148</v>
      </c>
      <c r="AZ13" s="2" t="n">
        <v>24</v>
      </c>
      <c r="BA13" s="2" t="s">
        <v>144</v>
      </c>
      <c r="BB13" s="2" t="n">
        <v>25</v>
      </c>
      <c r="BC13" s="2" t="n">
        <v>144</v>
      </c>
      <c r="BD13" s="2" t="s">
        <v>144</v>
      </c>
      <c r="BE13" s="2" t="n">
        <v>1</v>
      </c>
      <c r="BF13" s="2" t="n">
        <v>0.29</v>
      </c>
      <c r="BG13" s="2" t="n">
        <v>60</v>
      </c>
      <c r="BH13" s="2" t="s">
        <v>147</v>
      </c>
      <c r="BI13" s="2" t="n">
        <v>2</v>
      </c>
      <c r="BJ13" s="2" t="n">
        <v>4</v>
      </c>
      <c r="BL13" s="2" t="s">
        <v>158</v>
      </c>
      <c r="BM13" s="2" t="n">
        <v>2</v>
      </c>
      <c r="BN13" s="2" t="n">
        <v>2</v>
      </c>
      <c r="BP13" s="2" t="s">
        <v>147</v>
      </c>
      <c r="BQ13" s="2" t="n">
        <v>1</v>
      </c>
      <c r="BR13" s="2" t="n">
        <v>2</v>
      </c>
      <c r="BS13" s="2" t="n">
        <v>40</v>
      </c>
      <c r="BY13" s="2" t="s">
        <v>151</v>
      </c>
      <c r="CA13" s="2" t="n">
        <v>40</v>
      </c>
      <c r="CB13" s="2" t="s">
        <v>126</v>
      </c>
      <c r="CC13" s="2" t="n">
        <f aca="false">10</f>
        <v>10</v>
      </c>
      <c r="CD13" s="2" t="s">
        <v>151</v>
      </c>
      <c r="CE13" s="2" t="n">
        <v>60</v>
      </c>
      <c r="CF13" s="2" t="s">
        <v>126</v>
      </c>
      <c r="CG13" s="2" t="n">
        <v>8</v>
      </c>
      <c r="CI13" s="2" t="s">
        <v>151</v>
      </c>
      <c r="CJ13" s="2" t="n">
        <v>80</v>
      </c>
      <c r="CK13" s="2" t="n">
        <v>2</v>
      </c>
      <c r="CM13" s="2" t="s">
        <v>126</v>
      </c>
      <c r="CT13" s="2" t="s">
        <v>152</v>
      </c>
      <c r="CY13" s="2" t="s">
        <v>130</v>
      </c>
      <c r="CZ13" s="2" t="s">
        <v>131</v>
      </c>
      <c r="DA13" s="2" t="n">
        <v>71</v>
      </c>
      <c r="DB13" s="2" t="n">
        <v>1.11</v>
      </c>
      <c r="DC13" s="2" t="n">
        <v>6.1</v>
      </c>
      <c r="DD13" s="2" t="n">
        <v>701</v>
      </c>
      <c r="DE13" s="2" t="n">
        <v>0.63</v>
      </c>
    </row>
    <row r="14" customFormat="false" ht="13.8" hidden="false" customHeight="false" outlineLevel="0" collapsed="false">
      <c r="A14" s="2" t="s">
        <v>161</v>
      </c>
      <c r="B14" s="2" t="s">
        <v>139</v>
      </c>
      <c r="D14" s="2" t="s">
        <v>140</v>
      </c>
      <c r="E14" s="2" t="s">
        <v>141</v>
      </c>
      <c r="F14" s="2" t="s">
        <v>142</v>
      </c>
      <c r="G14" s="2" t="n">
        <v>2020</v>
      </c>
      <c r="H14" s="2" t="n">
        <v>34</v>
      </c>
      <c r="I14" s="2" t="n">
        <v>0</v>
      </c>
      <c r="J14" s="2" t="s">
        <v>120</v>
      </c>
      <c r="K14" s="2" t="s">
        <v>154</v>
      </c>
      <c r="L14" s="2" t="s">
        <v>143</v>
      </c>
      <c r="T14" s="2" t="s">
        <v>144</v>
      </c>
      <c r="V14" s="2" t="s">
        <v>124</v>
      </c>
      <c r="Z14" s="2" t="s">
        <v>145</v>
      </c>
      <c r="AA14" s="2" t="n">
        <v>0.01</v>
      </c>
      <c r="AC14" s="2" t="s">
        <v>125</v>
      </c>
      <c r="AD14" s="2" t="n">
        <v>10</v>
      </c>
      <c r="AG14" s="2" t="s">
        <v>162</v>
      </c>
      <c r="AI14" s="2" t="s">
        <v>147</v>
      </c>
      <c r="AL14" s="2" t="n">
        <v>0.06</v>
      </c>
      <c r="AW14" s="2" t="s">
        <v>148</v>
      </c>
      <c r="AZ14" s="2" t="n">
        <v>24</v>
      </c>
      <c r="BA14" s="2" t="s">
        <v>144</v>
      </c>
      <c r="BB14" s="2" t="n">
        <v>25</v>
      </c>
      <c r="BC14" s="2" t="n">
        <v>144</v>
      </c>
      <c r="BD14" s="2" t="s">
        <v>144</v>
      </c>
      <c r="BE14" s="2" t="n">
        <v>1</v>
      </c>
      <c r="BF14" s="2" t="n">
        <v>0.29</v>
      </c>
      <c r="BG14" s="2" t="n">
        <v>60</v>
      </c>
      <c r="BH14" s="2" t="s">
        <v>147</v>
      </c>
      <c r="BI14" s="2" t="n">
        <v>2</v>
      </c>
      <c r="BJ14" s="2" t="n">
        <v>4</v>
      </c>
      <c r="BL14" s="2" t="s">
        <v>163</v>
      </c>
      <c r="BM14" s="2" t="n">
        <v>2</v>
      </c>
      <c r="BN14" s="2" t="n">
        <v>2</v>
      </c>
      <c r="BP14" s="2" t="s">
        <v>147</v>
      </c>
      <c r="BQ14" s="2" t="n">
        <v>1</v>
      </c>
      <c r="BR14" s="2" t="n">
        <v>2</v>
      </c>
      <c r="BS14" s="2" t="n">
        <v>40</v>
      </c>
      <c r="BY14" s="2" t="s">
        <v>151</v>
      </c>
      <c r="CA14" s="2" t="n">
        <v>40</v>
      </c>
      <c r="CB14" s="2" t="s">
        <v>126</v>
      </c>
      <c r="CC14" s="2" t="n">
        <f aca="false">10</f>
        <v>10</v>
      </c>
      <c r="CD14" s="2" t="s">
        <v>151</v>
      </c>
      <c r="CE14" s="2" t="n">
        <v>60</v>
      </c>
      <c r="CF14" s="2" t="s">
        <v>126</v>
      </c>
      <c r="CG14" s="2" t="n">
        <v>8</v>
      </c>
      <c r="CI14" s="2" t="s">
        <v>151</v>
      </c>
      <c r="CJ14" s="2" t="n">
        <v>80</v>
      </c>
      <c r="CK14" s="2" t="n">
        <v>2</v>
      </c>
      <c r="CM14" s="2" t="s">
        <v>126</v>
      </c>
      <c r="CT14" s="2" t="s">
        <v>152</v>
      </c>
      <c r="CY14" s="2" t="s">
        <v>130</v>
      </c>
      <c r="CZ14" s="2" t="s">
        <v>131</v>
      </c>
      <c r="DA14" s="2" t="n">
        <v>72</v>
      </c>
      <c r="DB14" s="2" t="n">
        <v>1.19</v>
      </c>
      <c r="DC14" s="2" t="n">
        <v>4.7</v>
      </c>
      <c r="DD14" s="2" t="n">
        <v>949</v>
      </c>
      <c r="DE14" s="2" t="n">
        <v>0.61</v>
      </c>
    </row>
    <row r="15" customFormat="false" ht="13.8" hidden="false" customHeight="false" outlineLevel="0" collapsed="false">
      <c r="A15" s="2" t="s">
        <v>164</v>
      </c>
      <c r="B15" s="2" t="s">
        <v>139</v>
      </c>
      <c r="D15" s="2" t="s">
        <v>140</v>
      </c>
      <c r="E15" s="2" t="s">
        <v>141</v>
      </c>
      <c r="F15" s="2" t="s">
        <v>142</v>
      </c>
      <c r="G15" s="2" t="n">
        <v>2020</v>
      </c>
      <c r="H15" s="2" t="n">
        <v>34</v>
      </c>
      <c r="I15" s="2" t="n">
        <v>0</v>
      </c>
      <c r="J15" s="2" t="s">
        <v>120</v>
      </c>
      <c r="K15" s="2" t="s">
        <v>154</v>
      </c>
      <c r="L15" s="2" t="s">
        <v>143</v>
      </c>
      <c r="T15" s="2" t="s">
        <v>144</v>
      </c>
      <c r="V15" s="2" t="s">
        <v>124</v>
      </c>
      <c r="Z15" s="2" t="s">
        <v>145</v>
      </c>
      <c r="AA15" s="2" t="n">
        <v>0.01</v>
      </c>
      <c r="AC15" s="2" t="s">
        <v>125</v>
      </c>
      <c r="AD15" s="2" t="n">
        <v>10</v>
      </c>
      <c r="AG15" s="2" t="s">
        <v>162</v>
      </c>
      <c r="AI15" s="2" t="s">
        <v>147</v>
      </c>
      <c r="AL15" s="2" t="n">
        <v>0.1</v>
      </c>
      <c r="AW15" s="2" t="s">
        <v>148</v>
      </c>
      <c r="AZ15" s="2" t="n">
        <v>24</v>
      </c>
      <c r="BA15" s="2" t="s">
        <v>144</v>
      </c>
      <c r="BB15" s="2" t="n">
        <v>25</v>
      </c>
      <c r="BC15" s="2" t="n">
        <v>144</v>
      </c>
      <c r="BD15" s="2" t="s">
        <v>144</v>
      </c>
      <c r="BE15" s="2" t="n">
        <v>1</v>
      </c>
      <c r="BF15" s="2" t="n">
        <v>0.29</v>
      </c>
      <c r="BG15" s="2" t="n">
        <v>60</v>
      </c>
      <c r="BH15" s="2" t="s">
        <v>147</v>
      </c>
      <c r="BI15" s="2" t="n">
        <v>2</v>
      </c>
      <c r="BJ15" s="2" t="n">
        <v>4</v>
      </c>
      <c r="BL15" s="2" t="s">
        <v>163</v>
      </c>
      <c r="BM15" s="2" t="n">
        <v>2</v>
      </c>
      <c r="BN15" s="2" t="n">
        <v>2</v>
      </c>
      <c r="BP15" s="2" t="s">
        <v>147</v>
      </c>
      <c r="BQ15" s="2" t="n">
        <v>1</v>
      </c>
      <c r="BR15" s="2" t="n">
        <v>2</v>
      </c>
      <c r="BS15" s="2" t="n">
        <v>40</v>
      </c>
      <c r="BY15" s="2" t="s">
        <v>151</v>
      </c>
      <c r="CA15" s="2" t="n">
        <v>40</v>
      </c>
      <c r="CB15" s="2" t="s">
        <v>126</v>
      </c>
      <c r="CC15" s="2" t="n">
        <f aca="false">10</f>
        <v>10</v>
      </c>
      <c r="CD15" s="2" t="s">
        <v>151</v>
      </c>
      <c r="CE15" s="2" t="n">
        <v>60</v>
      </c>
      <c r="CF15" s="2" t="s">
        <v>126</v>
      </c>
      <c r="CG15" s="2" t="n">
        <v>8</v>
      </c>
      <c r="CI15" s="2" t="s">
        <v>151</v>
      </c>
      <c r="CJ15" s="2" t="n">
        <v>80</v>
      </c>
      <c r="CK15" s="2" t="n">
        <v>2</v>
      </c>
      <c r="CM15" s="2" t="s">
        <v>126</v>
      </c>
      <c r="CT15" s="2" t="s">
        <v>152</v>
      </c>
      <c r="CY15" s="2" t="s">
        <v>130</v>
      </c>
      <c r="CZ15" s="2" t="s">
        <v>131</v>
      </c>
      <c r="DA15" s="2" t="n">
        <v>76</v>
      </c>
      <c r="DB15" s="2" t="n">
        <v>1.47</v>
      </c>
      <c r="DC15" s="2" t="n">
        <v>6.1</v>
      </c>
      <c r="DD15" s="2" t="n">
        <v>964</v>
      </c>
      <c r="DE15" s="2" t="n">
        <v>0.52</v>
      </c>
      <c r="DH15" s="2" t="s">
        <v>132</v>
      </c>
    </row>
    <row r="16" customFormat="false" ht="13.8" hidden="false" customHeight="false" outlineLevel="0" collapsed="false">
      <c r="A16" s="2" t="s">
        <v>165</v>
      </c>
      <c r="B16" s="2" t="s">
        <v>139</v>
      </c>
      <c r="D16" s="2" t="s">
        <v>140</v>
      </c>
      <c r="E16" s="2" t="s">
        <v>141</v>
      </c>
      <c r="F16" s="2" t="s">
        <v>142</v>
      </c>
      <c r="G16" s="2" t="n">
        <v>2020</v>
      </c>
      <c r="H16" s="2" t="n">
        <v>34</v>
      </c>
      <c r="I16" s="2" t="n">
        <v>0</v>
      </c>
      <c r="J16" s="2" t="s">
        <v>120</v>
      </c>
      <c r="K16" s="2" t="s">
        <v>154</v>
      </c>
      <c r="L16" s="2" t="s">
        <v>143</v>
      </c>
      <c r="T16" s="2" t="s">
        <v>144</v>
      </c>
      <c r="V16" s="2" t="s">
        <v>124</v>
      </c>
      <c r="Z16" s="2" t="s">
        <v>145</v>
      </c>
      <c r="AA16" s="2" t="n">
        <v>0.01</v>
      </c>
      <c r="AC16" s="2" t="s">
        <v>125</v>
      </c>
      <c r="AD16" s="2" t="n">
        <v>10</v>
      </c>
      <c r="AG16" s="2" t="s">
        <v>162</v>
      </c>
      <c r="AI16" s="2" t="s">
        <v>147</v>
      </c>
      <c r="AL16" s="2" t="n">
        <v>0.2</v>
      </c>
      <c r="AW16" s="2" t="s">
        <v>148</v>
      </c>
      <c r="AZ16" s="2" t="n">
        <v>24</v>
      </c>
      <c r="BA16" s="2" t="s">
        <v>144</v>
      </c>
      <c r="BB16" s="2" t="n">
        <v>25</v>
      </c>
      <c r="BC16" s="2" t="n">
        <v>144</v>
      </c>
      <c r="BD16" s="2" t="s">
        <v>144</v>
      </c>
      <c r="BE16" s="2" t="n">
        <v>1</v>
      </c>
      <c r="BF16" s="2" t="n">
        <v>0.29</v>
      </c>
      <c r="BG16" s="2" t="n">
        <v>60</v>
      </c>
      <c r="BH16" s="2" t="s">
        <v>147</v>
      </c>
      <c r="BI16" s="2" t="n">
        <v>2</v>
      </c>
      <c r="BJ16" s="2" t="n">
        <v>4</v>
      </c>
      <c r="BL16" s="2" t="s">
        <v>163</v>
      </c>
      <c r="BM16" s="2" t="n">
        <v>2</v>
      </c>
      <c r="BN16" s="2" t="n">
        <v>2</v>
      </c>
      <c r="BP16" s="2" t="s">
        <v>147</v>
      </c>
      <c r="BQ16" s="2" t="n">
        <v>1</v>
      </c>
      <c r="BR16" s="2" t="n">
        <v>2</v>
      </c>
      <c r="BS16" s="2" t="n">
        <v>40</v>
      </c>
      <c r="BY16" s="2" t="s">
        <v>151</v>
      </c>
      <c r="CA16" s="2" t="n">
        <v>40</v>
      </c>
      <c r="CB16" s="2" t="s">
        <v>126</v>
      </c>
      <c r="CC16" s="2" t="n">
        <f aca="false">10</f>
        <v>10</v>
      </c>
      <c r="CD16" s="2" t="s">
        <v>151</v>
      </c>
      <c r="CE16" s="2" t="n">
        <v>60</v>
      </c>
      <c r="CF16" s="2" t="s">
        <v>126</v>
      </c>
      <c r="CG16" s="2" t="n">
        <v>8</v>
      </c>
      <c r="CI16" s="2" t="s">
        <v>151</v>
      </c>
      <c r="CJ16" s="2" t="n">
        <v>80</v>
      </c>
      <c r="CK16" s="2" t="n">
        <v>2</v>
      </c>
      <c r="CM16" s="2" t="s">
        <v>126</v>
      </c>
      <c r="CT16" s="2" t="s">
        <v>152</v>
      </c>
      <c r="CY16" s="2" t="s">
        <v>130</v>
      </c>
      <c r="CZ16" s="2" t="s">
        <v>131</v>
      </c>
      <c r="DA16" s="2" t="n">
        <v>75</v>
      </c>
      <c r="DB16" s="2" t="n">
        <v>1.35</v>
      </c>
      <c r="DC16" s="2" t="n">
        <v>6.5</v>
      </c>
      <c r="DD16" s="2" t="n">
        <v>800</v>
      </c>
      <c r="DE16" s="2" t="n">
        <v>0.55</v>
      </c>
    </row>
    <row r="17" customFormat="false" ht="13.8" hidden="false" customHeight="false" outlineLevel="0" collapsed="false">
      <c r="A17" s="2" t="s">
        <v>166</v>
      </c>
      <c r="B17" s="2" t="s">
        <v>139</v>
      </c>
      <c r="D17" s="2" t="s">
        <v>140</v>
      </c>
      <c r="E17" s="2" t="s">
        <v>141</v>
      </c>
      <c r="F17" s="2" t="s">
        <v>142</v>
      </c>
      <c r="G17" s="2" t="n">
        <v>2020</v>
      </c>
      <c r="H17" s="2" t="n">
        <v>34</v>
      </c>
      <c r="I17" s="2" t="n">
        <v>0</v>
      </c>
      <c r="J17" s="2" t="s">
        <v>120</v>
      </c>
      <c r="K17" s="2" t="s">
        <v>154</v>
      </c>
      <c r="L17" s="2" t="s">
        <v>143</v>
      </c>
      <c r="T17" s="2" t="s">
        <v>144</v>
      </c>
      <c r="V17" s="2" t="s">
        <v>124</v>
      </c>
      <c r="Z17" s="2" t="s">
        <v>145</v>
      </c>
      <c r="AA17" s="2" t="n">
        <v>0.01</v>
      </c>
      <c r="AC17" s="2" t="s">
        <v>125</v>
      </c>
      <c r="AD17" s="2" t="n">
        <v>10</v>
      </c>
      <c r="AG17" s="2" t="s">
        <v>167</v>
      </c>
      <c r="AI17" s="2" t="s">
        <v>147</v>
      </c>
      <c r="AL17" s="2" t="n">
        <v>0.06</v>
      </c>
      <c r="AW17" s="2" t="s">
        <v>148</v>
      </c>
      <c r="AZ17" s="2" t="n">
        <v>24</v>
      </c>
      <c r="BA17" s="2" t="s">
        <v>144</v>
      </c>
      <c r="BB17" s="2" t="n">
        <v>25</v>
      </c>
      <c r="BC17" s="2" t="n">
        <v>144</v>
      </c>
      <c r="BD17" s="2" t="s">
        <v>144</v>
      </c>
      <c r="BE17" s="2" t="n">
        <v>1</v>
      </c>
      <c r="BF17" s="2" t="n">
        <v>0.29</v>
      </c>
      <c r="BG17" s="2" t="n">
        <v>60</v>
      </c>
      <c r="BH17" s="2" t="s">
        <v>147</v>
      </c>
      <c r="BI17" s="2" t="n">
        <v>2</v>
      </c>
      <c r="BJ17" s="2" t="n">
        <v>4</v>
      </c>
      <c r="BL17" s="2" t="s">
        <v>168</v>
      </c>
      <c r="BM17" s="2" t="n">
        <v>2</v>
      </c>
      <c r="BN17" s="2" t="n">
        <v>2</v>
      </c>
      <c r="BP17" s="2" t="s">
        <v>147</v>
      </c>
      <c r="BQ17" s="2" t="n">
        <v>1</v>
      </c>
      <c r="BR17" s="2" t="n">
        <v>2</v>
      </c>
      <c r="BS17" s="2" t="n">
        <v>40</v>
      </c>
      <c r="BY17" s="2" t="s">
        <v>151</v>
      </c>
      <c r="CA17" s="2" t="n">
        <v>40</v>
      </c>
      <c r="CB17" s="2" t="s">
        <v>126</v>
      </c>
      <c r="CC17" s="2" t="n">
        <f aca="false">10</f>
        <v>10</v>
      </c>
      <c r="CD17" s="2" t="s">
        <v>151</v>
      </c>
      <c r="CE17" s="2" t="n">
        <v>60</v>
      </c>
      <c r="CF17" s="2" t="s">
        <v>126</v>
      </c>
      <c r="CG17" s="2" t="n">
        <v>8</v>
      </c>
      <c r="CI17" s="2" t="s">
        <v>151</v>
      </c>
      <c r="CJ17" s="2" t="n">
        <v>80</v>
      </c>
      <c r="CK17" s="2" t="n">
        <v>2</v>
      </c>
      <c r="CM17" s="2" t="s">
        <v>126</v>
      </c>
      <c r="CT17" s="2" t="s">
        <v>152</v>
      </c>
      <c r="CY17" s="2" t="s">
        <v>130</v>
      </c>
      <c r="CZ17" s="2" t="s">
        <v>131</v>
      </c>
      <c r="DA17" s="2" t="n">
        <v>64</v>
      </c>
      <c r="DB17" s="2" t="n">
        <v>0.81</v>
      </c>
      <c r="DC17" s="2" t="n">
        <v>4.5</v>
      </c>
      <c r="DD17" s="2" t="n">
        <v>671</v>
      </c>
      <c r="DE17" s="2" t="n">
        <v>0.79</v>
      </c>
      <c r="DH17" s="2" t="s">
        <v>132</v>
      </c>
    </row>
    <row r="18" customFormat="false" ht="13.8" hidden="false" customHeight="false" outlineLevel="0" collapsed="false">
      <c r="A18" s="2" t="s">
        <v>169</v>
      </c>
      <c r="B18" s="2" t="s">
        <v>139</v>
      </c>
      <c r="D18" s="2" t="s">
        <v>140</v>
      </c>
      <c r="E18" s="2" t="s">
        <v>141</v>
      </c>
      <c r="F18" s="2" t="s">
        <v>142</v>
      </c>
      <c r="G18" s="2" t="n">
        <v>2020</v>
      </c>
      <c r="H18" s="2" t="n">
        <v>34</v>
      </c>
      <c r="I18" s="2" t="n">
        <v>0</v>
      </c>
      <c r="J18" s="2" t="s">
        <v>120</v>
      </c>
      <c r="K18" s="2" t="s">
        <v>154</v>
      </c>
      <c r="L18" s="2" t="s">
        <v>143</v>
      </c>
      <c r="T18" s="2" t="s">
        <v>144</v>
      </c>
      <c r="V18" s="2" t="s">
        <v>124</v>
      </c>
      <c r="Z18" s="2" t="s">
        <v>145</v>
      </c>
      <c r="AA18" s="2" t="n">
        <v>0.01</v>
      </c>
      <c r="AC18" s="2" t="s">
        <v>125</v>
      </c>
      <c r="AD18" s="2" t="n">
        <v>10</v>
      </c>
      <c r="AG18" s="2" t="s">
        <v>167</v>
      </c>
      <c r="AI18" s="2" t="s">
        <v>147</v>
      </c>
      <c r="AL18" s="2" t="n">
        <v>0.1</v>
      </c>
      <c r="AW18" s="2" t="s">
        <v>148</v>
      </c>
      <c r="AZ18" s="2" t="n">
        <v>24</v>
      </c>
      <c r="BA18" s="2" t="s">
        <v>144</v>
      </c>
      <c r="BB18" s="2" t="n">
        <v>25</v>
      </c>
      <c r="BC18" s="2" t="n">
        <v>144</v>
      </c>
      <c r="BD18" s="2" t="s">
        <v>144</v>
      </c>
      <c r="BE18" s="2" t="n">
        <v>1</v>
      </c>
      <c r="BF18" s="2" t="n">
        <v>0.29</v>
      </c>
      <c r="BG18" s="2" t="n">
        <v>60</v>
      </c>
      <c r="BH18" s="2" t="s">
        <v>147</v>
      </c>
      <c r="BI18" s="2" t="n">
        <v>2</v>
      </c>
      <c r="BJ18" s="2" t="n">
        <v>4</v>
      </c>
      <c r="BL18" s="2" t="s">
        <v>168</v>
      </c>
      <c r="BM18" s="2" t="n">
        <v>2</v>
      </c>
      <c r="BN18" s="2" t="n">
        <v>2</v>
      </c>
      <c r="BP18" s="2" t="s">
        <v>147</v>
      </c>
      <c r="BQ18" s="2" t="n">
        <v>1</v>
      </c>
      <c r="BR18" s="2" t="n">
        <v>2</v>
      </c>
      <c r="BS18" s="2" t="n">
        <v>40</v>
      </c>
      <c r="BY18" s="2" t="s">
        <v>151</v>
      </c>
      <c r="CA18" s="2" t="n">
        <v>40</v>
      </c>
      <c r="CB18" s="2" t="s">
        <v>126</v>
      </c>
      <c r="CC18" s="2" t="n">
        <f aca="false">10</f>
        <v>10</v>
      </c>
      <c r="CD18" s="2" t="s">
        <v>151</v>
      </c>
      <c r="CE18" s="2" t="n">
        <v>60</v>
      </c>
      <c r="CF18" s="2" t="s">
        <v>126</v>
      </c>
      <c r="CG18" s="2" t="n">
        <v>8</v>
      </c>
      <c r="CI18" s="2" t="s">
        <v>151</v>
      </c>
      <c r="CJ18" s="2" t="n">
        <v>80</v>
      </c>
      <c r="CK18" s="2" t="n">
        <v>2</v>
      </c>
      <c r="CM18" s="2" t="s">
        <v>126</v>
      </c>
      <c r="CT18" s="2" t="s">
        <v>152</v>
      </c>
      <c r="CY18" s="2" t="s">
        <v>130</v>
      </c>
      <c r="CZ18" s="2" t="s">
        <v>131</v>
      </c>
      <c r="DA18" s="2" t="n">
        <v>57</v>
      </c>
      <c r="DB18" s="2" t="n">
        <v>0.59</v>
      </c>
      <c r="DC18" s="2" t="n">
        <v>4.2</v>
      </c>
      <c r="DD18" s="2" t="n">
        <v>543</v>
      </c>
      <c r="DE18" s="2" t="n">
        <v>0.94</v>
      </c>
    </row>
    <row r="19" customFormat="false" ht="13.8" hidden="false" customHeight="false" outlineLevel="0" collapsed="false">
      <c r="A19" s="2" t="s">
        <v>170</v>
      </c>
      <c r="B19" s="2" t="s">
        <v>139</v>
      </c>
      <c r="D19" s="2" t="s">
        <v>140</v>
      </c>
      <c r="E19" s="2" t="s">
        <v>141</v>
      </c>
      <c r="F19" s="2" t="s">
        <v>142</v>
      </c>
      <c r="G19" s="2" t="n">
        <v>2020</v>
      </c>
      <c r="H19" s="2" t="n">
        <v>34</v>
      </c>
      <c r="I19" s="2" t="n">
        <v>0</v>
      </c>
      <c r="J19" s="2" t="s">
        <v>120</v>
      </c>
      <c r="K19" s="2" t="s">
        <v>154</v>
      </c>
      <c r="L19" s="2" t="s">
        <v>143</v>
      </c>
      <c r="T19" s="2" t="s">
        <v>144</v>
      </c>
      <c r="V19" s="2" t="s">
        <v>124</v>
      </c>
      <c r="Z19" s="2" t="s">
        <v>145</v>
      </c>
      <c r="AA19" s="2" t="n">
        <v>0.01</v>
      </c>
      <c r="AC19" s="2" t="s">
        <v>125</v>
      </c>
      <c r="AD19" s="2" t="n">
        <v>10</v>
      </c>
      <c r="AG19" s="2" t="s">
        <v>167</v>
      </c>
      <c r="AI19" s="2" t="s">
        <v>147</v>
      </c>
      <c r="AL19" s="2" t="n">
        <v>0.2</v>
      </c>
      <c r="AW19" s="2" t="s">
        <v>148</v>
      </c>
      <c r="AZ19" s="2" t="n">
        <v>24</v>
      </c>
      <c r="BA19" s="2" t="s">
        <v>144</v>
      </c>
      <c r="BB19" s="2" t="n">
        <v>25</v>
      </c>
      <c r="BC19" s="2" t="n">
        <v>144</v>
      </c>
      <c r="BD19" s="2" t="s">
        <v>144</v>
      </c>
      <c r="BE19" s="2" t="n">
        <v>1</v>
      </c>
      <c r="BF19" s="2" t="n">
        <v>0.29</v>
      </c>
      <c r="BG19" s="2" t="n">
        <v>60</v>
      </c>
      <c r="BH19" s="2" t="s">
        <v>147</v>
      </c>
      <c r="BI19" s="2" t="n">
        <v>2</v>
      </c>
      <c r="BJ19" s="2" t="n">
        <v>4</v>
      </c>
      <c r="BL19" s="2" t="s">
        <v>168</v>
      </c>
      <c r="BM19" s="2" t="n">
        <v>2</v>
      </c>
      <c r="BN19" s="2" t="n">
        <v>2</v>
      </c>
      <c r="BP19" s="2" t="s">
        <v>147</v>
      </c>
      <c r="BQ19" s="2" t="n">
        <v>1</v>
      </c>
      <c r="BR19" s="2" t="n">
        <v>2</v>
      </c>
      <c r="BS19" s="2" t="n">
        <v>40</v>
      </c>
      <c r="BY19" s="2" t="s">
        <v>151</v>
      </c>
      <c r="CA19" s="2" t="n">
        <v>40</v>
      </c>
      <c r="CB19" s="2" t="s">
        <v>126</v>
      </c>
      <c r="CC19" s="2" t="n">
        <f aca="false">10</f>
        <v>10</v>
      </c>
      <c r="CD19" s="2" t="s">
        <v>151</v>
      </c>
      <c r="CE19" s="2" t="n">
        <v>60</v>
      </c>
      <c r="CF19" s="2" t="s">
        <v>126</v>
      </c>
      <c r="CG19" s="2" t="n">
        <v>8</v>
      </c>
      <c r="CI19" s="2" t="s">
        <v>151</v>
      </c>
      <c r="CJ19" s="2" t="n">
        <v>80</v>
      </c>
      <c r="CK19" s="2" t="n">
        <v>2</v>
      </c>
      <c r="CM19" s="2" t="s">
        <v>126</v>
      </c>
      <c r="CT19" s="2" t="s">
        <v>152</v>
      </c>
      <c r="CY19" s="2" t="s">
        <v>130</v>
      </c>
      <c r="CZ19" s="2" t="s">
        <v>131</v>
      </c>
      <c r="DA19" s="2" t="n">
        <v>15</v>
      </c>
      <c r="DB19" s="2" t="n">
        <v>0.08</v>
      </c>
      <c r="DC19" s="2" t="n">
        <v>4.3</v>
      </c>
      <c r="DD19" s="2" t="n">
        <v>63</v>
      </c>
      <c r="DE19" s="2" t="n">
        <v>1.87</v>
      </c>
    </row>
    <row r="20" customFormat="false" ht="13.8" hidden="false" customHeight="false" outlineLevel="0" collapsed="false">
      <c r="A20" s="2" t="s">
        <v>171</v>
      </c>
      <c r="B20" s="2" t="s">
        <v>172</v>
      </c>
      <c r="D20" s="2" t="s">
        <v>173</v>
      </c>
      <c r="E20" s="2" t="s">
        <v>174</v>
      </c>
      <c r="F20" s="2" t="s">
        <v>175</v>
      </c>
      <c r="G20" s="2" t="n">
        <v>2020</v>
      </c>
      <c r="H20" s="2" t="n">
        <v>17</v>
      </c>
      <c r="I20" s="2" t="n">
        <v>0</v>
      </c>
      <c r="J20" s="2" t="s">
        <v>120</v>
      </c>
      <c r="K20" s="2" t="s">
        <v>176</v>
      </c>
      <c r="L20" s="2" t="s">
        <v>177</v>
      </c>
      <c r="M20" s="2" t="n">
        <v>0.97</v>
      </c>
      <c r="T20" s="2" t="s">
        <v>124</v>
      </c>
      <c r="AC20" s="2" t="s">
        <v>125</v>
      </c>
      <c r="AT20" s="2" t="n">
        <v>5</v>
      </c>
      <c r="AW20" s="2" t="n">
        <v>60</v>
      </c>
      <c r="AX20" s="2" t="s">
        <v>124</v>
      </c>
      <c r="AZ20" s="2" t="n">
        <v>6</v>
      </c>
      <c r="BA20" s="2" t="s">
        <v>144</v>
      </c>
      <c r="BC20" s="2" t="n">
        <v>18</v>
      </c>
      <c r="BY20" s="2" t="s">
        <v>151</v>
      </c>
      <c r="CA20" s="2" t="s">
        <v>126</v>
      </c>
      <c r="CB20" s="2" t="s">
        <v>126</v>
      </c>
      <c r="CC20" s="2" t="n">
        <v>24</v>
      </c>
      <c r="DA20" s="2" t="n">
        <v>93.36</v>
      </c>
      <c r="DD20" s="2" t="n">
        <v>628.5</v>
      </c>
      <c r="DE20" s="2" t="n">
        <v>0.146</v>
      </c>
    </row>
    <row r="21" customFormat="false" ht="13.8" hidden="false" customHeight="false" outlineLevel="0" collapsed="false">
      <c r="A21" s="2" t="s">
        <v>178</v>
      </c>
      <c r="B21" s="2" t="s">
        <v>172</v>
      </c>
      <c r="D21" s="2" t="s">
        <v>173</v>
      </c>
      <c r="E21" s="2" t="s">
        <v>174</v>
      </c>
      <c r="F21" s="2" t="s">
        <v>175</v>
      </c>
      <c r="G21" s="2" t="n">
        <v>2020</v>
      </c>
      <c r="H21" s="2" t="n">
        <v>17</v>
      </c>
      <c r="I21" s="2" t="n">
        <v>0</v>
      </c>
      <c r="J21" s="2" t="s">
        <v>120</v>
      </c>
      <c r="K21" s="2" t="s">
        <v>179</v>
      </c>
      <c r="L21" s="2" t="s">
        <v>177</v>
      </c>
      <c r="M21" s="2" t="n">
        <v>0.12</v>
      </c>
      <c r="T21" s="2" t="s">
        <v>124</v>
      </c>
      <c r="AC21" s="2" t="s">
        <v>125</v>
      </c>
      <c r="AT21" s="2" t="n">
        <v>5</v>
      </c>
      <c r="AW21" s="2" t="n">
        <v>60</v>
      </c>
      <c r="AX21" s="2" t="s">
        <v>124</v>
      </c>
      <c r="AZ21" s="2" t="n">
        <v>6</v>
      </c>
      <c r="BA21" s="2" t="s">
        <v>144</v>
      </c>
      <c r="BC21" s="2" t="n">
        <v>18</v>
      </c>
      <c r="BY21" s="2" t="s">
        <v>151</v>
      </c>
      <c r="CA21" s="2" t="s">
        <v>126</v>
      </c>
      <c r="CB21" s="2" t="s">
        <v>126</v>
      </c>
      <c r="CC21" s="2" t="n">
        <v>24</v>
      </c>
      <c r="DA21" s="2" t="n">
        <v>93.37</v>
      </c>
      <c r="DD21" s="2" t="n">
        <v>646.7</v>
      </c>
      <c r="DE21" s="2" t="n">
        <v>0.146</v>
      </c>
    </row>
    <row r="22" customFormat="false" ht="13.8" hidden="false" customHeight="false" outlineLevel="0" collapsed="false">
      <c r="A22" s="2" t="s">
        <v>180</v>
      </c>
      <c r="B22" s="2" t="s">
        <v>172</v>
      </c>
      <c r="D22" s="2" t="s">
        <v>173</v>
      </c>
      <c r="E22" s="2" t="s">
        <v>174</v>
      </c>
      <c r="F22" s="2" t="s">
        <v>175</v>
      </c>
      <c r="G22" s="2" t="n">
        <v>2020</v>
      </c>
      <c r="H22" s="2" t="n">
        <v>17</v>
      </c>
      <c r="I22" s="2" t="n">
        <v>0</v>
      </c>
      <c r="J22" s="2" t="s">
        <v>120</v>
      </c>
      <c r="K22" s="2" t="s">
        <v>181</v>
      </c>
      <c r="L22" s="2" t="s">
        <v>177</v>
      </c>
      <c r="M22" s="2" t="n">
        <v>0.1</v>
      </c>
      <c r="T22" s="2" t="s">
        <v>124</v>
      </c>
      <c r="AC22" s="2" t="s">
        <v>125</v>
      </c>
      <c r="AT22" s="2" t="n">
        <v>5</v>
      </c>
      <c r="AW22" s="2" t="n">
        <v>60</v>
      </c>
      <c r="AX22" s="2" t="s">
        <v>124</v>
      </c>
      <c r="AZ22" s="2" t="n">
        <v>6</v>
      </c>
      <c r="BA22" s="2" t="s">
        <v>144</v>
      </c>
      <c r="BC22" s="2" t="n">
        <v>18</v>
      </c>
      <c r="BY22" s="2" t="s">
        <v>151</v>
      </c>
      <c r="CA22" s="2" t="s">
        <v>126</v>
      </c>
      <c r="CB22" s="2" t="s">
        <v>126</v>
      </c>
      <c r="CC22" s="2" t="n">
        <v>24</v>
      </c>
      <c r="DA22" s="2" t="n">
        <v>95.41</v>
      </c>
      <c r="DD22" s="2" t="n">
        <v>791.6</v>
      </c>
      <c r="DE22" s="2" t="n">
        <v>0.101</v>
      </c>
    </row>
    <row r="23" customFormat="false" ht="13.8" hidden="false" customHeight="false" outlineLevel="0" collapsed="false">
      <c r="A23" s="2" t="s">
        <v>182</v>
      </c>
      <c r="B23" s="2" t="s">
        <v>172</v>
      </c>
      <c r="D23" s="2" t="s">
        <v>173</v>
      </c>
      <c r="E23" s="2" t="s">
        <v>174</v>
      </c>
      <c r="F23" s="2" t="s">
        <v>175</v>
      </c>
      <c r="G23" s="2" t="n">
        <v>2020</v>
      </c>
      <c r="H23" s="2" t="n">
        <v>17</v>
      </c>
      <c r="I23" s="2" t="n">
        <v>0</v>
      </c>
      <c r="J23" s="2" t="s">
        <v>120</v>
      </c>
      <c r="K23" s="2" t="s">
        <v>183</v>
      </c>
      <c r="L23" s="2" t="s">
        <v>177</v>
      </c>
      <c r="M23" s="2" t="n">
        <v>0.0986</v>
      </c>
      <c r="T23" s="2" t="s">
        <v>124</v>
      </c>
      <c r="AC23" s="2" t="s">
        <v>125</v>
      </c>
      <c r="AT23" s="2" t="n">
        <v>5</v>
      </c>
      <c r="AW23" s="2" t="n">
        <v>60</v>
      </c>
      <c r="AX23" s="2" t="s">
        <v>124</v>
      </c>
      <c r="AZ23" s="2" t="n">
        <v>6</v>
      </c>
      <c r="BA23" s="2" t="s">
        <v>144</v>
      </c>
      <c r="BC23" s="2" t="n">
        <v>18</v>
      </c>
      <c r="BY23" s="2" t="s">
        <v>151</v>
      </c>
      <c r="CA23" s="2" t="s">
        <v>126</v>
      </c>
      <c r="CB23" s="2" t="s">
        <v>126</v>
      </c>
      <c r="CC23" s="2" t="n">
        <v>24</v>
      </c>
      <c r="DA23" s="2" t="n">
        <v>96.16</v>
      </c>
      <c r="DD23" s="2" t="n">
        <v>914.4</v>
      </c>
      <c r="DE23" s="2" t="n">
        <v>0.085</v>
      </c>
    </row>
    <row r="24" customFormat="false" ht="13.8" hidden="false" customHeight="false" outlineLevel="0" collapsed="false">
      <c r="A24" s="2" t="s">
        <v>184</v>
      </c>
      <c r="B24" s="2" t="s">
        <v>172</v>
      </c>
      <c r="D24" s="2" t="s">
        <v>173</v>
      </c>
      <c r="E24" s="2" t="s">
        <v>174</v>
      </c>
      <c r="F24" s="2" t="s">
        <v>175</v>
      </c>
      <c r="G24" s="2" t="n">
        <v>2020</v>
      </c>
      <c r="H24" s="2" t="n">
        <v>17</v>
      </c>
      <c r="I24" s="2" t="n">
        <v>0</v>
      </c>
      <c r="J24" s="2" t="s">
        <v>120</v>
      </c>
      <c r="K24" s="2" t="s">
        <v>185</v>
      </c>
      <c r="L24" s="2" t="s">
        <v>177</v>
      </c>
      <c r="M24" s="2" t="n">
        <v>0.13</v>
      </c>
      <c r="T24" s="2" t="s">
        <v>124</v>
      </c>
      <c r="AC24" s="2" t="s">
        <v>125</v>
      </c>
      <c r="AT24" s="2" t="n">
        <v>5</v>
      </c>
      <c r="AW24" s="2" t="n">
        <v>60</v>
      </c>
      <c r="AX24" s="2" t="s">
        <v>124</v>
      </c>
      <c r="AZ24" s="2" t="n">
        <v>6</v>
      </c>
      <c r="BA24" s="2" t="s">
        <v>144</v>
      </c>
      <c r="BC24" s="2" t="n">
        <v>18</v>
      </c>
      <c r="BY24" s="2" t="s">
        <v>151</v>
      </c>
      <c r="CA24" s="2" t="s">
        <v>126</v>
      </c>
      <c r="CB24" s="2" t="s">
        <v>126</v>
      </c>
      <c r="CC24" s="2" t="n">
        <v>24</v>
      </c>
      <c r="DA24" s="2" t="n">
        <v>95.53</v>
      </c>
      <c r="DD24" s="2" t="n">
        <v>690</v>
      </c>
      <c r="DE24" s="2" t="n">
        <v>0.098</v>
      </c>
    </row>
    <row r="25" customFormat="false" ht="13.8" hidden="false" customHeight="false" outlineLevel="0" collapsed="false">
      <c r="A25" s="2" t="s">
        <v>186</v>
      </c>
      <c r="B25" s="2" t="s">
        <v>172</v>
      </c>
      <c r="D25" s="2" t="s">
        <v>173</v>
      </c>
      <c r="E25" s="2" t="s">
        <v>174</v>
      </c>
      <c r="F25" s="2" t="s">
        <v>175</v>
      </c>
      <c r="G25" s="2" t="n">
        <v>2020</v>
      </c>
      <c r="H25" s="2" t="n">
        <v>17</v>
      </c>
      <c r="I25" s="2" t="n">
        <v>0</v>
      </c>
      <c r="J25" s="2" t="s">
        <v>120</v>
      </c>
      <c r="K25" s="2" t="s">
        <v>187</v>
      </c>
      <c r="L25" s="2" t="s">
        <v>177</v>
      </c>
      <c r="M25" s="2" t="n">
        <v>0.168</v>
      </c>
      <c r="T25" s="2" t="s">
        <v>124</v>
      </c>
      <c r="AC25" s="2" t="s">
        <v>125</v>
      </c>
      <c r="AT25" s="2" t="n">
        <v>5</v>
      </c>
      <c r="AW25" s="2" t="n">
        <v>60</v>
      </c>
      <c r="AX25" s="2" t="s">
        <v>124</v>
      </c>
      <c r="AZ25" s="2" t="n">
        <v>6</v>
      </c>
      <c r="BA25" s="2" t="s">
        <v>144</v>
      </c>
      <c r="BC25" s="2" t="n">
        <v>18</v>
      </c>
      <c r="BY25" s="2" t="s">
        <v>151</v>
      </c>
      <c r="CA25" s="2" t="s">
        <v>126</v>
      </c>
      <c r="CB25" s="2" t="s">
        <v>126</v>
      </c>
      <c r="CC25" s="2" t="n">
        <v>24</v>
      </c>
      <c r="DA25" s="2" t="n">
        <v>94.91</v>
      </c>
      <c r="DD25" s="2" t="n">
        <v>647.6</v>
      </c>
      <c r="DE25" s="2" t="n">
        <v>0.0112</v>
      </c>
    </row>
    <row r="26" customFormat="false" ht="13.8" hidden="false" customHeight="false" outlineLevel="0" collapsed="false">
      <c r="A26" s="2" t="s">
        <v>188</v>
      </c>
      <c r="B26" s="2" t="s">
        <v>172</v>
      </c>
      <c r="D26" s="2" t="s">
        <v>173</v>
      </c>
      <c r="E26" s="2" t="s">
        <v>174</v>
      </c>
      <c r="F26" s="2" t="s">
        <v>175</v>
      </c>
      <c r="G26" s="2" t="n">
        <v>2020</v>
      </c>
      <c r="H26" s="2" t="n">
        <v>17</v>
      </c>
      <c r="I26" s="2" t="n">
        <v>0</v>
      </c>
      <c r="J26" s="2" t="s">
        <v>120</v>
      </c>
      <c r="L26" s="2" t="s">
        <v>177</v>
      </c>
      <c r="M26" s="2" t="n">
        <v>0.123</v>
      </c>
      <c r="T26" s="2" t="s">
        <v>124</v>
      </c>
      <c r="AC26" s="2" t="s">
        <v>125</v>
      </c>
      <c r="AG26" s="2" t="s">
        <v>146</v>
      </c>
      <c r="AI26" s="2" t="s">
        <v>189</v>
      </c>
      <c r="AN26" s="2" t="s">
        <v>190</v>
      </c>
      <c r="AT26" s="2" t="n">
        <v>5</v>
      </c>
      <c r="AW26" s="2" t="n">
        <v>60</v>
      </c>
      <c r="AX26" s="2" t="s">
        <v>124</v>
      </c>
      <c r="AZ26" s="2" t="n">
        <v>6</v>
      </c>
      <c r="BA26" s="2" t="s">
        <v>144</v>
      </c>
      <c r="BC26" s="2" t="n">
        <v>18</v>
      </c>
      <c r="BD26" s="2" t="s">
        <v>191</v>
      </c>
      <c r="BE26" s="2" t="n">
        <v>3</v>
      </c>
      <c r="BF26" s="2" t="n">
        <v>1</v>
      </c>
      <c r="BY26" s="2" t="s">
        <v>151</v>
      </c>
      <c r="CA26" s="2" t="s">
        <v>126</v>
      </c>
      <c r="CB26" s="2" t="s">
        <v>126</v>
      </c>
      <c r="CC26" s="2" t="n">
        <v>24</v>
      </c>
      <c r="CD26" s="2" t="s">
        <v>151</v>
      </c>
      <c r="CE26" s="2" t="n">
        <v>50</v>
      </c>
      <c r="CF26" s="2" t="s">
        <v>126</v>
      </c>
      <c r="CG26" s="2" t="n">
        <v>3</v>
      </c>
      <c r="CI26" s="2" t="s">
        <v>151</v>
      </c>
      <c r="CJ26" s="2" t="n">
        <v>80</v>
      </c>
      <c r="CK26" s="2" t="n">
        <v>1</v>
      </c>
      <c r="CM26" s="2" t="s">
        <v>126</v>
      </c>
      <c r="CN26" s="2" t="n">
        <v>150</v>
      </c>
      <c r="CO26" s="2" t="n">
        <v>1</v>
      </c>
      <c r="CP26" s="2" t="s">
        <v>126</v>
      </c>
      <c r="CQ26" s="2" t="n">
        <v>250</v>
      </c>
      <c r="CR26" s="2" t="n">
        <v>2</v>
      </c>
      <c r="CS26" s="2" t="s">
        <v>126</v>
      </c>
      <c r="DA26" s="2" t="n">
        <v>95.17</v>
      </c>
      <c r="DD26" s="2" t="n">
        <v>816.8</v>
      </c>
      <c r="DE26" s="2" t="n">
        <v>0.106</v>
      </c>
    </row>
    <row r="27" customFormat="false" ht="13.8" hidden="false" customHeight="false" outlineLevel="0" collapsed="false">
      <c r="A27" s="2" t="s">
        <v>192</v>
      </c>
      <c r="B27" s="2" t="s">
        <v>172</v>
      </c>
      <c r="D27" s="2" t="s">
        <v>173</v>
      </c>
      <c r="E27" s="2" t="s">
        <v>174</v>
      </c>
      <c r="F27" s="2" t="s">
        <v>175</v>
      </c>
      <c r="G27" s="2" t="n">
        <v>2020</v>
      </c>
      <c r="H27" s="2" t="n">
        <v>17</v>
      </c>
      <c r="I27" s="2" t="n">
        <v>0</v>
      </c>
      <c r="J27" s="2" t="s">
        <v>120</v>
      </c>
      <c r="L27" s="2" t="s">
        <v>177</v>
      </c>
      <c r="M27" s="2" t="n">
        <v>0.114</v>
      </c>
      <c r="T27" s="2" t="s">
        <v>124</v>
      </c>
      <c r="AC27" s="2" t="s">
        <v>125</v>
      </c>
      <c r="AG27" s="2" t="s">
        <v>146</v>
      </c>
      <c r="AI27" s="2" t="s">
        <v>189</v>
      </c>
      <c r="AN27" s="2" t="s">
        <v>190</v>
      </c>
      <c r="AT27" s="2" t="n">
        <v>5</v>
      </c>
      <c r="AW27" s="2" t="n">
        <v>60</v>
      </c>
      <c r="AX27" s="2" t="s">
        <v>124</v>
      </c>
      <c r="AZ27" s="2" t="n">
        <v>6</v>
      </c>
      <c r="BA27" s="2" t="s">
        <v>144</v>
      </c>
      <c r="BC27" s="2" t="n">
        <v>18</v>
      </c>
      <c r="BD27" s="2" t="s">
        <v>191</v>
      </c>
      <c r="BE27" s="2" t="n">
        <v>3</v>
      </c>
      <c r="BF27" s="2" t="n">
        <v>1</v>
      </c>
      <c r="BY27" s="2" t="s">
        <v>151</v>
      </c>
      <c r="CA27" s="2" t="s">
        <v>126</v>
      </c>
      <c r="CB27" s="2" t="s">
        <v>126</v>
      </c>
      <c r="CC27" s="2" t="n">
        <v>24</v>
      </c>
      <c r="CD27" s="2" t="s">
        <v>151</v>
      </c>
      <c r="CE27" s="2" t="n">
        <v>50</v>
      </c>
      <c r="CF27" s="2" t="s">
        <v>126</v>
      </c>
      <c r="CG27" s="2" t="n">
        <v>3</v>
      </c>
      <c r="CI27" s="2" t="s">
        <v>151</v>
      </c>
      <c r="CJ27" s="2" t="n">
        <v>80</v>
      </c>
      <c r="CK27" s="2" t="n">
        <v>1</v>
      </c>
      <c r="CM27" s="2" t="s">
        <v>126</v>
      </c>
      <c r="CN27" s="2" t="n">
        <v>150</v>
      </c>
      <c r="CO27" s="2" t="n">
        <v>1</v>
      </c>
      <c r="CP27" s="2" t="s">
        <v>126</v>
      </c>
      <c r="CQ27" s="2" t="n">
        <v>250</v>
      </c>
      <c r="CR27" s="2" t="n">
        <v>2</v>
      </c>
      <c r="CS27" s="2" t="s">
        <v>126</v>
      </c>
      <c r="DA27" s="2" t="n">
        <v>95.56</v>
      </c>
      <c r="DD27" s="2" t="n">
        <v>851.7</v>
      </c>
      <c r="DE27" s="2" t="n">
        <v>0.098</v>
      </c>
    </row>
    <row r="28" customFormat="false" ht="13.8" hidden="false" customHeight="false" outlineLevel="0" collapsed="false">
      <c r="A28" s="2" t="s">
        <v>193</v>
      </c>
      <c r="B28" s="2" t="s">
        <v>172</v>
      </c>
      <c r="D28" s="2" t="s">
        <v>173</v>
      </c>
      <c r="E28" s="2" t="s">
        <v>174</v>
      </c>
      <c r="F28" s="2" t="s">
        <v>175</v>
      </c>
      <c r="G28" s="2" t="n">
        <v>2020</v>
      </c>
      <c r="H28" s="2" t="n">
        <v>17</v>
      </c>
      <c r="I28" s="2" t="n">
        <v>0</v>
      </c>
      <c r="J28" s="2" t="s">
        <v>120</v>
      </c>
      <c r="L28" s="2" t="s">
        <v>177</v>
      </c>
      <c r="M28" s="2" t="n">
        <v>0.099</v>
      </c>
      <c r="T28" s="2" t="s">
        <v>124</v>
      </c>
      <c r="AC28" s="2" t="s">
        <v>125</v>
      </c>
      <c r="AG28" s="2" t="s">
        <v>146</v>
      </c>
      <c r="AI28" s="2" t="s">
        <v>189</v>
      </c>
      <c r="AN28" s="2" t="s">
        <v>190</v>
      </c>
      <c r="AT28" s="2" t="n">
        <v>5</v>
      </c>
      <c r="AW28" s="2" t="n">
        <v>60</v>
      </c>
      <c r="AX28" s="2" t="s">
        <v>124</v>
      </c>
      <c r="AZ28" s="2" t="n">
        <v>6</v>
      </c>
      <c r="BA28" s="2" t="s">
        <v>144</v>
      </c>
      <c r="BC28" s="2" t="n">
        <v>18</v>
      </c>
      <c r="BD28" s="2" t="s">
        <v>191</v>
      </c>
      <c r="BE28" s="2" t="n">
        <v>3</v>
      </c>
      <c r="BF28" s="2" t="n">
        <v>1</v>
      </c>
      <c r="BY28" s="2" t="s">
        <v>151</v>
      </c>
      <c r="CA28" s="2" t="s">
        <v>126</v>
      </c>
      <c r="CB28" s="2" t="s">
        <v>126</v>
      </c>
      <c r="CC28" s="2" t="n">
        <v>24</v>
      </c>
      <c r="CD28" s="2" t="s">
        <v>151</v>
      </c>
      <c r="CE28" s="2" t="n">
        <v>50</v>
      </c>
      <c r="CF28" s="2" t="s">
        <v>126</v>
      </c>
      <c r="CG28" s="2" t="n">
        <v>3</v>
      </c>
      <c r="CI28" s="2" t="s">
        <v>151</v>
      </c>
      <c r="CJ28" s="2" t="n">
        <v>80</v>
      </c>
      <c r="CK28" s="2" t="n">
        <v>1</v>
      </c>
      <c r="CM28" s="2" t="s">
        <v>126</v>
      </c>
      <c r="CN28" s="2" t="n">
        <v>150</v>
      </c>
      <c r="CO28" s="2" t="n">
        <v>1</v>
      </c>
      <c r="CP28" s="2" t="s">
        <v>126</v>
      </c>
      <c r="CQ28" s="2" t="n">
        <v>250</v>
      </c>
      <c r="CR28" s="2" t="n">
        <v>2</v>
      </c>
      <c r="CS28" s="2" t="s">
        <v>126</v>
      </c>
      <c r="DA28" s="2" t="n">
        <v>96.16</v>
      </c>
      <c r="DD28" s="2" t="n">
        <v>914.4</v>
      </c>
      <c r="DE28" s="2" t="n">
        <v>0.085</v>
      </c>
    </row>
    <row r="29" customFormat="false" ht="13.8" hidden="false" customHeight="false" outlineLevel="0" collapsed="false">
      <c r="A29" s="2" t="s">
        <v>194</v>
      </c>
      <c r="B29" s="2" t="s">
        <v>172</v>
      </c>
      <c r="D29" s="2" t="s">
        <v>173</v>
      </c>
      <c r="E29" s="2" t="s">
        <v>174</v>
      </c>
      <c r="F29" s="2" t="s">
        <v>175</v>
      </c>
      <c r="G29" s="2" t="n">
        <v>2020</v>
      </c>
      <c r="H29" s="2" t="n">
        <v>17</v>
      </c>
      <c r="I29" s="2" t="n">
        <v>0</v>
      </c>
      <c r="J29" s="2" t="s">
        <v>120</v>
      </c>
      <c r="L29" s="2" t="s">
        <v>177</v>
      </c>
      <c r="M29" s="2" t="n">
        <v>0.099</v>
      </c>
      <c r="T29" s="2" t="s">
        <v>124</v>
      </c>
      <c r="AC29" s="2" t="s">
        <v>125</v>
      </c>
      <c r="AG29" s="2" t="s">
        <v>146</v>
      </c>
      <c r="AI29" s="2" t="s">
        <v>189</v>
      </c>
      <c r="AN29" s="2" t="s">
        <v>190</v>
      </c>
      <c r="AT29" s="2" t="n">
        <v>5</v>
      </c>
      <c r="AW29" s="2" t="n">
        <v>60</v>
      </c>
      <c r="AX29" s="2" t="s">
        <v>124</v>
      </c>
      <c r="AZ29" s="2" t="n">
        <v>6</v>
      </c>
      <c r="BA29" s="2" t="s">
        <v>144</v>
      </c>
      <c r="BC29" s="2" t="n">
        <v>18</v>
      </c>
      <c r="BD29" s="2" t="s">
        <v>191</v>
      </c>
      <c r="BE29" s="2" t="n">
        <v>3</v>
      </c>
      <c r="BF29" s="2" t="n">
        <v>1</v>
      </c>
      <c r="BY29" s="2" t="s">
        <v>151</v>
      </c>
      <c r="CA29" s="2" t="s">
        <v>126</v>
      </c>
      <c r="CB29" s="2" t="s">
        <v>126</v>
      </c>
      <c r="CC29" s="2" t="n">
        <v>24</v>
      </c>
      <c r="CD29" s="2" t="s">
        <v>151</v>
      </c>
      <c r="CE29" s="2" t="n">
        <v>50</v>
      </c>
      <c r="CF29" s="2" t="s">
        <v>126</v>
      </c>
      <c r="CG29" s="2" t="n">
        <v>3</v>
      </c>
      <c r="CI29" s="2" t="s">
        <v>151</v>
      </c>
      <c r="CJ29" s="2" t="n">
        <v>80</v>
      </c>
      <c r="CK29" s="2" t="n">
        <v>1</v>
      </c>
      <c r="CM29" s="2" t="s">
        <v>126</v>
      </c>
      <c r="CN29" s="2" t="n">
        <v>150</v>
      </c>
      <c r="CO29" s="2" t="n">
        <v>1</v>
      </c>
      <c r="CP29" s="2" t="s">
        <v>126</v>
      </c>
      <c r="CQ29" s="2" t="n">
        <v>250</v>
      </c>
      <c r="CR29" s="2" t="n">
        <v>2</v>
      </c>
      <c r="CS29" s="2" t="s">
        <v>126</v>
      </c>
      <c r="DA29" s="2" t="n">
        <v>96.14</v>
      </c>
      <c r="DD29" s="2" t="n">
        <v>924.1</v>
      </c>
      <c r="DE29" s="2" t="n">
        <v>0.085</v>
      </c>
    </row>
    <row r="30" customFormat="false" ht="13.8" hidden="false" customHeight="false" outlineLevel="0" collapsed="false">
      <c r="A30" s="2" t="s">
        <v>195</v>
      </c>
      <c r="B30" s="2" t="s">
        <v>172</v>
      </c>
      <c r="D30" s="2" t="s">
        <v>173</v>
      </c>
      <c r="E30" s="2" t="s">
        <v>174</v>
      </c>
      <c r="F30" s="2" t="s">
        <v>175</v>
      </c>
      <c r="G30" s="2" t="n">
        <v>2020</v>
      </c>
      <c r="H30" s="2" t="n">
        <v>17</v>
      </c>
      <c r="I30" s="2" t="n">
        <v>0</v>
      </c>
      <c r="J30" s="2" t="s">
        <v>120</v>
      </c>
      <c r="L30" s="2" t="s">
        <v>177</v>
      </c>
      <c r="M30" s="2" t="n">
        <v>0.107</v>
      </c>
      <c r="T30" s="2" t="s">
        <v>124</v>
      </c>
      <c r="AC30" s="2" t="s">
        <v>125</v>
      </c>
      <c r="AG30" s="2" t="s">
        <v>146</v>
      </c>
      <c r="AI30" s="2" t="s">
        <v>189</v>
      </c>
      <c r="AN30" s="2" t="s">
        <v>190</v>
      </c>
      <c r="AT30" s="2" t="n">
        <v>5</v>
      </c>
      <c r="AW30" s="2" t="n">
        <v>60</v>
      </c>
      <c r="AX30" s="2" t="s">
        <v>124</v>
      </c>
      <c r="AZ30" s="2" t="n">
        <v>6</v>
      </c>
      <c r="BA30" s="2" t="s">
        <v>144</v>
      </c>
      <c r="BC30" s="2" t="n">
        <v>18</v>
      </c>
      <c r="BD30" s="2" t="s">
        <v>191</v>
      </c>
      <c r="BE30" s="2" t="n">
        <v>3</v>
      </c>
      <c r="BF30" s="2" t="n">
        <v>1</v>
      </c>
      <c r="BY30" s="2" t="s">
        <v>151</v>
      </c>
      <c r="CA30" s="2" t="s">
        <v>126</v>
      </c>
      <c r="CB30" s="2" t="s">
        <v>126</v>
      </c>
      <c r="CC30" s="2" t="n">
        <v>24</v>
      </c>
      <c r="CD30" s="2" t="s">
        <v>151</v>
      </c>
      <c r="CE30" s="2" t="n">
        <v>50</v>
      </c>
      <c r="CF30" s="2" t="s">
        <v>126</v>
      </c>
      <c r="CG30" s="2" t="n">
        <v>3</v>
      </c>
      <c r="CI30" s="2" t="s">
        <v>151</v>
      </c>
      <c r="CJ30" s="2" t="n">
        <v>80</v>
      </c>
      <c r="CK30" s="2" t="n">
        <v>1</v>
      </c>
      <c r="CM30" s="2" t="s">
        <v>126</v>
      </c>
      <c r="CN30" s="2" t="n">
        <v>150</v>
      </c>
      <c r="CO30" s="2" t="n">
        <v>1</v>
      </c>
      <c r="CP30" s="2" t="s">
        <v>126</v>
      </c>
      <c r="CQ30" s="2" t="n">
        <v>250</v>
      </c>
      <c r="CR30" s="2" t="n">
        <v>2</v>
      </c>
      <c r="CS30" s="2" t="s">
        <v>126</v>
      </c>
      <c r="DA30" s="2" t="n">
        <v>95.8</v>
      </c>
      <c r="DD30" s="2" t="n">
        <v>830.1</v>
      </c>
      <c r="DE30" s="2" t="n">
        <v>0.092</v>
      </c>
    </row>
    <row r="31" customFormat="false" ht="13.8" hidden="false" customHeight="false" outlineLevel="0" collapsed="false">
      <c r="A31" s="2" t="s">
        <v>196</v>
      </c>
      <c r="B31" s="2" t="s">
        <v>172</v>
      </c>
      <c r="D31" s="2" t="s">
        <v>173</v>
      </c>
      <c r="E31" s="2" t="s">
        <v>174</v>
      </c>
      <c r="F31" s="2" t="s">
        <v>175</v>
      </c>
      <c r="G31" s="2" t="n">
        <v>2020</v>
      </c>
      <c r="H31" s="2" t="n">
        <v>17</v>
      </c>
      <c r="I31" s="2" t="n">
        <v>0</v>
      </c>
      <c r="J31" s="2" t="s">
        <v>120</v>
      </c>
      <c r="L31" s="2" t="s">
        <v>177</v>
      </c>
      <c r="M31" s="2" t="n">
        <v>0.112</v>
      </c>
      <c r="T31" s="2" t="s">
        <v>124</v>
      </c>
      <c r="AC31" s="2" t="s">
        <v>125</v>
      </c>
      <c r="AG31" s="2" t="s">
        <v>146</v>
      </c>
      <c r="AI31" s="2" t="s">
        <v>189</v>
      </c>
      <c r="AN31" s="2" t="s">
        <v>190</v>
      </c>
      <c r="AT31" s="2" t="n">
        <v>5</v>
      </c>
      <c r="AW31" s="2" t="n">
        <v>60</v>
      </c>
      <c r="AX31" s="2" t="s">
        <v>124</v>
      </c>
      <c r="AZ31" s="2" t="n">
        <v>6</v>
      </c>
      <c r="BA31" s="2" t="s">
        <v>144</v>
      </c>
      <c r="BC31" s="2" t="n">
        <v>18</v>
      </c>
      <c r="BD31" s="2" t="s">
        <v>191</v>
      </c>
      <c r="BE31" s="2" t="n">
        <v>3</v>
      </c>
      <c r="BF31" s="2" t="n">
        <v>1</v>
      </c>
      <c r="BY31" s="2" t="s">
        <v>151</v>
      </c>
      <c r="CA31" s="2" t="s">
        <v>126</v>
      </c>
      <c r="CB31" s="2" t="s">
        <v>126</v>
      </c>
      <c r="CC31" s="2" t="n">
        <v>24</v>
      </c>
      <c r="CD31" s="2" t="s">
        <v>151</v>
      </c>
      <c r="CE31" s="2" t="n">
        <v>50</v>
      </c>
      <c r="CF31" s="2" t="s">
        <v>126</v>
      </c>
      <c r="CG31" s="2" t="n">
        <v>3</v>
      </c>
      <c r="CI31" s="2" t="s">
        <v>151</v>
      </c>
      <c r="CJ31" s="2" t="n">
        <v>80</v>
      </c>
      <c r="CK31" s="2" t="n">
        <v>1</v>
      </c>
      <c r="CM31" s="2" t="s">
        <v>126</v>
      </c>
      <c r="CN31" s="2" t="n">
        <v>150</v>
      </c>
      <c r="CO31" s="2" t="n">
        <v>1</v>
      </c>
      <c r="CP31" s="2" t="s">
        <v>126</v>
      </c>
      <c r="CQ31" s="2" t="n">
        <v>250</v>
      </c>
      <c r="CR31" s="2" t="n">
        <v>2</v>
      </c>
      <c r="CS31" s="2" t="s">
        <v>126</v>
      </c>
      <c r="DA31" s="2" t="n">
        <v>95.62</v>
      </c>
      <c r="DD31" s="2" t="n">
        <v>802.7</v>
      </c>
      <c r="DE31" s="2" t="n">
        <v>0.096</v>
      </c>
    </row>
    <row r="32" customFormat="false" ht="13.8" hidden="false" customHeight="false" outlineLevel="0" collapsed="false">
      <c r="A32" s="2" t="s">
        <v>197</v>
      </c>
      <c r="B32" s="2" t="s">
        <v>198</v>
      </c>
      <c r="D32" s="2" t="s">
        <v>199</v>
      </c>
      <c r="E32" s="2" t="s">
        <v>200</v>
      </c>
      <c r="F32" s="2" t="s">
        <v>201</v>
      </c>
      <c r="G32" s="2" t="n">
        <v>2020</v>
      </c>
      <c r="H32" s="2" t="n">
        <v>65</v>
      </c>
      <c r="I32" s="2" t="n">
        <v>0</v>
      </c>
      <c r="J32" s="2" t="s">
        <v>120</v>
      </c>
      <c r="L32" s="2" t="s">
        <v>177</v>
      </c>
      <c r="M32" s="2" t="n">
        <v>0.076</v>
      </c>
      <c r="T32" s="2" t="s">
        <v>124</v>
      </c>
      <c r="U32" s="2" t="n">
        <v>69.654</v>
      </c>
      <c r="Z32" s="2" t="s">
        <v>202</v>
      </c>
      <c r="AA32" s="2" t="n">
        <v>4</v>
      </c>
      <c r="AB32" s="2" t="n">
        <v>0.204</v>
      </c>
      <c r="AC32" s="2" t="s">
        <v>203</v>
      </c>
      <c r="AD32" s="2" t="n">
        <v>1</v>
      </c>
      <c r="AE32" s="2" t="n">
        <v>0.062</v>
      </c>
      <c r="AG32" s="2" t="s">
        <v>146</v>
      </c>
      <c r="AI32" s="2" t="s">
        <v>147</v>
      </c>
      <c r="AK32" s="2" t="s">
        <v>204</v>
      </c>
      <c r="AQ32" s="2" t="s">
        <v>205</v>
      </c>
      <c r="AX32" s="2" t="s">
        <v>206</v>
      </c>
      <c r="AY32" s="2" t="n">
        <v>50</v>
      </c>
      <c r="AZ32" s="2" t="n">
        <v>24</v>
      </c>
      <c r="BD32" s="2" t="s">
        <v>149</v>
      </c>
      <c r="BE32" s="2" t="n">
        <v>1</v>
      </c>
      <c r="BF32" s="2" t="n">
        <v>1</v>
      </c>
      <c r="BG32" s="2" t="n">
        <v>50</v>
      </c>
      <c r="BH32" s="2" t="s">
        <v>147</v>
      </c>
      <c r="BI32" s="2" t="n">
        <v>1</v>
      </c>
      <c r="BJ32" s="2" t="n">
        <v>1</v>
      </c>
      <c r="BK32" s="2" t="n">
        <v>50</v>
      </c>
      <c r="BY32" s="2" t="s">
        <v>151</v>
      </c>
      <c r="CA32" s="2" t="n">
        <v>50</v>
      </c>
      <c r="CB32" s="2" t="s">
        <v>126</v>
      </c>
      <c r="CC32" s="2" t="n">
        <v>1</v>
      </c>
      <c r="CD32" s="2" t="s">
        <v>151</v>
      </c>
      <c r="CE32" s="2" t="n">
        <v>150</v>
      </c>
      <c r="CF32" s="2" t="s">
        <v>126</v>
      </c>
      <c r="CG32" s="2" t="n">
        <v>2</v>
      </c>
      <c r="DA32" s="2" t="n">
        <v>74.7</v>
      </c>
      <c r="DB32" s="2" t="n">
        <v>0.5807</v>
      </c>
      <c r="DC32" s="2" t="n">
        <v>10.36</v>
      </c>
      <c r="DD32" s="2" t="n">
        <v>224</v>
      </c>
      <c r="DE32" s="2" t="n">
        <v>0.48</v>
      </c>
    </row>
    <row r="33" customFormat="false" ht="13.8" hidden="false" customHeight="false" outlineLevel="0" collapsed="false">
      <c r="A33" s="2" t="s">
        <v>207</v>
      </c>
      <c r="B33" s="2" t="s">
        <v>198</v>
      </c>
      <c r="D33" s="2" t="s">
        <v>199</v>
      </c>
      <c r="E33" s="2" t="s">
        <v>200</v>
      </c>
      <c r="F33" s="2" t="s">
        <v>201</v>
      </c>
      <c r="G33" s="2" t="n">
        <v>2020</v>
      </c>
      <c r="H33" s="2" t="n">
        <v>65</v>
      </c>
      <c r="I33" s="2" t="n">
        <v>0</v>
      </c>
      <c r="J33" s="2" t="s">
        <v>120</v>
      </c>
      <c r="L33" s="2" t="s">
        <v>177</v>
      </c>
      <c r="M33" s="2" t="n">
        <v>0.027</v>
      </c>
      <c r="T33" s="2" t="s">
        <v>124</v>
      </c>
      <c r="U33" s="2" t="n">
        <v>24.849</v>
      </c>
      <c r="Z33" s="2" t="s">
        <v>202</v>
      </c>
      <c r="AA33" s="2" t="n">
        <v>4</v>
      </c>
      <c r="AB33" s="2" t="n">
        <v>0.073</v>
      </c>
      <c r="AC33" s="2" t="s">
        <v>203</v>
      </c>
      <c r="AD33" s="2" t="n">
        <v>1</v>
      </c>
      <c r="AE33" s="2" t="n">
        <v>0.022</v>
      </c>
      <c r="AG33" s="2" t="s">
        <v>146</v>
      </c>
      <c r="AI33" s="2" t="s">
        <v>147</v>
      </c>
      <c r="AK33" s="2" t="s">
        <v>208</v>
      </c>
      <c r="AQ33" s="2" t="s">
        <v>205</v>
      </c>
      <c r="AX33" s="2" t="s">
        <v>206</v>
      </c>
      <c r="AY33" s="2" t="n">
        <v>50</v>
      </c>
      <c r="AZ33" s="2" t="n">
        <v>24</v>
      </c>
      <c r="BD33" s="2" t="s">
        <v>149</v>
      </c>
      <c r="BE33" s="2" t="n">
        <v>1</v>
      </c>
      <c r="BF33" s="2" t="n">
        <v>1</v>
      </c>
      <c r="BG33" s="2" t="n">
        <v>50</v>
      </c>
      <c r="BH33" s="2" t="s">
        <v>147</v>
      </c>
      <c r="BI33" s="2" t="n">
        <v>1</v>
      </c>
      <c r="BJ33" s="2" t="n">
        <v>1</v>
      </c>
      <c r="BK33" s="2" t="n">
        <v>50</v>
      </c>
      <c r="BY33" s="2" t="s">
        <v>151</v>
      </c>
      <c r="CA33" s="2" t="n">
        <v>50</v>
      </c>
      <c r="CB33" s="2" t="s">
        <v>126</v>
      </c>
      <c r="CC33" s="2" t="n">
        <v>1</v>
      </c>
      <c r="CD33" s="2" t="s">
        <v>151</v>
      </c>
      <c r="CE33" s="2" t="n">
        <v>150</v>
      </c>
      <c r="CF33" s="2" t="s">
        <v>126</v>
      </c>
      <c r="CG33" s="2" t="n">
        <v>2</v>
      </c>
      <c r="DA33" s="2" t="n">
        <v>87.1</v>
      </c>
      <c r="DB33" s="2" t="n">
        <v>1.898</v>
      </c>
      <c r="DC33" s="2" t="n">
        <v>17.13</v>
      </c>
      <c r="DD33" s="2" t="n">
        <v>443</v>
      </c>
      <c r="DE33" s="2" t="n">
        <v>0.24</v>
      </c>
    </row>
    <row r="34" customFormat="false" ht="13.8" hidden="false" customHeight="false" outlineLevel="0" collapsed="false">
      <c r="A34" s="2" t="s">
        <v>209</v>
      </c>
      <c r="B34" s="2" t="s">
        <v>198</v>
      </c>
      <c r="D34" s="2" t="s">
        <v>199</v>
      </c>
      <c r="E34" s="2" t="s">
        <v>200</v>
      </c>
      <c r="F34" s="2" t="s">
        <v>201</v>
      </c>
      <c r="G34" s="2" t="n">
        <v>2020</v>
      </c>
      <c r="H34" s="2" t="n">
        <v>65</v>
      </c>
      <c r="I34" s="2" t="n">
        <v>0</v>
      </c>
      <c r="J34" s="2" t="s">
        <v>120</v>
      </c>
      <c r="L34" s="2" t="s">
        <v>177</v>
      </c>
      <c r="M34" s="2" t="n">
        <v>0.017</v>
      </c>
      <c r="T34" s="2" t="s">
        <v>124</v>
      </c>
      <c r="U34" s="2" t="n">
        <v>15.734</v>
      </c>
      <c r="Z34" s="2" t="s">
        <v>202</v>
      </c>
      <c r="AA34" s="2" t="n">
        <v>4</v>
      </c>
      <c r="AB34" s="2" t="n">
        <v>0.046</v>
      </c>
      <c r="AC34" s="2" t="s">
        <v>203</v>
      </c>
      <c r="AD34" s="2" t="n">
        <v>1</v>
      </c>
      <c r="AE34" s="2" t="n">
        <v>0.014</v>
      </c>
      <c r="AG34" s="2" t="s">
        <v>146</v>
      </c>
      <c r="AI34" s="2" t="s">
        <v>147</v>
      </c>
      <c r="AK34" s="2" t="s">
        <v>210</v>
      </c>
      <c r="AQ34" s="2" t="s">
        <v>205</v>
      </c>
      <c r="AX34" s="2" t="s">
        <v>206</v>
      </c>
      <c r="AY34" s="2" t="n">
        <v>50</v>
      </c>
      <c r="AZ34" s="2" t="n">
        <v>24</v>
      </c>
      <c r="BD34" s="2" t="s">
        <v>149</v>
      </c>
      <c r="BE34" s="2" t="n">
        <v>1</v>
      </c>
      <c r="BF34" s="2" t="n">
        <v>1</v>
      </c>
      <c r="BG34" s="2" t="n">
        <v>50</v>
      </c>
      <c r="BH34" s="2" t="s">
        <v>147</v>
      </c>
      <c r="BI34" s="2" t="n">
        <v>1</v>
      </c>
      <c r="BJ34" s="2" t="n">
        <v>1</v>
      </c>
      <c r="BK34" s="2" t="n">
        <v>50</v>
      </c>
      <c r="BY34" s="2" t="s">
        <v>151</v>
      </c>
      <c r="CA34" s="2" t="n">
        <v>50</v>
      </c>
      <c r="CB34" s="2" t="s">
        <v>126</v>
      </c>
      <c r="CC34" s="2" t="n">
        <v>1</v>
      </c>
      <c r="CD34" s="2" t="s">
        <v>151</v>
      </c>
      <c r="CE34" s="2" t="n">
        <v>150</v>
      </c>
      <c r="CF34" s="2" t="s">
        <v>126</v>
      </c>
      <c r="CG34" s="2" t="n">
        <v>2</v>
      </c>
      <c r="DA34" s="2" t="n">
        <v>89.5</v>
      </c>
      <c r="DB34" s="2" t="n">
        <v>3.08</v>
      </c>
      <c r="DC34" s="2" t="n">
        <v>26.74</v>
      </c>
      <c r="DD34" s="2" t="n">
        <v>461</v>
      </c>
      <c r="DE34" s="2" t="n">
        <v>0.2</v>
      </c>
    </row>
    <row r="35" customFormat="false" ht="13.8" hidden="false" customHeight="false" outlineLevel="0" collapsed="false">
      <c r="A35" s="2" t="s">
        <v>211</v>
      </c>
      <c r="B35" s="2" t="s">
        <v>198</v>
      </c>
      <c r="D35" s="2" t="s">
        <v>199</v>
      </c>
      <c r="E35" s="2" t="s">
        <v>200</v>
      </c>
      <c r="F35" s="2" t="s">
        <v>201</v>
      </c>
      <c r="G35" s="2" t="n">
        <v>2020</v>
      </c>
      <c r="H35" s="2" t="n">
        <v>65</v>
      </c>
      <c r="I35" s="2" t="n">
        <v>0</v>
      </c>
      <c r="J35" s="2" t="s">
        <v>120</v>
      </c>
      <c r="L35" s="2" t="s">
        <v>177</v>
      </c>
      <c r="M35" s="2" t="n">
        <v>0.019</v>
      </c>
      <c r="T35" s="2" t="s">
        <v>124</v>
      </c>
      <c r="U35" s="2" t="n">
        <v>17.08</v>
      </c>
      <c r="Z35" s="2" t="s">
        <v>202</v>
      </c>
      <c r="AA35" s="2" t="n">
        <v>4</v>
      </c>
      <c r="AB35" s="2" t="n">
        <v>0.05</v>
      </c>
      <c r="AC35" s="2" t="s">
        <v>203</v>
      </c>
      <c r="AD35" s="2" t="n">
        <v>1</v>
      </c>
      <c r="AE35" s="2" t="n">
        <v>0.015</v>
      </c>
      <c r="AG35" s="2" t="s">
        <v>146</v>
      </c>
      <c r="AI35" s="2" t="s">
        <v>147</v>
      </c>
      <c r="AK35" s="2" t="s">
        <v>212</v>
      </c>
      <c r="AQ35" s="2" t="s">
        <v>205</v>
      </c>
      <c r="AX35" s="2" t="s">
        <v>206</v>
      </c>
      <c r="AY35" s="2" t="n">
        <v>50</v>
      </c>
      <c r="AZ35" s="2" t="n">
        <v>24</v>
      </c>
      <c r="BD35" s="2" t="s">
        <v>149</v>
      </c>
      <c r="BE35" s="2" t="n">
        <v>1</v>
      </c>
      <c r="BF35" s="2" t="n">
        <v>1</v>
      </c>
      <c r="BG35" s="2" t="n">
        <v>50</v>
      </c>
      <c r="BH35" s="2" t="s">
        <v>147</v>
      </c>
      <c r="BI35" s="2" t="n">
        <v>1</v>
      </c>
      <c r="BJ35" s="2" t="n">
        <v>1</v>
      </c>
      <c r="BK35" s="2" t="n">
        <v>50</v>
      </c>
      <c r="BY35" s="2" t="s">
        <v>151</v>
      </c>
      <c r="CA35" s="2" t="n">
        <v>50</v>
      </c>
      <c r="CB35" s="2" t="s">
        <v>126</v>
      </c>
      <c r="CC35" s="2" t="n">
        <v>1</v>
      </c>
      <c r="CD35" s="2" t="s">
        <v>151</v>
      </c>
      <c r="CE35" s="2" t="n">
        <v>150</v>
      </c>
      <c r="CF35" s="2" t="s">
        <v>126</v>
      </c>
      <c r="CG35" s="2" t="n">
        <v>2</v>
      </c>
      <c r="DA35" s="2" t="n">
        <v>89.3</v>
      </c>
      <c r="DB35" s="2" t="n">
        <v>2.831</v>
      </c>
      <c r="DC35" s="2" t="n">
        <v>23</v>
      </c>
      <c r="DD35" s="2" t="n">
        <v>492</v>
      </c>
      <c r="DE35" s="2" t="n">
        <v>0.2</v>
      </c>
    </row>
    <row r="36" customFormat="false" ht="13.8" hidden="false" customHeight="false" outlineLevel="0" collapsed="false">
      <c r="A36" s="2" t="s">
        <v>213</v>
      </c>
      <c r="B36" s="2" t="s">
        <v>198</v>
      </c>
      <c r="D36" s="2" t="s">
        <v>199</v>
      </c>
      <c r="E36" s="2" t="s">
        <v>200</v>
      </c>
      <c r="F36" s="2" t="s">
        <v>201</v>
      </c>
      <c r="G36" s="2" t="n">
        <v>2020</v>
      </c>
      <c r="H36" s="2" t="n">
        <v>65</v>
      </c>
      <c r="I36" s="2" t="n">
        <v>0</v>
      </c>
      <c r="J36" s="2" t="s">
        <v>120</v>
      </c>
      <c r="L36" s="2" t="s">
        <v>177</v>
      </c>
      <c r="M36" s="2" t="n">
        <v>0.021</v>
      </c>
      <c r="T36" s="2" t="s">
        <v>124</v>
      </c>
      <c r="U36" s="2" t="n">
        <v>19.579</v>
      </c>
      <c r="Z36" s="2" t="s">
        <v>202</v>
      </c>
      <c r="AA36" s="2" t="n">
        <v>4</v>
      </c>
      <c r="AB36" s="2" t="n">
        <v>0.057</v>
      </c>
      <c r="AC36" s="2" t="s">
        <v>203</v>
      </c>
      <c r="AD36" s="2" t="n">
        <v>1</v>
      </c>
      <c r="AE36" s="2" t="n">
        <v>0.018</v>
      </c>
      <c r="AG36" s="2" t="s">
        <v>146</v>
      </c>
      <c r="AI36" s="2" t="s">
        <v>147</v>
      </c>
      <c r="AK36" s="2" t="s">
        <v>214</v>
      </c>
      <c r="AQ36" s="2" t="s">
        <v>205</v>
      </c>
      <c r="AX36" s="2" t="s">
        <v>206</v>
      </c>
      <c r="AY36" s="2" t="n">
        <v>50</v>
      </c>
      <c r="AZ36" s="2" t="n">
        <v>24</v>
      </c>
      <c r="BD36" s="2" t="s">
        <v>149</v>
      </c>
      <c r="BE36" s="2" t="n">
        <v>1</v>
      </c>
      <c r="BF36" s="2" t="n">
        <v>1</v>
      </c>
      <c r="BG36" s="2" t="n">
        <v>50</v>
      </c>
      <c r="BH36" s="2" t="s">
        <v>147</v>
      </c>
      <c r="BI36" s="2" t="n">
        <v>1</v>
      </c>
      <c r="BJ36" s="2" t="n">
        <v>1</v>
      </c>
      <c r="BK36" s="2" t="n">
        <v>50</v>
      </c>
      <c r="BY36" s="2" t="s">
        <v>151</v>
      </c>
      <c r="CA36" s="2" t="n">
        <v>50</v>
      </c>
      <c r="CB36" s="2" t="s">
        <v>126</v>
      </c>
      <c r="CC36" s="2" t="n">
        <v>1</v>
      </c>
      <c r="CD36" s="2" t="s">
        <v>151</v>
      </c>
      <c r="CE36" s="2" t="n">
        <v>150</v>
      </c>
      <c r="CF36" s="2" t="s">
        <v>126</v>
      </c>
      <c r="CG36" s="2" t="n">
        <v>2</v>
      </c>
      <c r="DA36" s="2" t="n">
        <v>86.6</v>
      </c>
      <c r="DB36" s="2" t="n">
        <v>2.395</v>
      </c>
      <c r="DC36" s="2" t="n">
        <v>20.94</v>
      </c>
      <c r="DD36" s="2" t="n">
        <v>457</v>
      </c>
      <c r="DE36" s="2" t="n">
        <v>0.26</v>
      </c>
    </row>
    <row r="37" customFormat="false" ht="13.8" hidden="false" customHeight="false" outlineLevel="0" collapsed="false">
      <c r="A37" s="2" t="s">
        <v>215</v>
      </c>
      <c r="B37" s="2" t="s">
        <v>198</v>
      </c>
      <c r="D37" s="2" t="s">
        <v>199</v>
      </c>
      <c r="E37" s="2" t="s">
        <v>200</v>
      </c>
      <c r="F37" s="2" t="s">
        <v>201</v>
      </c>
      <c r="G37" s="2" t="n">
        <v>2020</v>
      </c>
      <c r="H37" s="2" t="n">
        <v>65</v>
      </c>
      <c r="I37" s="2" t="n">
        <v>0</v>
      </c>
      <c r="J37" s="2" t="s">
        <v>120</v>
      </c>
      <c r="L37" s="2" t="s">
        <v>177</v>
      </c>
      <c r="M37" s="2" t="n">
        <v>0.039</v>
      </c>
      <c r="T37" s="2" t="s">
        <v>124</v>
      </c>
      <c r="U37" s="2" t="n">
        <v>36.306</v>
      </c>
      <c r="Z37" s="2" t="s">
        <v>202</v>
      </c>
      <c r="AA37" s="2" t="n">
        <v>4</v>
      </c>
      <c r="AB37" s="2" t="n">
        <v>0.106</v>
      </c>
      <c r="AC37" s="2" t="s">
        <v>203</v>
      </c>
      <c r="AD37" s="2" t="n">
        <v>1</v>
      </c>
      <c r="AE37" s="2" t="n">
        <v>0.032</v>
      </c>
      <c r="AG37" s="2" t="s">
        <v>216</v>
      </c>
      <c r="AI37" s="2" t="s">
        <v>147</v>
      </c>
      <c r="AK37" s="2" t="s">
        <v>204</v>
      </c>
      <c r="AQ37" s="2" t="s">
        <v>205</v>
      </c>
      <c r="AX37" s="2" t="s">
        <v>206</v>
      </c>
      <c r="AY37" s="2" t="n">
        <v>50</v>
      </c>
      <c r="AZ37" s="2" t="n">
        <v>24</v>
      </c>
      <c r="BD37" s="2" t="s">
        <v>217</v>
      </c>
      <c r="BE37" s="2" t="n">
        <v>1</v>
      </c>
      <c r="BF37" s="2" t="n">
        <v>1</v>
      </c>
      <c r="BG37" s="2" t="n">
        <v>50</v>
      </c>
      <c r="BH37" s="2" t="s">
        <v>147</v>
      </c>
      <c r="BI37" s="2" t="n">
        <v>1</v>
      </c>
      <c r="BJ37" s="2" t="n">
        <v>1</v>
      </c>
      <c r="BK37" s="2" t="n">
        <v>50</v>
      </c>
      <c r="BY37" s="2" t="s">
        <v>151</v>
      </c>
      <c r="CA37" s="2" t="n">
        <v>50</v>
      </c>
      <c r="CB37" s="2" t="s">
        <v>126</v>
      </c>
      <c r="CC37" s="2" t="n">
        <v>1</v>
      </c>
      <c r="CD37" s="2" t="s">
        <v>151</v>
      </c>
      <c r="CE37" s="2" t="n">
        <v>150</v>
      </c>
      <c r="CF37" s="2" t="s">
        <v>126</v>
      </c>
      <c r="CG37" s="2" t="n">
        <v>2</v>
      </c>
      <c r="DA37" s="2" t="n">
        <v>70</v>
      </c>
      <c r="DB37" s="2" t="n">
        <v>1.044</v>
      </c>
      <c r="DC37" s="2" t="n">
        <v>12.62</v>
      </c>
      <c r="DD37" s="2" t="n">
        <v>170</v>
      </c>
      <c r="DE37" s="2" t="n">
        <v>0.6</v>
      </c>
    </row>
    <row r="38" customFormat="false" ht="13.8" hidden="false" customHeight="false" outlineLevel="0" collapsed="false">
      <c r="A38" s="2" t="s">
        <v>218</v>
      </c>
      <c r="B38" s="2" t="s">
        <v>198</v>
      </c>
      <c r="D38" s="2" t="s">
        <v>199</v>
      </c>
      <c r="E38" s="2" t="s">
        <v>200</v>
      </c>
      <c r="F38" s="2" t="s">
        <v>201</v>
      </c>
      <c r="G38" s="2" t="n">
        <v>2020</v>
      </c>
      <c r="H38" s="2" t="n">
        <v>65</v>
      </c>
      <c r="I38" s="2" t="n">
        <v>0</v>
      </c>
      <c r="J38" s="2" t="s">
        <v>120</v>
      </c>
      <c r="L38" s="2" t="s">
        <v>177</v>
      </c>
      <c r="M38" s="2" t="n">
        <v>0.077</v>
      </c>
      <c r="T38" s="2" t="s">
        <v>124</v>
      </c>
      <c r="U38" s="2" t="n">
        <v>70.808</v>
      </c>
      <c r="Z38" s="2" t="s">
        <v>202</v>
      </c>
      <c r="AA38" s="2" t="n">
        <v>4</v>
      </c>
      <c r="AB38" s="2" t="n">
        <v>0.208</v>
      </c>
      <c r="AC38" s="2" t="s">
        <v>203</v>
      </c>
      <c r="AD38" s="2" t="n">
        <v>1</v>
      </c>
      <c r="AE38" s="2" t="n">
        <v>0.063</v>
      </c>
      <c r="AG38" s="2" t="s">
        <v>216</v>
      </c>
      <c r="AI38" s="2" t="s">
        <v>147</v>
      </c>
      <c r="AK38" s="2" t="s">
        <v>208</v>
      </c>
      <c r="AQ38" s="2" t="s">
        <v>205</v>
      </c>
      <c r="AX38" s="2" t="s">
        <v>206</v>
      </c>
      <c r="AY38" s="2" t="n">
        <v>50</v>
      </c>
      <c r="AZ38" s="2" t="n">
        <v>24</v>
      </c>
      <c r="BD38" s="2" t="s">
        <v>217</v>
      </c>
      <c r="BE38" s="2" t="n">
        <v>1</v>
      </c>
      <c r="BF38" s="2" t="n">
        <v>1</v>
      </c>
      <c r="BG38" s="2" t="n">
        <v>50</v>
      </c>
      <c r="BH38" s="2" t="s">
        <v>147</v>
      </c>
      <c r="BI38" s="2" t="n">
        <v>1</v>
      </c>
      <c r="BJ38" s="2" t="n">
        <v>1</v>
      </c>
      <c r="BK38" s="2" t="n">
        <v>50</v>
      </c>
      <c r="BY38" s="2" t="s">
        <v>151</v>
      </c>
      <c r="CA38" s="2" t="n">
        <v>50</v>
      </c>
      <c r="CB38" s="2" t="s">
        <v>126</v>
      </c>
      <c r="CC38" s="2" t="n">
        <v>1</v>
      </c>
      <c r="CD38" s="2" t="s">
        <v>151</v>
      </c>
      <c r="CE38" s="2" t="n">
        <v>150</v>
      </c>
      <c r="CF38" s="2" t="s">
        <v>126</v>
      </c>
      <c r="CG38" s="2" t="n">
        <v>2</v>
      </c>
      <c r="DA38" s="2" t="n">
        <v>69.7</v>
      </c>
      <c r="DB38" s="2" t="n">
        <v>0.533</v>
      </c>
      <c r="DC38" s="2" t="n">
        <v>9.549</v>
      </c>
      <c r="DD38" s="2" t="n">
        <v>223</v>
      </c>
      <c r="DE38" s="2" t="n">
        <v>0.61</v>
      </c>
    </row>
    <row r="39" customFormat="false" ht="13.8" hidden="false" customHeight="false" outlineLevel="0" collapsed="false">
      <c r="A39" s="2" t="s">
        <v>219</v>
      </c>
      <c r="B39" s="2" t="s">
        <v>198</v>
      </c>
      <c r="D39" s="2" t="s">
        <v>199</v>
      </c>
      <c r="E39" s="2" t="s">
        <v>200</v>
      </c>
      <c r="F39" s="2" t="s">
        <v>201</v>
      </c>
      <c r="G39" s="2" t="n">
        <v>2020</v>
      </c>
      <c r="H39" s="2" t="n">
        <v>65</v>
      </c>
      <c r="I39" s="2" t="n">
        <v>0</v>
      </c>
      <c r="J39" s="2" t="s">
        <v>120</v>
      </c>
      <c r="L39" s="2" t="s">
        <v>177</v>
      </c>
      <c r="M39" s="2" t="n">
        <v>0.061</v>
      </c>
      <c r="T39" s="2" t="s">
        <v>124</v>
      </c>
      <c r="U39" s="2" t="n">
        <v>56.004</v>
      </c>
      <c r="Z39" s="2" t="s">
        <v>202</v>
      </c>
      <c r="AA39" s="2" t="n">
        <v>4</v>
      </c>
      <c r="AB39" s="2" t="n">
        <v>0.164</v>
      </c>
      <c r="AC39" s="2" t="s">
        <v>203</v>
      </c>
      <c r="AD39" s="2" t="n">
        <v>1</v>
      </c>
      <c r="AE39" s="2" t="n">
        <v>0.05</v>
      </c>
      <c r="AG39" s="2" t="s">
        <v>216</v>
      </c>
      <c r="AI39" s="2" t="s">
        <v>147</v>
      </c>
      <c r="AK39" s="2" t="s">
        <v>210</v>
      </c>
      <c r="AQ39" s="2" t="s">
        <v>205</v>
      </c>
      <c r="AX39" s="2" t="s">
        <v>206</v>
      </c>
      <c r="AY39" s="2" t="n">
        <v>50</v>
      </c>
      <c r="AZ39" s="2" t="n">
        <v>24</v>
      </c>
      <c r="BD39" s="2" t="s">
        <v>217</v>
      </c>
      <c r="BE39" s="2" t="n">
        <v>1</v>
      </c>
      <c r="BF39" s="2" t="n">
        <v>1</v>
      </c>
      <c r="BG39" s="2" t="n">
        <v>50</v>
      </c>
      <c r="BH39" s="2" t="s">
        <v>147</v>
      </c>
      <c r="BI39" s="2" t="n">
        <v>1</v>
      </c>
      <c r="BJ39" s="2" t="n">
        <v>1</v>
      </c>
      <c r="BK39" s="2" t="n">
        <v>50</v>
      </c>
      <c r="BY39" s="2" t="s">
        <v>151</v>
      </c>
      <c r="CA39" s="2" t="n">
        <v>50</v>
      </c>
      <c r="CB39" s="2" t="s">
        <v>126</v>
      </c>
      <c r="CC39" s="2" t="n">
        <v>1</v>
      </c>
      <c r="CD39" s="2" t="s">
        <v>151</v>
      </c>
      <c r="CE39" s="2" t="n">
        <v>150</v>
      </c>
      <c r="CF39" s="2" t="s">
        <v>126</v>
      </c>
      <c r="CG39" s="2" t="n">
        <v>2</v>
      </c>
      <c r="DA39" s="2" t="n">
        <v>69.4</v>
      </c>
      <c r="DB39" s="2" t="n">
        <v>0.671</v>
      </c>
      <c r="DC39" s="2" t="n">
        <v>9</v>
      </c>
      <c r="DD39" s="2" t="n">
        <v>298</v>
      </c>
      <c r="DE39" s="2" t="n">
        <v>0.61</v>
      </c>
    </row>
    <row r="40" customFormat="false" ht="13.8" hidden="false" customHeight="false" outlineLevel="0" collapsed="false">
      <c r="A40" s="2" t="s">
        <v>220</v>
      </c>
      <c r="B40" s="2" t="s">
        <v>198</v>
      </c>
      <c r="D40" s="2" t="s">
        <v>199</v>
      </c>
      <c r="E40" s="2" t="s">
        <v>200</v>
      </c>
      <c r="F40" s="2" t="s">
        <v>201</v>
      </c>
      <c r="G40" s="2" t="n">
        <v>2020</v>
      </c>
      <c r="H40" s="2" t="n">
        <v>65</v>
      </c>
      <c r="I40" s="2" t="n">
        <v>0</v>
      </c>
      <c r="J40" s="2" t="s">
        <v>120</v>
      </c>
      <c r="L40" s="2" t="s">
        <v>177</v>
      </c>
      <c r="M40" s="2" t="n">
        <v>0.07</v>
      </c>
      <c r="T40" s="2" t="s">
        <v>124</v>
      </c>
      <c r="U40" s="2" t="n">
        <v>64.059</v>
      </c>
      <c r="Z40" s="2" t="s">
        <v>202</v>
      </c>
      <c r="AA40" s="2" t="n">
        <v>4</v>
      </c>
      <c r="AB40" s="2" t="n">
        <v>0.188</v>
      </c>
      <c r="AC40" s="2" t="s">
        <v>203</v>
      </c>
      <c r="AD40" s="2" t="n">
        <v>1</v>
      </c>
      <c r="AE40" s="2" t="n">
        <v>0.057</v>
      </c>
      <c r="AG40" s="2" t="s">
        <v>216</v>
      </c>
      <c r="AI40" s="2" t="s">
        <v>147</v>
      </c>
      <c r="AK40" s="2" t="s">
        <v>212</v>
      </c>
      <c r="AQ40" s="2" t="s">
        <v>205</v>
      </c>
      <c r="AX40" s="2" t="s">
        <v>206</v>
      </c>
      <c r="AY40" s="2" t="n">
        <v>50</v>
      </c>
      <c r="AZ40" s="2" t="n">
        <v>24</v>
      </c>
      <c r="BD40" s="2" t="s">
        <v>217</v>
      </c>
      <c r="BE40" s="2" t="n">
        <v>1</v>
      </c>
      <c r="BF40" s="2" t="n">
        <v>1</v>
      </c>
      <c r="BG40" s="2" t="n">
        <v>50</v>
      </c>
      <c r="BH40" s="2" t="s">
        <v>147</v>
      </c>
      <c r="BI40" s="2" t="n">
        <v>1</v>
      </c>
      <c r="BJ40" s="2" t="n">
        <v>1</v>
      </c>
      <c r="BK40" s="2" t="n">
        <v>50</v>
      </c>
      <c r="BY40" s="2" t="s">
        <v>151</v>
      </c>
      <c r="CA40" s="2" t="n">
        <v>50</v>
      </c>
      <c r="CB40" s="2" t="s">
        <v>126</v>
      </c>
      <c r="CC40" s="2" t="n">
        <v>1</v>
      </c>
      <c r="CD40" s="2" t="s">
        <v>151</v>
      </c>
      <c r="CE40" s="2" t="n">
        <v>150</v>
      </c>
      <c r="CF40" s="2" t="s">
        <v>126</v>
      </c>
      <c r="CG40" s="2" t="n">
        <v>2</v>
      </c>
      <c r="DA40" s="2" t="n">
        <v>69.8</v>
      </c>
      <c r="DB40" s="2" t="n">
        <v>0.59</v>
      </c>
      <c r="DC40" s="2" t="n">
        <v>8.581</v>
      </c>
      <c r="DD40" s="2" t="n">
        <v>275</v>
      </c>
      <c r="DE40" s="2" t="n">
        <v>0.6</v>
      </c>
    </row>
    <row r="41" customFormat="false" ht="13.8" hidden="false" customHeight="false" outlineLevel="0" collapsed="false">
      <c r="A41" s="2" t="s">
        <v>221</v>
      </c>
      <c r="B41" s="2" t="s">
        <v>198</v>
      </c>
      <c r="D41" s="2" t="s">
        <v>199</v>
      </c>
      <c r="E41" s="2" t="s">
        <v>200</v>
      </c>
      <c r="F41" s="2" t="s">
        <v>201</v>
      </c>
      <c r="G41" s="2" t="n">
        <v>2020</v>
      </c>
      <c r="H41" s="2" t="n">
        <v>65</v>
      </c>
      <c r="I41" s="2" t="n">
        <v>0</v>
      </c>
      <c r="J41" s="2" t="s">
        <v>120</v>
      </c>
      <c r="L41" s="2" t="s">
        <v>177</v>
      </c>
      <c r="M41" s="2" t="n">
        <v>0.079</v>
      </c>
      <c r="T41" s="2" t="s">
        <v>124</v>
      </c>
      <c r="U41" s="2" t="n">
        <v>72.754</v>
      </c>
      <c r="Z41" s="2" t="s">
        <v>202</v>
      </c>
      <c r="AA41" s="2" t="n">
        <v>4</v>
      </c>
      <c r="AB41" s="2" t="n">
        <v>0.213</v>
      </c>
      <c r="AC41" s="2" t="s">
        <v>203</v>
      </c>
      <c r="AD41" s="2" t="n">
        <v>1</v>
      </c>
      <c r="AE41" s="2" t="n">
        <v>0.065</v>
      </c>
      <c r="AG41" s="2" t="s">
        <v>216</v>
      </c>
      <c r="AI41" s="2" t="s">
        <v>147</v>
      </c>
      <c r="AK41" s="2" t="s">
        <v>214</v>
      </c>
      <c r="AQ41" s="2" t="s">
        <v>205</v>
      </c>
      <c r="AX41" s="2" t="s">
        <v>206</v>
      </c>
      <c r="AY41" s="2" t="n">
        <v>50</v>
      </c>
      <c r="AZ41" s="2" t="n">
        <v>24</v>
      </c>
      <c r="BD41" s="2" t="s">
        <v>217</v>
      </c>
      <c r="BE41" s="2" t="n">
        <v>1</v>
      </c>
      <c r="BF41" s="2" t="n">
        <v>1</v>
      </c>
      <c r="BG41" s="2" t="n">
        <v>50</v>
      </c>
      <c r="BH41" s="2" t="s">
        <v>147</v>
      </c>
      <c r="BI41" s="2" t="n">
        <v>1</v>
      </c>
      <c r="BJ41" s="2" t="n">
        <v>1</v>
      </c>
      <c r="BK41" s="2" t="n">
        <v>50</v>
      </c>
      <c r="BY41" s="2" t="s">
        <v>151</v>
      </c>
      <c r="CA41" s="2" t="n">
        <v>50</v>
      </c>
      <c r="CB41" s="2" t="s">
        <v>126</v>
      </c>
      <c r="CC41" s="2" t="n">
        <v>1</v>
      </c>
      <c r="CD41" s="2" t="s">
        <v>151</v>
      </c>
      <c r="CE41" s="2" t="n">
        <v>150</v>
      </c>
      <c r="CF41" s="2" t="s">
        <v>126</v>
      </c>
      <c r="CG41" s="2" t="n">
        <v>2</v>
      </c>
      <c r="DA41" s="2" t="n">
        <v>69.6</v>
      </c>
      <c r="DB41" s="2" t="n">
        <v>0.518</v>
      </c>
      <c r="DC41" s="2" t="n">
        <v>10.39</v>
      </c>
      <c r="DD41" s="2" t="n">
        <v>199</v>
      </c>
      <c r="DE41" s="2" t="n">
        <v>0.61</v>
      </c>
    </row>
    <row r="42" customFormat="false" ht="13.8" hidden="false" customHeight="false" outlineLevel="0" collapsed="false">
      <c r="A42" s="2" t="s">
        <v>222</v>
      </c>
      <c r="B42" s="2" t="s">
        <v>198</v>
      </c>
      <c r="D42" s="2" t="s">
        <v>199</v>
      </c>
      <c r="E42" s="2" t="s">
        <v>200</v>
      </c>
      <c r="F42" s="2" t="s">
        <v>201</v>
      </c>
      <c r="G42" s="2" t="n">
        <v>2020</v>
      </c>
      <c r="H42" s="2" t="n">
        <v>65</v>
      </c>
      <c r="I42" s="2" t="n">
        <v>0</v>
      </c>
      <c r="J42" s="2" t="s">
        <v>120</v>
      </c>
      <c r="L42" s="2" t="s">
        <v>177</v>
      </c>
      <c r="M42" s="2" t="n">
        <v>0.022</v>
      </c>
      <c r="T42" s="2" t="s">
        <v>124</v>
      </c>
      <c r="U42" s="2" t="n">
        <v>20.328</v>
      </c>
      <c r="Z42" s="2" t="s">
        <v>202</v>
      </c>
      <c r="AA42" s="2" t="n">
        <v>4</v>
      </c>
      <c r="AB42" s="2" t="n">
        <v>0.06</v>
      </c>
      <c r="AC42" s="2" t="s">
        <v>203</v>
      </c>
      <c r="AD42" s="2" t="n">
        <v>1</v>
      </c>
      <c r="AE42" s="2" t="n">
        <v>0.018</v>
      </c>
      <c r="AG42" s="2" t="s">
        <v>223</v>
      </c>
      <c r="AI42" s="2" t="s">
        <v>147</v>
      </c>
      <c r="AK42" s="2" t="s">
        <v>204</v>
      </c>
      <c r="AQ42" s="2" t="s">
        <v>205</v>
      </c>
      <c r="AX42" s="2" t="s">
        <v>206</v>
      </c>
      <c r="AY42" s="2" t="n">
        <v>50</v>
      </c>
      <c r="AZ42" s="2" t="n">
        <v>24</v>
      </c>
      <c r="BD42" s="2" t="s">
        <v>224</v>
      </c>
      <c r="BE42" s="2" t="n">
        <v>1</v>
      </c>
      <c r="BF42" s="2" t="n">
        <v>1</v>
      </c>
      <c r="BG42" s="2" t="n">
        <v>50</v>
      </c>
      <c r="BH42" s="2" t="s">
        <v>147</v>
      </c>
      <c r="BI42" s="2" t="n">
        <v>1</v>
      </c>
      <c r="BJ42" s="2" t="n">
        <v>1</v>
      </c>
      <c r="BK42" s="2" t="n">
        <v>50</v>
      </c>
      <c r="BY42" s="2" t="s">
        <v>151</v>
      </c>
      <c r="CA42" s="2" t="n">
        <v>50</v>
      </c>
      <c r="CB42" s="2" t="s">
        <v>126</v>
      </c>
      <c r="CC42" s="2" t="n">
        <v>1</v>
      </c>
      <c r="CD42" s="2" t="s">
        <v>151</v>
      </c>
      <c r="CE42" s="2" t="n">
        <v>150</v>
      </c>
      <c r="CF42" s="2" t="s">
        <v>126</v>
      </c>
      <c r="CG42" s="2" t="n">
        <v>2</v>
      </c>
      <c r="DA42" s="2" t="n">
        <v>89.8</v>
      </c>
      <c r="DB42" s="2" t="n">
        <v>2.392</v>
      </c>
      <c r="DC42" s="2" t="n">
        <v>20.13</v>
      </c>
      <c r="DD42" s="2" t="n">
        <v>475</v>
      </c>
      <c r="DE42" s="2" t="n">
        <v>0.19</v>
      </c>
    </row>
    <row r="43" customFormat="false" ht="13.8" hidden="false" customHeight="false" outlineLevel="0" collapsed="false">
      <c r="A43" s="2" t="s">
        <v>225</v>
      </c>
      <c r="B43" s="2" t="s">
        <v>198</v>
      </c>
      <c r="D43" s="2" t="s">
        <v>199</v>
      </c>
      <c r="E43" s="2" t="s">
        <v>200</v>
      </c>
      <c r="F43" s="2" t="s">
        <v>201</v>
      </c>
      <c r="G43" s="2" t="n">
        <v>2020</v>
      </c>
      <c r="H43" s="2" t="n">
        <v>65</v>
      </c>
      <c r="I43" s="2" t="n">
        <v>0</v>
      </c>
      <c r="J43" s="2" t="s">
        <v>120</v>
      </c>
      <c r="L43" s="2" t="s">
        <v>177</v>
      </c>
      <c r="M43" s="2" t="n">
        <v>0.029</v>
      </c>
      <c r="T43" s="2" t="s">
        <v>124</v>
      </c>
      <c r="U43" s="2" t="n">
        <v>26.558</v>
      </c>
      <c r="Z43" s="2" t="s">
        <v>202</v>
      </c>
      <c r="AA43" s="2" t="n">
        <v>4</v>
      </c>
      <c r="AB43" s="2" t="n">
        <v>0.078</v>
      </c>
      <c r="AC43" s="2" t="s">
        <v>203</v>
      </c>
      <c r="AD43" s="2" t="n">
        <v>1</v>
      </c>
      <c r="AE43" s="2" t="n">
        <v>0.024</v>
      </c>
      <c r="AG43" s="2" t="s">
        <v>223</v>
      </c>
      <c r="AI43" s="2" t="s">
        <v>147</v>
      </c>
      <c r="AK43" s="2" t="s">
        <v>208</v>
      </c>
      <c r="AQ43" s="2" t="s">
        <v>205</v>
      </c>
      <c r="AX43" s="2" t="s">
        <v>206</v>
      </c>
      <c r="AY43" s="2" t="n">
        <v>50</v>
      </c>
      <c r="AZ43" s="2" t="n">
        <v>24</v>
      </c>
      <c r="BD43" s="2" t="s">
        <v>224</v>
      </c>
      <c r="BE43" s="2" t="n">
        <v>1</v>
      </c>
      <c r="BF43" s="2" t="n">
        <v>1</v>
      </c>
      <c r="BG43" s="2" t="n">
        <v>50</v>
      </c>
      <c r="BH43" s="2" t="s">
        <v>147</v>
      </c>
      <c r="BI43" s="2" t="n">
        <v>1</v>
      </c>
      <c r="BJ43" s="2" t="n">
        <v>1</v>
      </c>
      <c r="BK43" s="2" t="n">
        <v>50</v>
      </c>
      <c r="BY43" s="2" t="s">
        <v>151</v>
      </c>
      <c r="CA43" s="2" t="n">
        <v>50</v>
      </c>
      <c r="CB43" s="2" t="s">
        <v>126</v>
      </c>
      <c r="CC43" s="2" t="n">
        <v>1</v>
      </c>
      <c r="CD43" s="2" t="s">
        <v>151</v>
      </c>
      <c r="CE43" s="2" t="n">
        <v>150</v>
      </c>
      <c r="CF43" s="2" t="s">
        <v>126</v>
      </c>
      <c r="CG43" s="2" t="n">
        <v>2</v>
      </c>
      <c r="DA43" s="2" t="n">
        <v>90.1</v>
      </c>
      <c r="DB43" s="2" t="n">
        <v>1.837</v>
      </c>
      <c r="DC43" s="2" t="n">
        <v>16.36</v>
      </c>
      <c r="DD43" s="2" t="n">
        <v>450</v>
      </c>
      <c r="DE43" s="2" t="n">
        <v>0.19</v>
      </c>
    </row>
    <row r="44" customFormat="false" ht="13.8" hidden="false" customHeight="false" outlineLevel="0" collapsed="false">
      <c r="A44" s="2" t="s">
        <v>226</v>
      </c>
      <c r="B44" s="2" t="s">
        <v>198</v>
      </c>
      <c r="D44" s="2" t="s">
        <v>199</v>
      </c>
      <c r="E44" s="2" t="s">
        <v>200</v>
      </c>
      <c r="F44" s="2" t="s">
        <v>201</v>
      </c>
      <c r="G44" s="2" t="n">
        <v>2020</v>
      </c>
      <c r="H44" s="2" t="n">
        <v>65</v>
      </c>
      <c r="I44" s="2" t="n">
        <v>0</v>
      </c>
      <c r="J44" s="2" t="s">
        <v>120</v>
      </c>
      <c r="L44" s="2" t="s">
        <v>177</v>
      </c>
      <c r="M44" s="2" t="n">
        <v>0.027</v>
      </c>
      <c r="T44" s="2" t="s">
        <v>124</v>
      </c>
      <c r="U44" s="2" t="n">
        <v>24.974</v>
      </c>
      <c r="Z44" s="2" t="s">
        <v>202</v>
      </c>
      <c r="AA44" s="2" t="n">
        <v>4</v>
      </c>
      <c r="AB44" s="2" t="n">
        <v>0.073</v>
      </c>
      <c r="AC44" s="2" t="s">
        <v>203</v>
      </c>
      <c r="AD44" s="2" t="n">
        <v>1</v>
      </c>
      <c r="AE44" s="2" t="n">
        <v>0.022</v>
      </c>
      <c r="AG44" s="2" t="s">
        <v>223</v>
      </c>
      <c r="AI44" s="2" t="s">
        <v>147</v>
      </c>
      <c r="AK44" s="2" t="s">
        <v>210</v>
      </c>
      <c r="AQ44" s="2" t="s">
        <v>205</v>
      </c>
      <c r="AX44" s="2" t="s">
        <v>206</v>
      </c>
      <c r="AY44" s="2" t="n">
        <v>50</v>
      </c>
      <c r="AZ44" s="2" t="n">
        <v>24</v>
      </c>
      <c r="BD44" s="2" t="s">
        <v>224</v>
      </c>
      <c r="BE44" s="2" t="n">
        <v>1</v>
      </c>
      <c r="BF44" s="2" t="n">
        <v>1</v>
      </c>
      <c r="BG44" s="2" t="n">
        <v>50</v>
      </c>
      <c r="BH44" s="2" t="s">
        <v>147</v>
      </c>
      <c r="BI44" s="2" t="n">
        <v>1</v>
      </c>
      <c r="BJ44" s="2" t="n">
        <v>1</v>
      </c>
      <c r="BK44" s="2" t="n">
        <v>50</v>
      </c>
      <c r="BY44" s="2" t="s">
        <v>151</v>
      </c>
      <c r="CA44" s="2" t="n">
        <v>50</v>
      </c>
      <c r="CB44" s="2" t="s">
        <v>126</v>
      </c>
      <c r="CC44" s="2" t="n">
        <v>1</v>
      </c>
      <c r="CD44" s="2" t="s">
        <v>151</v>
      </c>
      <c r="CE44" s="2" t="n">
        <v>150</v>
      </c>
      <c r="CF44" s="2" t="s">
        <v>126</v>
      </c>
      <c r="CG44" s="2" t="n">
        <v>2</v>
      </c>
      <c r="DA44" s="2" t="n">
        <v>90.4</v>
      </c>
      <c r="DB44" s="2" t="n">
        <v>1.96</v>
      </c>
      <c r="DC44" s="2" t="n">
        <v>17.41</v>
      </c>
      <c r="DD44" s="2" t="n">
        <v>449</v>
      </c>
      <c r="DE44" s="2" t="n">
        <v>0.18</v>
      </c>
    </row>
    <row r="45" customFormat="false" ht="13.8" hidden="false" customHeight="false" outlineLevel="0" collapsed="false">
      <c r="A45" s="2" t="s">
        <v>227</v>
      </c>
      <c r="B45" s="2" t="s">
        <v>198</v>
      </c>
      <c r="D45" s="2" t="s">
        <v>199</v>
      </c>
      <c r="E45" s="2" t="s">
        <v>200</v>
      </c>
      <c r="F45" s="2" t="s">
        <v>201</v>
      </c>
      <c r="G45" s="2" t="n">
        <v>2020</v>
      </c>
      <c r="H45" s="2" t="n">
        <v>65</v>
      </c>
      <c r="I45" s="2" t="n">
        <v>0</v>
      </c>
      <c r="J45" s="2" t="s">
        <v>120</v>
      </c>
      <c r="L45" s="2" t="s">
        <v>177</v>
      </c>
      <c r="M45" s="2" t="n">
        <v>0.031</v>
      </c>
      <c r="T45" s="2" t="s">
        <v>124</v>
      </c>
      <c r="U45" s="2" t="n">
        <v>28.729</v>
      </c>
      <c r="Z45" s="2" t="s">
        <v>202</v>
      </c>
      <c r="AA45" s="2" t="n">
        <v>4</v>
      </c>
      <c r="AB45" s="2" t="n">
        <v>0.084</v>
      </c>
      <c r="AC45" s="2" t="s">
        <v>203</v>
      </c>
      <c r="AD45" s="2" t="n">
        <v>1</v>
      </c>
      <c r="AE45" s="2" t="n">
        <v>0.026</v>
      </c>
      <c r="AG45" s="2" t="s">
        <v>223</v>
      </c>
      <c r="AI45" s="2" t="s">
        <v>147</v>
      </c>
      <c r="AK45" s="2" t="s">
        <v>212</v>
      </c>
      <c r="AQ45" s="2" t="s">
        <v>205</v>
      </c>
      <c r="AX45" s="2" t="s">
        <v>206</v>
      </c>
      <c r="AY45" s="2" t="n">
        <v>50</v>
      </c>
      <c r="AZ45" s="2" t="n">
        <v>24</v>
      </c>
      <c r="BD45" s="2" t="s">
        <v>224</v>
      </c>
      <c r="BE45" s="2" t="n">
        <v>1</v>
      </c>
      <c r="BF45" s="2" t="n">
        <v>1</v>
      </c>
      <c r="BG45" s="2" t="n">
        <v>50</v>
      </c>
      <c r="BH45" s="2" t="s">
        <v>147</v>
      </c>
      <c r="BI45" s="2" t="n">
        <v>1</v>
      </c>
      <c r="BJ45" s="2" t="n">
        <v>1</v>
      </c>
      <c r="BK45" s="2" t="n">
        <v>50</v>
      </c>
      <c r="BY45" s="2" t="s">
        <v>151</v>
      </c>
      <c r="CA45" s="2" t="n">
        <v>50</v>
      </c>
      <c r="CB45" s="2" t="s">
        <v>126</v>
      </c>
      <c r="CC45" s="2" t="n">
        <v>1</v>
      </c>
      <c r="CD45" s="2" t="s">
        <v>151</v>
      </c>
      <c r="CE45" s="2" t="n">
        <v>150</v>
      </c>
      <c r="CF45" s="2" t="s">
        <v>126</v>
      </c>
      <c r="CG45" s="2" t="n">
        <v>2</v>
      </c>
      <c r="DA45" s="2" t="n">
        <v>91.1</v>
      </c>
      <c r="DB45" s="2" t="n">
        <v>1.717</v>
      </c>
      <c r="DC45" s="2" t="n">
        <v>16.12</v>
      </c>
      <c r="DD45" s="2" t="n">
        <v>427</v>
      </c>
      <c r="DE45" s="2" t="n">
        <v>0.17</v>
      </c>
    </row>
    <row r="46" customFormat="false" ht="13.8" hidden="false" customHeight="false" outlineLevel="0" collapsed="false">
      <c r="A46" s="2" t="s">
        <v>228</v>
      </c>
      <c r="B46" s="2" t="s">
        <v>198</v>
      </c>
      <c r="D46" s="2" t="s">
        <v>199</v>
      </c>
      <c r="E46" s="2" t="s">
        <v>200</v>
      </c>
      <c r="F46" s="2" t="s">
        <v>201</v>
      </c>
      <c r="G46" s="2" t="n">
        <v>2020</v>
      </c>
      <c r="H46" s="2" t="n">
        <v>65</v>
      </c>
      <c r="I46" s="2" t="n">
        <v>0</v>
      </c>
      <c r="J46" s="2" t="s">
        <v>120</v>
      </c>
      <c r="L46" s="2" t="s">
        <v>177</v>
      </c>
      <c r="M46" s="2" t="n">
        <v>0.028</v>
      </c>
      <c r="T46" s="2" t="s">
        <v>124</v>
      </c>
      <c r="U46" s="2" t="n">
        <v>26.019</v>
      </c>
      <c r="Z46" s="2" t="s">
        <v>202</v>
      </c>
      <c r="AA46" s="2" t="n">
        <v>4</v>
      </c>
      <c r="AB46" s="2" t="n">
        <v>0.076</v>
      </c>
      <c r="AC46" s="2" t="s">
        <v>203</v>
      </c>
      <c r="AD46" s="2" t="n">
        <v>1</v>
      </c>
      <c r="AE46" s="2" t="n">
        <v>0.023</v>
      </c>
      <c r="AG46" s="2" t="s">
        <v>223</v>
      </c>
      <c r="AI46" s="2" t="s">
        <v>147</v>
      </c>
      <c r="AK46" s="2" t="s">
        <v>214</v>
      </c>
      <c r="AQ46" s="2" t="s">
        <v>205</v>
      </c>
      <c r="AX46" s="2" t="s">
        <v>206</v>
      </c>
      <c r="AY46" s="2" t="n">
        <v>50</v>
      </c>
      <c r="AZ46" s="2" t="n">
        <v>24</v>
      </c>
      <c r="BD46" s="2" t="s">
        <v>224</v>
      </c>
      <c r="BE46" s="2" t="n">
        <v>1</v>
      </c>
      <c r="BF46" s="2" t="n">
        <v>1</v>
      </c>
      <c r="BG46" s="2" t="n">
        <v>50</v>
      </c>
      <c r="BH46" s="2" t="s">
        <v>147</v>
      </c>
      <c r="BI46" s="2" t="n">
        <v>1</v>
      </c>
      <c r="BJ46" s="2" t="n">
        <v>1</v>
      </c>
      <c r="BK46" s="2" t="n">
        <v>50</v>
      </c>
      <c r="BY46" s="2" t="s">
        <v>151</v>
      </c>
      <c r="CA46" s="2" t="n">
        <v>50</v>
      </c>
      <c r="CB46" s="2" t="s">
        <v>126</v>
      </c>
      <c r="CC46" s="2" t="n">
        <v>1</v>
      </c>
      <c r="CD46" s="2" t="s">
        <v>151</v>
      </c>
      <c r="CE46" s="2" t="n">
        <v>150</v>
      </c>
      <c r="CF46" s="2" t="s">
        <v>126</v>
      </c>
      <c r="CG46" s="2" t="n">
        <v>2</v>
      </c>
      <c r="DA46" s="2" t="n">
        <v>91.3</v>
      </c>
      <c r="DB46" s="2" t="n">
        <v>1.9</v>
      </c>
      <c r="DC46" s="2" t="n">
        <v>20.4</v>
      </c>
      <c r="DD46" s="2" t="n">
        <v>426</v>
      </c>
      <c r="DE46" s="2" t="n">
        <v>0.17</v>
      </c>
    </row>
    <row r="47" customFormat="false" ht="13.8" hidden="false" customHeight="false" outlineLevel="0" collapsed="false">
      <c r="A47" s="2" t="s">
        <v>229</v>
      </c>
      <c r="B47" s="2" t="s">
        <v>198</v>
      </c>
      <c r="D47" s="2" t="s">
        <v>199</v>
      </c>
      <c r="E47" s="2" t="s">
        <v>200</v>
      </c>
      <c r="F47" s="2" t="s">
        <v>201</v>
      </c>
      <c r="G47" s="2" t="n">
        <v>2020</v>
      </c>
      <c r="H47" s="2" t="n">
        <v>65</v>
      </c>
      <c r="I47" s="2" t="n">
        <v>0</v>
      </c>
      <c r="J47" s="2" t="s">
        <v>120</v>
      </c>
      <c r="L47" s="2" t="s">
        <v>177</v>
      </c>
      <c r="M47" s="2" t="n">
        <v>0.061</v>
      </c>
      <c r="T47" s="2" t="s">
        <v>124</v>
      </c>
      <c r="U47" s="2" t="n">
        <v>56.189</v>
      </c>
      <c r="Z47" s="2" t="s">
        <v>202</v>
      </c>
      <c r="AA47" s="2" t="n">
        <v>4</v>
      </c>
      <c r="AB47" s="2" t="n">
        <v>0.165</v>
      </c>
      <c r="AC47" s="2" t="s">
        <v>203</v>
      </c>
      <c r="AD47" s="2" t="n">
        <v>1</v>
      </c>
      <c r="AE47" s="2" t="n">
        <v>0.05</v>
      </c>
      <c r="AG47" s="2" t="s">
        <v>157</v>
      </c>
      <c r="AI47" s="2" t="s">
        <v>147</v>
      </c>
      <c r="AK47" s="2" t="s">
        <v>204</v>
      </c>
      <c r="AQ47" s="2" t="s">
        <v>205</v>
      </c>
      <c r="AX47" s="2" t="s">
        <v>206</v>
      </c>
      <c r="AY47" s="2" t="n">
        <v>50</v>
      </c>
      <c r="AZ47" s="2" t="n">
        <v>24</v>
      </c>
      <c r="BD47" s="2" t="s">
        <v>158</v>
      </c>
      <c r="BE47" s="2" t="n">
        <v>1</v>
      </c>
      <c r="BF47" s="2" t="n">
        <v>1</v>
      </c>
      <c r="BG47" s="2" t="n">
        <v>50</v>
      </c>
      <c r="BH47" s="2" t="s">
        <v>147</v>
      </c>
      <c r="BI47" s="2" t="n">
        <v>1</v>
      </c>
      <c r="BJ47" s="2" t="n">
        <v>1</v>
      </c>
      <c r="BK47" s="2" t="n">
        <v>50</v>
      </c>
      <c r="BY47" s="2" t="s">
        <v>151</v>
      </c>
      <c r="CA47" s="2" t="n">
        <v>50</v>
      </c>
      <c r="CB47" s="2" t="s">
        <v>126</v>
      </c>
      <c r="CC47" s="2" t="n">
        <v>1</v>
      </c>
      <c r="CD47" s="2" t="s">
        <v>151</v>
      </c>
      <c r="CE47" s="2" t="n">
        <v>150</v>
      </c>
      <c r="CF47" s="2" t="s">
        <v>126</v>
      </c>
      <c r="CG47" s="2" t="n">
        <v>2</v>
      </c>
      <c r="DA47" s="2" t="n">
        <v>63.3</v>
      </c>
      <c r="DB47" s="2" t="n">
        <v>0.61</v>
      </c>
      <c r="DC47" s="2" t="n">
        <v>12.2</v>
      </c>
      <c r="DD47" s="2" t="n">
        <v>200</v>
      </c>
      <c r="DE47" s="2" t="n">
        <v>0.59</v>
      </c>
    </row>
    <row r="48" customFormat="false" ht="13.8" hidden="false" customHeight="false" outlineLevel="0" collapsed="false">
      <c r="A48" s="2" t="s">
        <v>230</v>
      </c>
      <c r="B48" s="2" t="s">
        <v>198</v>
      </c>
      <c r="D48" s="2" t="s">
        <v>199</v>
      </c>
      <c r="E48" s="2" t="s">
        <v>200</v>
      </c>
      <c r="F48" s="2" t="s">
        <v>201</v>
      </c>
      <c r="G48" s="2" t="n">
        <v>2020</v>
      </c>
      <c r="H48" s="2" t="n">
        <v>65</v>
      </c>
      <c r="I48" s="2" t="n">
        <v>0</v>
      </c>
      <c r="J48" s="2" t="s">
        <v>120</v>
      </c>
      <c r="L48" s="2" t="s">
        <v>177</v>
      </c>
      <c r="M48" s="2" t="n">
        <v>0.055</v>
      </c>
      <c r="T48" s="2" t="s">
        <v>124</v>
      </c>
      <c r="U48" s="2" t="n">
        <v>50.695</v>
      </c>
      <c r="Z48" s="2" t="s">
        <v>202</v>
      </c>
      <c r="AA48" s="2" t="n">
        <v>4</v>
      </c>
      <c r="AB48" s="2" t="n">
        <v>0.149</v>
      </c>
      <c r="AC48" s="2" t="s">
        <v>203</v>
      </c>
      <c r="AD48" s="2" t="n">
        <v>1</v>
      </c>
      <c r="AE48" s="2" t="n">
        <v>0.045</v>
      </c>
      <c r="AG48" s="2" t="s">
        <v>157</v>
      </c>
      <c r="AI48" s="2" t="s">
        <v>147</v>
      </c>
      <c r="AK48" s="2" t="s">
        <v>208</v>
      </c>
      <c r="AQ48" s="2" t="s">
        <v>205</v>
      </c>
      <c r="AX48" s="2" t="s">
        <v>206</v>
      </c>
      <c r="AY48" s="2" t="n">
        <v>50</v>
      </c>
      <c r="AZ48" s="2" t="n">
        <v>24</v>
      </c>
      <c r="BD48" s="2" t="s">
        <v>158</v>
      </c>
      <c r="BE48" s="2" t="n">
        <v>1</v>
      </c>
      <c r="BF48" s="2" t="n">
        <v>1</v>
      </c>
      <c r="BG48" s="2" t="n">
        <v>50</v>
      </c>
      <c r="BH48" s="2" t="s">
        <v>147</v>
      </c>
      <c r="BI48" s="2" t="n">
        <v>1</v>
      </c>
      <c r="BJ48" s="2" t="n">
        <v>1</v>
      </c>
      <c r="BK48" s="2" t="n">
        <v>50</v>
      </c>
      <c r="BY48" s="2" t="s">
        <v>151</v>
      </c>
      <c r="CA48" s="2" t="n">
        <v>50</v>
      </c>
      <c r="CB48" s="2" t="s">
        <v>126</v>
      </c>
      <c r="CC48" s="2" t="n">
        <v>1</v>
      </c>
      <c r="CD48" s="2" t="s">
        <v>151</v>
      </c>
      <c r="CE48" s="2" t="n">
        <v>150</v>
      </c>
      <c r="CF48" s="2" t="s">
        <v>126</v>
      </c>
      <c r="CG48" s="2" t="n">
        <v>2</v>
      </c>
      <c r="DA48" s="2" t="n">
        <v>55.8</v>
      </c>
      <c r="DB48" s="2" t="n">
        <v>0.596</v>
      </c>
      <c r="DC48" s="2" t="n">
        <v>11.61</v>
      </c>
      <c r="DD48" s="2" t="n">
        <v>205</v>
      </c>
      <c r="DE48" s="2" t="n">
        <v>0.71</v>
      </c>
    </row>
    <row r="49" customFormat="false" ht="13.8" hidden="false" customHeight="false" outlineLevel="0" collapsed="false">
      <c r="A49" s="2" t="s">
        <v>231</v>
      </c>
      <c r="B49" s="2" t="s">
        <v>198</v>
      </c>
      <c r="D49" s="2" t="s">
        <v>199</v>
      </c>
      <c r="E49" s="2" t="s">
        <v>200</v>
      </c>
      <c r="F49" s="2" t="s">
        <v>201</v>
      </c>
      <c r="G49" s="2" t="n">
        <v>2020</v>
      </c>
      <c r="H49" s="2" t="n">
        <v>65</v>
      </c>
      <c r="I49" s="2" t="n">
        <v>0</v>
      </c>
      <c r="J49" s="2" t="s">
        <v>120</v>
      </c>
      <c r="L49" s="2" t="s">
        <v>177</v>
      </c>
      <c r="M49" s="2" t="n">
        <v>0.054</v>
      </c>
      <c r="T49" s="2" t="s">
        <v>124</v>
      </c>
      <c r="U49" s="2" t="n">
        <v>49.388</v>
      </c>
      <c r="Z49" s="2" t="s">
        <v>202</v>
      </c>
      <c r="AA49" s="2" t="n">
        <v>4</v>
      </c>
      <c r="AB49" s="2" t="n">
        <v>0.145</v>
      </c>
      <c r="AC49" s="2" t="s">
        <v>203</v>
      </c>
      <c r="AD49" s="2" t="n">
        <v>1</v>
      </c>
      <c r="AE49" s="2" t="n">
        <v>0.044</v>
      </c>
      <c r="AG49" s="2" t="s">
        <v>157</v>
      </c>
      <c r="AI49" s="2" t="s">
        <v>147</v>
      </c>
      <c r="AK49" s="2" t="s">
        <v>210</v>
      </c>
      <c r="AQ49" s="2" t="s">
        <v>205</v>
      </c>
      <c r="AX49" s="2" t="s">
        <v>206</v>
      </c>
      <c r="AY49" s="2" t="n">
        <v>50</v>
      </c>
      <c r="AZ49" s="2" t="n">
        <v>24</v>
      </c>
      <c r="BD49" s="2" t="s">
        <v>158</v>
      </c>
      <c r="BE49" s="2" t="n">
        <v>1</v>
      </c>
      <c r="BF49" s="2" t="n">
        <v>1</v>
      </c>
      <c r="BG49" s="2" t="n">
        <v>50</v>
      </c>
      <c r="BH49" s="2" t="s">
        <v>147</v>
      </c>
      <c r="BI49" s="2" t="n">
        <v>1</v>
      </c>
      <c r="BJ49" s="2" t="n">
        <v>1</v>
      </c>
      <c r="BK49" s="2" t="n">
        <v>50</v>
      </c>
      <c r="BY49" s="2" t="s">
        <v>151</v>
      </c>
      <c r="CA49" s="2" t="n">
        <v>50</v>
      </c>
      <c r="CB49" s="2" t="s">
        <v>126</v>
      </c>
      <c r="CC49" s="2" t="n">
        <v>1</v>
      </c>
      <c r="CD49" s="2" t="s">
        <v>151</v>
      </c>
      <c r="CE49" s="2" t="n">
        <v>150</v>
      </c>
      <c r="CF49" s="2" t="s">
        <v>126</v>
      </c>
      <c r="CG49" s="2" t="n">
        <v>2</v>
      </c>
      <c r="DA49" s="2" t="n">
        <v>55</v>
      </c>
      <c r="DB49" s="2" t="n">
        <v>0.603</v>
      </c>
      <c r="DC49" s="2" t="n">
        <v>10.95</v>
      </c>
      <c r="DD49" s="2" t="n">
        <v>220</v>
      </c>
      <c r="DE49" s="2" t="n">
        <v>0.72</v>
      </c>
    </row>
    <row r="50" customFormat="false" ht="13.8" hidden="false" customHeight="false" outlineLevel="0" collapsed="false">
      <c r="A50" s="2" t="s">
        <v>232</v>
      </c>
      <c r="B50" s="2" t="s">
        <v>198</v>
      </c>
      <c r="D50" s="2" t="s">
        <v>199</v>
      </c>
      <c r="E50" s="2" t="s">
        <v>200</v>
      </c>
      <c r="F50" s="2" t="s">
        <v>201</v>
      </c>
      <c r="G50" s="2" t="n">
        <v>2020</v>
      </c>
      <c r="H50" s="2" t="n">
        <v>65</v>
      </c>
      <c r="I50" s="2" t="n">
        <v>0</v>
      </c>
      <c r="J50" s="2" t="s">
        <v>120</v>
      </c>
      <c r="L50" s="2" t="s">
        <v>177</v>
      </c>
      <c r="M50" s="2" t="n">
        <v>0.199</v>
      </c>
      <c r="T50" s="2" t="s">
        <v>124</v>
      </c>
      <c r="U50" s="2" t="n">
        <v>183.342</v>
      </c>
      <c r="Z50" s="2" t="s">
        <v>202</v>
      </c>
      <c r="AA50" s="2" t="n">
        <v>4</v>
      </c>
      <c r="AB50" s="2" t="n">
        <v>0.537</v>
      </c>
      <c r="AC50" s="2" t="s">
        <v>203</v>
      </c>
      <c r="AD50" s="2" t="n">
        <v>1</v>
      </c>
      <c r="AE50" s="2" t="n">
        <v>0.164</v>
      </c>
      <c r="AG50" s="2" t="s">
        <v>157</v>
      </c>
      <c r="AI50" s="2" t="s">
        <v>147</v>
      </c>
      <c r="AK50" s="2" t="s">
        <v>212</v>
      </c>
      <c r="AQ50" s="2" t="s">
        <v>205</v>
      </c>
      <c r="AX50" s="2" t="s">
        <v>206</v>
      </c>
      <c r="AY50" s="2" t="n">
        <v>50</v>
      </c>
      <c r="AZ50" s="2" t="n">
        <v>24</v>
      </c>
      <c r="BD50" s="2" t="s">
        <v>158</v>
      </c>
      <c r="BE50" s="2" t="n">
        <v>1</v>
      </c>
      <c r="BF50" s="2" t="n">
        <v>1</v>
      </c>
      <c r="BG50" s="2" t="n">
        <v>50</v>
      </c>
      <c r="BH50" s="2" t="s">
        <v>147</v>
      </c>
      <c r="BI50" s="2" t="n">
        <v>1</v>
      </c>
      <c r="BJ50" s="2" t="n">
        <v>1</v>
      </c>
      <c r="BK50" s="2" t="n">
        <v>50</v>
      </c>
      <c r="BY50" s="2" t="s">
        <v>151</v>
      </c>
      <c r="CA50" s="2" t="n">
        <v>50</v>
      </c>
      <c r="CB50" s="2" t="s">
        <v>126</v>
      </c>
      <c r="CC50" s="2" t="n">
        <v>1</v>
      </c>
      <c r="CD50" s="2" t="s">
        <v>151</v>
      </c>
      <c r="CE50" s="2" t="n">
        <v>150</v>
      </c>
      <c r="CF50" s="2" t="s">
        <v>126</v>
      </c>
      <c r="CG50" s="2" t="n">
        <v>2</v>
      </c>
      <c r="DA50" s="2" t="n">
        <v>57.9</v>
      </c>
      <c r="DB50" s="2" t="n">
        <v>0.171</v>
      </c>
      <c r="DC50" s="2" t="n">
        <v>11.45</v>
      </c>
      <c r="DD50" s="2" t="n">
        <v>60</v>
      </c>
      <c r="DE50" s="2" t="n">
        <v>0.93</v>
      </c>
    </row>
    <row r="51" customFormat="false" ht="13.8" hidden="false" customHeight="false" outlineLevel="0" collapsed="false">
      <c r="A51" s="2" t="s">
        <v>233</v>
      </c>
      <c r="B51" s="2" t="s">
        <v>198</v>
      </c>
      <c r="D51" s="2" t="s">
        <v>199</v>
      </c>
      <c r="E51" s="2" t="s">
        <v>200</v>
      </c>
      <c r="F51" s="2" t="s">
        <v>201</v>
      </c>
      <c r="G51" s="2" t="n">
        <v>2020</v>
      </c>
      <c r="H51" s="2" t="n">
        <v>65</v>
      </c>
      <c r="I51" s="2" t="n">
        <v>0</v>
      </c>
      <c r="J51" s="2" t="s">
        <v>120</v>
      </c>
      <c r="L51" s="2" t="s">
        <v>177</v>
      </c>
      <c r="M51" s="2" t="n">
        <v>0.146</v>
      </c>
      <c r="T51" s="2" t="s">
        <v>124</v>
      </c>
      <c r="U51" s="2" t="n">
        <v>134.092</v>
      </c>
      <c r="Z51" s="2" t="s">
        <v>202</v>
      </c>
      <c r="AA51" s="2" t="n">
        <v>4</v>
      </c>
      <c r="AB51" s="2" t="n">
        <v>0.393</v>
      </c>
      <c r="AC51" s="2" t="s">
        <v>203</v>
      </c>
      <c r="AD51" s="2" t="n">
        <v>1</v>
      </c>
      <c r="AE51" s="2" t="n">
        <v>0.12</v>
      </c>
      <c r="AG51" s="2" t="s">
        <v>157</v>
      </c>
      <c r="AI51" s="2" t="s">
        <v>147</v>
      </c>
      <c r="AK51" s="2" t="s">
        <v>214</v>
      </c>
      <c r="AQ51" s="2" t="s">
        <v>205</v>
      </c>
      <c r="AX51" s="2" t="s">
        <v>206</v>
      </c>
      <c r="AY51" s="2" t="n">
        <v>50</v>
      </c>
      <c r="AZ51" s="2" t="n">
        <v>24</v>
      </c>
      <c r="BD51" s="2" t="s">
        <v>158</v>
      </c>
      <c r="BE51" s="2" t="n">
        <v>1</v>
      </c>
      <c r="BF51" s="2" t="n">
        <v>1</v>
      </c>
      <c r="BG51" s="2" t="n">
        <v>50</v>
      </c>
      <c r="BH51" s="2" t="s">
        <v>147</v>
      </c>
      <c r="BI51" s="2" t="n">
        <v>1</v>
      </c>
      <c r="BJ51" s="2" t="n">
        <v>1</v>
      </c>
      <c r="BK51" s="2" t="n">
        <v>50</v>
      </c>
      <c r="BY51" s="2" t="s">
        <v>151</v>
      </c>
      <c r="CA51" s="2" t="n">
        <v>50</v>
      </c>
      <c r="CB51" s="2" t="s">
        <v>126</v>
      </c>
      <c r="CC51" s="2" t="n">
        <v>1</v>
      </c>
      <c r="CD51" s="2" t="s">
        <v>151</v>
      </c>
      <c r="CE51" s="2" t="n">
        <v>150</v>
      </c>
      <c r="CF51" s="2" t="s">
        <v>126</v>
      </c>
      <c r="CG51" s="2" t="n">
        <v>2</v>
      </c>
      <c r="DA51" s="2" t="n">
        <v>42</v>
      </c>
      <c r="DB51" s="2" t="n">
        <v>0.1696</v>
      </c>
      <c r="DC51" s="2" t="n">
        <v>12.06</v>
      </c>
      <c r="DD51" s="2" t="n">
        <v>56</v>
      </c>
      <c r="DE51" s="2" t="n">
        <v>0.92</v>
      </c>
    </row>
    <row r="52" customFormat="false" ht="13.8" hidden="false" customHeight="false" outlineLevel="0" collapsed="false">
      <c r="A52" s="2" t="s">
        <v>234</v>
      </c>
      <c r="B52" s="2" t="s">
        <v>235</v>
      </c>
      <c r="D52" s="2" t="s">
        <v>236</v>
      </c>
      <c r="E52" s="2" t="s">
        <v>237</v>
      </c>
      <c r="F52" s="2" t="s">
        <v>238</v>
      </c>
      <c r="G52" s="2" t="n">
        <v>2020</v>
      </c>
      <c r="H52" s="2" t="n">
        <v>23</v>
      </c>
      <c r="I52" s="2" t="n">
        <v>0</v>
      </c>
      <c r="J52" s="2" t="s">
        <v>120</v>
      </c>
      <c r="K52" s="2" t="s">
        <v>239</v>
      </c>
      <c r="L52" s="2" t="s">
        <v>143</v>
      </c>
      <c r="T52" s="2" t="s">
        <v>144</v>
      </c>
      <c r="Z52" s="2" t="s">
        <v>240</v>
      </c>
      <c r="AA52" s="2" t="n">
        <v>0.01</v>
      </c>
      <c r="AC52" s="2" t="s">
        <v>125</v>
      </c>
      <c r="AD52" s="2" t="n">
        <v>0.5</v>
      </c>
      <c r="AF52" s="2" t="n">
        <v>6</v>
      </c>
      <c r="AG52" s="2" t="s">
        <v>146</v>
      </c>
      <c r="AI52" s="2" t="s">
        <v>147</v>
      </c>
      <c r="AN52" s="2" t="s">
        <v>241</v>
      </c>
      <c r="AQ52" s="2" t="s">
        <v>242</v>
      </c>
      <c r="AW52" s="2" t="n">
        <v>37</v>
      </c>
      <c r="AX52" s="2" t="s">
        <v>144</v>
      </c>
      <c r="AZ52" s="2" t="n">
        <v>12</v>
      </c>
      <c r="BD52" s="2" t="s">
        <v>147</v>
      </c>
      <c r="BE52" s="2" t="n">
        <v>2</v>
      </c>
      <c r="BF52" s="2" t="n">
        <v>1</v>
      </c>
      <c r="BH52" s="2" t="s">
        <v>149</v>
      </c>
      <c r="BI52" s="2" t="n">
        <v>1</v>
      </c>
      <c r="BJ52" s="2" t="n">
        <v>1</v>
      </c>
      <c r="BL52" s="2" t="s">
        <v>147</v>
      </c>
      <c r="BY52" s="2" t="s">
        <v>151</v>
      </c>
      <c r="CA52" s="2" t="n">
        <v>50</v>
      </c>
      <c r="CB52" s="2" t="s">
        <v>126</v>
      </c>
      <c r="CC52" s="2" t="n">
        <v>3</v>
      </c>
      <c r="CD52" s="2" t="s">
        <v>151</v>
      </c>
      <c r="CE52" s="2" t="n">
        <v>100</v>
      </c>
      <c r="CF52" s="2" t="s">
        <v>126</v>
      </c>
      <c r="CG52" s="2" t="n">
        <v>2</v>
      </c>
      <c r="CI52" s="2" t="s">
        <v>151</v>
      </c>
      <c r="CJ52" s="2" t="n">
        <v>150</v>
      </c>
      <c r="CK52" s="2" t="n">
        <v>1</v>
      </c>
      <c r="CM52" s="2" t="s">
        <v>126</v>
      </c>
      <c r="CZ52" s="2" t="s">
        <v>131</v>
      </c>
      <c r="DA52" s="2" t="n">
        <v>90</v>
      </c>
      <c r="DD52" s="2" t="n">
        <v>801.165</v>
      </c>
      <c r="DE52" s="2" t="n">
        <v>0.21252</v>
      </c>
    </row>
    <row r="53" customFormat="false" ht="13.8" hidden="false" customHeight="false" outlineLevel="0" collapsed="false">
      <c r="A53" s="2" t="s">
        <v>243</v>
      </c>
      <c r="B53" s="2" t="s">
        <v>235</v>
      </c>
      <c r="D53" s="2" t="s">
        <v>236</v>
      </c>
      <c r="E53" s="2" t="s">
        <v>237</v>
      </c>
      <c r="F53" s="2" t="s">
        <v>238</v>
      </c>
      <c r="G53" s="2" t="n">
        <v>2020</v>
      </c>
      <c r="H53" s="2" t="n">
        <v>23</v>
      </c>
      <c r="I53" s="2" t="n">
        <v>0</v>
      </c>
      <c r="J53" s="2" t="s">
        <v>120</v>
      </c>
      <c r="L53" s="2" t="s">
        <v>143</v>
      </c>
      <c r="T53" s="2" t="s">
        <v>144</v>
      </c>
      <c r="Z53" s="2" t="s">
        <v>240</v>
      </c>
      <c r="AA53" s="2" t="n">
        <v>0.01</v>
      </c>
      <c r="AC53" s="2" t="s">
        <v>125</v>
      </c>
      <c r="AD53" s="2" t="n">
        <v>0.5</v>
      </c>
      <c r="AF53" s="2" t="n">
        <v>12</v>
      </c>
      <c r="AG53" s="2" t="s">
        <v>146</v>
      </c>
      <c r="AI53" s="2" t="s">
        <v>147</v>
      </c>
      <c r="AN53" s="2" t="s">
        <v>241</v>
      </c>
      <c r="AW53" s="2" t="n">
        <v>18</v>
      </c>
      <c r="AX53" s="2" t="s">
        <v>144</v>
      </c>
      <c r="AZ53" s="2" t="n">
        <v>12</v>
      </c>
      <c r="BD53" s="2" t="s">
        <v>147</v>
      </c>
      <c r="BE53" s="2" t="n">
        <v>2</v>
      </c>
      <c r="BF53" s="2" t="n">
        <v>1</v>
      </c>
      <c r="BH53" s="2" t="s">
        <v>149</v>
      </c>
      <c r="BI53" s="2" t="n">
        <v>1</v>
      </c>
      <c r="BJ53" s="2" t="n">
        <v>1</v>
      </c>
      <c r="BL53" s="2" t="s">
        <v>147</v>
      </c>
      <c r="BY53" s="2" t="s">
        <v>151</v>
      </c>
      <c r="CA53" s="2" t="n">
        <v>50</v>
      </c>
      <c r="CB53" s="2" t="s">
        <v>126</v>
      </c>
      <c r="CC53" s="2" t="n">
        <v>3</v>
      </c>
      <c r="CD53" s="2" t="s">
        <v>151</v>
      </c>
      <c r="CE53" s="2" t="n">
        <v>100</v>
      </c>
      <c r="CF53" s="2" t="s">
        <v>126</v>
      </c>
      <c r="CG53" s="2" t="n">
        <v>2</v>
      </c>
      <c r="CI53" s="2" t="s">
        <v>151</v>
      </c>
      <c r="CJ53" s="2" t="n">
        <v>150</v>
      </c>
      <c r="CK53" s="2" t="n">
        <v>1</v>
      </c>
      <c r="CM53" s="2" t="s">
        <v>126</v>
      </c>
      <c r="CZ53" s="2" t="s">
        <v>131</v>
      </c>
      <c r="DA53" s="2" t="n">
        <v>93</v>
      </c>
      <c r="DD53" s="2" t="n">
        <v>1088.4853</v>
      </c>
      <c r="DE53" s="2" t="n">
        <v>0.15192</v>
      </c>
    </row>
    <row r="54" customFormat="false" ht="13.8" hidden="false" customHeight="false" outlineLevel="0" collapsed="false">
      <c r="A54" s="2" t="s">
        <v>244</v>
      </c>
      <c r="B54" s="2" t="s">
        <v>235</v>
      </c>
      <c r="D54" s="2" t="s">
        <v>236</v>
      </c>
      <c r="E54" s="2" t="s">
        <v>237</v>
      </c>
      <c r="F54" s="2" t="s">
        <v>238</v>
      </c>
      <c r="G54" s="2" t="n">
        <v>2020</v>
      </c>
      <c r="H54" s="2" t="n">
        <v>23</v>
      </c>
      <c r="I54" s="2" t="n">
        <v>0</v>
      </c>
      <c r="J54" s="2" t="s">
        <v>120</v>
      </c>
      <c r="L54" s="2" t="s">
        <v>143</v>
      </c>
      <c r="T54" s="2" t="s">
        <v>144</v>
      </c>
      <c r="Z54" s="2" t="s">
        <v>240</v>
      </c>
      <c r="AA54" s="2" t="n">
        <v>0.01</v>
      </c>
      <c r="AC54" s="2" t="s">
        <v>125</v>
      </c>
      <c r="AD54" s="2" t="n">
        <v>0.5</v>
      </c>
      <c r="AF54" s="2" t="n">
        <v>18</v>
      </c>
      <c r="AG54" s="2" t="s">
        <v>146</v>
      </c>
      <c r="AI54" s="2" t="s">
        <v>147</v>
      </c>
      <c r="AN54" s="2" t="s">
        <v>241</v>
      </c>
      <c r="AW54" s="2" t="n">
        <v>8</v>
      </c>
      <c r="AX54" s="2" t="s">
        <v>144</v>
      </c>
      <c r="AZ54" s="2" t="n">
        <v>12</v>
      </c>
      <c r="BD54" s="2" t="s">
        <v>147</v>
      </c>
      <c r="BE54" s="2" t="n">
        <v>2</v>
      </c>
      <c r="BF54" s="2" t="n">
        <v>1</v>
      </c>
      <c r="BH54" s="2" t="s">
        <v>149</v>
      </c>
      <c r="BI54" s="2" t="n">
        <v>1</v>
      </c>
      <c r="BJ54" s="2" t="n">
        <v>1</v>
      </c>
      <c r="BL54" s="2" t="s">
        <v>147</v>
      </c>
      <c r="BY54" s="2" t="s">
        <v>151</v>
      </c>
      <c r="CA54" s="2" t="n">
        <v>50</v>
      </c>
      <c r="CB54" s="2" t="s">
        <v>126</v>
      </c>
      <c r="CC54" s="2" t="n">
        <v>3</v>
      </c>
      <c r="CD54" s="2" t="s">
        <v>151</v>
      </c>
      <c r="CE54" s="2" t="n">
        <v>100</v>
      </c>
      <c r="CF54" s="2" t="s">
        <v>126</v>
      </c>
      <c r="CG54" s="2" t="n">
        <v>2</v>
      </c>
      <c r="CI54" s="2" t="s">
        <v>151</v>
      </c>
      <c r="CJ54" s="2" t="n">
        <v>150</v>
      </c>
      <c r="CK54" s="2" t="n">
        <v>1</v>
      </c>
      <c r="CM54" s="2" t="s">
        <v>126</v>
      </c>
      <c r="CZ54" s="2" t="s">
        <v>131</v>
      </c>
      <c r="DA54" s="2" t="n">
        <v>96</v>
      </c>
      <c r="DD54" s="2" t="n">
        <v>1539.7706</v>
      </c>
      <c r="DE54" s="2" t="n">
        <v>0.08921</v>
      </c>
    </row>
    <row r="55" customFormat="false" ht="13.8" hidden="false" customHeight="false" outlineLevel="0" collapsed="false">
      <c r="A55" s="2" t="s">
        <v>245</v>
      </c>
      <c r="B55" s="2" t="s">
        <v>235</v>
      </c>
      <c r="D55" s="2" t="s">
        <v>236</v>
      </c>
      <c r="E55" s="2" t="s">
        <v>237</v>
      </c>
      <c r="F55" s="2" t="s">
        <v>238</v>
      </c>
      <c r="G55" s="2" t="n">
        <v>2020</v>
      </c>
      <c r="H55" s="2" t="n">
        <v>23</v>
      </c>
      <c r="I55" s="2" t="n">
        <v>0</v>
      </c>
      <c r="J55" s="2" t="s">
        <v>120</v>
      </c>
      <c r="L55" s="2" t="s">
        <v>143</v>
      </c>
      <c r="T55" s="2" t="s">
        <v>144</v>
      </c>
      <c r="Z55" s="2" t="s">
        <v>240</v>
      </c>
      <c r="AA55" s="2" t="n">
        <v>0.01</v>
      </c>
      <c r="AC55" s="2" t="s">
        <v>125</v>
      </c>
      <c r="AD55" s="2" t="n">
        <v>0.5</v>
      </c>
      <c r="AF55" s="2" t="n">
        <v>24</v>
      </c>
      <c r="AG55" s="2" t="s">
        <v>146</v>
      </c>
      <c r="AI55" s="2" t="s">
        <v>147</v>
      </c>
      <c r="AN55" s="2" t="s">
        <v>241</v>
      </c>
      <c r="AW55" s="2" t="n">
        <v>5</v>
      </c>
      <c r="AX55" s="2" t="s">
        <v>144</v>
      </c>
      <c r="AZ55" s="2" t="n">
        <v>12</v>
      </c>
      <c r="BD55" s="2" t="s">
        <v>147</v>
      </c>
      <c r="BE55" s="2" t="n">
        <v>2</v>
      </c>
      <c r="BF55" s="2" t="n">
        <v>1</v>
      </c>
      <c r="BH55" s="2" t="s">
        <v>149</v>
      </c>
      <c r="BI55" s="2" t="n">
        <v>1</v>
      </c>
      <c r="BJ55" s="2" t="n">
        <v>1</v>
      </c>
      <c r="BL55" s="2" t="s">
        <v>147</v>
      </c>
      <c r="BY55" s="2" t="s">
        <v>151</v>
      </c>
      <c r="CA55" s="2" t="n">
        <v>50</v>
      </c>
      <c r="CB55" s="2" t="s">
        <v>126</v>
      </c>
      <c r="CC55" s="2" t="n">
        <v>3</v>
      </c>
      <c r="CD55" s="2" t="s">
        <v>151</v>
      </c>
      <c r="CE55" s="2" t="n">
        <v>100</v>
      </c>
      <c r="CF55" s="2" t="s">
        <v>126</v>
      </c>
      <c r="CG55" s="2" t="n">
        <v>2</v>
      </c>
      <c r="CI55" s="2" t="s">
        <v>151</v>
      </c>
      <c r="CJ55" s="2" t="n">
        <v>150</v>
      </c>
      <c r="CK55" s="2" t="n">
        <v>1</v>
      </c>
      <c r="CM55" s="2" t="s">
        <v>126</v>
      </c>
      <c r="CZ55" s="2" t="s">
        <v>131</v>
      </c>
      <c r="DA55" s="2" t="n">
        <v>95</v>
      </c>
      <c r="DD55" s="2" t="n">
        <v>935.0971</v>
      </c>
      <c r="DE55" s="2" t="n">
        <v>0.09852</v>
      </c>
    </row>
    <row r="56" customFormat="false" ht="13.8" hidden="false" customHeight="false" outlineLevel="0" collapsed="false">
      <c r="A56" s="2" t="s">
        <v>246</v>
      </c>
      <c r="B56" s="2" t="s">
        <v>235</v>
      </c>
      <c r="D56" s="2" t="s">
        <v>236</v>
      </c>
      <c r="E56" s="2" t="s">
        <v>237</v>
      </c>
      <c r="F56" s="2" t="s">
        <v>238</v>
      </c>
      <c r="G56" s="2" t="n">
        <v>2020</v>
      </c>
      <c r="H56" s="2" t="n">
        <v>23</v>
      </c>
      <c r="I56" s="2" t="n">
        <v>0</v>
      </c>
      <c r="J56" s="2" t="s">
        <v>120</v>
      </c>
      <c r="L56" s="2" t="s">
        <v>143</v>
      </c>
      <c r="T56" s="2" t="s">
        <v>144</v>
      </c>
      <c r="Z56" s="2" t="s">
        <v>240</v>
      </c>
      <c r="AA56" s="2" t="n">
        <v>0.01</v>
      </c>
      <c r="AC56" s="2" t="s">
        <v>125</v>
      </c>
      <c r="AD56" s="2" t="n">
        <v>0.5</v>
      </c>
      <c r="AF56" s="2" t="n">
        <v>30</v>
      </c>
      <c r="AG56" s="2" t="s">
        <v>146</v>
      </c>
      <c r="AI56" s="2" t="s">
        <v>147</v>
      </c>
      <c r="AN56" s="2" t="s">
        <v>241</v>
      </c>
      <c r="AW56" s="2" t="n">
        <v>3</v>
      </c>
      <c r="AX56" s="2" t="s">
        <v>144</v>
      </c>
      <c r="AZ56" s="2" t="n">
        <v>12</v>
      </c>
      <c r="BD56" s="2" t="s">
        <v>147</v>
      </c>
      <c r="BE56" s="2" t="n">
        <v>2</v>
      </c>
      <c r="BF56" s="2" t="n">
        <v>1</v>
      </c>
      <c r="BH56" s="2" t="s">
        <v>149</v>
      </c>
      <c r="BI56" s="2" t="n">
        <v>1</v>
      </c>
      <c r="BJ56" s="2" t="n">
        <v>1</v>
      </c>
      <c r="BL56" s="2" t="s">
        <v>147</v>
      </c>
      <c r="BY56" s="2" t="s">
        <v>151</v>
      </c>
      <c r="CA56" s="2" t="n">
        <v>50</v>
      </c>
      <c r="CB56" s="2" t="s">
        <v>126</v>
      </c>
      <c r="CC56" s="2" t="n">
        <v>3</v>
      </c>
      <c r="CD56" s="2" t="s">
        <v>151</v>
      </c>
      <c r="CE56" s="2" t="n">
        <v>100</v>
      </c>
      <c r="CF56" s="2" t="s">
        <v>126</v>
      </c>
      <c r="CG56" s="2" t="n">
        <v>2</v>
      </c>
      <c r="CI56" s="2" t="s">
        <v>151</v>
      </c>
      <c r="CJ56" s="2" t="n">
        <v>150</v>
      </c>
      <c r="CK56" s="2" t="n">
        <v>1</v>
      </c>
      <c r="CM56" s="2" t="s">
        <v>126</v>
      </c>
      <c r="CZ56" s="2" t="s">
        <v>131</v>
      </c>
      <c r="DA56" s="2" t="n">
        <v>94</v>
      </c>
      <c r="DD56" s="2" t="n">
        <v>823.0562</v>
      </c>
      <c r="DE56" s="2" t="n">
        <v>0.13273</v>
      </c>
    </row>
    <row r="57" customFormat="false" ht="13.8" hidden="false" customHeight="false" outlineLevel="0" collapsed="false">
      <c r="A57" s="2" t="s">
        <v>247</v>
      </c>
      <c r="B57" s="2" t="s">
        <v>235</v>
      </c>
      <c r="D57" s="2" t="s">
        <v>236</v>
      </c>
      <c r="E57" s="2" t="s">
        <v>237</v>
      </c>
      <c r="F57" s="2" t="s">
        <v>238</v>
      </c>
      <c r="G57" s="2" t="n">
        <v>2020</v>
      </c>
      <c r="H57" s="2" t="n">
        <v>23</v>
      </c>
      <c r="I57" s="2" t="n">
        <v>0</v>
      </c>
      <c r="J57" s="2" t="s">
        <v>120</v>
      </c>
      <c r="L57" s="2" t="s">
        <v>143</v>
      </c>
      <c r="T57" s="2" t="s">
        <v>144</v>
      </c>
      <c r="Z57" s="2" t="s">
        <v>240</v>
      </c>
      <c r="AA57" s="2" t="n">
        <v>0.01</v>
      </c>
      <c r="AC57" s="2" t="s">
        <v>125</v>
      </c>
      <c r="AD57" s="2" t="n">
        <v>0.5</v>
      </c>
      <c r="AF57" s="2" t="n">
        <v>36</v>
      </c>
      <c r="AG57" s="2" t="s">
        <v>146</v>
      </c>
      <c r="AI57" s="2" t="s">
        <v>147</v>
      </c>
      <c r="AN57" s="2" t="s">
        <v>241</v>
      </c>
      <c r="AW57" s="2" t="n">
        <v>2</v>
      </c>
      <c r="AX57" s="2" t="s">
        <v>144</v>
      </c>
      <c r="AZ57" s="2" t="n">
        <v>12</v>
      </c>
      <c r="BD57" s="2" t="s">
        <v>147</v>
      </c>
      <c r="BE57" s="2" t="n">
        <v>2</v>
      </c>
      <c r="BF57" s="2" t="n">
        <v>1</v>
      </c>
      <c r="BH57" s="2" t="s">
        <v>149</v>
      </c>
      <c r="BI57" s="2" t="n">
        <v>1</v>
      </c>
      <c r="BJ57" s="2" t="n">
        <v>1</v>
      </c>
      <c r="BL57" s="2" t="s">
        <v>147</v>
      </c>
      <c r="BY57" s="2" t="s">
        <v>151</v>
      </c>
      <c r="CA57" s="2" t="n">
        <v>50</v>
      </c>
      <c r="CB57" s="2" t="s">
        <v>126</v>
      </c>
      <c r="CC57" s="2" t="n">
        <v>3</v>
      </c>
      <c r="CD57" s="2" t="s">
        <v>151</v>
      </c>
      <c r="CE57" s="2" t="n">
        <v>100</v>
      </c>
      <c r="CF57" s="2" t="s">
        <v>126</v>
      </c>
      <c r="CG57" s="2" t="n">
        <v>2</v>
      </c>
      <c r="CI57" s="2" t="s">
        <v>151</v>
      </c>
      <c r="CJ57" s="2" t="n">
        <v>150</v>
      </c>
      <c r="CK57" s="2" t="n">
        <v>1</v>
      </c>
      <c r="CM57" s="2" t="s">
        <v>126</v>
      </c>
      <c r="CZ57" s="2" t="s">
        <v>131</v>
      </c>
      <c r="DA57" s="2" t="n">
        <v>94</v>
      </c>
      <c r="DD57" s="2" t="n">
        <v>823.1393</v>
      </c>
      <c r="DE57" s="2" t="n">
        <v>0.13198</v>
      </c>
    </row>
    <row r="58" customFormat="false" ht="13.8" hidden="false" customHeight="false" outlineLevel="0" collapsed="false">
      <c r="A58" s="2" t="s">
        <v>248</v>
      </c>
      <c r="B58" s="2" t="s">
        <v>249</v>
      </c>
      <c r="D58" s="2" t="s">
        <v>250</v>
      </c>
      <c r="E58" s="2" t="s">
        <v>251</v>
      </c>
      <c r="F58" s="2" t="s">
        <v>252</v>
      </c>
      <c r="G58" s="2" t="n">
        <v>2020</v>
      </c>
      <c r="H58" s="2" t="n">
        <v>119</v>
      </c>
      <c r="I58" s="2" t="n">
        <v>3</v>
      </c>
      <c r="J58" s="2" t="s">
        <v>120</v>
      </c>
      <c r="L58" s="2" t="s">
        <v>253</v>
      </c>
      <c r="M58" s="2" t="n">
        <v>0.063</v>
      </c>
      <c r="T58" s="2" t="s">
        <v>144</v>
      </c>
      <c r="U58" s="2" t="n">
        <v>1</v>
      </c>
      <c r="V58" s="2" t="s">
        <v>124</v>
      </c>
      <c r="W58" s="2" t="n">
        <v>0.154</v>
      </c>
      <c r="AC58" s="2" t="s">
        <v>125</v>
      </c>
      <c r="AD58" s="2" t="n">
        <v>5.5</v>
      </c>
      <c r="AE58" s="2" t="n">
        <v>0.006</v>
      </c>
      <c r="AQ58" s="2" t="s">
        <v>254</v>
      </c>
      <c r="AR58" s="2" t="s">
        <v>125</v>
      </c>
      <c r="AX58" s="2" t="s">
        <v>144</v>
      </c>
      <c r="AY58" s="2" t="n">
        <v>65</v>
      </c>
      <c r="AZ58" s="2" t="n">
        <v>24</v>
      </c>
      <c r="BD58" s="2" t="s">
        <v>255</v>
      </c>
      <c r="BE58" s="2" t="n">
        <v>1</v>
      </c>
      <c r="BF58" s="2" t="n">
        <v>1</v>
      </c>
      <c r="BG58" s="2" t="n">
        <v>65</v>
      </c>
      <c r="BX58" s="2" t="s">
        <v>256</v>
      </c>
      <c r="BY58" s="2" t="s">
        <v>128</v>
      </c>
      <c r="BZ58" s="2" t="s">
        <v>129</v>
      </c>
      <c r="CA58" s="2" t="n">
        <v>50</v>
      </c>
      <c r="CB58" s="2" t="n">
        <v>12</v>
      </c>
      <c r="CC58" s="2" t="n">
        <v>6.5</v>
      </c>
      <c r="CZ58" s="2" t="s">
        <v>131</v>
      </c>
      <c r="DA58" s="2" t="n">
        <v>94</v>
      </c>
      <c r="DB58" s="2" t="n">
        <v>7.7</v>
      </c>
      <c r="DC58" s="2" t="n">
        <v>26.3</v>
      </c>
      <c r="DD58" s="2" t="n">
        <v>1177</v>
      </c>
      <c r="DE58" s="2" t="n">
        <v>0.12</v>
      </c>
    </row>
    <row r="59" customFormat="false" ht="13.8" hidden="false" customHeight="false" outlineLevel="0" collapsed="false">
      <c r="A59" s="2" t="s">
        <v>257</v>
      </c>
      <c r="B59" s="2" t="s">
        <v>249</v>
      </c>
      <c r="D59" s="2" t="s">
        <v>250</v>
      </c>
      <c r="E59" s="2" t="s">
        <v>251</v>
      </c>
      <c r="F59" s="2" t="s">
        <v>252</v>
      </c>
      <c r="G59" s="2" t="n">
        <v>2020</v>
      </c>
      <c r="H59" s="2" t="n">
        <v>119</v>
      </c>
      <c r="I59" s="2" t="n">
        <v>3</v>
      </c>
      <c r="J59" s="2" t="s">
        <v>120</v>
      </c>
      <c r="L59" s="2" t="s">
        <v>253</v>
      </c>
      <c r="M59" s="2" t="n">
        <v>0.063</v>
      </c>
      <c r="T59" s="2" t="s">
        <v>144</v>
      </c>
      <c r="U59" s="2" t="n">
        <v>1</v>
      </c>
      <c r="V59" s="2" t="s">
        <v>124</v>
      </c>
      <c r="W59" s="2" t="n">
        <v>0.154</v>
      </c>
      <c r="AC59" s="2" t="s">
        <v>125</v>
      </c>
      <c r="AD59" s="2" t="n">
        <v>5.5</v>
      </c>
      <c r="AE59" s="2" t="n">
        <v>0.006</v>
      </c>
      <c r="AG59" s="2" t="s">
        <v>255</v>
      </c>
      <c r="AI59" s="2" t="s">
        <v>258</v>
      </c>
      <c r="AR59" s="2" t="s">
        <v>125</v>
      </c>
      <c r="AX59" s="2" t="s">
        <v>144</v>
      </c>
      <c r="AY59" s="2" t="n">
        <v>65</v>
      </c>
      <c r="AZ59" s="2" t="n">
        <v>24</v>
      </c>
      <c r="BD59" s="2" t="s">
        <v>259</v>
      </c>
      <c r="BE59" s="2" t="n">
        <v>1</v>
      </c>
      <c r="BF59" s="2" t="n">
        <v>1</v>
      </c>
      <c r="BG59" s="2" t="n">
        <v>65</v>
      </c>
      <c r="BH59" s="2" t="s">
        <v>255</v>
      </c>
      <c r="BI59" s="2" t="n">
        <v>1</v>
      </c>
      <c r="BJ59" s="2" t="n">
        <v>1</v>
      </c>
      <c r="BK59" s="2" t="n">
        <v>65</v>
      </c>
      <c r="BX59" s="2" t="s">
        <v>256</v>
      </c>
      <c r="BY59" s="2" t="s">
        <v>128</v>
      </c>
      <c r="BZ59" s="2" t="s">
        <v>129</v>
      </c>
      <c r="CA59" s="2" t="n">
        <v>50</v>
      </c>
      <c r="CB59" s="2" t="n">
        <v>12</v>
      </c>
      <c r="CC59" s="2" t="n">
        <v>6.5</v>
      </c>
      <c r="CZ59" s="2" t="s">
        <v>131</v>
      </c>
      <c r="DA59" s="2" t="n">
        <v>95</v>
      </c>
      <c r="DB59" s="2" t="n">
        <v>9</v>
      </c>
      <c r="DC59" s="2" t="n">
        <v>42.6</v>
      </c>
      <c r="DD59" s="2" t="n">
        <v>848</v>
      </c>
      <c r="DE59" s="2" t="n">
        <v>0.11</v>
      </c>
    </row>
    <row r="60" customFormat="false" ht="13.8" hidden="false" customHeight="false" outlineLevel="0" collapsed="false">
      <c r="A60" s="2" t="s">
        <v>260</v>
      </c>
      <c r="B60" s="2" t="s">
        <v>249</v>
      </c>
      <c r="D60" s="2" t="s">
        <v>250</v>
      </c>
      <c r="E60" s="2" t="s">
        <v>251</v>
      </c>
      <c r="F60" s="2" t="s">
        <v>252</v>
      </c>
      <c r="G60" s="2" t="n">
        <v>2020</v>
      </c>
      <c r="H60" s="2" t="n">
        <v>119</v>
      </c>
      <c r="I60" s="2" t="n">
        <v>3</v>
      </c>
      <c r="J60" s="2" t="s">
        <v>120</v>
      </c>
      <c r="L60" s="2" t="s">
        <v>253</v>
      </c>
      <c r="M60" s="2" t="n">
        <v>0.063</v>
      </c>
      <c r="T60" s="2" t="s">
        <v>144</v>
      </c>
      <c r="U60" s="2" t="n">
        <v>1</v>
      </c>
      <c r="V60" s="2" t="s">
        <v>124</v>
      </c>
      <c r="W60" s="2" t="n">
        <v>0.154</v>
      </c>
      <c r="AC60" s="2" t="s">
        <v>125</v>
      </c>
      <c r="AD60" s="2" t="n">
        <v>5.5</v>
      </c>
      <c r="AE60" s="2" t="n">
        <v>0.006</v>
      </c>
      <c r="AG60" s="2" t="s">
        <v>261</v>
      </c>
      <c r="AI60" s="2" t="s">
        <v>258</v>
      </c>
      <c r="AR60" s="2" t="s">
        <v>125</v>
      </c>
      <c r="AX60" s="2" t="s">
        <v>144</v>
      </c>
      <c r="AY60" s="2" t="n">
        <v>65</v>
      </c>
      <c r="AZ60" s="2" t="n">
        <v>24</v>
      </c>
      <c r="BD60" s="2" t="s">
        <v>262</v>
      </c>
      <c r="BE60" s="2" t="n">
        <v>1</v>
      </c>
      <c r="BF60" s="2" t="n">
        <v>1</v>
      </c>
      <c r="BG60" s="2" t="n">
        <v>65</v>
      </c>
      <c r="BH60" s="2" t="s">
        <v>255</v>
      </c>
      <c r="BI60" s="2" t="n">
        <v>1</v>
      </c>
      <c r="BJ60" s="2" t="n">
        <v>1</v>
      </c>
      <c r="BK60" s="2" t="n">
        <v>65</v>
      </c>
      <c r="BX60" s="2" t="s">
        <v>256</v>
      </c>
      <c r="BY60" s="2" t="s">
        <v>128</v>
      </c>
      <c r="BZ60" s="2" t="s">
        <v>129</v>
      </c>
      <c r="CA60" s="2" t="n">
        <v>50</v>
      </c>
      <c r="CB60" s="2" t="n">
        <v>12</v>
      </c>
      <c r="CC60" s="2" t="n">
        <v>6.5</v>
      </c>
      <c r="CZ60" s="2" t="s">
        <v>131</v>
      </c>
      <c r="DA60" s="2" t="n">
        <v>91</v>
      </c>
      <c r="DB60" s="2" t="n">
        <v>4.6</v>
      </c>
      <c r="DC60" s="2" t="n">
        <v>51.7</v>
      </c>
      <c r="DD60" s="2" t="n">
        <v>356</v>
      </c>
      <c r="DE60" s="2" t="n">
        <v>0.2</v>
      </c>
    </row>
    <row r="61" customFormat="false" ht="13.8" hidden="false" customHeight="false" outlineLevel="0" collapsed="false">
      <c r="A61" s="2" t="s">
        <v>263</v>
      </c>
      <c r="B61" s="2" t="s">
        <v>249</v>
      </c>
      <c r="D61" s="2" t="s">
        <v>250</v>
      </c>
      <c r="E61" s="2" t="s">
        <v>251</v>
      </c>
      <c r="F61" s="2" t="s">
        <v>252</v>
      </c>
      <c r="G61" s="2" t="n">
        <v>2020</v>
      </c>
      <c r="H61" s="2" t="n">
        <v>119</v>
      </c>
      <c r="I61" s="2" t="n">
        <v>3</v>
      </c>
      <c r="J61" s="2" t="s">
        <v>120</v>
      </c>
      <c r="L61" s="2" t="s">
        <v>253</v>
      </c>
      <c r="M61" s="2" t="n">
        <v>0.063</v>
      </c>
      <c r="T61" s="2" t="s">
        <v>144</v>
      </c>
      <c r="U61" s="2" t="n">
        <v>1</v>
      </c>
      <c r="V61" s="2" t="s">
        <v>124</v>
      </c>
      <c r="W61" s="2" t="n">
        <v>0.154</v>
      </c>
      <c r="AC61" s="2" t="s">
        <v>125</v>
      </c>
      <c r="AD61" s="2" t="n">
        <v>5.5</v>
      </c>
      <c r="AE61" s="2" t="n">
        <v>0.006</v>
      </c>
      <c r="AG61" s="2" t="s">
        <v>264</v>
      </c>
      <c r="AI61" s="2" t="s">
        <v>258</v>
      </c>
      <c r="AR61" s="2" t="s">
        <v>125</v>
      </c>
      <c r="AX61" s="2" t="s">
        <v>144</v>
      </c>
      <c r="AY61" s="2" t="n">
        <v>65</v>
      </c>
      <c r="AZ61" s="2" t="n">
        <v>24</v>
      </c>
      <c r="BD61" s="2" t="s">
        <v>265</v>
      </c>
      <c r="BE61" s="2" t="n">
        <v>1</v>
      </c>
      <c r="BF61" s="2" t="n">
        <v>1</v>
      </c>
      <c r="BG61" s="2" t="n">
        <v>65</v>
      </c>
      <c r="BH61" s="2" t="s">
        <v>255</v>
      </c>
      <c r="BI61" s="2" t="n">
        <v>1</v>
      </c>
      <c r="BJ61" s="2" t="n">
        <v>1</v>
      </c>
      <c r="BK61" s="2" t="n">
        <v>65</v>
      </c>
      <c r="BX61" s="2" t="s">
        <v>256</v>
      </c>
      <c r="BY61" s="2" t="s">
        <v>128</v>
      </c>
      <c r="BZ61" s="2" t="s">
        <v>129</v>
      </c>
      <c r="CA61" s="2" t="n">
        <v>50</v>
      </c>
      <c r="CB61" s="2" t="n">
        <v>12</v>
      </c>
      <c r="CC61" s="2" t="n">
        <v>6.5</v>
      </c>
      <c r="CZ61" s="2" t="s">
        <v>131</v>
      </c>
      <c r="DA61" s="2" t="n">
        <v>94</v>
      </c>
      <c r="DB61" s="2" t="n">
        <v>6.7</v>
      </c>
      <c r="DC61" s="2" t="n">
        <v>30.9</v>
      </c>
      <c r="DD61" s="2" t="n">
        <v>865</v>
      </c>
      <c r="DE61" s="2" t="n">
        <v>0.14</v>
      </c>
    </row>
    <row r="62" customFormat="false" ht="13.8" hidden="false" customHeight="false" outlineLevel="0" collapsed="false">
      <c r="A62" s="2" t="s">
        <v>266</v>
      </c>
      <c r="B62" s="2" t="s">
        <v>249</v>
      </c>
      <c r="D62" s="2" t="s">
        <v>250</v>
      </c>
      <c r="E62" s="2" t="s">
        <v>251</v>
      </c>
      <c r="F62" s="2" t="s">
        <v>252</v>
      </c>
      <c r="G62" s="2" t="n">
        <v>2020</v>
      </c>
      <c r="H62" s="2" t="n">
        <v>119</v>
      </c>
      <c r="I62" s="2" t="n">
        <v>3</v>
      </c>
      <c r="J62" s="2" t="s">
        <v>120</v>
      </c>
      <c r="L62" s="2" t="s">
        <v>253</v>
      </c>
      <c r="M62" s="2" t="n">
        <v>0.063</v>
      </c>
      <c r="T62" s="2" t="s">
        <v>144</v>
      </c>
      <c r="U62" s="2" t="n">
        <v>1</v>
      </c>
      <c r="V62" s="2" t="s">
        <v>124</v>
      </c>
      <c r="W62" s="2" t="n">
        <v>0.154</v>
      </c>
      <c r="AC62" s="2" t="s">
        <v>125</v>
      </c>
      <c r="AD62" s="2" t="n">
        <v>5.5</v>
      </c>
      <c r="AE62" s="2" t="n">
        <v>0.006</v>
      </c>
      <c r="AG62" s="2" t="s">
        <v>167</v>
      </c>
      <c r="AI62" s="2" t="s">
        <v>258</v>
      </c>
      <c r="AR62" s="2" t="s">
        <v>125</v>
      </c>
      <c r="AX62" s="2" t="s">
        <v>144</v>
      </c>
      <c r="AY62" s="2" t="n">
        <v>65</v>
      </c>
      <c r="AZ62" s="2" t="n">
        <v>24</v>
      </c>
      <c r="BD62" s="2" t="s">
        <v>267</v>
      </c>
      <c r="BE62" s="2" t="n">
        <v>1</v>
      </c>
      <c r="BF62" s="2" t="n">
        <v>1</v>
      </c>
      <c r="BG62" s="2" t="n">
        <v>65</v>
      </c>
      <c r="BH62" s="2" t="s">
        <v>255</v>
      </c>
      <c r="BI62" s="2" t="n">
        <v>1</v>
      </c>
      <c r="BJ62" s="2" t="n">
        <v>1</v>
      </c>
      <c r="BK62" s="2" t="n">
        <v>65</v>
      </c>
      <c r="BX62" s="2" t="s">
        <v>256</v>
      </c>
      <c r="BY62" s="2" t="s">
        <v>128</v>
      </c>
      <c r="BZ62" s="2" t="s">
        <v>129</v>
      </c>
      <c r="CA62" s="2" t="n">
        <v>50</v>
      </c>
      <c r="CB62" s="2" t="n">
        <v>12</v>
      </c>
      <c r="CC62" s="2" t="n">
        <v>6.5</v>
      </c>
      <c r="CZ62" s="2" t="s">
        <v>131</v>
      </c>
      <c r="DA62" s="2" t="n">
        <v>91</v>
      </c>
      <c r="DB62" s="2" t="n">
        <v>5.5</v>
      </c>
      <c r="DC62" s="2" t="n">
        <v>35.8</v>
      </c>
      <c r="DD62" s="2" t="n">
        <v>611</v>
      </c>
      <c r="DE62" s="2" t="n">
        <v>0.17</v>
      </c>
    </row>
    <row r="63" customFormat="false" ht="13.8" hidden="false" customHeight="false" outlineLevel="0" collapsed="false">
      <c r="A63" s="2" t="s">
        <v>268</v>
      </c>
      <c r="B63" s="2" t="s">
        <v>249</v>
      </c>
      <c r="D63" s="2" t="s">
        <v>250</v>
      </c>
      <c r="E63" s="2" t="s">
        <v>251</v>
      </c>
      <c r="F63" s="2" t="s">
        <v>252</v>
      </c>
      <c r="G63" s="2" t="n">
        <v>2020</v>
      </c>
      <c r="H63" s="2" t="n">
        <v>119</v>
      </c>
      <c r="I63" s="2" t="n">
        <v>3</v>
      </c>
      <c r="J63" s="2" t="s">
        <v>120</v>
      </c>
      <c r="L63" s="2" t="s">
        <v>253</v>
      </c>
      <c r="M63" s="2" t="n">
        <v>0.063</v>
      </c>
      <c r="T63" s="2" t="s">
        <v>144</v>
      </c>
      <c r="U63" s="2" t="n">
        <v>1</v>
      </c>
      <c r="V63" s="2" t="s">
        <v>124</v>
      </c>
      <c r="W63" s="2" t="n">
        <v>0.154</v>
      </c>
      <c r="AC63" s="2" t="s">
        <v>125</v>
      </c>
      <c r="AD63" s="2" t="n">
        <v>5.5</v>
      </c>
      <c r="AE63" s="2" t="n">
        <v>0.006</v>
      </c>
      <c r="AG63" s="2" t="s">
        <v>269</v>
      </c>
      <c r="AI63" s="2" t="s">
        <v>258</v>
      </c>
      <c r="AR63" s="2" t="s">
        <v>125</v>
      </c>
      <c r="AX63" s="2" t="s">
        <v>144</v>
      </c>
      <c r="AY63" s="2" t="n">
        <v>65</v>
      </c>
      <c r="AZ63" s="2" t="n">
        <v>24</v>
      </c>
      <c r="BD63" s="2" t="s">
        <v>270</v>
      </c>
      <c r="BE63" s="2" t="n">
        <v>1</v>
      </c>
      <c r="BF63" s="2" t="n">
        <v>1</v>
      </c>
      <c r="BG63" s="2" t="n">
        <v>65</v>
      </c>
      <c r="BH63" s="2" t="s">
        <v>255</v>
      </c>
      <c r="BI63" s="2" t="n">
        <v>1</v>
      </c>
      <c r="BJ63" s="2" t="n">
        <v>1</v>
      </c>
      <c r="BK63" s="2" t="n">
        <v>65</v>
      </c>
      <c r="BX63" s="2" t="s">
        <v>256</v>
      </c>
      <c r="BY63" s="2" t="s">
        <v>128</v>
      </c>
      <c r="BZ63" s="2" t="s">
        <v>129</v>
      </c>
      <c r="CA63" s="2" t="n">
        <v>50</v>
      </c>
      <c r="CB63" s="2" t="n">
        <v>12</v>
      </c>
      <c r="CC63" s="2" t="n">
        <v>6.5</v>
      </c>
      <c r="CZ63" s="2" t="s">
        <v>131</v>
      </c>
      <c r="DA63" s="2" t="n">
        <v>91</v>
      </c>
      <c r="DB63" s="2" t="n">
        <v>4.8</v>
      </c>
      <c r="DC63" s="2" t="n">
        <v>33.3</v>
      </c>
      <c r="DD63" s="2" t="n">
        <v>579</v>
      </c>
      <c r="DE63" s="2" t="n">
        <v>0.19</v>
      </c>
    </row>
    <row r="64" customFormat="false" ht="13.8" hidden="false" customHeight="false" outlineLevel="0" collapsed="false">
      <c r="A64" s="2" t="s">
        <v>271</v>
      </c>
      <c r="B64" s="2" t="s">
        <v>249</v>
      </c>
      <c r="D64" s="2" t="s">
        <v>250</v>
      </c>
      <c r="E64" s="2" t="s">
        <v>251</v>
      </c>
      <c r="F64" s="2" t="s">
        <v>252</v>
      </c>
      <c r="G64" s="2" t="n">
        <v>2020</v>
      </c>
      <c r="H64" s="2" t="n">
        <v>119</v>
      </c>
      <c r="I64" s="2" t="n">
        <v>3</v>
      </c>
      <c r="J64" s="2" t="s">
        <v>120</v>
      </c>
      <c r="L64" s="2" t="s">
        <v>253</v>
      </c>
      <c r="M64" s="2" t="n">
        <v>0.063</v>
      </c>
      <c r="T64" s="2" t="s">
        <v>144</v>
      </c>
      <c r="U64" s="2" t="n">
        <v>1</v>
      </c>
      <c r="V64" s="2" t="s">
        <v>124</v>
      </c>
      <c r="W64" s="2" t="n">
        <v>0.154</v>
      </c>
      <c r="AC64" s="2" t="s">
        <v>125</v>
      </c>
      <c r="AD64" s="2" t="n">
        <v>5.5</v>
      </c>
      <c r="AE64" s="2" t="n">
        <v>0.006</v>
      </c>
      <c r="AG64" s="2" t="s">
        <v>272</v>
      </c>
      <c r="AI64" s="2" t="s">
        <v>258</v>
      </c>
      <c r="AR64" s="2" t="s">
        <v>125</v>
      </c>
      <c r="AX64" s="2" t="s">
        <v>144</v>
      </c>
      <c r="AY64" s="2" t="n">
        <v>65</v>
      </c>
      <c r="AZ64" s="2" t="n">
        <v>24</v>
      </c>
      <c r="BD64" s="2" t="s">
        <v>273</v>
      </c>
      <c r="BE64" s="2" t="n">
        <v>1</v>
      </c>
      <c r="BF64" s="2" t="n">
        <v>1</v>
      </c>
      <c r="BG64" s="2" t="n">
        <v>65</v>
      </c>
      <c r="BH64" s="2" t="s">
        <v>255</v>
      </c>
      <c r="BI64" s="2" t="n">
        <v>1</v>
      </c>
      <c r="BJ64" s="2" t="n">
        <v>1</v>
      </c>
      <c r="BK64" s="2" t="n">
        <v>65</v>
      </c>
      <c r="BX64" s="2" t="s">
        <v>256</v>
      </c>
      <c r="BY64" s="2" t="s">
        <v>128</v>
      </c>
      <c r="BZ64" s="2" t="s">
        <v>129</v>
      </c>
      <c r="CA64" s="2" t="n">
        <v>50</v>
      </c>
      <c r="CB64" s="2" t="n">
        <v>12</v>
      </c>
      <c r="CC64" s="2" t="n">
        <v>6.5</v>
      </c>
      <c r="CZ64" s="2" t="s">
        <v>131</v>
      </c>
      <c r="DA64" s="2" t="n">
        <v>91</v>
      </c>
      <c r="DB64" s="2" t="n">
        <v>4.7</v>
      </c>
      <c r="DC64" s="2" t="n">
        <v>28.5</v>
      </c>
      <c r="DD64" s="2" t="n">
        <v>663</v>
      </c>
      <c r="DE64" s="2" t="n">
        <v>0.19</v>
      </c>
    </row>
    <row r="65" customFormat="false" ht="13.8" hidden="false" customHeight="false" outlineLevel="0" collapsed="false">
      <c r="A65" s="2" t="s">
        <v>274</v>
      </c>
      <c r="B65" s="2" t="s">
        <v>275</v>
      </c>
      <c r="D65" s="2" t="s">
        <v>276</v>
      </c>
      <c r="E65" s="2" t="s">
        <v>277</v>
      </c>
      <c r="F65" s="2" t="s">
        <v>278</v>
      </c>
      <c r="G65" s="2" t="n">
        <v>2020</v>
      </c>
      <c r="H65" s="2" t="n">
        <v>40</v>
      </c>
      <c r="I65" s="2" t="n">
        <v>0</v>
      </c>
      <c r="J65" s="2" t="s">
        <v>120</v>
      </c>
      <c r="L65" s="2" t="s">
        <v>177</v>
      </c>
      <c r="M65" s="2" t="n">
        <v>0.002</v>
      </c>
      <c r="T65" s="2" t="s">
        <v>124</v>
      </c>
      <c r="U65" s="2" t="n">
        <v>0.056</v>
      </c>
      <c r="AG65" s="2" t="s">
        <v>146</v>
      </c>
      <c r="AI65" s="2" t="s">
        <v>147</v>
      </c>
      <c r="AT65" s="2" t="n">
        <v>2</v>
      </c>
      <c r="AW65" s="2" t="n">
        <v>5840</v>
      </c>
      <c r="AX65" s="2" t="s">
        <v>124</v>
      </c>
      <c r="AY65" s="2" t="n">
        <v>50</v>
      </c>
      <c r="AZ65" s="2" t="n">
        <v>24</v>
      </c>
      <c r="BA65" s="2" t="s">
        <v>144</v>
      </c>
      <c r="BB65" s="2" t="n">
        <v>50</v>
      </c>
      <c r="BC65" s="2" t="n">
        <v>24</v>
      </c>
      <c r="BD65" s="2" t="s">
        <v>147</v>
      </c>
      <c r="BE65" s="2" t="n">
        <v>1</v>
      </c>
      <c r="BF65" s="2" t="n">
        <v>1</v>
      </c>
      <c r="BG65" s="2" t="n">
        <v>50</v>
      </c>
      <c r="BH65" s="2" t="s">
        <v>149</v>
      </c>
      <c r="BI65" s="2" t="n">
        <v>1</v>
      </c>
      <c r="BJ65" s="2" t="n">
        <v>1</v>
      </c>
      <c r="BK65" s="2" t="n">
        <v>50</v>
      </c>
      <c r="BL65" s="2" t="s">
        <v>147</v>
      </c>
      <c r="BM65" s="2" t="n">
        <v>1</v>
      </c>
      <c r="BN65" s="2" t="n">
        <v>1</v>
      </c>
      <c r="BO65" s="2" t="n">
        <v>50</v>
      </c>
      <c r="BX65" s="2" t="s">
        <v>279</v>
      </c>
      <c r="BY65" s="2" t="s">
        <v>151</v>
      </c>
      <c r="CA65" s="2" t="n">
        <v>50</v>
      </c>
      <c r="CB65" s="2" t="s">
        <v>126</v>
      </c>
      <c r="CC65" s="2" t="n">
        <v>2</v>
      </c>
      <c r="CD65" s="2" t="s">
        <v>151</v>
      </c>
      <c r="CE65" s="2" t="n">
        <v>80</v>
      </c>
      <c r="CF65" s="2" t="s">
        <v>126</v>
      </c>
      <c r="CG65" s="2" t="n">
        <v>2</v>
      </c>
      <c r="CI65" s="2" t="s">
        <v>151</v>
      </c>
      <c r="CJ65" s="2" t="n">
        <v>120</v>
      </c>
      <c r="CK65" s="2" t="n">
        <v>2</v>
      </c>
      <c r="CM65" s="2" t="s">
        <v>126</v>
      </c>
      <c r="CN65" s="2" t="n">
        <v>180</v>
      </c>
      <c r="CO65" s="2" t="n">
        <v>2</v>
      </c>
      <c r="CP65" s="2" t="s">
        <v>126</v>
      </c>
      <c r="CZ65" s="2" t="s">
        <v>131</v>
      </c>
      <c r="DA65" s="2" t="n">
        <v>94.9</v>
      </c>
      <c r="DB65" s="2" t="n">
        <v>4.139</v>
      </c>
      <c r="DC65" s="2" t="n">
        <v>21.43</v>
      </c>
      <c r="DD65" s="2" t="n">
        <v>772.6</v>
      </c>
      <c r="DE65" s="2" t="n">
        <v>0.111</v>
      </c>
    </row>
    <row r="66" customFormat="false" ht="13.8" hidden="false" customHeight="false" outlineLevel="0" collapsed="false">
      <c r="A66" s="2" t="s">
        <v>280</v>
      </c>
      <c r="B66" s="2" t="s">
        <v>275</v>
      </c>
      <c r="D66" s="2" t="s">
        <v>276</v>
      </c>
      <c r="E66" s="2" t="s">
        <v>277</v>
      </c>
      <c r="F66" s="2" t="s">
        <v>278</v>
      </c>
      <c r="G66" s="2" t="n">
        <v>2020</v>
      </c>
      <c r="H66" s="2" t="n">
        <v>40</v>
      </c>
      <c r="I66" s="2" t="n">
        <v>0</v>
      </c>
      <c r="J66" s="2" t="s">
        <v>120</v>
      </c>
      <c r="L66" s="2" t="s">
        <v>177</v>
      </c>
      <c r="M66" s="2" t="n">
        <v>0.002</v>
      </c>
      <c r="T66" s="2" t="s">
        <v>124</v>
      </c>
      <c r="U66" s="2" t="n">
        <v>0.056</v>
      </c>
      <c r="AC66" s="2" t="s">
        <v>281</v>
      </c>
      <c r="AD66" s="2" t="n">
        <v>1</v>
      </c>
      <c r="AG66" s="2" t="s">
        <v>146</v>
      </c>
      <c r="AI66" s="2" t="s">
        <v>147</v>
      </c>
      <c r="AT66" s="2" t="n">
        <v>5.17</v>
      </c>
      <c r="AW66" s="2" t="n">
        <v>31</v>
      </c>
      <c r="AX66" s="2" t="s">
        <v>124</v>
      </c>
      <c r="AY66" s="2" t="n">
        <v>50</v>
      </c>
      <c r="AZ66" s="2" t="n">
        <v>24</v>
      </c>
      <c r="BA66" s="2" t="s">
        <v>144</v>
      </c>
      <c r="BB66" s="2" t="n">
        <v>50</v>
      </c>
      <c r="BC66" s="2" t="n">
        <v>24</v>
      </c>
      <c r="BD66" s="2" t="s">
        <v>147</v>
      </c>
      <c r="BE66" s="2" t="n">
        <v>1</v>
      </c>
      <c r="BF66" s="2" t="n">
        <v>1</v>
      </c>
      <c r="BG66" s="2" t="n">
        <v>50</v>
      </c>
      <c r="BH66" s="2" t="s">
        <v>149</v>
      </c>
      <c r="BI66" s="2" t="n">
        <v>1</v>
      </c>
      <c r="BJ66" s="2" t="n">
        <v>1</v>
      </c>
      <c r="BK66" s="2" t="n">
        <v>50</v>
      </c>
      <c r="BL66" s="2" t="s">
        <v>147</v>
      </c>
      <c r="BM66" s="2" t="n">
        <v>1</v>
      </c>
      <c r="BN66" s="2" t="n">
        <v>1</v>
      </c>
      <c r="BO66" s="2" t="n">
        <v>50</v>
      </c>
      <c r="BX66" s="2" t="s">
        <v>282</v>
      </c>
      <c r="BY66" s="2" t="s">
        <v>151</v>
      </c>
      <c r="CA66" s="2" t="n">
        <v>50</v>
      </c>
      <c r="CB66" s="2" t="s">
        <v>126</v>
      </c>
      <c r="CC66" s="2" t="n">
        <v>2</v>
      </c>
      <c r="CD66" s="2" t="s">
        <v>151</v>
      </c>
      <c r="CE66" s="2" t="n">
        <v>80</v>
      </c>
      <c r="CF66" s="2" t="s">
        <v>126</v>
      </c>
      <c r="CG66" s="2" t="n">
        <v>2</v>
      </c>
      <c r="CI66" s="2" t="s">
        <v>151</v>
      </c>
      <c r="CJ66" s="2" t="n">
        <v>120</v>
      </c>
      <c r="CK66" s="2" t="n">
        <v>2</v>
      </c>
      <c r="CM66" s="2" t="s">
        <v>126</v>
      </c>
      <c r="CN66" s="2" t="n">
        <v>180</v>
      </c>
      <c r="CO66" s="2" t="n">
        <v>2</v>
      </c>
      <c r="CP66" s="2" t="s">
        <v>126</v>
      </c>
      <c r="CZ66" s="2" t="s">
        <v>131</v>
      </c>
      <c r="DA66" s="2" t="n">
        <v>94.8</v>
      </c>
      <c r="DB66" s="2" t="n">
        <v>2.799</v>
      </c>
      <c r="DC66" s="2" t="n">
        <v>28.38</v>
      </c>
      <c r="DD66" s="2" t="n">
        <v>394.5</v>
      </c>
      <c r="DE66" s="2" t="n">
        <v>0.11</v>
      </c>
    </row>
    <row r="67" customFormat="false" ht="13.8" hidden="false" customHeight="false" outlineLevel="0" collapsed="false">
      <c r="A67" s="2" t="s">
        <v>283</v>
      </c>
      <c r="B67" s="2" t="s">
        <v>275</v>
      </c>
      <c r="D67" s="2" t="s">
        <v>276</v>
      </c>
      <c r="E67" s="2" t="s">
        <v>277</v>
      </c>
      <c r="F67" s="2" t="s">
        <v>278</v>
      </c>
      <c r="G67" s="2" t="n">
        <v>2020</v>
      </c>
      <c r="H67" s="2" t="n">
        <v>40</v>
      </c>
      <c r="I67" s="2" t="n">
        <v>0</v>
      </c>
      <c r="J67" s="2" t="s">
        <v>120</v>
      </c>
      <c r="L67" s="2" t="s">
        <v>177</v>
      </c>
      <c r="M67" s="2" t="n">
        <v>0.002</v>
      </c>
      <c r="T67" s="2" t="s">
        <v>124</v>
      </c>
      <c r="U67" s="2" t="n">
        <v>0.056</v>
      </c>
      <c r="AC67" s="2" t="s">
        <v>284</v>
      </c>
      <c r="AD67" s="2" t="n">
        <v>1</v>
      </c>
      <c r="AG67" s="2" t="s">
        <v>146</v>
      </c>
      <c r="AI67" s="2" t="s">
        <v>147</v>
      </c>
      <c r="AT67" s="2" t="n">
        <v>5.2</v>
      </c>
      <c r="AW67" s="2" t="n">
        <v>46</v>
      </c>
      <c r="AX67" s="2" t="s">
        <v>124</v>
      </c>
      <c r="AY67" s="2" t="n">
        <v>50</v>
      </c>
      <c r="AZ67" s="2" t="n">
        <v>24</v>
      </c>
      <c r="BA67" s="2" t="s">
        <v>144</v>
      </c>
      <c r="BB67" s="2" t="n">
        <v>50</v>
      </c>
      <c r="BC67" s="2" t="n">
        <v>24</v>
      </c>
      <c r="BD67" s="2" t="s">
        <v>147</v>
      </c>
      <c r="BE67" s="2" t="n">
        <v>1</v>
      </c>
      <c r="BF67" s="2" t="n">
        <v>1</v>
      </c>
      <c r="BG67" s="2" t="n">
        <v>50</v>
      </c>
      <c r="BH67" s="2" t="s">
        <v>149</v>
      </c>
      <c r="BI67" s="2" t="n">
        <v>1</v>
      </c>
      <c r="BJ67" s="2" t="n">
        <v>1</v>
      </c>
      <c r="BK67" s="2" t="n">
        <v>50</v>
      </c>
      <c r="BL67" s="2" t="s">
        <v>147</v>
      </c>
      <c r="BM67" s="2" t="n">
        <v>1</v>
      </c>
      <c r="BN67" s="2" t="n">
        <v>1</v>
      </c>
      <c r="BO67" s="2" t="n">
        <v>50</v>
      </c>
      <c r="BX67" s="2" t="s">
        <v>282</v>
      </c>
      <c r="BY67" s="2" t="s">
        <v>151</v>
      </c>
      <c r="CA67" s="2" t="n">
        <v>50</v>
      </c>
      <c r="CB67" s="2" t="s">
        <v>126</v>
      </c>
      <c r="CC67" s="2" t="n">
        <v>2</v>
      </c>
      <c r="CD67" s="2" t="s">
        <v>151</v>
      </c>
      <c r="CE67" s="2" t="n">
        <v>80</v>
      </c>
      <c r="CF67" s="2" t="s">
        <v>126</v>
      </c>
      <c r="CG67" s="2" t="n">
        <v>2</v>
      </c>
      <c r="CI67" s="2" t="s">
        <v>151</v>
      </c>
      <c r="CJ67" s="2" t="n">
        <v>120</v>
      </c>
      <c r="CK67" s="2" t="n">
        <v>2</v>
      </c>
      <c r="CM67" s="2" t="s">
        <v>126</v>
      </c>
      <c r="CN67" s="2" t="n">
        <v>180</v>
      </c>
      <c r="CO67" s="2" t="n">
        <v>2</v>
      </c>
      <c r="CP67" s="2" t="s">
        <v>126</v>
      </c>
      <c r="CZ67" s="2" t="s">
        <v>131</v>
      </c>
      <c r="DA67" s="2" t="n">
        <v>94.1</v>
      </c>
      <c r="DB67" s="2" t="n">
        <v>3.349</v>
      </c>
      <c r="DC67" s="2" t="n">
        <v>31.37</v>
      </c>
      <c r="DD67" s="2" t="n">
        <v>427</v>
      </c>
      <c r="DE67" s="2" t="n">
        <v>0.129</v>
      </c>
    </row>
    <row r="68" customFormat="false" ht="13.8" hidden="false" customHeight="false" outlineLevel="0" collapsed="false">
      <c r="A68" s="2" t="s">
        <v>285</v>
      </c>
      <c r="B68" s="2" t="s">
        <v>275</v>
      </c>
      <c r="D68" s="2" t="s">
        <v>276</v>
      </c>
      <c r="E68" s="2" t="s">
        <v>277</v>
      </c>
      <c r="F68" s="2" t="s">
        <v>278</v>
      </c>
      <c r="G68" s="2" t="n">
        <v>2020</v>
      </c>
      <c r="H68" s="2" t="n">
        <v>40</v>
      </c>
      <c r="I68" s="2" t="n">
        <v>0</v>
      </c>
      <c r="J68" s="2" t="s">
        <v>120</v>
      </c>
      <c r="L68" s="2" t="s">
        <v>177</v>
      </c>
      <c r="M68" s="2" t="n">
        <v>0.002</v>
      </c>
      <c r="T68" s="2" t="s">
        <v>124</v>
      </c>
      <c r="U68" s="2" t="n">
        <v>0.056</v>
      </c>
      <c r="AC68" s="2" t="s">
        <v>286</v>
      </c>
      <c r="AD68" s="2" t="n">
        <v>1</v>
      </c>
      <c r="AG68" s="2" t="s">
        <v>146</v>
      </c>
      <c r="AI68" s="2" t="s">
        <v>147</v>
      </c>
      <c r="AT68" s="2" t="n">
        <v>5.24</v>
      </c>
      <c r="AW68" s="2" t="n">
        <v>37</v>
      </c>
      <c r="AX68" s="2" t="s">
        <v>124</v>
      </c>
      <c r="AY68" s="2" t="n">
        <v>50</v>
      </c>
      <c r="AZ68" s="2" t="n">
        <v>24</v>
      </c>
      <c r="BA68" s="2" t="s">
        <v>144</v>
      </c>
      <c r="BB68" s="2" t="n">
        <v>50</v>
      </c>
      <c r="BC68" s="2" t="n">
        <v>24</v>
      </c>
      <c r="BD68" s="2" t="s">
        <v>147</v>
      </c>
      <c r="BE68" s="2" t="n">
        <v>1</v>
      </c>
      <c r="BF68" s="2" t="n">
        <v>1</v>
      </c>
      <c r="BG68" s="2" t="n">
        <v>50</v>
      </c>
      <c r="BH68" s="2" t="s">
        <v>149</v>
      </c>
      <c r="BI68" s="2" t="n">
        <v>1</v>
      </c>
      <c r="BJ68" s="2" t="n">
        <v>1</v>
      </c>
      <c r="BK68" s="2" t="n">
        <v>50</v>
      </c>
      <c r="BL68" s="2" t="s">
        <v>147</v>
      </c>
      <c r="BM68" s="2" t="n">
        <v>1</v>
      </c>
      <c r="BN68" s="2" t="n">
        <v>1</v>
      </c>
      <c r="BO68" s="2" t="n">
        <v>50</v>
      </c>
      <c r="BX68" s="2" t="s">
        <v>282</v>
      </c>
      <c r="BY68" s="2" t="s">
        <v>151</v>
      </c>
      <c r="CA68" s="2" t="n">
        <v>50</v>
      </c>
      <c r="CB68" s="2" t="s">
        <v>126</v>
      </c>
      <c r="CC68" s="2" t="n">
        <v>2</v>
      </c>
      <c r="CD68" s="2" t="s">
        <v>151</v>
      </c>
      <c r="CE68" s="2" t="n">
        <v>80</v>
      </c>
      <c r="CF68" s="2" t="s">
        <v>126</v>
      </c>
      <c r="CG68" s="2" t="n">
        <v>2</v>
      </c>
      <c r="CI68" s="2" t="s">
        <v>151</v>
      </c>
      <c r="CJ68" s="2" t="n">
        <v>120</v>
      </c>
      <c r="CK68" s="2" t="n">
        <v>2</v>
      </c>
      <c r="CM68" s="2" t="s">
        <v>126</v>
      </c>
      <c r="CN68" s="2" t="n">
        <v>180</v>
      </c>
      <c r="CO68" s="2" t="n">
        <v>2</v>
      </c>
      <c r="CP68" s="2" t="s">
        <v>126</v>
      </c>
      <c r="CZ68" s="2" t="s">
        <v>131</v>
      </c>
      <c r="DA68" s="2" t="n">
        <v>95.5</v>
      </c>
      <c r="DB68" s="2" t="n">
        <v>2.599</v>
      </c>
      <c r="DC68" s="2" t="n">
        <v>27.3</v>
      </c>
      <c r="DD68" s="2" t="n">
        <v>380.7</v>
      </c>
      <c r="DE68" s="2" t="n">
        <v>0.099</v>
      </c>
    </row>
    <row r="69" customFormat="false" ht="13.8" hidden="false" customHeight="false" outlineLevel="0" collapsed="false">
      <c r="A69" s="2" t="s">
        <v>287</v>
      </c>
      <c r="B69" s="2" t="s">
        <v>275</v>
      </c>
      <c r="D69" s="2" t="s">
        <v>276</v>
      </c>
      <c r="E69" s="2" t="s">
        <v>277</v>
      </c>
      <c r="F69" s="2" t="s">
        <v>278</v>
      </c>
      <c r="G69" s="2" t="n">
        <v>2020</v>
      </c>
      <c r="H69" s="2" t="n">
        <v>40</v>
      </c>
      <c r="I69" s="2" t="n">
        <v>0</v>
      </c>
      <c r="J69" s="2" t="s">
        <v>120</v>
      </c>
      <c r="L69" s="2" t="s">
        <v>177</v>
      </c>
      <c r="M69" s="2" t="n">
        <v>0.002</v>
      </c>
      <c r="T69" s="2" t="s">
        <v>124</v>
      </c>
      <c r="U69" s="2" t="n">
        <v>0.056</v>
      </c>
      <c r="AC69" s="2" t="s">
        <v>125</v>
      </c>
      <c r="AD69" s="2" t="n">
        <v>1</v>
      </c>
      <c r="AG69" s="2" t="s">
        <v>146</v>
      </c>
      <c r="AI69" s="2" t="s">
        <v>147</v>
      </c>
      <c r="AT69" s="2" t="n">
        <v>5.17</v>
      </c>
      <c r="AW69" s="2" t="n">
        <v>36</v>
      </c>
      <c r="AX69" s="2" t="s">
        <v>124</v>
      </c>
      <c r="AY69" s="2" t="n">
        <v>50</v>
      </c>
      <c r="AZ69" s="2" t="n">
        <v>24</v>
      </c>
      <c r="BA69" s="2" t="s">
        <v>144</v>
      </c>
      <c r="BB69" s="2" t="n">
        <v>50</v>
      </c>
      <c r="BC69" s="2" t="n">
        <v>24</v>
      </c>
      <c r="BD69" s="2" t="s">
        <v>147</v>
      </c>
      <c r="BE69" s="2" t="n">
        <v>1</v>
      </c>
      <c r="BF69" s="2" t="n">
        <v>1</v>
      </c>
      <c r="BG69" s="2" t="n">
        <v>50</v>
      </c>
      <c r="BH69" s="2" t="s">
        <v>149</v>
      </c>
      <c r="BI69" s="2" t="n">
        <v>1</v>
      </c>
      <c r="BJ69" s="2" t="n">
        <v>1</v>
      </c>
      <c r="BK69" s="2" t="n">
        <v>50</v>
      </c>
      <c r="BL69" s="2" t="s">
        <v>147</v>
      </c>
      <c r="BM69" s="2" t="n">
        <v>1</v>
      </c>
      <c r="BN69" s="2" t="n">
        <v>1</v>
      </c>
      <c r="BO69" s="2" t="n">
        <v>50</v>
      </c>
      <c r="BX69" s="2" t="s">
        <v>282</v>
      </c>
      <c r="BY69" s="2" t="s">
        <v>151</v>
      </c>
      <c r="CA69" s="2" t="n">
        <v>50</v>
      </c>
      <c r="CB69" s="2" t="s">
        <v>126</v>
      </c>
      <c r="CC69" s="2" t="n">
        <v>2</v>
      </c>
      <c r="CD69" s="2" t="s">
        <v>151</v>
      </c>
      <c r="CE69" s="2" t="n">
        <v>80</v>
      </c>
      <c r="CF69" s="2" t="s">
        <v>126</v>
      </c>
      <c r="CG69" s="2" t="n">
        <v>2</v>
      </c>
      <c r="CI69" s="2" t="s">
        <v>151</v>
      </c>
      <c r="CJ69" s="2" t="n">
        <v>120</v>
      </c>
      <c r="CK69" s="2" t="n">
        <v>2</v>
      </c>
      <c r="CM69" s="2" t="s">
        <v>126</v>
      </c>
      <c r="CN69" s="2" t="n">
        <v>180</v>
      </c>
      <c r="CO69" s="2" t="n">
        <v>2</v>
      </c>
      <c r="CP69" s="2" t="s">
        <v>126</v>
      </c>
      <c r="CZ69" s="2" t="s">
        <v>131</v>
      </c>
      <c r="DA69" s="2" t="n">
        <v>95.1</v>
      </c>
      <c r="DB69" s="2" t="n">
        <v>3.238</v>
      </c>
      <c r="DC69" s="2" t="n">
        <v>31.29</v>
      </c>
      <c r="DD69" s="2" t="n">
        <v>413.9</v>
      </c>
      <c r="DE69" s="2" t="n">
        <v>0.107</v>
      </c>
    </row>
    <row r="70" customFormat="false" ht="13.8" hidden="false" customHeight="false" outlineLevel="0" collapsed="false">
      <c r="A70" s="2" t="s">
        <v>288</v>
      </c>
      <c r="B70" s="2" t="s">
        <v>289</v>
      </c>
      <c r="D70" s="2" t="s">
        <v>290</v>
      </c>
      <c r="E70" s="2" t="s">
        <v>291</v>
      </c>
      <c r="F70" s="2" t="s">
        <v>292</v>
      </c>
      <c r="G70" s="2" t="n">
        <v>2020</v>
      </c>
      <c r="H70" s="2" t="n">
        <v>43</v>
      </c>
      <c r="I70" s="2" t="n">
        <v>0</v>
      </c>
      <c r="J70" s="2" t="s">
        <v>120</v>
      </c>
      <c r="L70" s="2" t="s">
        <v>143</v>
      </c>
      <c r="T70" s="2" t="s">
        <v>144</v>
      </c>
      <c r="V70" s="2" t="s">
        <v>124</v>
      </c>
      <c r="X70" s="2" t="s">
        <v>293</v>
      </c>
      <c r="Z70" s="2" t="s">
        <v>145</v>
      </c>
      <c r="AA70" s="2" t="n">
        <v>0.1</v>
      </c>
      <c r="AC70" s="2" t="s">
        <v>125</v>
      </c>
      <c r="AD70" s="2" t="n">
        <v>0.5</v>
      </c>
      <c r="AG70" s="2" t="s">
        <v>294</v>
      </c>
      <c r="AQ70" s="2" t="s">
        <v>295</v>
      </c>
      <c r="AU70" s="2" t="s">
        <v>126</v>
      </c>
      <c r="AW70" s="2" t="n">
        <v>15</v>
      </c>
      <c r="AX70" s="2" t="s">
        <v>144</v>
      </c>
      <c r="AY70" s="2" t="s">
        <v>126</v>
      </c>
      <c r="AZ70" s="2" t="n">
        <v>24</v>
      </c>
      <c r="BD70" s="2" t="s">
        <v>294</v>
      </c>
      <c r="BE70" s="2" t="n">
        <v>1</v>
      </c>
      <c r="BF70" s="2" t="n">
        <v>1</v>
      </c>
      <c r="BG70" s="2" t="s">
        <v>126</v>
      </c>
      <c r="BH70" s="2" t="s">
        <v>147</v>
      </c>
      <c r="BI70" s="2" t="n">
        <v>4</v>
      </c>
      <c r="BJ70" s="2" t="n">
        <v>0.5</v>
      </c>
      <c r="BK70" s="2" t="s">
        <v>126</v>
      </c>
      <c r="BX70" s="2" t="s">
        <v>296</v>
      </c>
      <c r="BY70" s="2" t="s">
        <v>151</v>
      </c>
      <c r="CA70" s="2" t="s">
        <v>126</v>
      </c>
      <c r="CB70" s="2" t="s">
        <v>126</v>
      </c>
      <c r="CC70" s="2" t="n">
        <v>24</v>
      </c>
      <c r="CD70" s="2" t="s">
        <v>151</v>
      </c>
      <c r="CE70" s="2" t="n">
        <v>60</v>
      </c>
      <c r="CF70" s="2" t="s">
        <v>126</v>
      </c>
      <c r="CG70" s="2" t="n">
        <v>4</v>
      </c>
      <c r="CI70" s="2" t="s">
        <v>151</v>
      </c>
      <c r="CJ70" s="2" t="n">
        <v>100</v>
      </c>
      <c r="CK70" s="2" t="n">
        <v>2</v>
      </c>
      <c r="CM70" s="2" t="s">
        <v>126</v>
      </c>
      <c r="CZ70" s="2" t="s">
        <v>131</v>
      </c>
      <c r="DB70" s="2" t="n">
        <v>0.91</v>
      </c>
      <c r="DC70" s="2" t="n">
        <v>6.88</v>
      </c>
      <c r="DD70" s="2" t="n">
        <v>530.81</v>
      </c>
      <c r="DH70" s="2" t="s">
        <v>132</v>
      </c>
    </row>
    <row r="71" customFormat="false" ht="13.8" hidden="false" customHeight="false" outlineLevel="0" collapsed="false">
      <c r="A71" s="2" t="s">
        <v>297</v>
      </c>
      <c r="B71" s="2" t="s">
        <v>289</v>
      </c>
      <c r="D71" s="2" t="s">
        <v>290</v>
      </c>
      <c r="E71" s="2" t="s">
        <v>291</v>
      </c>
      <c r="F71" s="2" t="s">
        <v>292</v>
      </c>
      <c r="G71" s="2" t="n">
        <v>2020</v>
      </c>
      <c r="H71" s="2" t="n">
        <v>43</v>
      </c>
      <c r="I71" s="2" t="n">
        <v>0</v>
      </c>
      <c r="J71" s="2" t="s">
        <v>120</v>
      </c>
      <c r="L71" s="2" t="s">
        <v>143</v>
      </c>
      <c r="T71" s="2" t="s">
        <v>144</v>
      </c>
      <c r="V71" s="2" t="s">
        <v>124</v>
      </c>
      <c r="X71" s="2" t="s">
        <v>293</v>
      </c>
      <c r="Z71" s="2" t="s">
        <v>145</v>
      </c>
      <c r="AA71" s="2" t="n">
        <v>0.1</v>
      </c>
      <c r="AC71" s="2" t="s">
        <v>125</v>
      </c>
      <c r="AD71" s="2" t="n">
        <v>0.5</v>
      </c>
      <c r="AG71" s="2" t="s">
        <v>298</v>
      </c>
      <c r="AU71" s="2" t="s">
        <v>126</v>
      </c>
      <c r="AW71" s="2" t="n">
        <v>15</v>
      </c>
      <c r="AX71" s="2" t="s">
        <v>144</v>
      </c>
      <c r="AY71" s="2" t="s">
        <v>126</v>
      </c>
      <c r="AZ71" s="2" t="n">
        <v>24</v>
      </c>
      <c r="BD71" s="2" t="s">
        <v>298</v>
      </c>
      <c r="BE71" s="2" t="n">
        <v>1</v>
      </c>
      <c r="BF71" s="2" t="n">
        <v>1</v>
      </c>
      <c r="BG71" s="2" t="s">
        <v>126</v>
      </c>
      <c r="BH71" s="2" t="s">
        <v>147</v>
      </c>
      <c r="BI71" s="2" t="n">
        <v>4</v>
      </c>
      <c r="BJ71" s="2" t="n">
        <v>0.5</v>
      </c>
      <c r="BK71" s="2" t="s">
        <v>126</v>
      </c>
      <c r="BX71" s="2" t="s">
        <v>299</v>
      </c>
      <c r="BY71" s="2" t="s">
        <v>151</v>
      </c>
      <c r="CA71" s="2" t="s">
        <v>126</v>
      </c>
      <c r="CB71" s="2" t="s">
        <v>126</v>
      </c>
      <c r="CC71" s="2" t="n">
        <v>24</v>
      </c>
      <c r="CD71" s="2" t="s">
        <v>151</v>
      </c>
      <c r="CE71" s="2" t="n">
        <v>60</v>
      </c>
      <c r="CF71" s="2" t="s">
        <v>126</v>
      </c>
      <c r="CG71" s="2" t="n">
        <v>4</v>
      </c>
      <c r="CI71" s="2" t="s">
        <v>151</v>
      </c>
      <c r="CJ71" s="2" t="n">
        <v>100</v>
      </c>
      <c r="CK71" s="2" t="n">
        <v>2</v>
      </c>
      <c r="CM71" s="2" t="s">
        <v>126</v>
      </c>
      <c r="CZ71" s="2" t="s">
        <v>131</v>
      </c>
      <c r="DB71" s="2" t="n">
        <v>0.52</v>
      </c>
      <c r="DC71" s="2" t="n">
        <v>2.86</v>
      </c>
      <c r="DD71" s="2" t="n">
        <v>713.65</v>
      </c>
      <c r="DH71" s="2" t="s">
        <v>132</v>
      </c>
    </row>
    <row r="72" customFormat="false" ht="13.8" hidden="false" customHeight="false" outlineLevel="0" collapsed="false">
      <c r="A72" s="2" t="s">
        <v>300</v>
      </c>
      <c r="B72" s="2" t="s">
        <v>289</v>
      </c>
      <c r="D72" s="2" t="s">
        <v>290</v>
      </c>
      <c r="E72" s="2" t="s">
        <v>291</v>
      </c>
      <c r="F72" s="2" t="s">
        <v>292</v>
      </c>
      <c r="G72" s="2" t="n">
        <v>2020</v>
      </c>
      <c r="H72" s="2" t="n">
        <v>43</v>
      </c>
      <c r="I72" s="2" t="n">
        <v>0</v>
      </c>
      <c r="J72" s="2" t="s">
        <v>120</v>
      </c>
      <c r="L72" s="2" t="s">
        <v>143</v>
      </c>
      <c r="T72" s="2" t="s">
        <v>144</v>
      </c>
      <c r="V72" s="2" t="s">
        <v>124</v>
      </c>
      <c r="X72" s="2" t="s">
        <v>293</v>
      </c>
      <c r="Z72" s="2" t="s">
        <v>145</v>
      </c>
      <c r="AA72" s="2" t="n">
        <v>0.1</v>
      </c>
      <c r="AC72" s="2" t="s">
        <v>125</v>
      </c>
      <c r="AD72" s="2" t="n">
        <v>0.5</v>
      </c>
      <c r="AG72" s="2" t="s">
        <v>301</v>
      </c>
      <c r="AU72" s="2" t="s">
        <v>126</v>
      </c>
      <c r="AW72" s="2" t="n">
        <v>15</v>
      </c>
      <c r="AX72" s="2" t="s">
        <v>144</v>
      </c>
      <c r="AY72" s="2" t="s">
        <v>126</v>
      </c>
      <c r="AZ72" s="2" t="n">
        <v>24</v>
      </c>
      <c r="BD72" s="2" t="s">
        <v>301</v>
      </c>
      <c r="BE72" s="2" t="n">
        <v>1</v>
      </c>
      <c r="BF72" s="2" t="n">
        <v>1</v>
      </c>
      <c r="BG72" s="2" t="s">
        <v>126</v>
      </c>
      <c r="BH72" s="2" t="s">
        <v>147</v>
      </c>
      <c r="BI72" s="2" t="n">
        <v>4</v>
      </c>
      <c r="BJ72" s="2" t="n">
        <v>0.5</v>
      </c>
      <c r="BK72" s="2" t="s">
        <v>126</v>
      </c>
      <c r="BY72" s="2" t="s">
        <v>151</v>
      </c>
      <c r="CA72" s="2" t="s">
        <v>126</v>
      </c>
      <c r="CB72" s="2" t="s">
        <v>126</v>
      </c>
      <c r="CC72" s="2" t="n">
        <v>24</v>
      </c>
      <c r="CD72" s="2" t="s">
        <v>151</v>
      </c>
      <c r="CE72" s="2" t="n">
        <v>60</v>
      </c>
      <c r="CF72" s="2" t="s">
        <v>126</v>
      </c>
      <c r="CG72" s="2" t="n">
        <v>4</v>
      </c>
      <c r="CI72" s="2" t="s">
        <v>151</v>
      </c>
      <c r="CJ72" s="2" t="n">
        <v>100</v>
      </c>
      <c r="CK72" s="2" t="n">
        <v>2</v>
      </c>
      <c r="CM72" s="2" t="s">
        <v>126</v>
      </c>
      <c r="CZ72" s="2" t="s">
        <v>131</v>
      </c>
      <c r="DB72" s="2" t="n">
        <v>0.47</v>
      </c>
      <c r="DC72" s="2" t="n">
        <v>2.9</v>
      </c>
      <c r="DD72" s="2" t="n">
        <v>652.83</v>
      </c>
      <c r="DH72" s="2" t="s">
        <v>132</v>
      </c>
    </row>
    <row r="73" customFormat="false" ht="13.8" hidden="false" customHeight="false" outlineLevel="0" collapsed="false">
      <c r="A73" s="2" t="s">
        <v>302</v>
      </c>
      <c r="B73" s="2" t="s">
        <v>289</v>
      </c>
      <c r="D73" s="2" t="s">
        <v>290</v>
      </c>
      <c r="E73" s="2" t="s">
        <v>291</v>
      </c>
      <c r="F73" s="2" t="s">
        <v>292</v>
      </c>
      <c r="G73" s="2" t="n">
        <v>2020</v>
      </c>
      <c r="H73" s="2" t="n">
        <v>43</v>
      </c>
      <c r="I73" s="2" t="n">
        <v>0</v>
      </c>
      <c r="J73" s="2" t="s">
        <v>120</v>
      </c>
      <c r="L73" s="2" t="s">
        <v>143</v>
      </c>
      <c r="T73" s="2" t="s">
        <v>144</v>
      </c>
      <c r="V73" s="2" t="s">
        <v>124</v>
      </c>
      <c r="X73" s="2" t="s">
        <v>293</v>
      </c>
      <c r="Z73" s="2" t="s">
        <v>145</v>
      </c>
      <c r="AA73" s="2" t="n">
        <v>0.1</v>
      </c>
      <c r="AC73" s="2" t="s">
        <v>125</v>
      </c>
      <c r="AD73" s="2" t="n">
        <v>0.5</v>
      </c>
      <c r="AG73" s="2" t="s">
        <v>303</v>
      </c>
      <c r="AU73" s="2" t="s">
        <v>126</v>
      </c>
      <c r="AW73" s="2" t="n">
        <v>15</v>
      </c>
      <c r="AX73" s="2" t="s">
        <v>144</v>
      </c>
      <c r="AY73" s="2" t="s">
        <v>126</v>
      </c>
      <c r="AZ73" s="2" t="n">
        <v>24</v>
      </c>
      <c r="BD73" s="2" t="s">
        <v>303</v>
      </c>
      <c r="BE73" s="2" t="n">
        <v>1</v>
      </c>
      <c r="BF73" s="2" t="n">
        <v>1</v>
      </c>
      <c r="BG73" s="2" t="s">
        <v>126</v>
      </c>
      <c r="BH73" s="2" t="s">
        <v>147</v>
      </c>
      <c r="BI73" s="2" t="n">
        <v>4</v>
      </c>
      <c r="BJ73" s="2" t="n">
        <v>0.5</v>
      </c>
      <c r="BK73" s="2" t="s">
        <v>126</v>
      </c>
      <c r="BY73" s="2" t="s">
        <v>151</v>
      </c>
      <c r="CA73" s="2" t="s">
        <v>126</v>
      </c>
      <c r="CB73" s="2" t="s">
        <v>126</v>
      </c>
      <c r="CC73" s="2" t="n">
        <v>24</v>
      </c>
      <c r="CD73" s="2" t="s">
        <v>151</v>
      </c>
      <c r="CE73" s="2" t="n">
        <v>60</v>
      </c>
      <c r="CF73" s="2" t="s">
        <v>126</v>
      </c>
      <c r="CG73" s="2" t="n">
        <v>4</v>
      </c>
      <c r="CI73" s="2" t="s">
        <v>151</v>
      </c>
      <c r="CJ73" s="2" t="n">
        <v>100</v>
      </c>
      <c r="CK73" s="2" t="n">
        <v>2</v>
      </c>
      <c r="CM73" s="2" t="s">
        <v>126</v>
      </c>
      <c r="CZ73" s="2" t="s">
        <v>131</v>
      </c>
      <c r="DB73" s="2" t="n">
        <v>0.8</v>
      </c>
      <c r="DC73" s="2" t="n">
        <v>3.7</v>
      </c>
      <c r="DD73" s="2" t="n">
        <v>855.62</v>
      </c>
      <c r="DH73" s="2" t="s">
        <v>132</v>
      </c>
    </row>
    <row r="74" customFormat="false" ht="13.8" hidden="false" customHeight="false" outlineLevel="0" collapsed="false">
      <c r="A74" s="2" t="s">
        <v>304</v>
      </c>
      <c r="B74" s="2" t="s">
        <v>289</v>
      </c>
      <c r="D74" s="2" t="s">
        <v>290</v>
      </c>
      <c r="E74" s="2" t="s">
        <v>291</v>
      </c>
      <c r="F74" s="2" t="s">
        <v>292</v>
      </c>
      <c r="G74" s="2" t="n">
        <v>2020</v>
      </c>
      <c r="H74" s="2" t="n">
        <v>43</v>
      </c>
      <c r="I74" s="2" t="n">
        <v>0</v>
      </c>
      <c r="J74" s="2" t="s">
        <v>120</v>
      </c>
      <c r="L74" s="2" t="s">
        <v>143</v>
      </c>
      <c r="T74" s="2" t="s">
        <v>144</v>
      </c>
      <c r="V74" s="2" t="s">
        <v>124</v>
      </c>
      <c r="X74" s="2" t="s">
        <v>293</v>
      </c>
      <c r="Z74" s="2" t="s">
        <v>145</v>
      </c>
      <c r="AA74" s="2" t="n">
        <v>0.1</v>
      </c>
      <c r="AC74" s="2" t="s">
        <v>125</v>
      </c>
      <c r="AD74" s="2" t="n">
        <v>0.5</v>
      </c>
      <c r="AG74" s="2" t="s">
        <v>305</v>
      </c>
      <c r="AU74" s="2" t="s">
        <v>126</v>
      </c>
      <c r="AW74" s="2" t="n">
        <v>15</v>
      </c>
      <c r="AX74" s="2" t="s">
        <v>144</v>
      </c>
      <c r="AY74" s="2" t="s">
        <v>126</v>
      </c>
      <c r="AZ74" s="2" t="n">
        <v>24</v>
      </c>
      <c r="BD74" s="2" t="s">
        <v>305</v>
      </c>
      <c r="BE74" s="2" t="n">
        <v>1</v>
      </c>
      <c r="BF74" s="2" t="n">
        <v>1</v>
      </c>
      <c r="BG74" s="2" t="s">
        <v>126</v>
      </c>
      <c r="BH74" s="2" t="s">
        <v>147</v>
      </c>
      <c r="BI74" s="2" t="n">
        <v>4</v>
      </c>
      <c r="BJ74" s="2" t="n">
        <v>0.5</v>
      </c>
      <c r="BK74" s="2" t="s">
        <v>126</v>
      </c>
      <c r="BY74" s="2" t="s">
        <v>151</v>
      </c>
      <c r="CA74" s="2" t="s">
        <v>126</v>
      </c>
      <c r="CB74" s="2" t="s">
        <v>126</v>
      </c>
      <c r="CC74" s="2" t="n">
        <v>24</v>
      </c>
      <c r="CD74" s="2" t="s">
        <v>151</v>
      </c>
      <c r="CE74" s="2" t="n">
        <v>60</v>
      </c>
      <c r="CF74" s="2" t="s">
        <v>126</v>
      </c>
      <c r="CG74" s="2" t="n">
        <v>4</v>
      </c>
      <c r="CI74" s="2" t="s">
        <v>151</v>
      </c>
      <c r="CJ74" s="2" t="n">
        <v>100</v>
      </c>
      <c r="CK74" s="2" t="n">
        <v>2</v>
      </c>
      <c r="CM74" s="2" t="s">
        <v>126</v>
      </c>
      <c r="CZ74" s="2" t="s">
        <v>131</v>
      </c>
      <c r="DB74" s="2" t="n">
        <v>0.64</v>
      </c>
      <c r="DC74" s="2" t="n">
        <v>5.09</v>
      </c>
      <c r="DD74" s="2" t="n">
        <v>504.78</v>
      </c>
      <c r="DH74" s="2" t="s">
        <v>132</v>
      </c>
    </row>
    <row r="75" customFormat="false" ht="13.8" hidden="false" customHeight="false" outlineLevel="0" collapsed="false">
      <c r="A75" s="2" t="s">
        <v>306</v>
      </c>
      <c r="B75" s="2" t="s">
        <v>289</v>
      </c>
      <c r="D75" s="2" t="s">
        <v>290</v>
      </c>
      <c r="E75" s="2" t="s">
        <v>291</v>
      </c>
      <c r="F75" s="2" t="s">
        <v>292</v>
      </c>
      <c r="G75" s="2" t="n">
        <v>2020</v>
      </c>
      <c r="H75" s="2" t="n">
        <v>43</v>
      </c>
      <c r="I75" s="2" t="n">
        <v>0</v>
      </c>
      <c r="J75" s="2" t="s">
        <v>120</v>
      </c>
      <c r="L75" s="2" t="s">
        <v>143</v>
      </c>
      <c r="T75" s="2" t="s">
        <v>144</v>
      </c>
      <c r="V75" s="2" t="s">
        <v>124</v>
      </c>
      <c r="X75" s="2" t="s">
        <v>293</v>
      </c>
      <c r="Z75" s="2" t="s">
        <v>145</v>
      </c>
      <c r="AA75" s="2" t="n">
        <v>0.1</v>
      </c>
      <c r="AC75" s="2" t="s">
        <v>125</v>
      </c>
      <c r="AD75" s="2" t="n">
        <v>0.5</v>
      </c>
      <c r="AG75" s="2" t="s">
        <v>307</v>
      </c>
      <c r="AU75" s="2" t="s">
        <v>126</v>
      </c>
      <c r="AW75" s="2" t="n">
        <v>15</v>
      </c>
      <c r="AX75" s="2" t="s">
        <v>144</v>
      </c>
      <c r="AY75" s="2" t="s">
        <v>126</v>
      </c>
      <c r="AZ75" s="2" t="n">
        <v>24</v>
      </c>
      <c r="BD75" s="2" t="s">
        <v>307</v>
      </c>
      <c r="BE75" s="2" t="n">
        <v>1</v>
      </c>
      <c r="BF75" s="2" t="n">
        <v>1</v>
      </c>
      <c r="BG75" s="2" t="s">
        <v>126</v>
      </c>
      <c r="BH75" s="2" t="s">
        <v>147</v>
      </c>
      <c r="BI75" s="2" t="n">
        <v>4</v>
      </c>
      <c r="BJ75" s="2" t="n">
        <v>0.5</v>
      </c>
      <c r="BK75" s="2" t="s">
        <v>126</v>
      </c>
      <c r="BY75" s="2" t="s">
        <v>151</v>
      </c>
      <c r="CA75" s="2" t="s">
        <v>126</v>
      </c>
      <c r="CB75" s="2" t="s">
        <v>126</v>
      </c>
      <c r="CC75" s="2" t="n">
        <v>24</v>
      </c>
      <c r="CD75" s="2" t="s">
        <v>151</v>
      </c>
      <c r="CE75" s="2" t="n">
        <v>60</v>
      </c>
      <c r="CF75" s="2" t="s">
        <v>126</v>
      </c>
      <c r="CG75" s="2" t="n">
        <v>4</v>
      </c>
      <c r="CI75" s="2" t="s">
        <v>151</v>
      </c>
      <c r="CJ75" s="2" t="n">
        <v>100</v>
      </c>
      <c r="CK75" s="2" t="n">
        <v>2</v>
      </c>
      <c r="CM75" s="2" t="s">
        <v>126</v>
      </c>
      <c r="CZ75" s="2" t="s">
        <v>131</v>
      </c>
      <c r="DB75" s="2" t="n">
        <v>1.09</v>
      </c>
      <c r="DC75" s="2" t="n">
        <v>9.35</v>
      </c>
      <c r="DD75" s="2" t="n">
        <v>468.18</v>
      </c>
      <c r="DH75" s="2" t="s">
        <v>132</v>
      </c>
    </row>
    <row r="76" customFormat="false" ht="13.8" hidden="false" customHeight="false" outlineLevel="0" collapsed="false">
      <c r="A76" s="2" t="s">
        <v>308</v>
      </c>
      <c r="B76" s="2" t="s">
        <v>289</v>
      </c>
      <c r="D76" s="2" t="s">
        <v>290</v>
      </c>
      <c r="E76" s="2" t="s">
        <v>291</v>
      </c>
      <c r="F76" s="2" t="s">
        <v>292</v>
      </c>
      <c r="G76" s="2" t="n">
        <v>2020</v>
      </c>
      <c r="H76" s="2" t="n">
        <v>43</v>
      </c>
      <c r="I76" s="2" t="n">
        <v>0</v>
      </c>
      <c r="J76" s="2" t="s">
        <v>120</v>
      </c>
      <c r="L76" s="2" t="s">
        <v>143</v>
      </c>
      <c r="T76" s="2" t="s">
        <v>144</v>
      </c>
      <c r="V76" s="2" t="s">
        <v>124</v>
      </c>
      <c r="X76" s="2" t="s">
        <v>293</v>
      </c>
      <c r="Z76" s="2" t="s">
        <v>145</v>
      </c>
      <c r="AA76" s="2" t="n">
        <v>0.1</v>
      </c>
      <c r="AC76" s="2" t="s">
        <v>125</v>
      </c>
      <c r="AD76" s="2" t="n">
        <v>0.5</v>
      </c>
      <c r="AG76" s="2" t="s">
        <v>146</v>
      </c>
      <c r="AU76" s="2" t="s">
        <v>126</v>
      </c>
      <c r="AW76" s="2" t="n">
        <v>15</v>
      </c>
      <c r="AX76" s="2" t="s">
        <v>144</v>
      </c>
      <c r="AY76" s="2" t="s">
        <v>126</v>
      </c>
      <c r="AZ76" s="2" t="n">
        <v>24</v>
      </c>
      <c r="BD76" s="2" t="s">
        <v>146</v>
      </c>
      <c r="BE76" s="2" t="n">
        <v>1</v>
      </c>
      <c r="BF76" s="2" t="n">
        <v>1</v>
      </c>
      <c r="BG76" s="2" t="s">
        <v>126</v>
      </c>
      <c r="BH76" s="2" t="s">
        <v>147</v>
      </c>
      <c r="BI76" s="2" t="n">
        <v>4</v>
      </c>
      <c r="BJ76" s="2" t="n">
        <v>0.5</v>
      </c>
      <c r="BK76" s="2" t="s">
        <v>126</v>
      </c>
      <c r="BY76" s="2" t="s">
        <v>151</v>
      </c>
      <c r="CA76" s="2" t="s">
        <v>126</v>
      </c>
      <c r="CB76" s="2" t="s">
        <v>126</v>
      </c>
      <c r="CC76" s="2" t="n">
        <v>24</v>
      </c>
      <c r="CD76" s="2" t="s">
        <v>151</v>
      </c>
      <c r="CE76" s="2" t="n">
        <v>60</v>
      </c>
      <c r="CF76" s="2" t="s">
        <v>126</v>
      </c>
      <c r="CG76" s="2" t="n">
        <v>4</v>
      </c>
      <c r="CI76" s="2" t="s">
        <v>151</v>
      </c>
      <c r="CJ76" s="2" t="n">
        <v>100</v>
      </c>
      <c r="CK76" s="2" t="n">
        <v>2</v>
      </c>
      <c r="CM76" s="2" t="s">
        <v>126</v>
      </c>
      <c r="CZ76" s="2" t="s">
        <v>131</v>
      </c>
      <c r="DB76" s="2" t="n">
        <v>0.84</v>
      </c>
      <c r="DC76" s="2" t="n">
        <v>4.87</v>
      </c>
      <c r="DD76" s="2" t="n">
        <v>650.44</v>
      </c>
      <c r="DH76" s="2" t="s">
        <v>132</v>
      </c>
    </row>
    <row r="77" customFormat="false" ht="176.1" hidden="false" customHeight="false" outlineLevel="0" collapsed="false">
      <c r="A77" s="2" t="s">
        <v>309</v>
      </c>
      <c r="B77" s="2" t="s">
        <v>310</v>
      </c>
      <c r="C77" s="2" t="s">
        <v>311</v>
      </c>
      <c r="D77" s="2" t="s">
        <v>312</v>
      </c>
      <c r="E77" s="2" t="s">
        <v>313</v>
      </c>
      <c r="F77" s="3" t="s">
        <v>314</v>
      </c>
      <c r="G77" s="2" t="n">
        <v>2020</v>
      </c>
      <c r="H77" s="2" t="n">
        <v>31</v>
      </c>
      <c r="I77" s="2" t="n">
        <v>0</v>
      </c>
      <c r="J77" s="2" t="s">
        <v>120</v>
      </c>
      <c r="L77" s="2" t="s">
        <v>143</v>
      </c>
      <c r="T77" s="2" t="s">
        <v>144</v>
      </c>
      <c r="V77" s="2" t="s">
        <v>315</v>
      </c>
      <c r="Z77" s="2" t="s">
        <v>240</v>
      </c>
      <c r="AA77" s="2" t="n">
        <v>0.01</v>
      </c>
      <c r="AC77" s="2" t="s">
        <v>125</v>
      </c>
      <c r="AD77" s="2" t="n">
        <v>1</v>
      </c>
      <c r="AG77" s="2" t="s">
        <v>255</v>
      </c>
      <c r="AI77" s="2" t="s">
        <v>316</v>
      </c>
      <c r="AL77" s="2" t="n">
        <v>15</v>
      </c>
      <c r="AQ77" s="2" t="s">
        <v>317</v>
      </c>
      <c r="AY77" s="2" t="n">
        <v>27</v>
      </c>
      <c r="AZ77" s="2" t="n">
        <v>144</v>
      </c>
      <c r="BD77" s="2" t="s">
        <v>318</v>
      </c>
      <c r="BE77" s="2" t="n">
        <v>1</v>
      </c>
      <c r="BF77" s="2" t="n">
        <v>2</v>
      </c>
      <c r="BG77" s="2" t="n">
        <v>50</v>
      </c>
      <c r="BH77" s="2" t="s">
        <v>319</v>
      </c>
      <c r="BI77" s="2" t="n">
        <v>1</v>
      </c>
      <c r="BJ77" s="2" t="n">
        <v>0.666666666667</v>
      </c>
      <c r="BK77" s="2" t="n">
        <v>50</v>
      </c>
      <c r="BL77" s="2" t="s">
        <v>316</v>
      </c>
      <c r="BM77" s="2" t="n">
        <v>1</v>
      </c>
      <c r="BN77" s="2" t="n">
        <v>0.125</v>
      </c>
      <c r="BO77" s="2" t="n">
        <v>50</v>
      </c>
      <c r="BX77" s="2" t="s">
        <v>320</v>
      </c>
      <c r="BY77" s="2" t="s">
        <v>151</v>
      </c>
      <c r="CA77" s="2" t="n">
        <v>60</v>
      </c>
      <c r="CB77" s="2" t="s">
        <v>126</v>
      </c>
      <c r="CC77" s="2" t="n">
        <v>4</v>
      </c>
      <c r="CD77" s="2" t="s">
        <v>151</v>
      </c>
      <c r="CE77" s="2" t="n">
        <v>150</v>
      </c>
      <c r="CF77" s="2" t="s">
        <v>126</v>
      </c>
      <c r="CG77" s="2" t="n">
        <v>2</v>
      </c>
      <c r="DE77" s="2" t="n">
        <v>0.276</v>
      </c>
      <c r="DF77" s="2" t="n">
        <v>1.52</v>
      </c>
      <c r="DG77" s="2" t="n">
        <v>0.0594</v>
      </c>
      <c r="DJ77" s="2" t="s">
        <v>321</v>
      </c>
    </row>
    <row r="78" customFormat="false" ht="176.1" hidden="false" customHeight="false" outlineLevel="0" collapsed="false">
      <c r="A78" s="2" t="s">
        <v>322</v>
      </c>
      <c r="B78" s="2" t="s">
        <v>310</v>
      </c>
      <c r="C78" s="2" t="s">
        <v>311</v>
      </c>
      <c r="D78" s="2" t="s">
        <v>312</v>
      </c>
      <c r="E78" s="2" t="s">
        <v>313</v>
      </c>
      <c r="F78" s="3" t="s">
        <v>314</v>
      </c>
      <c r="G78" s="2" t="n">
        <v>2020</v>
      </c>
      <c r="H78" s="2" t="n">
        <v>31</v>
      </c>
      <c r="I78" s="2" t="n">
        <v>0</v>
      </c>
      <c r="J78" s="2" t="s">
        <v>120</v>
      </c>
      <c r="L78" s="2" t="s">
        <v>143</v>
      </c>
      <c r="T78" s="2" t="s">
        <v>144</v>
      </c>
      <c r="V78" s="2" t="s">
        <v>315</v>
      </c>
      <c r="Z78" s="2" t="s">
        <v>240</v>
      </c>
      <c r="AA78" s="2" t="n">
        <v>0.01</v>
      </c>
      <c r="AC78" s="2" t="s">
        <v>125</v>
      </c>
      <c r="AD78" s="2" t="n">
        <v>1</v>
      </c>
      <c r="AG78" s="2" t="s">
        <v>255</v>
      </c>
      <c r="AI78" s="2" t="s">
        <v>316</v>
      </c>
      <c r="AL78" s="2" t="n">
        <v>15</v>
      </c>
      <c r="AQ78" s="2" t="s">
        <v>323</v>
      </c>
      <c r="AY78" s="2" t="n">
        <v>27</v>
      </c>
      <c r="AZ78" s="2" t="n">
        <v>144</v>
      </c>
      <c r="BD78" s="2" t="s">
        <v>318</v>
      </c>
      <c r="BE78" s="2" t="n">
        <v>1</v>
      </c>
      <c r="BF78" s="2" t="n">
        <v>2</v>
      </c>
      <c r="BG78" s="2" t="n">
        <v>50</v>
      </c>
      <c r="BH78" s="2" t="s">
        <v>319</v>
      </c>
      <c r="BI78" s="2" t="n">
        <v>1</v>
      </c>
      <c r="BJ78" s="2" t="n">
        <v>0.666666666667</v>
      </c>
      <c r="BK78" s="2" t="n">
        <v>50</v>
      </c>
      <c r="BL78" s="2" t="s">
        <v>316</v>
      </c>
      <c r="BM78" s="2" t="n">
        <v>1</v>
      </c>
      <c r="BN78" s="2" t="n">
        <v>0.125</v>
      </c>
      <c r="BO78" s="2" t="n">
        <v>50</v>
      </c>
      <c r="BX78" s="2" t="s">
        <v>320</v>
      </c>
      <c r="BY78" s="2" t="s">
        <v>151</v>
      </c>
      <c r="CA78" s="2" t="n">
        <v>60</v>
      </c>
      <c r="CB78" s="2" t="s">
        <v>126</v>
      </c>
      <c r="CC78" s="2" t="n">
        <v>4</v>
      </c>
      <c r="CD78" s="2" t="s">
        <v>151</v>
      </c>
      <c r="CE78" s="2" t="n">
        <v>150</v>
      </c>
      <c r="CF78" s="2" t="s">
        <v>126</v>
      </c>
      <c r="CG78" s="2" t="n">
        <v>2</v>
      </c>
      <c r="DA78" s="2" t="n">
        <v>81.6</v>
      </c>
      <c r="DC78" s="2" t="n">
        <v>32.4</v>
      </c>
      <c r="DD78" s="2" t="n">
        <v>466.2</v>
      </c>
      <c r="DE78" s="2" t="n">
        <v>0.216</v>
      </c>
      <c r="DF78" s="2" t="n">
        <v>1.008</v>
      </c>
      <c r="DG78" s="2" t="n">
        <v>0.0366</v>
      </c>
    </row>
    <row r="79" customFormat="false" ht="176.1" hidden="false" customHeight="false" outlineLevel="0" collapsed="false">
      <c r="A79" s="2" t="s">
        <v>324</v>
      </c>
      <c r="B79" s="2" t="s">
        <v>310</v>
      </c>
      <c r="C79" s="2" t="s">
        <v>311</v>
      </c>
      <c r="D79" s="2" t="s">
        <v>312</v>
      </c>
      <c r="E79" s="2" t="s">
        <v>313</v>
      </c>
      <c r="F79" s="3" t="s">
        <v>314</v>
      </c>
      <c r="G79" s="2" t="n">
        <v>2020</v>
      </c>
      <c r="H79" s="2" t="n">
        <v>31</v>
      </c>
      <c r="I79" s="2" t="n">
        <v>0</v>
      </c>
      <c r="J79" s="2" t="s">
        <v>120</v>
      </c>
      <c r="L79" s="2" t="s">
        <v>143</v>
      </c>
      <c r="T79" s="2" t="s">
        <v>144</v>
      </c>
      <c r="V79" s="2" t="s">
        <v>315</v>
      </c>
      <c r="Z79" s="2" t="s">
        <v>240</v>
      </c>
      <c r="AA79" s="2" t="n">
        <v>0.01</v>
      </c>
      <c r="AC79" s="2" t="s">
        <v>125</v>
      </c>
      <c r="AD79" s="2" t="n">
        <v>1</v>
      </c>
      <c r="AG79" s="2" t="s">
        <v>255</v>
      </c>
      <c r="AI79" s="2" t="s">
        <v>316</v>
      </c>
      <c r="AL79" s="2" t="n">
        <v>15</v>
      </c>
      <c r="AY79" s="2" t="n">
        <v>27</v>
      </c>
      <c r="AZ79" s="2" t="n">
        <v>144</v>
      </c>
      <c r="BD79" s="2" t="s">
        <v>318</v>
      </c>
      <c r="BE79" s="2" t="n">
        <v>1</v>
      </c>
      <c r="BF79" s="2" t="n">
        <v>2</v>
      </c>
      <c r="BG79" s="2" t="n">
        <v>50</v>
      </c>
      <c r="BH79" s="2" t="s">
        <v>319</v>
      </c>
      <c r="BI79" s="2" t="n">
        <v>1</v>
      </c>
      <c r="BJ79" s="2" t="n">
        <v>0.666666666667</v>
      </c>
      <c r="BK79" s="2" t="n">
        <v>50</v>
      </c>
      <c r="BL79" s="2" t="s">
        <v>316</v>
      </c>
      <c r="BM79" s="2" t="n">
        <v>1</v>
      </c>
      <c r="BN79" s="2" t="n">
        <v>0.125</v>
      </c>
      <c r="BO79" s="2" t="n">
        <v>50</v>
      </c>
      <c r="BX79" s="2" t="s">
        <v>320</v>
      </c>
      <c r="BY79" s="2" t="s">
        <v>151</v>
      </c>
      <c r="CA79" s="2" t="n">
        <v>60</v>
      </c>
      <c r="CB79" s="2" t="s">
        <v>126</v>
      </c>
      <c r="CC79" s="2" t="n">
        <v>4</v>
      </c>
      <c r="CD79" s="2" t="s">
        <v>151</v>
      </c>
      <c r="CE79" s="2" t="n">
        <v>150</v>
      </c>
      <c r="CF79" s="2" t="s">
        <v>126</v>
      </c>
      <c r="CG79" s="2" t="n">
        <v>2</v>
      </c>
      <c r="DE79" s="2" t="n">
        <v>0.211</v>
      </c>
      <c r="DF79" s="2" t="n">
        <v>1.05</v>
      </c>
      <c r="DG79" s="2" t="n">
        <v>0.0449</v>
      </c>
    </row>
    <row r="80" customFormat="false" ht="176.1" hidden="false" customHeight="false" outlineLevel="0" collapsed="false">
      <c r="A80" s="2" t="s">
        <v>325</v>
      </c>
      <c r="B80" s="2" t="s">
        <v>310</v>
      </c>
      <c r="C80" s="2" t="s">
        <v>311</v>
      </c>
      <c r="D80" s="2" t="s">
        <v>312</v>
      </c>
      <c r="E80" s="2" t="s">
        <v>313</v>
      </c>
      <c r="F80" s="3" t="s">
        <v>314</v>
      </c>
      <c r="G80" s="2" t="n">
        <v>2020</v>
      </c>
      <c r="H80" s="2" t="n">
        <v>31</v>
      </c>
      <c r="I80" s="2" t="n">
        <v>0</v>
      </c>
      <c r="J80" s="2" t="s">
        <v>120</v>
      </c>
      <c r="L80" s="2" t="s">
        <v>143</v>
      </c>
      <c r="T80" s="2" t="s">
        <v>144</v>
      </c>
      <c r="V80" s="2" t="s">
        <v>315</v>
      </c>
      <c r="Z80" s="2" t="s">
        <v>240</v>
      </c>
      <c r="AA80" s="2" t="n">
        <v>0.01</v>
      </c>
      <c r="AC80" s="2" t="s">
        <v>125</v>
      </c>
      <c r="AD80" s="2" t="n">
        <v>1</v>
      </c>
      <c r="AG80" s="2" t="s">
        <v>255</v>
      </c>
      <c r="AI80" s="2" t="s">
        <v>316</v>
      </c>
      <c r="AL80" s="2" t="n">
        <v>15</v>
      </c>
      <c r="AY80" s="2" t="n">
        <v>27</v>
      </c>
      <c r="AZ80" s="2" t="n">
        <v>144</v>
      </c>
      <c r="BD80" s="2" t="s">
        <v>318</v>
      </c>
      <c r="BE80" s="2" t="n">
        <v>1</v>
      </c>
      <c r="BF80" s="2" t="n">
        <v>2</v>
      </c>
      <c r="BG80" s="2" t="n">
        <v>50</v>
      </c>
      <c r="BH80" s="2" t="s">
        <v>319</v>
      </c>
      <c r="BI80" s="2" t="n">
        <v>1</v>
      </c>
      <c r="BJ80" s="2" t="n">
        <v>0.666666666667</v>
      </c>
      <c r="BK80" s="2" t="n">
        <v>50</v>
      </c>
      <c r="BL80" s="2" t="s">
        <v>316</v>
      </c>
      <c r="BM80" s="2" t="n">
        <v>1</v>
      </c>
      <c r="BN80" s="2" t="n">
        <v>0.125</v>
      </c>
      <c r="BO80" s="2" t="n">
        <v>50</v>
      </c>
      <c r="BX80" s="2" t="s">
        <v>320</v>
      </c>
      <c r="BY80" s="2" t="s">
        <v>151</v>
      </c>
      <c r="CA80" s="2" t="n">
        <v>60</v>
      </c>
      <c r="CB80" s="2" t="s">
        <v>126</v>
      </c>
      <c r="CC80" s="2" t="n">
        <v>4</v>
      </c>
      <c r="CD80" s="2" t="s">
        <v>151</v>
      </c>
      <c r="CE80" s="2" t="n">
        <v>150</v>
      </c>
      <c r="CF80" s="2" t="s">
        <v>126</v>
      </c>
      <c r="CG80" s="2" t="n">
        <v>2</v>
      </c>
      <c r="DE80" s="2" t="n">
        <v>0.288</v>
      </c>
      <c r="DF80" s="2" t="n">
        <v>2.25</v>
      </c>
      <c r="DG80" s="2" t="n">
        <v>0.0556</v>
      </c>
    </row>
    <row r="81" customFormat="false" ht="176.1" hidden="false" customHeight="false" outlineLevel="0" collapsed="false">
      <c r="A81" s="2" t="s">
        <v>326</v>
      </c>
      <c r="B81" s="2" t="s">
        <v>310</v>
      </c>
      <c r="C81" s="2" t="s">
        <v>311</v>
      </c>
      <c r="D81" s="2" t="s">
        <v>312</v>
      </c>
      <c r="E81" s="2" t="s">
        <v>313</v>
      </c>
      <c r="F81" s="3" t="s">
        <v>314</v>
      </c>
      <c r="G81" s="2" t="n">
        <v>2020</v>
      </c>
      <c r="H81" s="2" t="n">
        <v>31</v>
      </c>
      <c r="I81" s="2" t="n">
        <v>0</v>
      </c>
      <c r="J81" s="2" t="s">
        <v>120</v>
      </c>
      <c r="L81" s="2" t="s">
        <v>143</v>
      </c>
      <c r="T81" s="2" t="s">
        <v>144</v>
      </c>
      <c r="V81" s="2" t="s">
        <v>315</v>
      </c>
      <c r="Z81" s="2" t="s">
        <v>240</v>
      </c>
      <c r="AA81" s="2" t="n">
        <v>0.01</v>
      </c>
      <c r="AC81" s="2" t="s">
        <v>125</v>
      </c>
      <c r="AD81" s="2" t="n">
        <v>1</v>
      </c>
      <c r="AG81" s="2" t="s">
        <v>255</v>
      </c>
      <c r="AI81" s="2" t="s">
        <v>316</v>
      </c>
      <c r="AL81" s="2" t="n">
        <v>15</v>
      </c>
      <c r="AY81" s="2" t="n">
        <v>27</v>
      </c>
      <c r="AZ81" s="2" t="n">
        <v>144</v>
      </c>
      <c r="BD81" s="2" t="s">
        <v>318</v>
      </c>
      <c r="BE81" s="2" t="n">
        <v>1</v>
      </c>
      <c r="BF81" s="2" t="n">
        <v>2</v>
      </c>
      <c r="BG81" s="2" t="n">
        <v>50</v>
      </c>
      <c r="BH81" s="2" t="s">
        <v>319</v>
      </c>
      <c r="BI81" s="2" t="n">
        <v>1</v>
      </c>
      <c r="BJ81" s="2" t="n">
        <v>0.666666666667</v>
      </c>
      <c r="BK81" s="2" t="n">
        <v>50</v>
      </c>
      <c r="BL81" s="2" t="s">
        <v>316</v>
      </c>
      <c r="BM81" s="2" t="n">
        <v>1</v>
      </c>
      <c r="BN81" s="2" t="n">
        <v>0.125</v>
      </c>
      <c r="BO81" s="2" t="n">
        <v>50</v>
      </c>
      <c r="BX81" s="2" t="s">
        <v>320</v>
      </c>
      <c r="BY81" s="2" t="s">
        <v>151</v>
      </c>
      <c r="CA81" s="2" t="n">
        <v>60</v>
      </c>
      <c r="CB81" s="2" t="s">
        <v>126</v>
      </c>
      <c r="CC81" s="2" t="n">
        <v>4</v>
      </c>
      <c r="CD81" s="2" t="s">
        <v>151</v>
      </c>
      <c r="CE81" s="2" t="n">
        <v>150</v>
      </c>
      <c r="CF81" s="2" t="s">
        <v>126</v>
      </c>
      <c r="CG81" s="2" t="n">
        <v>2</v>
      </c>
      <c r="DA81" s="2" t="n">
        <v>81</v>
      </c>
      <c r="DC81" s="2" t="n">
        <v>31.3</v>
      </c>
      <c r="DD81" s="2" t="n">
        <v>428.4</v>
      </c>
      <c r="DE81" s="2" t="n">
        <v>0.241</v>
      </c>
      <c r="DF81" s="2" t="n">
        <v>2.6</v>
      </c>
      <c r="DG81" s="2" t="n">
        <v>0.0453</v>
      </c>
    </row>
    <row r="82" customFormat="false" ht="176.1" hidden="false" customHeight="false" outlineLevel="0" collapsed="false">
      <c r="A82" s="2" t="s">
        <v>327</v>
      </c>
      <c r="B82" s="2" t="s">
        <v>310</v>
      </c>
      <c r="C82" s="2" t="s">
        <v>311</v>
      </c>
      <c r="D82" s="2" t="s">
        <v>312</v>
      </c>
      <c r="E82" s="2" t="s">
        <v>313</v>
      </c>
      <c r="F82" s="3" t="s">
        <v>314</v>
      </c>
      <c r="G82" s="2" t="n">
        <v>2020</v>
      </c>
      <c r="H82" s="2" t="n">
        <v>31</v>
      </c>
      <c r="I82" s="2" t="n">
        <v>0</v>
      </c>
      <c r="J82" s="2" t="s">
        <v>120</v>
      </c>
      <c r="L82" s="2" t="s">
        <v>143</v>
      </c>
      <c r="N82" s="2" t="s">
        <v>264</v>
      </c>
      <c r="T82" s="2" t="s">
        <v>144</v>
      </c>
      <c r="V82" s="2" t="s">
        <v>315</v>
      </c>
      <c r="Z82" s="2" t="s">
        <v>240</v>
      </c>
      <c r="AA82" s="2" t="n">
        <v>0.01</v>
      </c>
      <c r="AC82" s="2" t="s">
        <v>125</v>
      </c>
      <c r="AD82" s="2" t="n">
        <v>1</v>
      </c>
      <c r="AG82" s="2" t="s">
        <v>255</v>
      </c>
      <c r="AI82" s="2" t="s">
        <v>316</v>
      </c>
      <c r="AL82" s="2" t="n">
        <v>15</v>
      </c>
      <c r="AY82" s="2" t="n">
        <v>27</v>
      </c>
      <c r="AZ82" s="2" t="n">
        <v>144</v>
      </c>
      <c r="BD82" s="2" t="s">
        <v>318</v>
      </c>
      <c r="BE82" s="2" t="n">
        <v>1</v>
      </c>
      <c r="BF82" s="2" t="n">
        <v>2</v>
      </c>
      <c r="BG82" s="2" t="n">
        <v>50</v>
      </c>
      <c r="BH82" s="2" t="s">
        <v>319</v>
      </c>
      <c r="BI82" s="2" t="n">
        <v>1</v>
      </c>
      <c r="BJ82" s="2" t="n">
        <v>0.666666666667</v>
      </c>
      <c r="BK82" s="2" t="n">
        <v>50</v>
      </c>
      <c r="BL82" s="2" t="s">
        <v>316</v>
      </c>
      <c r="BM82" s="2" t="n">
        <v>1</v>
      </c>
      <c r="BN82" s="2" t="n">
        <v>0.125</v>
      </c>
      <c r="BO82" s="2" t="n">
        <v>50</v>
      </c>
      <c r="BX82" s="2" t="s">
        <v>320</v>
      </c>
      <c r="BY82" s="2" t="s">
        <v>151</v>
      </c>
      <c r="CA82" s="2" t="n">
        <v>60</v>
      </c>
      <c r="CB82" s="2" t="s">
        <v>126</v>
      </c>
      <c r="CC82" s="2" t="n">
        <v>4</v>
      </c>
      <c r="CD82" s="2" t="s">
        <v>151</v>
      </c>
      <c r="CE82" s="2" t="n">
        <v>150</v>
      </c>
      <c r="CF82" s="2" t="s">
        <v>126</v>
      </c>
      <c r="CG82" s="2" t="n">
        <v>2</v>
      </c>
    </row>
    <row r="83" customFormat="false" ht="176.1" hidden="false" customHeight="false" outlineLevel="0" collapsed="false">
      <c r="A83" s="2" t="s">
        <v>328</v>
      </c>
      <c r="B83" s="2" t="s">
        <v>310</v>
      </c>
      <c r="C83" s="2" t="s">
        <v>311</v>
      </c>
      <c r="D83" s="2" t="s">
        <v>312</v>
      </c>
      <c r="E83" s="2" t="s">
        <v>313</v>
      </c>
      <c r="F83" s="3" t="s">
        <v>314</v>
      </c>
      <c r="G83" s="2" t="n">
        <v>2020</v>
      </c>
      <c r="H83" s="2" t="n">
        <v>31</v>
      </c>
      <c r="I83" s="2" t="n">
        <v>0</v>
      </c>
      <c r="J83" s="2" t="s">
        <v>120</v>
      </c>
      <c r="L83" s="2" t="s">
        <v>143</v>
      </c>
      <c r="N83" s="2" t="s">
        <v>264</v>
      </c>
      <c r="T83" s="2" t="s">
        <v>144</v>
      </c>
      <c r="V83" s="2" t="s">
        <v>315</v>
      </c>
      <c r="Z83" s="2" t="s">
        <v>240</v>
      </c>
      <c r="AA83" s="2" t="n">
        <v>0.01</v>
      </c>
      <c r="AC83" s="2" t="s">
        <v>125</v>
      </c>
      <c r="AD83" s="2" t="n">
        <v>1</v>
      </c>
      <c r="AG83" s="2" t="s">
        <v>255</v>
      </c>
      <c r="AI83" s="2" t="s">
        <v>316</v>
      </c>
      <c r="AL83" s="2" t="n">
        <v>15</v>
      </c>
      <c r="AY83" s="2" t="n">
        <v>27</v>
      </c>
      <c r="AZ83" s="2" t="n">
        <v>144</v>
      </c>
      <c r="BD83" s="2" t="s">
        <v>318</v>
      </c>
      <c r="BE83" s="2" t="n">
        <v>1</v>
      </c>
      <c r="BF83" s="2" t="n">
        <v>2</v>
      </c>
      <c r="BG83" s="2" t="n">
        <v>50</v>
      </c>
      <c r="BH83" s="2" t="s">
        <v>319</v>
      </c>
      <c r="BI83" s="2" t="n">
        <v>1</v>
      </c>
      <c r="BJ83" s="2" t="n">
        <v>0.666666666667</v>
      </c>
      <c r="BK83" s="2" t="n">
        <v>50</v>
      </c>
      <c r="BL83" s="2" t="s">
        <v>316</v>
      </c>
      <c r="BM83" s="2" t="n">
        <v>1</v>
      </c>
      <c r="BN83" s="2" t="n">
        <v>0.125</v>
      </c>
      <c r="BO83" s="2" t="n">
        <v>50</v>
      </c>
      <c r="BX83" s="2" t="s">
        <v>320</v>
      </c>
      <c r="BY83" s="2" t="s">
        <v>151</v>
      </c>
      <c r="CA83" s="2" t="n">
        <v>60</v>
      </c>
      <c r="CB83" s="2" t="s">
        <v>126</v>
      </c>
      <c r="CC83" s="2" t="n">
        <v>4</v>
      </c>
      <c r="CD83" s="2" t="s">
        <v>151</v>
      </c>
      <c r="CE83" s="2" t="n">
        <v>150</v>
      </c>
      <c r="CF83" s="2" t="s">
        <v>126</v>
      </c>
      <c r="CG83" s="2" t="n">
        <v>2</v>
      </c>
    </row>
    <row r="84" customFormat="false" ht="176.1" hidden="false" customHeight="false" outlineLevel="0" collapsed="false">
      <c r="A84" s="2" t="s">
        <v>329</v>
      </c>
      <c r="B84" s="2" t="s">
        <v>310</v>
      </c>
      <c r="C84" s="2" t="s">
        <v>311</v>
      </c>
      <c r="D84" s="2" t="s">
        <v>312</v>
      </c>
      <c r="E84" s="2" t="s">
        <v>313</v>
      </c>
      <c r="F84" s="3" t="s">
        <v>314</v>
      </c>
      <c r="G84" s="2" t="n">
        <v>2020</v>
      </c>
      <c r="H84" s="2" t="n">
        <v>31</v>
      </c>
      <c r="I84" s="2" t="n">
        <v>0</v>
      </c>
      <c r="J84" s="2" t="s">
        <v>120</v>
      </c>
      <c r="L84" s="2" t="s">
        <v>143</v>
      </c>
      <c r="N84" s="2" t="s">
        <v>264</v>
      </c>
      <c r="T84" s="2" t="s">
        <v>144</v>
      </c>
      <c r="V84" s="2" t="s">
        <v>315</v>
      </c>
      <c r="Z84" s="2" t="s">
        <v>240</v>
      </c>
      <c r="AA84" s="2" t="n">
        <v>0.01</v>
      </c>
      <c r="AC84" s="2" t="s">
        <v>125</v>
      </c>
      <c r="AD84" s="2" t="n">
        <v>1</v>
      </c>
      <c r="AG84" s="2" t="s">
        <v>255</v>
      </c>
      <c r="AI84" s="2" t="s">
        <v>316</v>
      </c>
      <c r="AL84" s="2" t="n">
        <v>15</v>
      </c>
      <c r="AY84" s="2" t="n">
        <v>27</v>
      </c>
      <c r="AZ84" s="2" t="n">
        <v>144</v>
      </c>
      <c r="BD84" s="2" t="s">
        <v>318</v>
      </c>
      <c r="BE84" s="2" t="n">
        <v>1</v>
      </c>
      <c r="BF84" s="2" t="n">
        <v>2</v>
      </c>
      <c r="BG84" s="2" t="n">
        <v>50</v>
      </c>
      <c r="BH84" s="2" t="s">
        <v>319</v>
      </c>
      <c r="BI84" s="2" t="n">
        <v>1</v>
      </c>
      <c r="BJ84" s="2" t="n">
        <v>0.666666666667</v>
      </c>
      <c r="BK84" s="2" t="n">
        <v>50</v>
      </c>
      <c r="BL84" s="2" t="s">
        <v>316</v>
      </c>
      <c r="BM84" s="2" t="n">
        <v>1</v>
      </c>
      <c r="BN84" s="2" t="n">
        <v>0.125</v>
      </c>
      <c r="BO84" s="2" t="n">
        <v>50</v>
      </c>
      <c r="BX84" s="2" t="s">
        <v>320</v>
      </c>
      <c r="BY84" s="2" t="s">
        <v>151</v>
      </c>
      <c r="CA84" s="2" t="n">
        <v>60</v>
      </c>
      <c r="CB84" s="2" t="s">
        <v>126</v>
      </c>
      <c r="CC84" s="2" t="n">
        <v>4</v>
      </c>
      <c r="CD84" s="2" t="s">
        <v>151</v>
      </c>
      <c r="CE84" s="2" t="n">
        <v>150</v>
      </c>
      <c r="CF84" s="2" t="s">
        <v>126</v>
      </c>
      <c r="CG84" s="2" t="n">
        <v>2</v>
      </c>
      <c r="DE84" s="2" t="n">
        <v>0.208</v>
      </c>
      <c r="DF84" s="2" t="n">
        <v>1.71</v>
      </c>
      <c r="DG84" s="2" t="n">
        <v>0.0347</v>
      </c>
    </row>
    <row r="85" customFormat="false" ht="176.1" hidden="false" customHeight="false" outlineLevel="0" collapsed="false">
      <c r="A85" s="2" t="s">
        <v>330</v>
      </c>
      <c r="B85" s="2" t="s">
        <v>310</v>
      </c>
      <c r="C85" s="2" t="s">
        <v>311</v>
      </c>
      <c r="D85" s="2" t="s">
        <v>312</v>
      </c>
      <c r="E85" s="2" t="s">
        <v>313</v>
      </c>
      <c r="F85" s="3" t="s">
        <v>314</v>
      </c>
      <c r="G85" s="2" t="n">
        <v>2020</v>
      </c>
      <c r="H85" s="2" t="n">
        <v>31</v>
      </c>
      <c r="I85" s="2" t="n">
        <v>0</v>
      </c>
      <c r="J85" s="2" t="s">
        <v>120</v>
      </c>
      <c r="L85" s="2" t="s">
        <v>143</v>
      </c>
      <c r="N85" s="2" t="s">
        <v>264</v>
      </c>
      <c r="T85" s="2" t="s">
        <v>144</v>
      </c>
      <c r="V85" s="2" t="s">
        <v>315</v>
      </c>
      <c r="Z85" s="2" t="s">
        <v>240</v>
      </c>
      <c r="AA85" s="2" t="n">
        <v>0.01</v>
      </c>
      <c r="AC85" s="2" t="s">
        <v>125</v>
      </c>
      <c r="AD85" s="2" t="n">
        <v>1</v>
      </c>
      <c r="AG85" s="2" t="s">
        <v>255</v>
      </c>
      <c r="AI85" s="2" t="s">
        <v>316</v>
      </c>
      <c r="AL85" s="2" t="n">
        <v>15</v>
      </c>
      <c r="AY85" s="2" t="n">
        <v>27</v>
      </c>
      <c r="AZ85" s="2" t="n">
        <v>144</v>
      </c>
      <c r="BD85" s="2" t="s">
        <v>318</v>
      </c>
      <c r="BE85" s="2" t="n">
        <v>1</v>
      </c>
      <c r="BF85" s="2" t="n">
        <v>2</v>
      </c>
      <c r="BG85" s="2" t="n">
        <v>50</v>
      </c>
      <c r="BH85" s="2" t="s">
        <v>319</v>
      </c>
      <c r="BI85" s="2" t="n">
        <v>1</v>
      </c>
      <c r="BJ85" s="2" t="n">
        <v>0.666666666667</v>
      </c>
      <c r="BK85" s="2" t="n">
        <v>50</v>
      </c>
      <c r="BL85" s="2" t="s">
        <v>316</v>
      </c>
      <c r="BM85" s="2" t="n">
        <v>1</v>
      </c>
      <c r="BN85" s="2" t="n">
        <v>0.125</v>
      </c>
      <c r="BO85" s="2" t="n">
        <v>50</v>
      </c>
      <c r="BX85" s="2" t="s">
        <v>320</v>
      </c>
      <c r="BY85" s="2" t="s">
        <v>151</v>
      </c>
      <c r="CA85" s="2" t="n">
        <v>60</v>
      </c>
      <c r="CB85" s="2" t="s">
        <v>126</v>
      </c>
      <c r="CC85" s="2" t="n">
        <v>4</v>
      </c>
      <c r="CD85" s="2" t="s">
        <v>151</v>
      </c>
      <c r="CE85" s="2" t="n">
        <v>150</v>
      </c>
      <c r="CF85" s="2" t="s">
        <v>126</v>
      </c>
      <c r="CG85" s="2" t="n">
        <v>2</v>
      </c>
      <c r="DE85" s="2" t="n">
        <v>0.242</v>
      </c>
      <c r="DF85" s="2" t="n">
        <v>1.81</v>
      </c>
      <c r="DG85" s="2" t="n">
        <v>0.0313</v>
      </c>
    </row>
    <row r="86" customFormat="false" ht="176.1" hidden="false" customHeight="false" outlineLevel="0" collapsed="false">
      <c r="A86" s="2" t="s">
        <v>331</v>
      </c>
      <c r="B86" s="2" t="s">
        <v>310</v>
      </c>
      <c r="C86" s="2" t="s">
        <v>311</v>
      </c>
      <c r="D86" s="2" t="s">
        <v>312</v>
      </c>
      <c r="E86" s="2" t="s">
        <v>313</v>
      </c>
      <c r="F86" s="3" t="s">
        <v>314</v>
      </c>
      <c r="G86" s="2" t="n">
        <v>2020</v>
      </c>
      <c r="H86" s="2" t="n">
        <v>31</v>
      </c>
      <c r="I86" s="2" t="n">
        <v>0</v>
      </c>
      <c r="J86" s="2" t="s">
        <v>120</v>
      </c>
      <c r="L86" s="2" t="s">
        <v>143</v>
      </c>
      <c r="N86" s="2" t="s">
        <v>264</v>
      </c>
      <c r="T86" s="2" t="s">
        <v>144</v>
      </c>
      <c r="V86" s="2" t="s">
        <v>315</v>
      </c>
      <c r="Z86" s="2" t="s">
        <v>240</v>
      </c>
      <c r="AA86" s="2" t="n">
        <v>0.01</v>
      </c>
      <c r="AC86" s="2" t="s">
        <v>125</v>
      </c>
      <c r="AD86" s="2" t="n">
        <v>1</v>
      </c>
      <c r="AG86" s="2" t="s">
        <v>255</v>
      </c>
      <c r="AI86" s="2" t="s">
        <v>316</v>
      </c>
      <c r="AL86" s="2" t="n">
        <v>15</v>
      </c>
      <c r="AY86" s="2" t="n">
        <v>27</v>
      </c>
      <c r="AZ86" s="2" t="n">
        <v>144</v>
      </c>
      <c r="BD86" s="2" t="s">
        <v>318</v>
      </c>
      <c r="BE86" s="2" t="n">
        <v>1</v>
      </c>
      <c r="BF86" s="2" t="n">
        <v>2</v>
      </c>
      <c r="BG86" s="2" t="n">
        <v>50</v>
      </c>
      <c r="BH86" s="2" t="s">
        <v>319</v>
      </c>
      <c r="BI86" s="2" t="n">
        <v>1</v>
      </c>
      <c r="BJ86" s="2" t="n">
        <v>0.666666666667</v>
      </c>
      <c r="BK86" s="2" t="n">
        <v>50</v>
      </c>
      <c r="BL86" s="2" t="s">
        <v>316</v>
      </c>
      <c r="BM86" s="2" t="n">
        <v>1</v>
      </c>
      <c r="BN86" s="2" t="n">
        <v>0.125</v>
      </c>
      <c r="BO86" s="2" t="n">
        <v>50</v>
      </c>
      <c r="BX86" s="2" t="s">
        <v>320</v>
      </c>
      <c r="BY86" s="2" t="s">
        <v>151</v>
      </c>
      <c r="CA86" s="2" t="n">
        <v>60</v>
      </c>
      <c r="CB86" s="2" t="s">
        <v>126</v>
      </c>
      <c r="CC86" s="2" t="n">
        <v>4</v>
      </c>
      <c r="CD86" s="2" t="s">
        <v>151</v>
      </c>
      <c r="CE86" s="2" t="n">
        <v>150</v>
      </c>
      <c r="CF86" s="2" t="s">
        <v>126</v>
      </c>
      <c r="CG86" s="2" t="n">
        <v>2</v>
      </c>
      <c r="DA86" s="2" t="n">
        <v>81.1</v>
      </c>
      <c r="DC86" s="2" t="n">
        <v>24.4</v>
      </c>
      <c r="DD86" s="2" t="n">
        <v>619.9</v>
      </c>
      <c r="DE86" s="2" t="n">
        <v>0.214</v>
      </c>
      <c r="DF86" s="2" t="n">
        <v>1.81</v>
      </c>
      <c r="DG86" s="2" t="n">
        <v>0.0387</v>
      </c>
    </row>
    <row r="87" customFormat="false" ht="176.1" hidden="false" customHeight="false" outlineLevel="0" collapsed="false">
      <c r="A87" s="2" t="s">
        <v>332</v>
      </c>
      <c r="B87" s="2" t="s">
        <v>310</v>
      </c>
      <c r="C87" s="2" t="s">
        <v>311</v>
      </c>
      <c r="D87" s="2" t="s">
        <v>312</v>
      </c>
      <c r="E87" s="2" t="s">
        <v>313</v>
      </c>
      <c r="F87" s="3" t="s">
        <v>314</v>
      </c>
      <c r="G87" s="2" t="n">
        <v>2020</v>
      </c>
      <c r="H87" s="2" t="n">
        <v>31</v>
      </c>
      <c r="I87" s="2" t="n">
        <v>0</v>
      </c>
      <c r="J87" s="2" t="s">
        <v>120</v>
      </c>
      <c r="L87" s="2" t="s">
        <v>143</v>
      </c>
      <c r="N87" s="2" t="s">
        <v>264</v>
      </c>
      <c r="T87" s="2" t="s">
        <v>144</v>
      </c>
      <c r="V87" s="2" t="s">
        <v>315</v>
      </c>
      <c r="Z87" s="2" t="s">
        <v>240</v>
      </c>
      <c r="AA87" s="2" t="n">
        <v>0.01</v>
      </c>
      <c r="AC87" s="2" t="s">
        <v>125</v>
      </c>
      <c r="AD87" s="2" t="n">
        <v>1</v>
      </c>
      <c r="AG87" s="2" t="s">
        <v>255</v>
      </c>
      <c r="AI87" s="2" t="s">
        <v>316</v>
      </c>
      <c r="AL87" s="2" t="n">
        <v>15</v>
      </c>
      <c r="AY87" s="2" t="n">
        <v>27</v>
      </c>
      <c r="AZ87" s="2" t="n">
        <v>144</v>
      </c>
      <c r="BD87" s="2" t="s">
        <v>318</v>
      </c>
      <c r="BE87" s="2" t="n">
        <v>1</v>
      </c>
      <c r="BF87" s="2" t="n">
        <v>2</v>
      </c>
      <c r="BG87" s="2" t="n">
        <v>50</v>
      </c>
      <c r="BH87" s="2" t="s">
        <v>319</v>
      </c>
      <c r="BI87" s="2" t="n">
        <v>1</v>
      </c>
      <c r="BJ87" s="2" t="n">
        <v>0.666666666667</v>
      </c>
      <c r="BK87" s="2" t="n">
        <v>50</v>
      </c>
      <c r="BL87" s="2" t="s">
        <v>316</v>
      </c>
      <c r="BM87" s="2" t="n">
        <v>1</v>
      </c>
      <c r="BN87" s="2" t="n">
        <v>0.125</v>
      </c>
      <c r="BO87" s="2" t="n">
        <v>50</v>
      </c>
      <c r="BX87" s="2" t="s">
        <v>320</v>
      </c>
      <c r="BY87" s="2" t="s">
        <v>151</v>
      </c>
      <c r="CA87" s="2" t="n">
        <v>60</v>
      </c>
      <c r="CB87" s="2" t="s">
        <v>126</v>
      </c>
      <c r="CC87" s="2" t="n">
        <v>4</v>
      </c>
      <c r="CD87" s="2" t="s">
        <v>151</v>
      </c>
      <c r="CE87" s="2" t="n">
        <v>150</v>
      </c>
      <c r="CF87" s="2" t="s">
        <v>126</v>
      </c>
      <c r="CG87" s="2" t="n">
        <v>2</v>
      </c>
      <c r="DE87" s="2" t="n">
        <v>0.231</v>
      </c>
      <c r="DF87" s="2" t="n">
        <v>1.56</v>
      </c>
      <c r="DG87" s="2" t="n">
        <v>0.0358</v>
      </c>
    </row>
    <row r="88" customFormat="false" ht="176.1" hidden="false" customHeight="false" outlineLevel="0" collapsed="false">
      <c r="A88" s="2" t="s">
        <v>333</v>
      </c>
      <c r="B88" s="2" t="s">
        <v>310</v>
      </c>
      <c r="C88" s="2" t="s">
        <v>311</v>
      </c>
      <c r="D88" s="2" t="s">
        <v>312</v>
      </c>
      <c r="E88" s="2" t="s">
        <v>313</v>
      </c>
      <c r="F88" s="3" t="s">
        <v>314</v>
      </c>
      <c r="G88" s="2" t="n">
        <v>2020</v>
      </c>
      <c r="H88" s="2" t="n">
        <v>31</v>
      </c>
      <c r="I88" s="2" t="n">
        <v>0</v>
      </c>
      <c r="J88" s="2" t="s">
        <v>120</v>
      </c>
      <c r="L88" s="2" t="s">
        <v>143</v>
      </c>
      <c r="N88" s="2" t="s">
        <v>264</v>
      </c>
      <c r="T88" s="2" t="s">
        <v>144</v>
      </c>
      <c r="V88" s="2" t="s">
        <v>315</v>
      </c>
      <c r="Z88" s="2" t="s">
        <v>240</v>
      </c>
      <c r="AA88" s="2" t="n">
        <v>0.01</v>
      </c>
      <c r="AC88" s="2" t="s">
        <v>125</v>
      </c>
      <c r="AD88" s="2" t="n">
        <v>1</v>
      </c>
      <c r="AG88" s="2" t="s">
        <v>255</v>
      </c>
      <c r="AI88" s="2" t="s">
        <v>316</v>
      </c>
      <c r="AL88" s="2" t="n">
        <v>15</v>
      </c>
      <c r="AY88" s="2" t="n">
        <v>27</v>
      </c>
      <c r="AZ88" s="2" t="n">
        <v>144</v>
      </c>
      <c r="BD88" s="2" t="s">
        <v>318</v>
      </c>
      <c r="BE88" s="2" t="n">
        <v>1</v>
      </c>
      <c r="BF88" s="2" t="n">
        <v>2</v>
      </c>
      <c r="BG88" s="2" t="n">
        <v>50</v>
      </c>
      <c r="BH88" s="2" t="s">
        <v>319</v>
      </c>
      <c r="BI88" s="2" t="n">
        <v>1</v>
      </c>
      <c r="BJ88" s="2" t="n">
        <v>0.666666666667</v>
      </c>
      <c r="BK88" s="2" t="n">
        <v>50</v>
      </c>
      <c r="BL88" s="2" t="s">
        <v>316</v>
      </c>
      <c r="BM88" s="2" t="n">
        <v>1</v>
      </c>
      <c r="BN88" s="2" t="n">
        <v>0.125</v>
      </c>
      <c r="BO88" s="2" t="n">
        <v>50</v>
      </c>
      <c r="BX88" s="2" t="s">
        <v>320</v>
      </c>
      <c r="BY88" s="2" t="s">
        <v>151</v>
      </c>
      <c r="CA88" s="2" t="n">
        <v>60</v>
      </c>
      <c r="CB88" s="2" t="s">
        <v>126</v>
      </c>
      <c r="CC88" s="2" t="n">
        <v>4</v>
      </c>
      <c r="CD88" s="2" t="s">
        <v>151</v>
      </c>
      <c r="CE88" s="2" t="n">
        <v>150</v>
      </c>
      <c r="CF88" s="2" t="s">
        <v>126</v>
      </c>
      <c r="CG88" s="2" t="n">
        <v>2</v>
      </c>
      <c r="DE88" s="2" t="n">
        <v>0.236</v>
      </c>
      <c r="DF88" s="2" t="n">
        <v>1.24</v>
      </c>
      <c r="DG88" s="2" t="n">
        <v>0.046</v>
      </c>
    </row>
    <row r="89" customFormat="false" ht="176.1" hidden="false" customHeight="false" outlineLevel="0" collapsed="false">
      <c r="A89" s="2" t="s">
        <v>334</v>
      </c>
      <c r="B89" s="2" t="s">
        <v>310</v>
      </c>
      <c r="C89" s="2" t="s">
        <v>311</v>
      </c>
      <c r="D89" s="2" t="s">
        <v>312</v>
      </c>
      <c r="E89" s="2" t="s">
        <v>313</v>
      </c>
      <c r="F89" s="3" t="s">
        <v>314</v>
      </c>
      <c r="G89" s="2" t="n">
        <v>2020</v>
      </c>
      <c r="H89" s="2" t="n">
        <v>31</v>
      </c>
      <c r="I89" s="2" t="n">
        <v>0</v>
      </c>
      <c r="J89" s="2" t="s">
        <v>120</v>
      </c>
      <c r="L89" s="2" t="s">
        <v>143</v>
      </c>
      <c r="N89" s="2" t="s">
        <v>264</v>
      </c>
      <c r="T89" s="2" t="s">
        <v>144</v>
      </c>
      <c r="V89" s="2" t="s">
        <v>315</v>
      </c>
      <c r="Z89" s="2" t="s">
        <v>240</v>
      </c>
      <c r="AA89" s="2" t="n">
        <v>0.01</v>
      </c>
      <c r="AC89" s="2" t="s">
        <v>125</v>
      </c>
      <c r="AD89" s="2" t="n">
        <v>1</v>
      </c>
      <c r="AG89" s="2" t="s">
        <v>255</v>
      </c>
      <c r="AI89" s="2" t="s">
        <v>316</v>
      </c>
      <c r="AL89" s="2" t="n">
        <v>15</v>
      </c>
      <c r="AY89" s="2" t="n">
        <v>27</v>
      </c>
      <c r="AZ89" s="2" t="n">
        <v>144</v>
      </c>
      <c r="BD89" s="2" t="s">
        <v>318</v>
      </c>
      <c r="BE89" s="2" t="n">
        <v>1</v>
      </c>
      <c r="BF89" s="2" t="n">
        <v>2</v>
      </c>
      <c r="BG89" s="2" t="n">
        <v>50</v>
      </c>
      <c r="BH89" s="2" t="s">
        <v>319</v>
      </c>
      <c r="BI89" s="2" t="n">
        <v>1</v>
      </c>
      <c r="BJ89" s="2" t="n">
        <v>0.666666666667</v>
      </c>
      <c r="BK89" s="2" t="n">
        <v>50</v>
      </c>
      <c r="BL89" s="2" t="s">
        <v>316</v>
      </c>
      <c r="BM89" s="2" t="n">
        <v>1</v>
      </c>
      <c r="BN89" s="2" t="n">
        <v>0.125</v>
      </c>
      <c r="BO89" s="2" t="n">
        <v>50</v>
      </c>
      <c r="BX89" s="2" t="s">
        <v>320</v>
      </c>
      <c r="BY89" s="2" t="s">
        <v>151</v>
      </c>
      <c r="CA89" s="2" t="n">
        <v>60</v>
      </c>
      <c r="CB89" s="2" t="s">
        <v>126</v>
      </c>
      <c r="CC89" s="2" t="n">
        <v>4</v>
      </c>
      <c r="CD89" s="2" t="s">
        <v>151</v>
      </c>
      <c r="CE89" s="2" t="n">
        <v>150</v>
      </c>
      <c r="CF89" s="2" t="s">
        <v>126</v>
      </c>
      <c r="CG89" s="2" t="n">
        <v>2</v>
      </c>
    </row>
    <row r="90" customFormat="false" ht="176.1" hidden="false" customHeight="false" outlineLevel="0" collapsed="false">
      <c r="A90" s="2" t="s">
        <v>335</v>
      </c>
      <c r="B90" s="2" t="s">
        <v>310</v>
      </c>
      <c r="C90" s="2" t="s">
        <v>311</v>
      </c>
      <c r="D90" s="2" t="s">
        <v>312</v>
      </c>
      <c r="E90" s="2" t="s">
        <v>313</v>
      </c>
      <c r="F90" s="3" t="s">
        <v>314</v>
      </c>
      <c r="G90" s="2" t="n">
        <v>2020</v>
      </c>
      <c r="H90" s="2" t="n">
        <v>31</v>
      </c>
      <c r="I90" s="2" t="n">
        <v>0</v>
      </c>
      <c r="J90" s="2" t="s">
        <v>120</v>
      </c>
      <c r="L90" s="2" t="s">
        <v>143</v>
      </c>
      <c r="N90" s="2" t="s">
        <v>264</v>
      </c>
      <c r="T90" s="2" t="s">
        <v>144</v>
      </c>
      <c r="V90" s="2" t="s">
        <v>315</v>
      </c>
      <c r="Z90" s="2" t="s">
        <v>240</v>
      </c>
      <c r="AA90" s="2" t="n">
        <v>0.01</v>
      </c>
      <c r="AC90" s="2" t="s">
        <v>125</v>
      </c>
      <c r="AD90" s="2" t="n">
        <v>1</v>
      </c>
      <c r="AG90" s="2" t="s">
        <v>255</v>
      </c>
      <c r="AI90" s="2" t="s">
        <v>316</v>
      </c>
      <c r="AL90" s="2" t="n">
        <v>15</v>
      </c>
      <c r="AY90" s="2" t="n">
        <v>27</v>
      </c>
      <c r="AZ90" s="2" t="n">
        <v>144</v>
      </c>
      <c r="BD90" s="2" t="s">
        <v>318</v>
      </c>
      <c r="BE90" s="2" t="n">
        <v>1</v>
      </c>
      <c r="BF90" s="2" t="n">
        <v>2</v>
      </c>
      <c r="BG90" s="2" t="n">
        <v>50</v>
      </c>
      <c r="BH90" s="2" t="s">
        <v>319</v>
      </c>
      <c r="BI90" s="2" t="n">
        <v>1</v>
      </c>
      <c r="BJ90" s="2" t="n">
        <v>0.666666666667</v>
      </c>
      <c r="BK90" s="2" t="n">
        <v>50</v>
      </c>
      <c r="BL90" s="2" t="s">
        <v>316</v>
      </c>
      <c r="BM90" s="2" t="n">
        <v>1</v>
      </c>
      <c r="BN90" s="2" t="n">
        <v>0.125</v>
      </c>
      <c r="BO90" s="2" t="n">
        <v>50</v>
      </c>
      <c r="BX90" s="2" t="s">
        <v>320</v>
      </c>
      <c r="BY90" s="2" t="s">
        <v>151</v>
      </c>
      <c r="CA90" s="2" t="n">
        <v>60</v>
      </c>
      <c r="CB90" s="2" t="s">
        <v>126</v>
      </c>
      <c r="CC90" s="2" t="n">
        <v>4</v>
      </c>
      <c r="CD90" s="2" t="s">
        <v>151</v>
      </c>
      <c r="CE90" s="2" t="n">
        <v>150</v>
      </c>
      <c r="CF90" s="2" t="s">
        <v>126</v>
      </c>
      <c r="CG90" s="2" t="n">
        <v>2</v>
      </c>
      <c r="DE90" s="2" t="n">
        <v>0.275</v>
      </c>
      <c r="DF90" s="2" t="n">
        <v>0.96</v>
      </c>
      <c r="DG90" s="2" t="n">
        <v>0.0401</v>
      </c>
    </row>
    <row r="91" customFormat="false" ht="176.1" hidden="false" customHeight="false" outlineLevel="0" collapsed="false">
      <c r="A91" s="2" t="s">
        <v>336</v>
      </c>
      <c r="B91" s="2" t="s">
        <v>310</v>
      </c>
      <c r="C91" s="2" t="s">
        <v>311</v>
      </c>
      <c r="D91" s="2" t="s">
        <v>312</v>
      </c>
      <c r="E91" s="2" t="s">
        <v>313</v>
      </c>
      <c r="F91" s="3" t="s">
        <v>314</v>
      </c>
      <c r="G91" s="2" t="n">
        <v>2020</v>
      </c>
      <c r="H91" s="2" t="n">
        <v>31</v>
      </c>
      <c r="I91" s="2" t="n">
        <v>0</v>
      </c>
      <c r="J91" s="2" t="s">
        <v>120</v>
      </c>
      <c r="L91" s="2" t="s">
        <v>143</v>
      </c>
      <c r="N91" s="2" t="s">
        <v>264</v>
      </c>
      <c r="T91" s="2" t="s">
        <v>144</v>
      </c>
      <c r="V91" s="2" t="s">
        <v>315</v>
      </c>
      <c r="Z91" s="2" t="s">
        <v>240</v>
      </c>
      <c r="AA91" s="2" t="n">
        <v>0.01</v>
      </c>
      <c r="AC91" s="2" t="s">
        <v>125</v>
      </c>
      <c r="AD91" s="2" t="n">
        <v>1</v>
      </c>
      <c r="AG91" s="2" t="s">
        <v>255</v>
      </c>
      <c r="AI91" s="2" t="s">
        <v>316</v>
      </c>
      <c r="AL91" s="2" t="n">
        <v>15</v>
      </c>
      <c r="AY91" s="2" t="n">
        <v>27</v>
      </c>
      <c r="AZ91" s="2" t="n">
        <v>144</v>
      </c>
      <c r="BD91" s="2" t="s">
        <v>318</v>
      </c>
      <c r="BE91" s="2" t="n">
        <v>1</v>
      </c>
      <c r="BF91" s="2" t="n">
        <v>2</v>
      </c>
      <c r="BG91" s="2" t="n">
        <v>50</v>
      </c>
      <c r="BH91" s="2" t="s">
        <v>319</v>
      </c>
      <c r="BI91" s="2" t="n">
        <v>1</v>
      </c>
      <c r="BJ91" s="2" t="n">
        <v>0.666666666667</v>
      </c>
      <c r="BK91" s="2" t="n">
        <v>50</v>
      </c>
      <c r="BL91" s="2" t="s">
        <v>316</v>
      </c>
      <c r="BM91" s="2" t="n">
        <v>1</v>
      </c>
      <c r="BN91" s="2" t="n">
        <v>0.125</v>
      </c>
      <c r="BO91" s="2" t="n">
        <v>50</v>
      </c>
      <c r="BX91" s="2" t="s">
        <v>320</v>
      </c>
      <c r="BY91" s="2" t="s">
        <v>151</v>
      </c>
      <c r="CA91" s="2" t="n">
        <v>60</v>
      </c>
      <c r="CB91" s="2" t="s">
        <v>126</v>
      </c>
      <c r="CC91" s="2" t="n">
        <v>4</v>
      </c>
      <c r="CD91" s="2" t="s">
        <v>151</v>
      </c>
      <c r="CE91" s="2" t="n">
        <v>150</v>
      </c>
      <c r="CF91" s="2" t="s">
        <v>126</v>
      </c>
      <c r="CG91" s="2" t="n">
        <v>2</v>
      </c>
      <c r="DA91" s="2" t="n">
        <v>84.5</v>
      </c>
      <c r="DC91" s="2" t="n">
        <v>30</v>
      </c>
      <c r="DD91" s="2" t="n">
        <v>488.6</v>
      </c>
      <c r="DE91" s="2" t="n">
        <v>0.229</v>
      </c>
      <c r="DF91" s="2" t="n">
        <v>1.68</v>
      </c>
      <c r="DG91" s="2" t="n">
        <v>0.0351</v>
      </c>
    </row>
    <row r="92" customFormat="false" ht="176.1" hidden="false" customHeight="false" outlineLevel="0" collapsed="false">
      <c r="A92" s="2" t="s">
        <v>337</v>
      </c>
      <c r="B92" s="2" t="s">
        <v>310</v>
      </c>
      <c r="C92" s="2" t="s">
        <v>311</v>
      </c>
      <c r="D92" s="2" t="s">
        <v>312</v>
      </c>
      <c r="E92" s="2" t="s">
        <v>313</v>
      </c>
      <c r="F92" s="3" t="s">
        <v>314</v>
      </c>
      <c r="G92" s="2" t="n">
        <v>2020</v>
      </c>
      <c r="H92" s="2" t="n">
        <v>31</v>
      </c>
      <c r="I92" s="2" t="n">
        <v>0</v>
      </c>
      <c r="J92" s="2" t="s">
        <v>120</v>
      </c>
      <c r="L92" s="2" t="s">
        <v>143</v>
      </c>
      <c r="N92" s="2" t="s">
        <v>264</v>
      </c>
      <c r="T92" s="2" t="s">
        <v>144</v>
      </c>
      <c r="V92" s="2" t="s">
        <v>315</v>
      </c>
      <c r="Z92" s="2" t="s">
        <v>240</v>
      </c>
      <c r="AA92" s="2" t="n">
        <v>0.01</v>
      </c>
      <c r="AC92" s="2" t="s">
        <v>125</v>
      </c>
      <c r="AD92" s="2" t="n">
        <v>1</v>
      </c>
      <c r="AG92" s="2" t="s">
        <v>255</v>
      </c>
      <c r="AI92" s="2" t="s">
        <v>316</v>
      </c>
      <c r="AL92" s="2" t="n">
        <v>15</v>
      </c>
      <c r="AY92" s="2" t="n">
        <v>27</v>
      </c>
      <c r="AZ92" s="2" t="n">
        <v>144</v>
      </c>
      <c r="BD92" s="2" t="s">
        <v>318</v>
      </c>
      <c r="BE92" s="2" t="n">
        <v>1</v>
      </c>
      <c r="BF92" s="2" t="n">
        <v>2</v>
      </c>
      <c r="BG92" s="2" t="n">
        <v>50</v>
      </c>
      <c r="BH92" s="2" t="s">
        <v>319</v>
      </c>
      <c r="BI92" s="2" t="n">
        <v>1</v>
      </c>
      <c r="BJ92" s="2" t="n">
        <v>0.666666666667</v>
      </c>
      <c r="BK92" s="2" t="n">
        <v>50</v>
      </c>
      <c r="BL92" s="2" t="s">
        <v>316</v>
      </c>
      <c r="BM92" s="2" t="n">
        <v>1</v>
      </c>
      <c r="BN92" s="2" t="n">
        <v>0.125</v>
      </c>
      <c r="BO92" s="2" t="n">
        <v>50</v>
      </c>
      <c r="BX92" s="2" t="s">
        <v>320</v>
      </c>
      <c r="BY92" s="2" t="s">
        <v>151</v>
      </c>
      <c r="CA92" s="2" t="n">
        <v>60</v>
      </c>
      <c r="CB92" s="2" t="s">
        <v>126</v>
      </c>
      <c r="CC92" s="2" t="n">
        <v>4</v>
      </c>
      <c r="CD92" s="2" t="s">
        <v>151</v>
      </c>
      <c r="CE92" s="2" t="n">
        <v>150</v>
      </c>
      <c r="CF92" s="2" t="s">
        <v>126</v>
      </c>
      <c r="CG92" s="2" t="n">
        <v>2</v>
      </c>
      <c r="DE92" s="2" t="n">
        <v>0.382</v>
      </c>
      <c r="DF92" s="2" t="n">
        <v>2.99</v>
      </c>
      <c r="DG92" s="2" t="n">
        <v>0.0705</v>
      </c>
    </row>
    <row r="93" customFormat="false" ht="176.1" hidden="false" customHeight="false" outlineLevel="0" collapsed="false">
      <c r="A93" s="2" t="s">
        <v>338</v>
      </c>
      <c r="B93" s="2" t="s">
        <v>310</v>
      </c>
      <c r="C93" s="2" t="s">
        <v>311</v>
      </c>
      <c r="D93" s="2" t="s">
        <v>312</v>
      </c>
      <c r="E93" s="2" t="s">
        <v>313</v>
      </c>
      <c r="F93" s="3" t="s">
        <v>314</v>
      </c>
      <c r="G93" s="2" t="n">
        <v>2020</v>
      </c>
      <c r="H93" s="2" t="n">
        <v>31</v>
      </c>
      <c r="I93" s="2" t="n">
        <v>0</v>
      </c>
      <c r="J93" s="2" t="s">
        <v>120</v>
      </c>
      <c r="L93" s="2" t="s">
        <v>143</v>
      </c>
      <c r="N93" s="2" t="s">
        <v>264</v>
      </c>
      <c r="T93" s="2" t="s">
        <v>144</v>
      </c>
      <c r="V93" s="2" t="s">
        <v>315</v>
      </c>
      <c r="Z93" s="2" t="s">
        <v>240</v>
      </c>
      <c r="AA93" s="2" t="n">
        <v>0.01</v>
      </c>
      <c r="AC93" s="2" t="s">
        <v>125</v>
      </c>
      <c r="AD93" s="2" t="n">
        <v>1</v>
      </c>
      <c r="AG93" s="2" t="s">
        <v>255</v>
      </c>
      <c r="AI93" s="2" t="s">
        <v>316</v>
      </c>
      <c r="AL93" s="2" t="n">
        <v>15</v>
      </c>
      <c r="AY93" s="2" t="n">
        <v>27</v>
      </c>
      <c r="AZ93" s="2" t="n">
        <v>144</v>
      </c>
      <c r="BD93" s="2" t="s">
        <v>318</v>
      </c>
      <c r="BE93" s="2" t="n">
        <v>1</v>
      </c>
      <c r="BF93" s="2" t="n">
        <v>2</v>
      </c>
      <c r="BG93" s="2" t="n">
        <v>50</v>
      </c>
      <c r="BH93" s="2" t="s">
        <v>319</v>
      </c>
      <c r="BI93" s="2" t="n">
        <v>1</v>
      </c>
      <c r="BJ93" s="2" t="n">
        <v>0.666666666667</v>
      </c>
      <c r="BK93" s="2" t="n">
        <v>50</v>
      </c>
      <c r="BL93" s="2" t="s">
        <v>316</v>
      </c>
      <c r="BM93" s="2" t="n">
        <v>1</v>
      </c>
      <c r="BN93" s="2" t="n">
        <v>0.125</v>
      </c>
      <c r="BO93" s="2" t="n">
        <v>50</v>
      </c>
      <c r="BX93" s="2" t="s">
        <v>320</v>
      </c>
      <c r="BY93" s="2" t="s">
        <v>151</v>
      </c>
      <c r="CA93" s="2" t="n">
        <v>60</v>
      </c>
      <c r="CB93" s="2" t="s">
        <v>126</v>
      </c>
      <c r="CC93" s="2" t="n">
        <v>4</v>
      </c>
      <c r="CD93" s="2" t="s">
        <v>151</v>
      </c>
      <c r="CE93" s="2" t="n">
        <v>150</v>
      </c>
      <c r="CF93" s="2" t="s">
        <v>126</v>
      </c>
      <c r="CG93" s="2" t="n">
        <v>2</v>
      </c>
      <c r="DE93" s="2" t="n">
        <v>0.375</v>
      </c>
      <c r="DF93" s="2" t="n">
        <v>2.47</v>
      </c>
      <c r="DG93" s="2" t="n">
        <v>0.0789</v>
      </c>
    </row>
    <row r="94" customFormat="false" ht="176.1" hidden="false" customHeight="false" outlineLevel="0" collapsed="false">
      <c r="A94" s="2" t="s">
        <v>339</v>
      </c>
      <c r="B94" s="2" t="s">
        <v>310</v>
      </c>
      <c r="C94" s="2" t="s">
        <v>311</v>
      </c>
      <c r="D94" s="2" t="s">
        <v>312</v>
      </c>
      <c r="E94" s="2" t="s">
        <v>313</v>
      </c>
      <c r="F94" s="3" t="s">
        <v>314</v>
      </c>
      <c r="G94" s="2" t="n">
        <v>2020</v>
      </c>
      <c r="H94" s="2" t="n">
        <v>31</v>
      </c>
      <c r="I94" s="2" t="n">
        <v>0</v>
      </c>
      <c r="J94" s="2" t="s">
        <v>120</v>
      </c>
      <c r="L94" s="2" t="s">
        <v>143</v>
      </c>
      <c r="N94" s="2" t="s">
        <v>264</v>
      </c>
      <c r="T94" s="2" t="s">
        <v>144</v>
      </c>
      <c r="V94" s="2" t="s">
        <v>315</v>
      </c>
      <c r="Z94" s="2" t="s">
        <v>240</v>
      </c>
      <c r="AA94" s="2" t="n">
        <v>0.01</v>
      </c>
      <c r="AC94" s="2" t="s">
        <v>125</v>
      </c>
      <c r="AD94" s="2" t="n">
        <v>1</v>
      </c>
      <c r="AG94" s="2" t="s">
        <v>255</v>
      </c>
      <c r="AI94" s="2" t="s">
        <v>316</v>
      </c>
      <c r="AL94" s="2" t="n">
        <v>15</v>
      </c>
      <c r="AY94" s="2" t="n">
        <v>27</v>
      </c>
      <c r="AZ94" s="2" t="n">
        <v>144</v>
      </c>
      <c r="BD94" s="2" t="s">
        <v>318</v>
      </c>
      <c r="BE94" s="2" t="n">
        <v>1</v>
      </c>
      <c r="BF94" s="2" t="n">
        <v>2</v>
      </c>
      <c r="BG94" s="2" t="n">
        <v>50</v>
      </c>
      <c r="BH94" s="2" t="s">
        <v>319</v>
      </c>
      <c r="BI94" s="2" t="n">
        <v>1</v>
      </c>
      <c r="BJ94" s="2" t="n">
        <v>0.666666666667</v>
      </c>
      <c r="BK94" s="2" t="n">
        <v>50</v>
      </c>
      <c r="BL94" s="2" t="s">
        <v>316</v>
      </c>
      <c r="BM94" s="2" t="n">
        <v>1</v>
      </c>
      <c r="BN94" s="2" t="n">
        <v>0.125</v>
      </c>
      <c r="BO94" s="2" t="n">
        <v>50</v>
      </c>
      <c r="BX94" s="2" t="s">
        <v>320</v>
      </c>
      <c r="BY94" s="2" t="s">
        <v>151</v>
      </c>
      <c r="CA94" s="2" t="n">
        <v>60</v>
      </c>
      <c r="CB94" s="2" t="s">
        <v>126</v>
      </c>
      <c r="CC94" s="2" t="n">
        <v>4</v>
      </c>
      <c r="CD94" s="2" t="s">
        <v>151</v>
      </c>
      <c r="CE94" s="2" t="n">
        <v>150</v>
      </c>
      <c r="CF94" s="2" t="s">
        <v>126</v>
      </c>
      <c r="CG94" s="2" t="n">
        <v>2</v>
      </c>
      <c r="DA94" s="2" t="n">
        <v>67.4</v>
      </c>
      <c r="DC94" s="2" t="n">
        <v>10.8</v>
      </c>
      <c r="DD94" s="2" t="n">
        <v>610.7</v>
      </c>
      <c r="DE94" s="2" t="n">
        <v>0.409</v>
      </c>
      <c r="DF94" s="2" t="n">
        <v>2.83</v>
      </c>
      <c r="DG94" s="2" t="n">
        <v>0.0854</v>
      </c>
    </row>
    <row r="95" customFormat="false" ht="13.8" hidden="false" customHeight="false" outlineLevel="0" collapsed="false">
      <c r="A95" s="2" t="s">
        <v>340</v>
      </c>
      <c r="B95" s="2" t="s">
        <v>341</v>
      </c>
      <c r="C95" s="2" t="s">
        <v>342</v>
      </c>
      <c r="D95" s="2" t="s">
        <v>343</v>
      </c>
      <c r="E95" s="2" t="s">
        <v>344</v>
      </c>
      <c r="F95" s="2" t="s">
        <v>345</v>
      </c>
      <c r="G95" s="2" t="n">
        <v>2020</v>
      </c>
      <c r="H95" s="2" t="n">
        <v>53</v>
      </c>
      <c r="I95" s="2" t="n">
        <v>0</v>
      </c>
      <c r="J95" s="2" t="s">
        <v>120</v>
      </c>
      <c r="L95" s="2" t="s">
        <v>162</v>
      </c>
      <c r="N95" s="2" t="s">
        <v>143</v>
      </c>
      <c r="T95" s="2" t="s">
        <v>123</v>
      </c>
      <c r="U95" s="2" t="n">
        <v>20.428</v>
      </c>
      <c r="Z95" s="2" t="s">
        <v>240</v>
      </c>
      <c r="AA95" s="2" t="n">
        <v>1</v>
      </c>
      <c r="AB95" s="2" t="n">
        <v>2.423</v>
      </c>
      <c r="AC95" s="2" t="s">
        <v>125</v>
      </c>
      <c r="AD95" s="2" t="n">
        <v>1</v>
      </c>
      <c r="AE95" s="2" t="n">
        <v>6.226</v>
      </c>
      <c r="AU95" s="2" t="n">
        <v>27</v>
      </c>
      <c r="AW95" s="2" t="n">
        <v>120</v>
      </c>
      <c r="AZ95" s="2" t="n">
        <v>144</v>
      </c>
      <c r="BD95" s="2" t="s">
        <v>144</v>
      </c>
      <c r="BX95" s="2" t="s">
        <v>346</v>
      </c>
      <c r="BY95" s="2" t="s">
        <v>347</v>
      </c>
      <c r="CA95" s="2" t="n">
        <v>60</v>
      </c>
      <c r="CC95" s="2" t="n">
        <v>72</v>
      </c>
      <c r="DA95" s="2" t="n">
        <v>24</v>
      </c>
      <c r="DB95" s="2" t="n">
        <v>0.22</v>
      </c>
      <c r="DC95" s="2" t="n">
        <v>1</v>
      </c>
      <c r="DD95" s="2" t="n">
        <v>761</v>
      </c>
      <c r="DE95" s="2" t="n">
        <v>1.07</v>
      </c>
    </row>
    <row r="96" customFormat="false" ht="13.8" hidden="false" customHeight="false" outlineLevel="0" collapsed="false">
      <c r="A96" s="2" t="s">
        <v>348</v>
      </c>
      <c r="B96" s="2" t="s">
        <v>341</v>
      </c>
      <c r="C96" s="2" t="s">
        <v>342</v>
      </c>
      <c r="D96" s="2" t="s">
        <v>343</v>
      </c>
      <c r="E96" s="2" t="s">
        <v>344</v>
      </c>
      <c r="F96" s="2" t="s">
        <v>345</v>
      </c>
      <c r="G96" s="2" t="n">
        <v>2020</v>
      </c>
      <c r="H96" s="2" t="n">
        <v>53</v>
      </c>
      <c r="I96" s="2" t="n">
        <v>0</v>
      </c>
      <c r="J96" s="2" t="s">
        <v>120</v>
      </c>
      <c r="L96" s="2" t="s">
        <v>162</v>
      </c>
      <c r="N96" s="2" t="s">
        <v>143</v>
      </c>
      <c r="T96" s="2" t="s">
        <v>123</v>
      </c>
      <c r="U96" s="2" t="n">
        <v>2.642</v>
      </c>
      <c r="Z96" s="2" t="s">
        <v>240</v>
      </c>
      <c r="AA96" s="2" t="n">
        <v>1</v>
      </c>
      <c r="AB96" s="2" t="n">
        <v>0.313</v>
      </c>
      <c r="AC96" s="2" t="s">
        <v>125</v>
      </c>
      <c r="AD96" s="2" t="n">
        <v>1</v>
      </c>
      <c r="AE96" s="2" t="n">
        <v>0.805</v>
      </c>
      <c r="AU96" s="2" t="n">
        <v>27</v>
      </c>
      <c r="AW96" s="2" t="n">
        <v>120</v>
      </c>
      <c r="AZ96" s="2" t="n">
        <v>144</v>
      </c>
      <c r="BD96" s="2" t="s">
        <v>144</v>
      </c>
      <c r="BY96" s="2" t="s">
        <v>128</v>
      </c>
      <c r="BZ96" s="2" t="s">
        <v>129</v>
      </c>
      <c r="DA96" s="2" t="n">
        <v>90</v>
      </c>
      <c r="DB96" s="2" t="n">
        <v>6.38</v>
      </c>
      <c r="DC96" s="2" t="n">
        <v>25</v>
      </c>
      <c r="DD96" s="2" t="n">
        <v>1006</v>
      </c>
      <c r="DE96" s="2" t="n">
        <v>0.141</v>
      </c>
    </row>
    <row r="97" customFormat="false" ht="13.8" hidden="false" customHeight="false" outlineLevel="0" collapsed="false">
      <c r="A97" s="2" t="s">
        <v>349</v>
      </c>
      <c r="B97" s="2" t="s">
        <v>341</v>
      </c>
      <c r="C97" s="2" t="s">
        <v>342</v>
      </c>
      <c r="D97" s="2" t="s">
        <v>343</v>
      </c>
      <c r="E97" s="2" t="s">
        <v>344</v>
      </c>
      <c r="F97" s="2" t="s">
        <v>345</v>
      </c>
      <c r="G97" s="2" t="n">
        <v>2020</v>
      </c>
      <c r="H97" s="2" t="n">
        <v>53</v>
      </c>
      <c r="I97" s="2" t="n">
        <v>0</v>
      </c>
      <c r="J97" s="2" t="s">
        <v>120</v>
      </c>
      <c r="L97" s="2" t="s">
        <v>162</v>
      </c>
      <c r="N97" s="2" t="s">
        <v>350</v>
      </c>
      <c r="T97" s="2" t="s">
        <v>123</v>
      </c>
      <c r="U97" s="2" t="n">
        <v>28.088</v>
      </c>
      <c r="Z97" s="2" t="s">
        <v>240</v>
      </c>
      <c r="AA97" s="2" t="n">
        <v>1</v>
      </c>
      <c r="AB97" s="2" t="n">
        <v>3.332</v>
      </c>
      <c r="AC97" s="2" t="s">
        <v>125</v>
      </c>
      <c r="AD97" s="2" t="n">
        <v>1</v>
      </c>
      <c r="AE97" s="2" t="n">
        <v>8.56</v>
      </c>
      <c r="AU97" s="2" t="n">
        <v>27</v>
      </c>
      <c r="AW97" s="2" t="n">
        <v>10</v>
      </c>
      <c r="AZ97" s="2" t="n">
        <v>144</v>
      </c>
      <c r="BD97" s="2" t="s">
        <v>144</v>
      </c>
      <c r="BY97" s="2" t="s">
        <v>347</v>
      </c>
      <c r="CA97" s="2" t="n">
        <v>60</v>
      </c>
      <c r="CC97" s="2" t="n">
        <v>72</v>
      </c>
      <c r="DA97" s="2" t="n">
        <v>3</v>
      </c>
      <c r="DB97" s="2" t="n">
        <v>0.02</v>
      </c>
      <c r="DC97" s="2" t="n">
        <v>4</v>
      </c>
      <c r="DD97" s="2" t="n">
        <v>28</v>
      </c>
      <c r="DE97" s="2" t="n">
        <v>1.41</v>
      </c>
    </row>
    <row r="98" customFormat="false" ht="13.8" hidden="false" customHeight="false" outlineLevel="0" collapsed="false">
      <c r="A98" s="2" t="s">
        <v>351</v>
      </c>
      <c r="B98" s="2" t="s">
        <v>341</v>
      </c>
      <c r="C98" s="2" t="s">
        <v>342</v>
      </c>
      <c r="D98" s="2" t="s">
        <v>343</v>
      </c>
      <c r="E98" s="2" t="s">
        <v>344</v>
      </c>
      <c r="F98" s="2" t="s">
        <v>345</v>
      </c>
      <c r="G98" s="2" t="n">
        <v>2020</v>
      </c>
      <c r="H98" s="2" t="n">
        <v>53</v>
      </c>
      <c r="I98" s="2" t="n">
        <v>0</v>
      </c>
      <c r="J98" s="2" t="s">
        <v>120</v>
      </c>
      <c r="L98" s="2" t="s">
        <v>162</v>
      </c>
      <c r="N98" s="2" t="s">
        <v>350</v>
      </c>
      <c r="T98" s="2" t="s">
        <v>123</v>
      </c>
      <c r="U98" s="2" t="n">
        <v>2.514</v>
      </c>
      <c r="Z98" s="2" t="s">
        <v>240</v>
      </c>
      <c r="AA98" s="2" t="n">
        <v>1</v>
      </c>
      <c r="AB98" s="2" t="n">
        <v>0.298</v>
      </c>
      <c r="AC98" s="2" t="s">
        <v>125</v>
      </c>
      <c r="AD98" s="2" t="n">
        <v>1</v>
      </c>
      <c r="AE98" s="2" t="n">
        <v>0.766</v>
      </c>
      <c r="AU98" s="2" t="n">
        <v>27</v>
      </c>
      <c r="AW98" s="2" t="n">
        <v>10</v>
      </c>
      <c r="AZ98" s="2" t="n">
        <v>144</v>
      </c>
      <c r="BD98" s="2" t="s">
        <v>144</v>
      </c>
      <c r="BY98" s="2" t="s">
        <v>128</v>
      </c>
      <c r="BZ98" s="2" t="s">
        <v>129</v>
      </c>
      <c r="DA98" s="2" t="n">
        <v>87</v>
      </c>
      <c r="DB98" s="2" t="n">
        <v>6.48</v>
      </c>
      <c r="DC98" s="2" t="n">
        <v>45</v>
      </c>
      <c r="DD98" s="2" t="n">
        <v>573</v>
      </c>
      <c r="DE98" s="2" t="n">
        <v>0.134</v>
      </c>
    </row>
    <row r="99" customFormat="false" ht="13.8" hidden="false" customHeight="false" outlineLevel="0" collapsed="false">
      <c r="A99" s="2" t="s">
        <v>352</v>
      </c>
      <c r="B99" s="2" t="s">
        <v>341</v>
      </c>
      <c r="C99" s="2" t="s">
        <v>342</v>
      </c>
      <c r="D99" s="2" t="s">
        <v>343</v>
      </c>
      <c r="E99" s="2" t="s">
        <v>344</v>
      </c>
      <c r="F99" s="2" t="s">
        <v>345</v>
      </c>
      <c r="G99" s="2" t="n">
        <v>2020</v>
      </c>
      <c r="H99" s="2" t="n">
        <v>53</v>
      </c>
      <c r="I99" s="2" t="n">
        <v>0</v>
      </c>
      <c r="J99" s="2" t="s">
        <v>120</v>
      </c>
      <c r="L99" s="2" t="s">
        <v>162</v>
      </c>
      <c r="N99" s="2" t="s">
        <v>353</v>
      </c>
      <c r="T99" s="2" t="s">
        <v>123</v>
      </c>
      <c r="U99" s="2" t="n">
        <v>26.216</v>
      </c>
      <c r="Z99" s="2" t="s">
        <v>240</v>
      </c>
      <c r="AA99" s="2" t="n">
        <v>1</v>
      </c>
      <c r="AB99" s="2" t="n">
        <v>3.11</v>
      </c>
      <c r="AC99" s="2" t="s">
        <v>125</v>
      </c>
      <c r="AD99" s="2" t="n">
        <v>1</v>
      </c>
      <c r="AE99" s="2" t="n">
        <v>7.989</v>
      </c>
      <c r="AU99" s="2" t="n">
        <v>60</v>
      </c>
      <c r="AW99" s="2" t="n">
        <v>30</v>
      </c>
      <c r="AZ99" s="2" t="n">
        <v>24</v>
      </c>
      <c r="BD99" s="2" t="s">
        <v>144</v>
      </c>
      <c r="BY99" s="2" t="s">
        <v>347</v>
      </c>
      <c r="CA99" s="2" t="n">
        <v>60</v>
      </c>
      <c r="CC99" s="2" t="n">
        <v>72</v>
      </c>
      <c r="DA99" s="2" t="n">
        <v>7</v>
      </c>
      <c r="DB99" s="2" t="n">
        <v>0.05</v>
      </c>
      <c r="DE99" s="2" t="n">
        <v>1.3</v>
      </c>
    </row>
    <row r="100" customFormat="false" ht="13.8" hidden="false" customHeight="false" outlineLevel="0" collapsed="false">
      <c r="A100" s="2" t="s">
        <v>354</v>
      </c>
      <c r="B100" s="2" t="s">
        <v>341</v>
      </c>
      <c r="C100" s="2" t="s">
        <v>342</v>
      </c>
      <c r="D100" s="2" t="s">
        <v>343</v>
      </c>
      <c r="E100" s="2" t="s">
        <v>344</v>
      </c>
      <c r="F100" s="2" t="s">
        <v>345</v>
      </c>
      <c r="G100" s="2" t="n">
        <v>2020</v>
      </c>
      <c r="H100" s="2" t="n">
        <v>53</v>
      </c>
      <c r="I100" s="2" t="n">
        <v>0</v>
      </c>
      <c r="J100" s="2" t="s">
        <v>120</v>
      </c>
      <c r="L100" s="2" t="s">
        <v>162</v>
      </c>
      <c r="N100" s="2" t="s">
        <v>353</v>
      </c>
      <c r="T100" s="2" t="s">
        <v>123</v>
      </c>
      <c r="U100" s="2" t="n">
        <v>14.044</v>
      </c>
      <c r="Z100" s="2" t="s">
        <v>240</v>
      </c>
      <c r="AA100" s="2" t="n">
        <v>1</v>
      </c>
      <c r="AB100" s="2" t="n">
        <v>1.6666</v>
      </c>
      <c r="AC100" s="2" t="s">
        <v>125</v>
      </c>
      <c r="AD100" s="2" t="n">
        <v>1</v>
      </c>
      <c r="AE100" s="2" t="n">
        <v>4.28</v>
      </c>
      <c r="AU100" s="2" t="n">
        <v>60</v>
      </c>
      <c r="AW100" s="2" t="n">
        <v>30</v>
      </c>
      <c r="AZ100" s="2" t="n">
        <v>24</v>
      </c>
      <c r="BD100" s="2" t="s">
        <v>144</v>
      </c>
      <c r="BY100" s="2" t="s">
        <v>128</v>
      </c>
      <c r="BZ100" s="2" t="s">
        <v>129</v>
      </c>
      <c r="DA100" s="2" t="n">
        <v>48</v>
      </c>
      <c r="DB100" s="2" t="n">
        <v>0.64</v>
      </c>
      <c r="DC100" s="2" t="n">
        <v>182</v>
      </c>
      <c r="DD100" s="2" t="n">
        <v>14</v>
      </c>
      <c r="DE100" s="2" t="n">
        <v>0.737</v>
      </c>
    </row>
    <row r="101" customFormat="false" ht="13.8" hidden="false" customHeight="false" outlineLevel="0" collapsed="false">
      <c r="A101" s="2" t="s">
        <v>355</v>
      </c>
      <c r="B101" s="2" t="s">
        <v>341</v>
      </c>
      <c r="C101" s="2" t="s">
        <v>342</v>
      </c>
      <c r="D101" s="2" t="s">
        <v>343</v>
      </c>
      <c r="E101" s="2" t="s">
        <v>344</v>
      </c>
      <c r="F101" s="2" t="s">
        <v>345</v>
      </c>
      <c r="G101" s="2" t="n">
        <v>2020</v>
      </c>
      <c r="H101" s="2" t="n">
        <v>53</v>
      </c>
      <c r="I101" s="2" t="n">
        <v>0</v>
      </c>
      <c r="J101" s="2" t="s">
        <v>120</v>
      </c>
      <c r="L101" s="2" t="s">
        <v>162</v>
      </c>
      <c r="N101" s="2" t="s">
        <v>356</v>
      </c>
      <c r="T101" s="2" t="s">
        <v>123</v>
      </c>
      <c r="U101" s="2" t="n">
        <v>20.509</v>
      </c>
      <c r="Z101" s="2" t="s">
        <v>240</v>
      </c>
      <c r="AA101" s="2" t="n">
        <v>1</v>
      </c>
      <c r="AB101" s="2" t="n">
        <v>2.433</v>
      </c>
      <c r="AC101" s="2" t="s">
        <v>125</v>
      </c>
      <c r="AD101" s="2" t="n">
        <v>1</v>
      </c>
      <c r="AE101" s="2" t="n">
        <v>6.25</v>
      </c>
      <c r="AU101" s="2" t="n">
        <v>27</v>
      </c>
      <c r="AW101" s="2" t="n">
        <v>30</v>
      </c>
      <c r="AZ101" s="2" t="n">
        <v>144</v>
      </c>
      <c r="BD101" s="2" t="s">
        <v>144</v>
      </c>
      <c r="BY101" s="2" t="s">
        <v>347</v>
      </c>
      <c r="CA101" s="2" t="n">
        <v>60</v>
      </c>
      <c r="CC101" s="2" t="n">
        <v>72</v>
      </c>
      <c r="DA101" s="2" t="n">
        <v>23</v>
      </c>
      <c r="DB101" s="2" t="n">
        <v>0.21</v>
      </c>
      <c r="DC101" s="2" t="n">
        <v>268</v>
      </c>
      <c r="DD101" s="2" t="n">
        <v>3</v>
      </c>
      <c r="DE101" s="2" t="n">
        <v>1.12</v>
      </c>
    </row>
    <row r="102" customFormat="false" ht="13.8" hidden="false" customHeight="false" outlineLevel="0" collapsed="false">
      <c r="A102" s="2" t="s">
        <v>357</v>
      </c>
      <c r="B102" s="2" t="s">
        <v>341</v>
      </c>
      <c r="C102" s="2" t="s">
        <v>342</v>
      </c>
      <c r="D102" s="2" t="s">
        <v>343</v>
      </c>
      <c r="E102" s="2" t="s">
        <v>344</v>
      </c>
      <c r="F102" s="2" t="s">
        <v>345</v>
      </c>
      <c r="G102" s="2" t="n">
        <v>2020</v>
      </c>
      <c r="H102" s="2" t="n">
        <v>53</v>
      </c>
      <c r="I102" s="2" t="n">
        <v>0</v>
      </c>
      <c r="J102" s="2" t="s">
        <v>120</v>
      </c>
      <c r="L102" s="2" t="s">
        <v>162</v>
      </c>
      <c r="N102" s="2" t="s">
        <v>356</v>
      </c>
      <c r="T102" s="2" t="s">
        <v>123</v>
      </c>
      <c r="U102" s="2" t="n">
        <v>3.587</v>
      </c>
      <c r="Z102" s="2" t="s">
        <v>240</v>
      </c>
      <c r="AA102" s="2" t="n">
        <v>1</v>
      </c>
      <c r="AB102" s="2" t="n">
        <v>0.425</v>
      </c>
      <c r="AC102" s="2" t="s">
        <v>125</v>
      </c>
      <c r="AD102" s="2" t="n">
        <v>1</v>
      </c>
      <c r="AE102" s="2" t="n">
        <v>1.093</v>
      </c>
      <c r="AU102" s="2" t="n">
        <v>27</v>
      </c>
      <c r="AW102" s="2" t="n">
        <v>30</v>
      </c>
      <c r="AZ102" s="2" t="n">
        <v>144</v>
      </c>
      <c r="BD102" s="2" t="s">
        <v>144</v>
      </c>
      <c r="BY102" s="2" t="s">
        <v>128</v>
      </c>
      <c r="BZ102" s="2" t="s">
        <v>129</v>
      </c>
      <c r="DA102" s="2" t="n">
        <v>86</v>
      </c>
      <c r="DB102" s="2" t="n">
        <v>4.49</v>
      </c>
      <c r="DC102" s="2" t="n">
        <v>70</v>
      </c>
      <c r="DD102" s="2" t="n">
        <v>256</v>
      </c>
      <c r="DE102" s="2" t="n">
        <v>0.191</v>
      </c>
    </row>
    <row r="103" customFormat="false" ht="13.8" hidden="false" customHeight="false" outlineLevel="0" collapsed="false">
      <c r="A103" s="2" t="s">
        <v>358</v>
      </c>
      <c r="B103" s="2" t="s">
        <v>341</v>
      </c>
      <c r="C103" s="2" t="s">
        <v>342</v>
      </c>
      <c r="D103" s="2" t="s">
        <v>343</v>
      </c>
      <c r="E103" s="2" t="s">
        <v>344</v>
      </c>
      <c r="F103" s="2" t="s">
        <v>345</v>
      </c>
      <c r="G103" s="2" t="n">
        <v>2020</v>
      </c>
      <c r="H103" s="2" t="n">
        <v>53</v>
      </c>
      <c r="I103" s="2" t="n">
        <v>0</v>
      </c>
      <c r="J103" s="2" t="s">
        <v>120</v>
      </c>
      <c r="L103" s="2" t="s">
        <v>162</v>
      </c>
      <c r="N103" s="2" t="s">
        <v>359</v>
      </c>
      <c r="T103" s="2" t="s">
        <v>123</v>
      </c>
      <c r="U103" s="2" t="n">
        <v>21.4</v>
      </c>
      <c r="Z103" s="2" t="s">
        <v>240</v>
      </c>
      <c r="AA103" s="2" t="n">
        <v>1</v>
      </c>
      <c r="AB103" s="2" t="n">
        <v>2.539</v>
      </c>
      <c r="AC103" s="2" t="s">
        <v>125</v>
      </c>
      <c r="AD103" s="2" t="n">
        <v>10</v>
      </c>
      <c r="AE103" s="2" t="n">
        <v>6.522</v>
      </c>
      <c r="AU103" s="2" t="n">
        <v>60</v>
      </c>
      <c r="AW103" s="2" t="n">
        <v>20</v>
      </c>
      <c r="AZ103" s="2" t="n">
        <v>144</v>
      </c>
      <c r="BD103" s="2" t="s">
        <v>144</v>
      </c>
      <c r="BY103" s="2" t="s">
        <v>347</v>
      </c>
      <c r="CA103" s="2" t="n">
        <v>60</v>
      </c>
      <c r="CC103" s="2" t="n">
        <v>72</v>
      </c>
      <c r="DA103" s="2" t="n">
        <v>16</v>
      </c>
      <c r="DB103" s="2" t="n">
        <v>0.14</v>
      </c>
      <c r="DC103" s="2" t="n">
        <v>1</v>
      </c>
      <c r="DD103" s="2" t="n">
        <v>634</v>
      </c>
      <c r="DE103" s="2" t="n">
        <v>1.14</v>
      </c>
    </row>
    <row r="104" customFormat="false" ht="13.8" hidden="false" customHeight="false" outlineLevel="0" collapsed="false">
      <c r="A104" s="2" t="s">
        <v>360</v>
      </c>
      <c r="B104" s="2" t="s">
        <v>341</v>
      </c>
      <c r="C104" s="2" t="s">
        <v>342</v>
      </c>
      <c r="D104" s="2" t="s">
        <v>343</v>
      </c>
      <c r="E104" s="2" t="s">
        <v>344</v>
      </c>
      <c r="F104" s="2" t="s">
        <v>345</v>
      </c>
      <c r="G104" s="2" t="n">
        <v>2020</v>
      </c>
      <c r="H104" s="2" t="n">
        <v>53</v>
      </c>
      <c r="I104" s="2" t="n">
        <v>0</v>
      </c>
      <c r="J104" s="2" t="s">
        <v>120</v>
      </c>
      <c r="L104" s="2" t="s">
        <v>162</v>
      </c>
      <c r="N104" s="2" t="s">
        <v>359</v>
      </c>
      <c r="T104" s="2" t="s">
        <v>123</v>
      </c>
      <c r="U104" s="2" t="n">
        <v>2.471</v>
      </c>
      <c r="Z104" s="2" t="s">
        <v>240</v>
      </c>
      <c r="AA104" s="2" t="n">
        <v>1</v>
      </c>
      <c r="AB104" s="2" t="n">
        <v>0.293</v>
      </c>
      <c r="AC104" s="2" t="s">
        <v>125</v>
      </c>
      <c r="AD104" s="2" t="n">
        <v>10</v>
      </c>
      <c r="AE104" s="2" t="n">
        <v>0.753</v>
      </c>
      <c r="AU104" s="2" t="n">
        <v>60</v>
      </c>
      <c r="AW104" s="2" t="n">
        <v>20</v>
      </c>
      <c r="AZ104" s="2" t="n">
        <v>144</v>
      </c>
      <c r="BD104" s="2" t="s">
        <v>144</v>
      </c>
      <c r="BY104" s="2" t="s">
        <v>128</v>
      </c>
      <c r="BZ104" s="2" t="s">
        <v>129</v>
      </c>
      <c r="DA104" s="2" t="n">
        <v>88</v>
      </c>
      <c r="DB104" s="2" t="n">
        <v>6.67</v>
      </c>
      <c r="DC104" s="2" t="n">
        <v>59</v>
      </c>
      <c r="DD104" s="2" t="n">
        <v>451</v>
      </c>
      <c r="DE104" s="2" t="n">
        <v>0.132</v>
      </c>
    </row>
    <row r="105" customFormat="false" ht="13.8" hidden="false" customHeight="false" outlineLevel="0" collapsed="false">
      <c r="A105" s="2" t="s">
        <v>361</v>
      </c>
      <c r="B105" s="2" t="s">
        <v>341</v>
      </c>
      <c r="C105" s="2" t="s">
        <v>342</v>
      </c>
      <c r="D105" s="2" t="s">
        <v>343</v>
      </c>
      <c r="E105" s="2" t="s">
        <v>344</v>
      </c>
      <c r="F105" s="2" t="s">
        <v>345</v>
      </c>
      <c r="G105" s="2" t="n">
        <v>2020</v>
      </c>
      <c r="H105" s="2" t="n">
        <v>53</v>
      </c>
      <c r="I105" s="2" t="n">
        <v>0</v>
      </c>
      <c r="J105" s="2" t="s">
        <v>120</v>
      </c>
      <c r="L105" s="2" t="s">
        <v>162</v>
      </c>
      <c r="N105" s="2" t="s">
        <v>362</v>
      </c>
      <c r="T105" s="2" t="s">
        <v>123</v>
      </c>
      <c r="Z105" s="2" t="s">
        <v>240</v>
      </c>
      <c r="AA105" s="2" t="n">
        <v>1</v>
      </c>
      <c r="AC105" s="2" t="s">
        <v>125</v>
      </c>
      <c r="AD105" s="2" t="n">
        <v>10</v>
      </c>
      <c r="AU105" s="2" t="n">
        <v>27</v>
      </c>
      <c r="AW105" s="2" t="n">
        <v>120</v>
      </c>
      <c r="AZ105" s="2" t="n">
        <v>144</v>
      </c>
      <c r="BD105" s="2" t="s">
        <v>144</v>
      </c>
      <c r="BY105" s="2" t="s">
        <v>347</v>
      </c>
      <c r="CA105" s="2" t="n">
        <v>60</v>
      </c>
      <c r="CC105" s="2" t="n">
        <v>72</v>
      </c>
      <c r="DE105" s="2" t="n">
        <v>1.42</v>
      </c>
    </row>
    <row r="106" customFormat="false" ht="13.8" hidden="false" customHeight="false" outlineLevel="0" collapsed="false">
      <c r="A106" s="2" t="s">
        <v>363</v>
      </c>
      <c r="B106" s="2" t="s">
        <v>341</v>
      </c>
      <c r="C106" s="2" t="s">
        <v>342</v>
      </c>
      <c r="D106" s="2" t="s">
        <v>343</v>
      </c>
      <c r="E106" s="2" t="s">
        <v>344</v>
      </c>
      <c r="F106" s="2" t="s">
        <v>345</v>
      </c>
      <c r="G106" s="2" t="n">
        <v>2020</v>
      </c>
      <c r="H106" s="2" t="n">
        <v>53</v>
      </c>
      <c r="I106" s="2" t="n">
        <v>0</v>
      </c>
      <c r="J106" s="2" t="s">
        <v>120</v>
      </c>
      <c r="L106" s="2" t="s">
        <v>162</v>
      </c>
      <c r="N106" s="2" t="s">
        <v>362</v>
      </c>
      <c r="T106" s="2" t="s">
        <v>123</v>
      </c>
      <c r="U106" s="2" t="n">
        <v>8.042</v>
      </c>
      <c r="Z106" s="2" t="s">
        <v>240</v>
      </c>
      <c r="AA106" s="2" t="n">
        <v>1</v>
      </c>
      <c r="AB106" s="2" t="n">
        <v>0.954</v>
      </c>
      <c r="AC106" s="2" t="s">
        <v>125</v>
      </c>
      <c r="AD106" s="2" t="n">
        <v>10</v>
      </c>
      <c r="AE106" s="2" t="n">
        <v>2.451</v>
      </c>
      <c r="AU106" s="2" t="n">
        <v>27</v>
      </c>
      <c r="AW106" s="2" t="n">
        <v>120</v>
      </c>
      <c r="AZ106" s="2" t="n">
        <v>144</v>
      </c>
      <c r="BD106" s="2" t="s">
        <v>144</v>
      </c>
      <c r="BY106" s="2" t="s">
        <v>128</v>
      </c>
      <c r="BZ106" s="2" t="s">
        <v>129</v>
      </c>
      <c r="DA106" s="2" t="n">
        <v>67</v>
      </c>
      <c r="DB106" s="2" t="n">
        <v>1.56</v>
      </c>
      <c r="DC106" s="2" t="n">
        <v>16</v>
      </c>
      <c r="DD106" s="2" t="n">
        <v>398</v>
      </c>
      <c r="DE106" s="2" t="n">
        <v>0.43</v>
      </c>
    </row>
    <row r="107" customFormat="false" ht="13.8" hidden="false" customHeight="false" outlineLevel="0" collapsed="false">
      <c r="A107" s="2" t="s">
        <v>364</v>
      </c>
      <c r="B107" s="2" t="s">
        <v>365</v>
      </c>
      <c r="D107" s="2" t="s">
        <v>366</v>
      </c>
      <c r="E107" s="2" t="s">
        <v>367</v>
      </c>
      <c r="F107" s="2" t="s">
        <v>368</v>
      </c>
      <c r="G107" s="2" t="n">
        <v>2020</v>
      </c>
      <c r="H107" s="2" t="n">
        <v>60</v>
      </c>
      <c r="I107" s="2" t="n">
        <v>1</v>
      </c>
      <c r="J107" s="2" t="s">
        <v>120</v>
      </c>
      <c r="L107" s="2" t="s">
        <v>143</v>
      </c>
      <c r="T107" s="2" t="s">
        <v>144</v>
      </c>
      <c r="V107" s="2" t="s">
        <v>124</v>
      </c>
      <c r="Z107" s="2" t="s">
        <v>145</v>
      </c>
      <c r="AC107" s="2" t="s">
        <v>125</v>
      </c>
      <c r="AY107" s="2" t="n">
        <v>40</v>
      </c>
      <c r="AZ107" s="2" t="n">
        <v>48</v>
      </c>
      <c r="BY107" s="2" t="s">
        <v>128</v>
      </c>
      <c r="BZ107" s="2" t="s">
        <v>144</v>
      </c>
      <c r="CA107" s="2" t="n">
        <v>265</v>
      </c>
      <c r="CB107" s="2" t="n">
        <v>7</v>
      </c>
      <c r="CD107" s="2" t="s">
        <v>128</v>
      </c>
      <c r="CE107" s="2" t="n">
        <v>500</v>
      </c>
      <c r="CG107" s="2" t="n">
        <v>2</v>
      </c>
      <c r="DD107" s="2" t="n">
        <v>690.69</v>
      </c>
    </row>
    <row r="108" customFormat="false" ht="13.8" hidden="false" customHeight="false" outlineLevel="0" collapsed="false">
      <c r="A108" s="2" t="s">
        <v>369</v>
      </c>
      <c r="B108" s="2" t="s">
        <v>365</v>
      </c>
      <c r="D108" s="2" t="s">
        <v>366</v>
      </c>
      <c r="E108" s="2" t="s">
        <v>367</v>
      </c>
      <c r="F108" s="2" t="s">
        <v>368</v>
      </c>
      <c r="G108" s="2" t="n">
        <v>2020</v>
      </c>
      <c r="H108" s="2" t="n">
        <v>60</v>
      </c>
      <c r="I108" s="2" t="n">
        <v>1</v>
      </c>
      <c r="J108" s="2" t="s">
        <v>120</v>
      </c>
      <c r="L108" s="2" t="s">
        <v>143</v>
      </c>
      <c r="T108" s="2" t="s">
        <v>144</v>
      </c>
      <c r="V108" s="2" t="s">
        <v>124</v>
      </c>
      <c r="Z108" s="2" t="s">
        <v>145</v>
      </c>
      <c r="AC108" s="2" t="s">
        <v>125</v>
      </c>
      <c r="AY108" s="2" t="n">
        <v>40</v>
      </c>
      <c r="AZ108" s="2" t="n">
        <v>48</v>
      </c>
      <c r="BY108" s="2" t="s">
        <v>128</v>
      </c>
      <c r="BZ108" s="2" t="s">
        <v>144</v>
      </c>
      <c r="CA108" s="2" t="n">
        <v>265</v>
      </c>
      <c r="CB108" s="2" t="n">
        <v>7</v>
      </c>
      <c r="CD108" s="2" t="s">
        <v>128</v>
      </c>
      <c r="CE108" s="2" t="n">
        <v>500</v>
      </c>
      <c r="CG108" s="2" t="n">
        <v>2</v>
      </c>
      <c r="CU108" s="2" t="n">
        <v>600</v>
      </c>
      <c r="CV108" s="2" t="n">
        <v>240</v>
      </c>
      <c r="DD108" s="2" t="n">
        <v>714.06</v>
      </c>
    </row>
    <row r="109" customFormat="false" ht="13.8" hidden="false" customHeight="false" outlineLevel="0" collapsed="false">
      <c r="A109" s="2" t="s">
        <v>370</v>
      </c>
      <c r="B109" s="2" t="s">
        <v>365</v>
      </c>
      <c r="D109" s="2" t="s">
        <v>366</v>
      </c>
      <c r="E109" s="2" t="s">
        <v>367</v>
      </c>
      <c r="F109" s="2" t="s">
        <v>368</v>
      </c>
      <c r="G109" s="2" t="n">
        <v>2020</v>
      </c>
      <c r="H109" s="2" t="n">
        <v>60</v>
      </c>
      <c r="I109" s="2" t="n">
        <v>1</v>
      </c>
      <c r="J109" s="2" t="s">
        <v>120</v>
      </c>
      <c r="L109" s="2" t="s">
        <v>143</v>
      </c>
      <c r="T109" s="2" t="s">
        <v>144</v>
      </c>
      <c r="V109" s="2" t="s">
        <v>124</v>
      </c>
      <c r="Z109" s="2" t="s">
        <v>145</v>
      </c>
      <c r="AC109" s="2" t="s">
        <v>125</v>
      </c>
      <c r="AY109" s="2" t="n">
        <v>40</v>
      </c>
      <c r="AZ109" s="2" t="n">
        <v>48</v>
      </c>
      <c r="BY109" s="2" t="s">
        <v>128</v>
      </c>
      <c r="BZ109" s="2" t="s">
        <v>144</v>
      </c>
      <c r="CA109" s="2" t="n">
        <v>265</v>
      </c>
      <c r="CB109" s="2" t="n">
        <v>7</v>
      </c>
      <c r="CD109" s="2" t="s">
        <v>128</v>
      </c>
      <c r="CE109" s="2" t="n">
        <v>500</v>
      </c>
      <c r="CG109" s="2" t="n">
        <v>2</v>
      </c>
      <c r="CU109" s="2" t="n">
        <v>700</v>
      </c>
      <c r="CV109" s="2" t="n">
        <v>240</v>
      </c>
      <c r="DD109" s="2" t="n">
        <v>658.01</v>
      </c>
    </row>
    <row r="110" customFormat="false" ht="13.8" hidden="false" customHeight="false" outlineLevel="0" collapsed="false">
      <c r="A110" s="2" t="s">
        <v>371</v>
      </c>
      <c r="B110" s="2" t="s">
        <v>365</v>
      </c>
      <c r="D110" s="2" t="s">
        <v>366</v>
      </c>
      <c r="E110" s="2" t="s">
        <v>367</v>
      </c>
      <c r="F110" s="2" t="s">
        <v>368</v>
      </c>
      <c r="G110" s="2" t="n">
        <v>2020</v>
      </c>
      <c r="H110" s="2" t="n">
        <v>60</v>
      </c>
      <c r="I110" s="2" t="n">
        <v>1</v>
      </c>
      <c r="J110" s="2" t="s">
        <v>120</v>
      </c>
      <c r="L110" s="2" t="s">
        <v>143</v>
      </c>
      <c r="T110" s="2" t="s">
        <v>144</v>
      </c>
      <c r="V110" s="2" t="s">
        <v>124</v>
      </c>
      <c r="Z110" s="2" t="s">
        <v>145</v>
      </c>
      <c r="AC110" s="2" t="s">
        <v>125</v>
      </c>
      <c r="AY110" s="2" t="n">
        <v>40</v>
      </c>
      <c r="AZ110" s="2" t="n">
        <v>48</v>
      </c>
      <c r="BY110" s="2" t="s">
        <v>128</v>
      </c>
      <c r="BZ110" s="2" t="s">
        <v>144</v>
      </c>
      <c r="CA110" s="2" t="n">
        <v>265</v>
      </c>
      <c r="CB110" s="2" t="n">
        <v>7</v>
      </c>
      <c r="CD110" s="2" t="s">
        <v>128</v>
      </c>
      <c r="CE110" s="2" t="n">
        <v>500</v>
      </c>
      <c r="CG110" s="2" t="n">
        <v>2</v>
      </c>
      <c r="CU110" s="2" t="n">
        <v>800</v>
      </c>
      <c r="CV110" s="2" t="n">
        <v>240</v>
      </c>
      <c r="DD110" s="2" t="n">
        <v>609.61</v>
      </c>
    </row>
    <row r="111" customFormat="false" ht="13.8" hidden="false" customHeight="false" outlineLevel="0" collapsed="false">
      <c r="A111" s="2" t="s">
        <v>372</v>
      </c>
      <c r="B111" s="2" t="s">
        <v>365</v>
      </c>
      <c r="D111" s="2" t="s">
        <v>366</v>
      </c>
      <c r="E111" s="2" t="s">
        <v>367</v>
      </c>
      <c r="F111" s="2" t="s">
        <v>368</v>
      </c>
      <c r="G111" s="2" t="n">
        <v>2020</v>
      </c>
      <c r="H111" s="2" t="n">
        <v>60</v>
      </c>
      <c r="I111" s="2" t="n">
        <v>1</v>
      </c>
      <c r="J111" s="2" t="s">
        <v>120</v>
      </c>
      <c r="L111" s="2" t="s">
        <v>143</v>
      </c>
      <c r="T111" s="2" t="s">
        <v>144</v>
      </c>
      <c r="V111" s="2" t="s">
        <v>124</v>
      </c>
      <c r="Z111" s="2" t="s">
        <v>145</v>
      </c>
      <c r="AC111" s="2" t="s">
        <v>125</v>
      </c>
      <c r="AY111" s="2" t="n">
        <v>40</v>
      </c>
      <c r="AZ111" s="2" t="n">
        <v>48</v>
      </c>
      <c r="BY111" s="2" t="s">
        <v>128</v>
      </c>
      <c r="BZ111" s="2" t="s">
        <v>144</v>
      </c>
      <c r="CA111" s="2" t="n">
        <v>265</v>
      </c>
      <c r="CB111" s="2" t="n">
        <v>7</v>
      </c>
      <c r="CD111" s="2" t="s">
        <v>128</v>
      </c>
      <c r="CE111" s="2" t="n">
        <v>500</v>
      </c>
      <c r="CG111" s="2" t="n">
        <v>2</v>
      </c>
      <c r="CU111" s="2" t="n">
        <v>900</v>
      </c>
      <c r="CV111" s="2" t="n">
        <v>240</v>
      </c>
      <c r="DD111" s="2" t="n">
        <v>514.74</v>
      </c>
    </row>
    <row r="112" customFormat="false" ht="13.8" hidden="false" customHeight="false" outlineLevel="0" collapsed="false">
      <c r="A112" s="2" t="s">
        <v>373</v>
      </c>
      <c r="B112" s="2" t="s">
        <v>365</v>
      </c>
      <c r="D112" s="2" t="s">
        <v>366</v>
      </c>
      <c r="E112" s="2" t="s">
        <v>367</v>
      </c>
      <c r="F112" s="2" t="s">
        <v>368</v>
      </c>
      <c r="G112" s="2" t="n">
        <v>2020</v>
      </c>
      <c r="H112" s="2" t="n">
        <v>60</v>
      </c>
      <c r="I112" s="2" t="n">
        <v>1</v>
      </c>
      <c r="J112" s="2" t="s">
        <v>120</v>
      </c>
      <c r="L112" s="2" t="s">
        <v>143</v>
      </c>
      <c r="T112" s="2" t="s">
        <v>144</v>
      </c>
      <c r="V112" s="2" t="s">
        <v>124</v>
      </c>
      <c r="Z112" s="2" t="s">
        <v>145</v>
      </c>
      <c r="AC112" s="2" t="s">
        <v>125</v>
      </c>
      <c r="AY112" s="2" t="n">
        <v>40</v>
      </c>
      <c r="AZ112" s="2" t="n">
        <v>48</v>
      </c>
      <c r="BY112" s="2" t="s">
        <v>128</v>
      </c>
      <c r="BZ112" s="2" t="s">
        <v>144</v>
      </c>
      <c r="CA112" s="2" t="n">
        <v>265</v>
      </c>
      <c r="CB112" s="2" t="n">
        <v>7</v>
      </c>
      <c r="CD112" s="2" t="s">
        <v>128</v>
      </c>
      <c r="CE112" s="2" t="n">
        <v>500</v>
      </c>
      <c r="CG112" s="2" t="n">
        <v>2</v>
      </c>
      <c r="CU112" s="2" t="n">
        <v>1000</v>
      </c>
      <c r="CV112" s="2" t="n">
        <v>240</v>
      </c>
      <c r="DD112" s="2" t="n">
        <v>400.41</v>
      </c>
    </row>
    <row r="113" customFormat="false" ht="13.8" hidden="false" customHeight="false" outlineLevel="0" collapsed="false">
      <c r="A113" s="2" t="s">
        <v>374</v>
      </c>
      <c r="B113" s="2" t="s">
        <v>365</v>
      </c>
      <c r="D113" s="2" t="s">
        <v>366</v>
      </c>
      <c r="E113" s="2" t="s">
        <v>367</v>
      </c>
      <c r="F113" s="2" t="s">
        <v>368</v>
      </c>
      <c r="G113" s="2" t="n">
        <v>2020</v>
      </c>
      <c r="H113" s="2" t="n">
        <v>60</v>
      </c>
      <c r="I113" s="2" t="n">
        <v>1</v>
      </c>
      <c r="J113" s="2" t="s">
        <v>120</v>
      </c>
      <c r="L113" s="2" t="s">
        <v>143</v>
      </c>
      <c r="T113" s="2" t="s">
        <v>144</v>
      </c>
      <c r="V113" s="2" t="s">
        <v>124</v>
      </c>
      <c r="Z113" s="2" t="s">
        <v>145</v>
      </c>
      <c r="AC113" s="2" t="s">
        <v>125</v>
      </c>
      <c r="AY113" s="2" t="n">
        <v>40</v>
      </c>
      <c r="AZ113" s="2" t="n">
        <v>48</v>
      </c>
      <c r="BY113" s="2" t="s">
        <v>128</v>
      </c>
      <c r="BZ113" s="2" t="s">
        <v>144</v>
      </c>
      <c r="CA113" s="2" t="n">
        <v>265</v>
      </c>
      <c r="CB113" s="2" t="n">
        <v>7</v>
      </c>
      <c r="CD113" s="2" t="s">
        <v>128</v>
      </c>
      <c r="CE113" s="2" t="n">
        <v>500</v>
      </c>
      <c r="CG113" s="2" t="n">
        <v>2</v>
      </c>
      <c r="CU113" s="2" t="n">
        <v>1100</v>
      </c>
      <c r="CV113" s="2" t="n">
        <v>240</v>
      </c>
      <c r="DD113" s="2" t="n">
        <v>99.46</v>
      </c>
    </row>
    <row r="114" customFormat="false" ht="13.8" hidden="false" customHeight="false" outlineLevel="0" collapsed="false">
      <c r="A114" s="2" t="s">
        <v>375</v>
      </c>
      <c r="B114" s="2" t="s">
        <v>365</v>
      </c>
      <c r="D114" s="2" t="s">
        <v>366</v>
      </c>
      <c r="E114" s="2" t="s">
        <v>367</v>
      </c>
      <c r="F114" s="2" t="s">
        <v>368</v>
      </c>
      <c r="G114" s="2" t="n">
        <v>2020</v>
      </c>
      <c r="H114" s="2" t="n">
        <v>60</v>
      </c>
      <c r="I114" s="2" t="n">
        <v>1</v>
      </c>
      <c r="J114" s="2" t="s">
        <v>120</v>
      </c>
      <c r="L114" s="2" t="s">
        <v>143</v>
      </c>
      <c r="T114" s="2" t="s">
        <v>144</v>
      </c>
      <c r="V114" s="2" t="s">
        <v>124</v>
      </c>
      <c r="Z114" s="2" t="s">
        <v>145</v>
      </c>
      <c r="AC114" s="2" t="s">
        <v>125</v>
      </c>
      <c r="AY114" s="2" t="n">
        <v>40</v>
      </c>
      <c r="AZ114" s="2" t="n">
        <v>48</v>
      </c>
      <c r="BY114" s="2" t="s">
        <v>128</v>
      </c>
      <c r="BZ114" s="2" t="s">
        <v>144</v>
      </c>
      <c r="CA114" s="2" t="n">
        <v>265</v>
      </c>
      <c r="CB114" s="2" t="n">
        <v>7</v>
      </c>
      <c r="CD114" s="2" t="s">
        <v>128</v>
      </c>
      <c r="CE114" s="2" t="n">
        <v>500</v>
      </c>
      <c r="CG114" s="2" t="n">
        <v>2</v>
      </c>
      <c r="CU114" s="2" t="n">
        <v>1200</v>
      </c>
      <c r="CV114" s="2" t="n">
        <v>30</v>
      </c>
      <c r="DD114" s="2" t="n">
        <v>1.51</v>
      </c>
    </row>
    <row r="115" customFormat="false" ht="13.8" hidden="false" customHeight="false" outlineLevel="0" collapsed="false">
      <c r="A115" s="2" t="s">
        <v>376</v>
      </c>
      <c r="B115" s="2" t="s">
        <v>365</v>
      </c>
      <c r="D115" s="2" t="s">
        <v>366</v>
      </c>
      <c r="E115" s="2" t="s">
        <v>367</v>
      </c>
      <c r="F115" s="2" t="s">
        <v>368</v>
      </c>
      <c r="G115" s="2" t="n">
        <v>2020</v>
      </c>
      <c r="H115" s="2" t="n">
        <v>60</v>
      </c>
      <c r="I115" s="2" t="n">
        <v>1</v>
      </c>
      <c r="J115" s="2" t="s">
        <v>120</v>
      </c>
      <c r="L115" s="2" t="s">
        <v>143</v>
      </c>
      <c r="T115" s="2" t="s">
        <v>144</v>
      </c>
      <c r="V115" s="2" t="s">
        <v>124</v>
      </c>
      <c r="Z115" s="2" t="s">
        <v>145</v>
      </c>
      <c r="AC115" s="2" t="s">
        <v>125</v>
      </c>
      <c r="AY115" s="2" t="n">
        <v>40</v>
      </c>
      <c r="AZ115" s="2" t="n">
        <v>48</v>
      </c>
      <c r="BY115" s="2" t="s">
        <v>128</v>
      </c>
      <c r="BZ115" s="2" t="s">
        <v>144</v>
      </c>
      <c r="CA115" s="2" t="n">
        <v>265</v>
      </c>
      <c r="CB115" s="2" t="n">
        <v>7</v>
      </c>
      <c r="CD115" s="2" t="s">
        <v>128</v>
      </c>
      <c r="CE115" s="2" t="n">
        <v>500</v>
      </c>
      <c r="CG115" s="2" t="n">
        <v>2</v>
      </c>
      <c r="CU115" s="2" t="n">
        <v>1300</v>
      </c>
      <c r="CV115" s="2" t="n">
        <v>30</v>
      </c>
      <c r="DD115" s="2" t="n">
        <v>0.0018</v>
      </c>
    </row>
    <row r="116" customFormat="false" ht="13.8" hidden="false" customHeight="false" outlineLevel="0" collapsed="false">
      <c r="A116" s="2" t="s">
        <v>377</v>
      </c>
      <c r="B116" s="2" t="s">
        <v>365</v>
      </c>
      <c r="D116" s="2" t="s">
        <v>366</v>
      </c>
      <c r="E116" s="2" t="s">
        <v>367</v>
      </c>
      <c r="F116" s="2" t="s">
        <v>368</v>
      </c>
      <c r="G116" s="2" t="n">
        <v>2020</v>
      </c>
      <c r="H116" s="2" t="n">
        <v>60</v>
      </c>
      <c r="I116" s="2" t="n">
        <v>1</v>
      </c>
      <c r="J116" s="2" t="s">
        <v>120</v>
      </c>
      <c r="L116" s="2" t="s">
        <v>143</v>
      </c>
      <c r="T116" s="2" t="s">
        <v>144</v>
      </c>
      <c r="V116" s="2" t="s">
        <v>124</v>
      </c>
      <c r="Z116" s="2" t="s">
        <v>145</v>
      </c>
      <c r="AC116" s="2" t="s">
        <v>125</v>
      </c>
      <c r="AY116" s="2" t="n">
        <v>40</v>
      </c>
      <c r="AZ116" s="2" t="n">
        <v>48</v>
      </c>
      <c r="BY116" s="2" t="s">
        <v>128</v>
      </c>
      <c r="BZ116" s="2" t="s">
        <v>144</v>
      </c>
      <c r="CA116" s="2" t="n">
        <v>265</v>
      </c>
      <c r="CB116" s="2" t="n">
        <v>7</v>
      </c>
      <c r="CD116" s="2" t="s">
        <v>128</v>
      </c>
      <c r="CE116" s="2" t="n">
        <v>500</v>
      </c>
      <c r="CG116" s="2" t="n">
        <v>2</v>
      </c>
      <c r="CU116" s="2" t="n">
        <v>1000</v>
      </c>
      <c r="CV116" s="2" t="n">
        <v>15</v>
      </c>
      <c r="DD116" s="2" t="n">
        <v>594.18</v>
      </c>
    </row>
    <row r="117" customFormat="false" ht="13.8" hidden="false" customHeight="false" outlineLevel="0" collapsed="false">
      <c r="A117" s="2" t="s">
        <v>378</v>
      </c>
      <c r="B117" s="2" t="s">
        <v>365</v>
      </c>
      <c r="D117" s="2" t="s">
        <v>366</v>
      </c>
      <c r="E117" s="2" t="s">
        <v>367</v>
      </c>
      <c r="F117" s="2" t="s">
        <v>368</v>
      </c>
      <c r="G117" s="2" t="n">
        <v>2020</v>
      </c>
      <c r="H117" s="2" t="n">
        <v>60</v>
      </c>
      <c r="I117" s="2" t="n">
        <v>1</v>
      </c>
      <c r="J117" s="2" t="s">
        <v>120</v>
      </c>
      <c r="L117" s="2" t="s">
        <v>143</v>
      </c>
      <c r="T117" s="2" t="s">
        <v>144</v>
      </c>
      <c r="V117" s="2" t="s">
        <v>124</v>
      </c>
      <c r="Z117" s="2" t="s">
        <v>145</v>
      </c>
      <c r="AC117" s="2" t="s">
        <v>125</v>
      </c>
      <c r="AY117" s="2" t="n">
        <v>40</v>
      </c>
      <c r="AZ117" s="2" t="n">
        <v>48</v>
      </c>
      <c r="BY117" s="2" t="s">
        <v>128</v>
      </c>
      <c r="BZ117" s="2" t="s">
        <v>144</v>
      </c>
      <c r="CA117" s="2" t="n">
        <v>265</v>
      </c>
      <c r="CB117" s="2" t="n">
        <v>7</v>
      </c>
      <c r="CD117" s="2" t="s">
        <v>128</v>
      </c>
      <c r="CE117" s="2" t="n">
        <v>500</v>
      </c>
      <c r="CG117" s="2" t="n">
        <v>2</v>
      </c>
      <c r="CU117" s="2" t="n">
        <v>1000</v>
      </c>
      <c r="CV117" s="2" t="n">
        <v>30</v>
      </c>
      <c r="DD117" s="2" t="n">
        <v>574.7</v>
      </c>
    </row>
    <row r="118" customFormat="false" ht="13.8" hidden="false" customHeight="false" outlineLevel="0" collapsed="false">
      <c r="A118" s="2" t="s">
        <v>379</v>
      </c>
      <c r="B118" s="2" t="s">
        <v>365</v>
      </c>
      <c r="D118" s="2" t="s">
        <v>366</v>
      </c>
      <c r="E118" s="2" t="s">
        <v>367</v>
      </c>
      <c r="F118" s="2" t="s">
        <v>368</v>
      </c>
      <c r="G118" s="2" t="n">
        <v>2020</v>
      </c>
      <c r="H118" s="2" t="n">
        <v>60</v>
      </c>
      <c r="I118" s="2" t="n">
        <v>1</v>
      </c>
      <c r="J118" s="2" t="s">
        <v>120</v>
      </c>
      <c r="L118" s="2" t="s">
        <v>143</v>
      </c>
      <c r="T118" s="2" t="s">
        <v>144</v>
      </c>
      <c r="V118" s="2" t="s">
        <v>124</v>
      </c>
      <c r="Z118" s="2" t="s">
        <v>145</v>
      </c>
      <c r="AC118" s="2" t="s">
        <v>125</v>
      </c>
      <c r="AY118" s="2" t="n">
        <v>40</v>
      </c>
      <c r="AZ118" s="2" t="n">
        <v>48</v>
      </c>
      <c r="BY118" s="2" t="s">
        <v>128</v>
      </c>
      <c r="BZ118" s="2" t="s">
        <v>144</v>
      </c>
      <c r="CA118" s="2" t="n">
        <v>265</v>
      </c>
      <c r="CB118" s="2" t="n">
        <v>7</v>
      </c>
      <c r="CD118" s="2" t="s">
        <v>128</v>
      </c>
      <c r="CE118" s="2" t="n">
        <v>500</v>
      </c>
      <c r="CG118" s="2" t="n">
        <v>2</v>
      </c>
      <c r="CU118" s="2" t="n">
        <v>1000</v>
      </c>
      <c r="CV118" s="2" t="n">
        <v>60</v>
      </c>
      <c r="DD118" s="2" t="n">
        <v>507.71</v>
      </c>
    </row>
    <row r="119" customFormat="false" ht="13.8" hidden="false" customHeight="false" outlineLevel="0" collapsed="false">
      <c r="A119" s="2" t="s">
        <v>380</v>
      </c>
      <c r="B119" s="2" t="s">
        <v>365</v>
      </c>
      <c r="D119" s="2" t="s">
        <v>366</v>
      </c>
      <c r="E119" s="2" t="s">
        <v>367</v>
      </c>
      <c r="F119" s="2" t="s">
        <v>368</v>
      </c>
      <c r="G119" s="2" t="n">
        <v>2020</v>
      </c>
      <c r="H119" s="2" t="n">
        <v>60</v>
      </c>
      <c r="I119" s="2" t="n">
        <v>1</v>
      </c>
      <c r="J119" s="2" t="s">
        <v>120</v>
      </c>
      <c r="L119" s="2" t="s">
        <v>143</v>
      </c>
      <c r="T119" s="2" t="s">
        <v>144</v>
      </c>
      <c r="V119" s="2" t="s">
        <v>124</v>
      </c>
      <c r="Z119" s="2" t="s">
        <v>145</v>
      </c>
      <c r="AC119" s="2" t="s">
        <v>125</v>
      </c>
      <c r="AY119" s="2" t="n">
        <v>40</v>
      </c>
      <c r="AZ119" s="2" t="n">
        <v>48</v>
      </c>
      <c r="BY119" s="2" t="s">
        <v>128</v>
      </c>
      <c r="BZ119" s="2" t="s">
        <v>144</v>
      </c>
      <c r="CA119" s="2" t="n">
        <v>265</v>
      </c>
      <c r="CB119" s="2" t="n">
        <v>7</v>
      </c>
      <c r="CD119" s="2" t="s">
        <v>128</v>
      </c>
      <c r="CE119" s="2" t="n">
        <v>500</v>
      </c>
      <c r="CG119" s="2" t="n">
        <v>2</v>
      </c>
      <c r="CU119" s="2" t="n">
        <v>1000</v>
      </c>
      <c r="CV119" s="2" t="n">
        <v>120</v>
      </c>
      <c r="DD119" s="2" t="n">
        <v>437.79</v>
      </c>
    </row>
    <row r="120" customFormat="false" ht="13.8" hidden="false" customHeight="false" outlineLevel="0" collapsed="false">
      <c r="A120" s="2" t="s">
        <v>381</v>
      </c>
      <c r="B120" s="2" t="s">
        <v>365</v>
      </c>
      <c r="D120" s="2" t="s">
        <v>366</v>
      </c>
      <c r="E120" s="2" t="s">
        <v>367</v>
      </c>
      <c r="F120" s="2" t="s">
        <v>368</v>
      </c>
      <c r="G120" s="2" t="n">
        <v>2020</v>
      </c>
      <c r="H120" s="2" t="n">
        <v>60</v>
      </c>
      <c r="I120" s="2" t="n">
        <v>1</v>
      </c>
      <c r="J120" s="2" t="s">
        <v>120</v>
      </c>
      <c r="L120" s="2" t="s">
        <v>143</v>
      </c>
      <c r="T120" s="2" t="s">
        <v>144</v>
      </c>
      <c r="V120" s="2" t="s">
        <v>124</v>
      </c>
      <c r="Z120" s="2" t="s">
        <v>145</v>
      </c>
      <c r="AC120" s="2" t="s">
        <v>125</v>
      </c>
      <c r="AY120" s="2" t="n">
        <v>40</v>
      </c>
      <c r="AZ120" s="2" t="n">
        <v>48</v>
      </c>
      <c r="BY120" s="2" t="s">
        <v>128</v>
      </c>
      <c r="BZ120" s="2" t="s">
        <v>144</v>
      </c>
      <c r="CA120" s="2" t="n">
        <v>265</v>
      </c>
      <c r="CB120" s="2" t="n">
        <v>7</v>
      </c>
      <c r="CD120" s="2" t="s">
        <v>128</v>
      </c>
      <c r="CE120" s="2" t="n">
        <v>500</v>
      </c>
      <c r="CG120" s="2" t="n">
        <v>2</v>
      </c>
      <c r="CU120" s="2" t="n">
        <v>1000</v>
      </c>
      <c r="CV120" s="2" t="n">
        <v>180</v>
      </c>
      <c r="DD120" s="2" t="n">
        <v>410.03</v>
      </c>
    </row>
    <row r="121" customFormat="false" ht="13.8" hidden="false" customHeight="false" outlineLevel="0" collapsed="false">
      <c r="A121" s="2" t="s">
        <v>382</v>
      </c>
      <c r="B121" s="2" t="s">
        <v>365</v>
      </c>
      <c r="D121" s="2" t="s">
        <v>366</v>
      </c>
      <c r="E121" s="2" t="s">
        <v>367</v>
      </c>
      <c r="F121" s="2" t="s">
        <v>368</v>
      </c>
      <c r="G121" s="2" t="n">
        <v>2020</v>
      </c>
      <c r="H121" s="2" t="n">
        <v>60</v>
      </c>
      <c r="I121" s="2" t="n">
        <v>1</v>
      </c>
      <c r="J121" s="2" t="s">
        <v>120</v>
      </c>
      <c r="L121" s="2" t="s">
        <v>143</v>
      </c>
      <c r="T121" s="2" t="s">
        <v>144</v>
      </c>
      <c r="V121" s="2" t="s">
        <v>124</v>
      </c>
      <c r="Z121" s="2" t="s">
        <v>145</v>
      </c>
      <c r="AC121" s="2" t="s">
        <v>125</v>
      </c>
      <c r="AY121" s="2" t="n">
        <v>40</v>
      </c>
      <c r="AZ121" s="2" t="n">
        <v>48</v>
      </c>
      <c r="BY121" s="2" t="s">
        <v>128</v>
      </c>
      <c r="BZ121" s="2" t="s">
        <v>144</v>
      </c>
      <c r="CA121" s="2" t="n">
        <v>265</v>
      </c>
      <c r="CB121" s="2" t="n">
        <v>7</v>
      </c>
      <c r="CD121" s="2" t="s">
        <v>128</v>
      </c>
      <c r="CE121" s="2" t="n">
        <v>500</v>
      </c>
      <c r="CG121" s="2" t="n">
        <v>2</v>
      </c>
      <c r="CU121" s="2" t="n">
        <v>1000</v>
      </c>
      <c r="CV121" s="2" t="n">
        <v>240</v>
      </c>
      <c r="DD121" s="2" t="n">
        <v>400.41</v>
      </c>
    </row>
    <row r="122" customFormat="false" ht="13.8" hidden="false" customHeight="false" outlineLevel="0" collapsed="false">
      <c r="A122" s="2" t="s">
        <v>383</v>
      </c>
      <c r="B122" s="2" t="s">
        <v>365</v>
      </c>
      <c r="D122" s="2" t="s">
        <v>366</v>
      </c>
      <c r="E122" s="2" t="s">
        <v>367</v>
      </c>
      <c r="F122" s="2" t="s">
        <v>368</v>
      </c>
      <c r="G122" s="2" t="n">
        <v>2020</v>
      </c>
      <c r="H122" s="2" t="n">
        <v>60</v>
      </c>
      <c r="I122" s="2" t="n">
        <v>1</v>
      </c>
      <c r="J122" s="2" t="s">
        <v>120</v>
      </c>
      <c r="L122" s="2" t="s">
        <v>143</v>
      </c>
      <c r="T122" s="2" t="s">
        <v>144</v>
      </c>
      <c r="V122" s="2" t="s">
        <v>124</v>
      </c>
      <c r="Z122" s="2" t="s">
        <v>145</v>
      </c>
      <c r="AC122" s="2" t="s">
        <v>125</v>
      </c>
      <c r="AY122" s="2" t="n">
        <v>40</v>
      </c>
      <c r="AZ122" s="2" t="n">
        <v>48</v>
      </c>
      <c r="BY122" s="2" t="s">
        <v>128</v>
      </c>
      <c r="BZ122" s="2" t="s">
        <v>144</v>
      </c>
      <c r="CA122" s="2" t="n">
        <v>265</v>
      </c>
      <c r="CB122" s="2" t="n">
        <v>7</v>
      </c>
      <c r="CD122" s="2" t="s">
        <v>128</v>
      </c>
      <c r="CE122" s="2" t="n">
        <v>500</v>
      </c>
      <c r="CG122" s="2" t="n">
        <v>2</v>
      </c>
      <c r="CU122" s="2" t="n">
        <v>1100</v>
      </c>
      <c r="CV122" s="2" t="n">
        <v>15</v>
      </c>
      <c r="DD122" s="2" t="n">
        <v>416.98</v>
      </c>
    </row>
    <row r="123" customFormat="false" ht="13.8" hidden="false" customHeight="false" outlineLevel="0" collapsed="false">
      <c r="A123" s="2" t="s">
        <v>384</v>
      </c>
      <c r="B123" s="2" t="s">
        <v>365</v>
      </c>
      <c r="D123" s="2" t="s">
        <v>366</v>
      </c>
      <c r="E123" s="2" t="s">
        <v>367</v>
      </c>
      <c r="F123" s="2" t="s">
        <v>368</v>
      </c>
      <c r="G123" s="2" t="n">
        <v>2020</v>
      </c>
      <c r="H123" s="2" t="n">
        <v>60</v>
      </c>
      <c r="I123" s="2" t="n">
        <v>1</v>
      </c>
      <c r="J123" s="2" t="s">
        <v>120</v>
      </c>
      <c r="L123" s="2" t="s">
        <v>143</v>
      </c>
      <c r="T123" s="2" t="s">
        <v>144</v>
      </c>
      <c r="V123" s="2" t="s">
        <v>124</v>
      </c>
      <c r="Z123" s="2" t="s">
        <v>145</v>
      </c>
      <c r="AC123" s="2" t="s">
        <v>125</v>
      </c>
      <c r="AY123" s="2" t="n">
        <v>40</v>
      </c>
      <c r="AZ123" s="2" t="n">
        <v>48</v>
      </c>
      <c r="BY123" s="2" t="s">
        <v>128</v>
      </c>
      <c r="BZ123" s="2" t="s">
        <v>144</v>
      </c>
      <c r="CA123" s="2" t="n">
        <v>265</v>
      </c>
      <c r="CB123" s="2" t="n">
        <v>7</v>
      </c>
      <c r="CD123" s="2" t="s">
        <v>128</v>
      </c>
      <c r="CE123" s="2" t="n">
        <v>500</v>
      </c>
      <c r="CG123" s="2" t="n">
        <v>2</v>
      </c>
      <c r="CU123" s="2" t="n">
        <v>1100</v>
      </c>
      <c r="CV123" s="2" t="n">
        <v>30</v>
      </c>
      <c r="DD123" s="2" t="n">
        <v>339.81</v>
      </c>
    </row>
    <row r="124" customFormat="false" ht="13.8" hidden="false" customHeight="false" outlineLevel="0" collapsed="false">
      <c r="A124" s="2" t="s">
        <v>385</v>
      </c>
      <c r="B124" s="2" t="s">
        <v>365</v>
      </c>
      <c r="D124" s="2" t="s">
        <v>366</v>
      </c>
      <c r="E124" s="2" t="s">
        <v>367</v>
      </c>
      <c r="F124" s="2" t="s">
        <v>368</v>
      </c>
      <c r="G124" s="2" t="n">
        <v>2020</v>
      </c>
      <c r="H124" s="2" t="n">
        <v>60</v>
      </c>
      <c r="I124" s="2" t="n">
        <v>1</v>
      </c>
      <c r="J124" s="2" t="s">
        <v>120</v>
      </c>
      <c r="L124" s="2" t="s">
        <v>143</v>
      </c>
      <c r="T124" s="2" t="s">
        <v>144</v>
      </c>
      <c r="V124" s="2" t="s">
        <v>124</v>
      </c>
      <c r="Z124" s="2" t="s">
        <v>145</v>
      </c>
      <c r="AC124" s="2" t="s">
        <v>125</v>
      </c>
      <c r="AY124" s="2" t="n">
        <v>40</v>
      </c>
      <c r="AZ124" s="2" t="n">
        <v>48</v>
      </c>
      <c r="BY124" s="2" t="s">
        <v>128</v>
      </c>
      <c r="BZ124" s="2" t="s">
        <v>144</v>
      </c>
      <c r="CA124" s="2" t="n">
        <v>265</v>
      </c>
      <c r="CB124" s="2" t="n">
        <v>7</v>
      </c>
      <c r="CD124" s="2" t="s">
        <v>128</v>
      </c>
      <c r="CE124" s="2" t="n">
        <v>500</v>
      </c>
      <c r="CG124" s="2" t="n">
        <v>2</v>
      </c>
      <c r="CU124" s="2" t="n">
        <v>1100</v>
      </c>
      <c r="CV124" s="2" t="n">
        <v>60</v>
      </c>
      <c r="DD124" s="2" t="n">
        <v>263.94</v>
      </c>
    </row>
    <row r="125" customFormat="false" ht="13.8" hidden="false" customHeight="false" outlineLevel="0" collapsed="false">
      <c r="A125" s="2" t="s">
        <v>386</v>
      </c>
      <c r="B125" s="2" t="s">
        <v>365</v>
      </c>
      <c r="D125" s="2" t="s">
        <v>366</v>
      </c>
      <c r="E125" s="2" t="s">
        <v>367</v>
      </c>
      <c r="F125" s="2" t="s">
        <v>368</v>
      </c>
      <c r="G125" s="2" t="n">
        <v>2020</v>
      </c>
      <c r="H125" s="2" t="n">
        <v>60</v>
      </c>
      <c r="I125" s="2" t="n">
        <v>1</v>
      </c>
      <c r="J125" s="2" t="s">
        <v>120</v>
      </c>
      <c r="L125" s="2" t="s">
        <v>143</v>
      </c>
      <c r="T125" s="2" t="s">
        <v>144</v>
      </c>
      <c r="V125" s="2" t="s">
        <v>124</v>
      </c>
      <c r="Z125" s="2" t="s">
        <v>145</v>
      </c>
      <c r="AC125" s="2" t="s">
        <v>125</v>
      </c>
      <c r="AY125" s="2" t="n">
        <v>40</v>
      </c>
      <c r="AZ125" s="2" t="n">
        <v>48</v>
      </c>
      <c r="BY125" s="2" t="s">
        <v>128</v>
      </c>
      <c r="BZ125" s="2" t="s">
        <v>144</v>
      </c>
      <c r="CA125" s="2" t="n">
        <v>265</v>
      </c>
      <c r="CB125" s="2" t="n">
        <v>7</v>
      </c>
      <c r="CD125" s="2" t="s">
        <v>128</v>
      </c>
      <c r="CE125" s="2" t="n">
        <v>500</v>
      </c>
      <c r="CG125" s="2" t="n">
        <v>2</v>
      </c>
      <c r="CU125" s="2" t="n">
        <v>1100</v>
      </c>
      <c r="CV125" s="2" t="n">
        <v>120</v>
      </c>
      <c r="DD125" s="2" t="n">
        <v>178.65</v>
      </c>
    </row>
    <row r="126" customFormat="false" ht="13.8" hidden="false" customHeight="false" outlineLevel="0" collapsed="false">
      <c r="A126" s="2" t="s">
        <v>387</v>
      </c>
      <c r="B126" s="2" t="s">
        <v>365</v>
      </c>
      <c r="D126" s="2" t="s">
        <v>366</v>
      </c>
      <c r="E126" s="2" t="s">
        <v>367</v>
      </c>
      <c r="F126" s="2" t="s">
        <v>368</v>
      </c>
      <c r="G126" s="2" t="n">
        <v>2020</v>
      </c>
      <c r="H126" s="2" t="n">
        <v>60</v>
      </c>
      <c r="I126" s="2" t="n">
        <v>1</v>
      </c>
      <c r="J126" s="2" t="s">
        <v>120</v>
      </c>
      <c r="L126" s="2" t="s">
        <v>143</v>
      </c>
      <c r="T126" s="2" t="s">
        <v>144</v>
      </c>
      <c r="V126" s="2" t="s">
        <v>124</v>
      </c>
      <c r="Z126" s="2" t="s">
        <v>145</v>
      </c>
      <c r="AC126" s="2" t="s">
        <v>125</v>
      </c>
      <c r="AY126" s="2" t="n">
        <v>40</v>
      </c>
      <c r="AZ126" s="2" t="n">
        <v>48</v>
      </c>
      <c r="BY126" s="2" t="s">
        <v>128</v>
      </c>
      <c r="BZ126" s="2" t="s">
        <v>144</v>
      </c>
      <c r="CA126" s="2" t="n">
        <v>265</v>
      </c>
      <c r="CB126" s="2" t="n">
        <v>7</v>
      </c>
      <c r="CD126" s="2" t="s">
        <v>128</v>
      </c>
      <c r="CE126" s="2" t="n">
        <v>500</v>
      </c>
      <c r="CG126" s="2" t="n">
        <v>2</v>
      </c>
      <c r="CU126" s="2" t="n">
        <v>1100</v>
      </c>
      <c r="CV126" s="2" t="n">
        <v>180</v>
      </c>
      <c r="DD126" s="2" t="n">
        <v>127.2</v>
      </c>
    </row>
    <row r="127" customFormat="false" ht="13.8" hidden="false" customHeight="false" outlineLevel="0" collapsed="false">
      <c r="A127" s="2" t="s">
        <v>388</v>
      </c>
      <c r="B127" s="2" t="s">
        <v>389</v>
      </c>
      <c r="D127" s="2" t="s">
        <v>390</v>
      </c>
      <c r="E127" s="2" t="s">
        <v>391</v>
      </c>
      <c r="F127" s="2" t="s">
        <v>392</v>
      </c>
      <c r="G127" s="2" t="n">
        <v>2020</v>
      </c>
      <c r="H127" s="2" t="n">
        <v>39</v>
      </c>
      <c r="I127" s="2" t="n">
        <v>1</v>
      </c>
      <c r="J127" s="2" t="s">
        <v>120</v>
      </c>
      <c r="L127" s="2" t="s">
        <v>143</v>
      </c>
      <c r="M127" s="2" t="n">
        <v>2.13</v>
      </c>
      <c r="T127" s="2" t="s">
        <v>144</v>
      </c>
      <c r="U127" s="2" t="n">
        <v>6.37</v>
      </c>
      <c r="V127" s="2" t="s">
        <v>124</v>
      </c>
      <c r="W127" s="2" t="n">
        <v>8.5</v>
      </c>
      <c r="Z127" s="2" t="s">
        <v>393</v>
      </c>
      <c r="AA127" s="2" t="n">
        <v>0.087</v>
      </c>
      <c r="AY127" s="2" t="s">
        <v>126</v>
      </c>
      <c r="AZ127" s="2" t="n">
        <v>24</v>
      </c>
      <c r="BD127" s="2" t="s">
        <v>144</v>
      </c>
      <c r="BE127" s="2" t="n">
        <v>5</v>
      </c>
      <c r="BF127" s="2" t="n">
        <v>5</v>
      </c>
      <c r="BG127" s="2" t="s">
        <v>126</v>
      </c>
      <c r="BY127" s="2" t="s">
        <v>128</v>
      </c>
      <c r="BZ127" s="2" t="s">
        <v>206</v>
      </c>
      <c r="CA127" s="2" t="n">
        <v>85</v>
      </c>
      <c r="CC127" s="2" t="n">
        <f aca="false">1.75</f>
        <v>1.75</v>
      </c>
      <c r="CT127" s="2" t="s">
        <v>394</v>
      </c>
      <c r="CZ127" s="2" t="s">
        <v>131</v>
      </c>
      <c r="DC127" s="2" t="n">
        <v>5.48</v>
      </c>
      <c r="DD127" s="2" t="n">
        <v>1115</v>
      </c>
      <c r="DE127" s="2" t="n">
        <v>0.62</v>
      </c>
    </row>
    <row r="128" customFormat="false" ht="13.8" hidden="false" customHeight="false" outlineLevel="0" collapsed="false">
      <c r="A128" s="2" t="s">
        <v>395</v>
      </c>
      <c r="B128" s="2" t="s">
        <v>389</v>
      </c>
      <c r="D128" s="2" t="s">
        <v>390</v>
      </c>
      <c r="E128" s="2" t="s">
        <v>391</v>
      </c>
      <c r="F128" s="2" t="s">
        <v>392</v>
      </c>
      <c r="G128" s="2" t="n">
        <v>2020</v>
      </c>
      <c r="H128" s="2" t="n">
        <v>39</v>
      </c>
      <c r="I128" s="2" t="n">
        <v>1</v>
      </c>
      <c r="J128" s="2" t="s">
        <v>120</v>
      </c>
      <c r="L128" s="2" t="s">
        <v>143</v>
      </c>
      <c r="M128" s="2" t="n">
        <v>2.13</v>
      </c>
      <c r="T128" s="2" t="s">
        <v>144</v>
      </c>
      <c r="U128" s="2" t="n">
        <v>6.37</v>
      </c>
      <c r="V128" s="2" t="s">
        <v>124</v>
      </c>
      <c r="W128" s="2" t="n">
        <v>8.5</v>
      </c>
      <c r="Z128" s="2" t="s">
        <v>393</v>
      </c>
      <c r="AA128" s="2" t="n">
        <v>0.087</v>
      </c>
      <c r="AY128" s="2" t="s">
        <v>126</v>
      </c>
      <c r="AZ128" s="2" t="n">
        <v>24</v>
      </c>
      <c r="BD128" s="2" t="s">
        <v>144</v>
      </c>
      <c r="BE128" s="2" t="n">
        <v>5</v>
      </c>
      <c r="BF128" s="2" t="n">
        <v>5</v>
      </c>
      <c r="BG128" s="2" t="s">
        <v>126</v>
      </c>
      <c r="BY128" s="2" t="s">
        <v>128</v>
      </c>
      <c r="BZ128" s="2" t="s">
        <v>206</v>
      </c>
      <c r="CA128" s="2" t="n">
        <v>145</v>
      </c>
      <c r="CC128" s="2" t="n">
        <f aca="false">1.75</f>
        <v>1.75</v>
      </c>
      <c r="CT128" s="2" t="s">
        <v>394</v>
      </c>
      <c r="CZ128" s="2" t="s">
        <v>131</v>
      </c>
      <c r="DC128" s="2" t="n">
        <v>6.79</v>
      </c>
      <c r="DD128" s="2" t="n">
        <v>1060</v>
      </c>
      <c r="DE128" s="2" t="n">
        <v>0.41</v>
      </c>
    </row>
    <row r="129" customFormat="false" ht="13.8" hidden="false" customHeight="false" outlineLevel="0" collapsed="false">
      <c r="A129" s="2" t="s">
        <v>396</v>
      </c>
      <c r="B129" s="2" t="s">
        <v>389</v>
      </c>
      <c r="D129" s="2" t="s">
        <v>390</v>
      </c>
      <c r="E129" s="2" t="s">
        <v>391</v>
      </c>
      <c r="F129" s="2" t="s">
        <v>392</v>
      </c>
      <c r="G129" s="2" t="n">
        <v>2020</v>
      </c>
      <c r="H129" s="2" t="n">
        <v>39</v>
      </c>
      <c r="I129" s="2" t="n">
        <v>1</v>
      </c>
      <c r="J129" s="2" t="s">
        <v>120</v>
      </c>
      <c r="L129" s="2" t="s">
        <v>143</v>
      </c>
      <c r="M129" s="2" t="n">
        <v>2.13</v>
      </c>
      <c r="T129" s="2" t="s">
        <v>144</v>
      </c>
      <c r="U129" s="2" t="n">
        <v>6.37</v>
      </c>
      <c r="V129" s="2" t="s">
        <v>124</v>
      </c>
      <c r="W129" s="2" t="n">
        <v>8.5</v>
      </c>
      <c r="Z129" s="2" t="s">
        <v>393</v>
      </c>
      <c r="AA129" s="2" t="n">
        <v>0.087</v>
      </c>
      <c r="AY129" s="2" t="s">
        <v>126</v>
      </c>
      <c r="AZ129" s="2" t="n">
        <v>24</v>
      </c>
      <c r="BD129" s="2" t="s">
        <v>144</v>
      </c>
      <c r="BE129" s="2" t="n">
        <v>5</v>
      </c>
      <c r="BF129" s="2" t="n">
        <v>5</v>
      </c>
      <c r="BG129" s="2" t="s">
        <v>126</v>
      </c>
      <c r="BY129" s="2" t="s">
        <v>128</v>
      </c>
      <c r="BZ129" s="2" t="s">
        <v>206</v>
      </c>
      <c r="CA129" s="2" t="n">
        <v>175</v>
      </c>
      <c r="CC129" s="2" t="n">
        <f aca="false">1.75</f>
        <v>1.75</v>
      </c>
      <c r="CT129" s="2" t="s">
        <v>394</v>
      </c>
      <c r="CZ129" s="2" t="s">
        <v>131</v>
      </c>
      <c r="DC129" s="2" t="n">
        <v>7.31</v>
      </c>
      <c r="DD129" s="2" t="n">
        <v>1018</v>
      </c>
      <c r="DE129" s="2" t="n">
        <v>0.34</v>
      </c>
    </row>
    <row r="130" customFormat="false" ht="13.8" hidden="false" customHeight="false" outlineLevel="0" collapsed="false">
      <c r="A130" s="2" t="s">
        <v>397</v>
      </c>
      <c r="B130" s="2" t="s">
        <v>389</v>
      </c>
      <c r="D130" s="2" t="s">
        <v>390</v>
      </c>
      <c r="E130" s="2" t="s">
        <v>391</v>
      </c>
      <c r="F130" s="2" t="s">
        <v>392</v>
      </c>
      <c r="G130" s="2" t="n">
        <v>2020</v>
      </c>
      <c r="H130" s="2" t="n">
        <v>39</v>
      </c>
      <c r="I130" s="2" t="n">
        <v>1</v>
      </c>
      <c r="J130" s="2" t="s">
        <v>120</v>
      </c>
      <c r="L130" s="2" t="s">
        <v>143</v>
      </c>
      <c r="M130" s="2" t="n">
        <v>2.13</v>
      </c>
      <c r="T130" s="2" t="s">
        <v>144</v>
      </c>
      <c r="U130" s="2" t="n">
        <v>6.37</v>
      </c>
      <c r="V130" s="2" t="s">
        <v>124</v>
      </c>
      <c r="W130" s="2" t="n">
        <v>8.5</v>
      </c>
      <c r="Z130" s="2" t="s">
        <v>393</v>
      </c>
      <c r="AA130" s="2" t="n">
        <v>0.087</v>
      </c>
      <c r="AY130" s="2" t="s">
        <v>126</v>
      </c>
      <c r="AZ130" s="2" t="n">
        <v>24</v>
      </c>
      <c r="BD130" s="2" t="s">
        <v>144</v>
      </c>
      <c r="BE130" s="2" t="n">
        <v>5</v>
      </c>
      <c r="BF130" s="2" t="n">
        <v>5</v>
      </c>
      <c r="BG130" s="2" t="s">
        <v>126</v>
      </c>
      <c r="BY130" s="2" t="s">
        <v>128</v>
      </c>
      <c r="BZ130" s="2" t="s">
        <v>206</v>
      </c>
      <c r="CA130" s="2" t="n">
        <v>205</v>
      </c>
      <c r="CC130" s="2" t="n">
        <f aca="false">1.75</f>
        <v>1.75</v>
      </c>
      <c r="CT130" s="2" t="s">
        <v>394</v>
      </c>
      <c r="CZ130" s="2" t="s">
        <v>131</v>
      </c>
      <c r="DC130" s="2" t="n">
        <v>7.87</v>
      </c>
      <c r="DD130" s="2" t="n">
        <v>949</v>
      </c>
      <c r="DE130" s="2" t="n">
        <v>0.28</v>
      </c>
    </row>
    <row r="131" customFormat="false" ht="13.8" hidden="false" customHeight="false" outlineLevel="0" collapsed="false">
      <c r="A131" s="2" t="s">
        <v>398</v>
      </c>
      <c r="B131" s="2" t="s">
        <v>389</v>
      </c>
      <c r="D131" s="2" t="s">
        <v>390</v>
      </c>
      <c r="E131" s="2" t="s">
        <v>391</v>
      </c>
      <c r="F131" s="2" t="s">
        <v>392</v>
      </c>
      <c r="G131" s="2" t="n">
        <v>2020</v>
      </c>
      <c r="H131" s="2" t="n">
        <v>39</v>
      </c>
      <c r="I131" s="2" t="n">
        <v>1</v>
      </c>
      <c r="J131" s="2" t="s">
        <v>120</v>
      </c>
      <c r="L131" s="2" t="s">
        <v>143</v>
      </c>
      <c r="M131" s="2" t="n">
        <v>2.13</v>
      </c>
      <c r="T131" s="2" t="s">
        <v>144</v>
      </c>
      <c r="U131" s="2" t="n">
        <v>6.37</v>
      </c>
      <c r="V131" s="2" t="s">
        <v>124</v>
      </c>
      <c r="W131" s="2" t="n">
        <v>8.5</v>
      </c>
      <c r="Z131" s="2" t="s">
        <v>393</v>
      </c>
      <c r="AA131" s="2" t="n">
        <v>0.087</v>
      </c>
      <c r="AY131" s="2" t="s">
        <v>126</v>
      </c>
      <c r="AZ131" s="2" t="n">
        <v>24</v>
      </c>
      <c r="BD131" s="2" t="s">
        <v>144</v>
      </c>
      <c r="BE131" s="2" t="n">
        <v>5</v>
      </c>
      <c r="BF131" s="2" t="n">
        <v>5</v>
      </c>
      <c r="BG131" s="2" t="s">
        <v>126</v>
      </c>
      <c r="BY131" s="2" t="s">
        <v>128</v>
      </c>
      <c r="BZ131" s="2" t="s">
        <v>206</v>
      </c>
      <c r="CA131" s="2" t="n">
        <v>235</v>
      </c>
      <c r="CC131" s="2" t="n">
        <f aca="false">1.75</f>
        <v>1.75</v>
      </c>
      <c r="CT131" s="2" t="s">
        <v>394</v>
      </c>
      <c r="CZ131" s="2" t="s">
        <v>131</v>
      </c>
      <c r="DC131" s="2" t="n">
        <v>8.46</v>
      </c>
      <c r="DD131" s="2" t="n">
        <v>954</v>
      </c>
      <c r="DE131" s="2" t="n">
        <v>0.15</v>
      </c>
    </row>
    <row r="132" customFormat="false" ht="13.8" hidden="false" customHeight="false" outlineLevel="0" collapsed="false">
      <c r="A132" s="2" t="s">
        <v>399</v>
      </c>
      <c r="B132" s="2" t="s">
        <v>389</v>
      </c>
      <c r="D132" s="2" t="s">
        <v>390</v>
      </c>
      <c r="E132" s="2" t="s">
        <v>391</v>
      </c>
      <c r="F132" s="2" t="s">
        <v>392</v>
      </c>
      <c r="G132" s="2" t="n">
        <v>2020</v>
      </c>
      <c r="H132" s="2" t="n">
        <v>39</v>
      </c>
      <c r="I132" s="2" t="n">
        <v>1</v>
      </c>
      <c r="J132" s="2" t="s">
        <v>120</v>
      </c>
      <c r="L132" s="2" t="s">
        <v>143</v>
      </c>
      <c r="M132" s="2" t="n">
        <v>2.13</v>
      </c>
      <c r="T132" s="2" t="s">
        <v>144</v>
      </c>
      <c r="U132" s="2" t="n">
        <v>6.37</v>
      </c>
      <c r="V132" s="2" t="s">
        <v>124</v>
      </c>
      <c r="W132" s="2" t="n">
        <v>8.5</v>
      </c>
      <c r="Z132" s="2" t="s">
        <v>393</v>
      </c>
      <c r="AA132" s="2" t="n">
        <v>0.087</v>
      </c>
      <c r="AY132" s="2" t="s">
        <v>126</v>
      </c>
      <c r="AZ132" s="2" t="n">
        <v>24</v>
      </c>
      <c r="BD132" s="2" t="s">
        <v>144</v>
      </c>
      <c r="BE132" s="2" t="n">
        <v>5</v>
      </c>
      <c r="BF132" s="2" t="n">
        <v>5</v>
      </c>
      <c r="BG132" s="2" t="s">
        <v>126</v>
      </c>
      <c r="BY132" s="2" t="s">
        <v>128</v>
      </c>
      <c r="BZ132" s="2" t="s">
        <v>206</v>
      </c>
      <c r="CA132" s="2" t="n">
        <v>265</v>
      </c>
      <c r="CC132" s="2" t="n">
        <f aca="false">1.75</f>
        <v>1.75</v>
      </c>
      <c r="CT132" s="2" t="s">
        <v>394</v>
      </c>
      <c r="CZ132" s="2" t="s">
        <v>131</v>
      </c>
      <c r="DC132" s="2" t="n">
        <v>8.15</v>
      </c>
      <c r="DD132" s="2" t="n">
        <v>932</v>
      </c>
      <c r="DE132" s="2" t="n">
        <v>0.14</v>
      </c>
    </row>
    <row r="133" customFormat="false" ht="13.8" hidden="false" customHeight="false" outlineLevel="0" collapsed="false">
      <c r="A133" s="2" t="s">
        <v>400</v>
      </c>
      <c r="B133" s="2" t="s">
        <v>401</v>
      </c>
      <c r="D133" s="2" t="s">
        <v>199</v>
      </c>
      <c r="E133" s="2" t="s">
        <v>200</v>
      </c>
      <c r="F133" s="2" t="s">
        <v>402</v>
      </c>
      <c r="G133" s="2" t="n">
        <v>2020</v>
      </c>
      <c r="H133" s="2" t="n">
        <v>53</v>
      </c>
      <c r="I133" s="2" t="n">
        <v>17</v>
      </c>
      <c r="J133" s="2" t="s">
        <v>120</v>
      </c>
      <c r="L133" s="2" t="s">
        <v>157</v>
      </c>
      <c r="N133" s="2" t="s">
        <v>403</v>
      </c>
      <c r="P133" s="2" t="s">
        <v>404</v>
      </c>
      <c r="T133" s="2" t="s">
        <v>123</v>
      </c>
      <c r="Z133" s="2" t="s">
        <v>240</v>
      </c>
      <c r="AA133" s="2" t="n">
        <v>0.01</v>
      </c>
      <c r="AW133" s="2" t="n">
        <f aca="false">30</f>
        <v>30</v>
      </c>
      <c r="AX133" s="2" t="s">
        <v>123</v>
      </c>
      <c r="AY133" s="2" t="n">
        <v>50</v>
      </c>
      <c r="AZ133" s="2" t="n">
        <v>48</v>
      </c>
      <c r="BX133" s="2" t="s">
        <v>405</v>
      </c>
      <c r="BY133" s="2" t="s">
        <v>128</v>
      </c>
      <c r="BZ133" s="2" t="s">
        <v>406</v>
      </c>
      <c r="CA133" s="2" t="n">
        <v>265</v>
      </c>
      <c r="CB133" s="2" t="n">
        <v>12.159</v>
      </c>
      <c r="CZ133" s="2" t="s">
        <v>131</v>
      </c>
      <c r="DB133" s="2" t="n">
        <v>1.85</v>
      </c>
      <c r="DC133" s="2" t="n">
        <v>56.66</v>
      </c>
      <c r="DD133" s="2" t="n">
        <v>131</v>
      </c>
    </row>
    <row r="134" customFormat="false" ht="13.8" hidden="false" customHeight="false" outlineLevel="0" collapsed="false">
      <c r="A134" s="2" t="s">
        <v>407</v>
      </c>
      <c r="B134" s="2" t="s">
        <v>401</v>
      </c>
      <c r="D134" s="2" t="s">
        <v>199</v>
      </c>
      <c r="E134" s="2" t="s">
        <v>200</v>
      </c>
      <c r="F134" s="2" t="s">
        <v>402</v>
      </c>
      <c r="G134" s="2" t="n">
        <v>2020</v>
      </c>
      <c r="H134" s="2" t="n">
        <v>53</v>
      </c>
      <c r="I134" s="2" t="n">
        <v>17</v>
      </c>
      <c r="J134" s="2" t="s">
        <v>120</v>
      </c>
      <c r="L134" s="2" t="s">
        <v>157</v>
      </c>
      <c r="N134" s="2" t="s">
        <v>403</v>
      </c>
      <c r="P134" s="2" t="s">
        <v>404</v>
      </c>
      <c r="T134" s="2" t="s">
        <v>123</v>
      </c>
      <c r="Z134" s="2" t="s">
        <v>240</v>
      </c>
      <c r="AA134" s="2" t="n">
        <v>0.01</v>
      </c>
      <c r="AW134" s="2" t="n">
        <f aca="false">30</f>
        <v>30</v>
      </c>
      <c r="AX134" s="2" t="s">
        <v>123</v>
      </c>
      <c r="AY134" s="2" t="n">
        <v>50</v>
      </c>
      <c r="AZ134" s="2" t="n">
        <v>48</v>
      </c>
      <c r="BX134" s="2" t="s">
        <v>405</v>
      </c>
      <c r="BY134" s="2" t="s">
        <v>128</v>
      </c>
      <c r="BZ134" s="2" t="s">
        <v>406</v>
      </c>
      <c r="CA134" s="2" t="n">
        <v>265</v>
      </c>
      <c r="CB134" s="2" t="n">
        <v>12.159</v>
      </c>
      <c r="CZ134" s="2" t="s">
        <v>131</v>
      </c>
      <c r="DB134" s="2" t="n">
        <v>2.27</v>
      </c>
      <c r="DC134" s="2" t="n">
        <v>44.15</v>
      </c>
      <c r="DD134" s="2" t="n">
        <v>206</v>
      </c>
    </row>
    <row r="135" customFormat="false" ht="13.8" hidden="false" customHeight="false" outlineLevel="0" collapsed="false">
      <c r="A135" s="2" t="s">
        <v>408</v>
      </c>
      <c r="B135" s="2" t="s">
        <v>401</v>
      </c>
      <c r="D135" s="2" t="s">
        <v>199</v>
      </c>
      <c r="E135" s="2" t="s">
        <v>200</v>
      </c>
      <c r="F135" s="2" t="s">
        <v>402</v>
      </c>
      <c r="G135" s="2" t="n">
        <v>2020</v>
      </c>
      <c r="H135" s="2" t="n">
        <v>53</v>
      </c>
      <c r="I135" s="2" t="n">
        <v>17</v>
      </c>
      <c r="J135" s="2" t="s">
        <v>120</v>
      </c>
      <c r="L135" s="2" t="s">
        <v>157</v>
      </c>
      <c r="N135" s="2" t="s">
        <v>403</v>
      </c>
      <c r="P135" s="2" t="s">
        <v>404</v>
      </c>
      <c r="T135" s="2" t="s">
        <v>123</v>
      </c>
      <c r="Z135" s="2" t="s">
        <v>240</v>
      </c>
      <c r="AA135" s="2" t="n">
        <v>0.01</v>
      </c>
      <c r="AW135" s="2" t="n">
        <f aca="false">30</f>
        <v>30</v>
      </c>
      <c r="AX135" s="2" t="s">
        <v>123</v>
      </c>
      <c r="AY135" s="2" t="n">
        <v>50</v>
      </c>
      <c r="AZ135" s="2" t="n">
        <v>48</v>
      </c>
      <c r="BX135" s="2" t="s">
        <v>405</v>
      </c>
      <c r="BY135" s="2" t="s">
        <v>128</v>
      </c>
      <c r="BZ135" s="2" t="s">
        <v>406</v>
      </c>
      <c r="CA135" s="2" t="n">
        <v>265</v>
      </c>
      <c r="CB135" s="2" t="n">
        <v>12.159</v>
      </c>
      <c r="CZ135" s="2" t="s">
        <v>131</v>
      </c>
      <c r="DB135" s="2" t="n">
        <v>0.98</v>
      </c>
      <c r="DC135" s="2" t="n">
        <v>17.4</v>
      </c>
      <c r="DD135" s="2" t="n">
        <v>227</v>
      </c>
    </row>
    <row r="136" customFormat="false" ht="13.8" hidden="false" customHeight="false" outlineLevel="0" collapsed="false">
      <c r="A136" s="2" t="s">
        <v>409</v>
      </c>
      <c r="B136" s="2" t="s">
        <v>401</v>
      </c>
      <c r="D136" s="2" t="s">
        <v>199</v>
      </c>
      <c r="E136" s="2" t="s">
        <v>200</v>
      </c>
      <c r="F136" s="2" t="s">
        <v>402</v>
      </c>
      <c r="G136" s="2" t="n">
        <v>2020</v>
      </c>
      <c r="H136" s="2" t="n">
        <v>53</v>
      </c>
      <c r="I136" s="2" t="n">
        <v>17</v>
      </c>
      <c r="J136" s="2" t="s">
        <v>120</v>
      </c>
      <c r="L136" s="2" t="s">
        <v>157</v>
      </c>
      <c r="N136" s="2" t="s">
        <v>403</v>
      </c>
      <c r="P136" s="2" t="s">
        <v>404</v>
      </c>
      <c r="T136" s="2" t="s">
        <v>123</v>
      </c>
      <c r="Z136" s="2" t="s">
        <v>240</v>
      </c>
      <c r="AA136" s="2" t="n">
        <v>0.01</v>
      </c>
      <c r="AW136" s="2" t="n">
        <f aca="false">30</f>
        <v>30</v>
      </c>
      <c r="AX136" s="2" t="s">
        <v>123</v>
      </c>
      <c r="AY136" s="2" t="n">
        <v>50</v>
      </c>
      <c r="AZ136" s="2" t="n">
        <v>48</v>
      </c>
      <c r="BX136" s="2" t="s">
        <v>405</v>
      </c>
      <c r="BY136" s="2" t="s">
        <v>128</v>
      </c>
      <c r="BZ136" s="2" t="s">
        <v>406</v>
      </c>
      <c r="CA136" s="2" t="n">
        <v>265</v>
      </c>
      <c r="CB136" s="2" t="n">
        <v>12.159</v>
      </c>
      <c r="CZ136" s="2" t="s">
        <v>131</v>
      </c>
      <c r="DB136" s="2" t="n">
        <v>1.01</v>
      </c>
      <c r="DC136" s="2" t="n">
        <v>16.85</v>
      </c>
      <c r="DD136" s="2" t="n">
        <v>252</v>
      </c>
    </row>
    <row r="137" customFormat="false" ht="13.8" hidden="false" customHeight="false" outlineLevel="0" collapsed="false">
      <c r="A137" s="2" t="s">
        <v>410</v>
      </c>
      <c r="B137" s="2" t="s">
        <v>401</v>
      </c>
      <c r="D137" s="2" t="s">
        <v>199</v>
      </c>
      <c r="E137" s="2" t="s">
        <v>200</v>
      </c>
      <c r="F137" s="2" t="s">
        <v>402</v>
      </c>
      <c r="G137" s="2" t="n">
        <v>2020</v>
      </c>
      <c r="H137" s="2" t="n">
        <v>53</v>
      </c>
      <c r="I137" s="2" t="n">
        <v>17</v>
      </c>
      <c r="J137" s="2" t="s">
        <v>120</v>
      </c>
      <c r="L137" s="2" t="s">
        <v>157</v>
      </c>
      <c r="N137" s="2" t="s">
        <v>403</v>
      </c>
      <c r="P137" s="2" t="s">
        <v>404</v>
      </c>
      <c r="T137" s="2" t="s">
        <v>123</v>
      </c>
      <c r="Z137" s="2" t="s">
        <v>240</v>
      </c>
      <c r="AA137" s="2" t="n">
        <v>0.01</v>
      </c>
      <c r="AW137" s="2" t="n">
        <f aca="false">30</f>
        <v>30</v>
      </c>
      <c r="AX137" s="2" t="s">
        <v>123</v>
      </c>
      <c r="AY137" s="2" t="n">
        <v>50</v>
      </c>
      <c r="AZ137" s="2" t="n">
        <v>48</v>
      </c>
      <c r="BX137" s="2" t="s">
        <v>405</v>
      </c>
      <c r="BY137" s="2" t="s">
        <v>128</v>
      </c>
      <c r="BZ137" s="2" t="s">
        <v>406</v>
      </c>
      <c r="CA137" s="2" t="n">
        <v>265</v>
      </c>
      <c r="CB137" s="2" t="n">
        <v>12.159</v>
      </c>
      <c r="CZ137" s="2" t="s">
        <v>131</v>
      </c>
      <c r="DB137" s="2" t="n">
        <v>0.66</v>
      </c>
      <c r="DC137" s="2" t="n">
        <v>14.1</v>
      </c>
      <c r="DD137" s="2" t="n">
        <v>188</v>
      </c>
    </row>
    <row r="138" customFormat="false" ht="13.8" hidden="false" customHeight="false" outlineLevel="0" collapsed="false">
      <c r="A138" s="2" t="s">
        <v>411</v>
      </c>
      <c r="B138" s="2" t="s">
        <v>412</v>
      </c>
      <c r="D138" s="2" t="s">
        <v>413</v>
      </c>
      <c r="E138" s="2" t="s">
        <v>414</v>
      </c>
      <c r="F138" s="2" t="s">
        <v>415</v>
      </c>
      <c r="G138" s="2" t="n">
        <v>2020</v>
      </c>
      <c r="H138" s="2" t="n">
        <v>33</v>
      </c>
      <c r="I138" s="2" t="n">
        <v>1</v>
      </c>
      <c r="J138" s="2" t="s">
        <v>120</v>
      </c>
      <c r="L138" s="2" t="s">
        <v>143</v>
      </c>
      <c r="N138" s="2" t="s">
        <v>416</v>
      </c>
      <c r="P138" s="2" t="s">
        <v>417</v>
      </c>
      <c r="T138" s="2" t="s">
        <v>144</v>
      </c>
      <c r="V138" s="2" t="s">
        <v>124</v>
      </c>
      <c r="X138" s="2" t="s">
        <v>293</v>
      </c>
      <c r="Z138" s="2" t="s">
        <v>145</v>
      </c>
      <c r="AC138" s="2" t="s">
        <v>125</v>
      </c>
      <c r="AQ138" s="2" t="s">
        <v>418</v>
      </c>
      <c r="AW138" s="2" t="n">
        <f aca="false">720</f>
        <v>720</v>
      </c>
      <c r="AX138" s="2" t="s">
        <v>419</v>
      </c>
      <c r="AY138" s="2" t="n">
        <v>50</v>
      </c>
      <c r="AZ138" s="2" t="n">
        <v>24</v>
      </c>
      <c r="BD138" s="2" t="s">
        <v>189</v>
      </c>
      <c r="BE138" s="2" t="n">
        <v>1</v>
      </c>
      <c r="BF138" s="2" t="n">
        <v>1</v>
      </c>
      <c r="BG138" s="2" t="n">
        <v>60</v>
      </c>
      <c r="BH138" s="2" t="s">
        <v>149</v>
      </c>
      <c r="BI138" s="2" t="n">
        <v>1</v>
      </c>
      <c r="BJ138" s="2" t="n">
        <v>1</v>
      </c>
      <c r="BK138" s="2" t="n">
        <v>60</v>
      </c>
      <c r="BL138" s="2" t="s">
        <v>147</v>
      </c>
      <c r="BM138" s="2" t="n">
        <v>1</v>
      </c>
      <c r="BN138" s="2" t="n">
        <v>3</v>
      </c>
      <c r="BO138" s="2" t="n">
        <v>60</v>
      </c>
      <c r="BY138" s="2" t="s">
        <v>128</v>
      </c>
      <c r="BZ138" s="2" t="s">
        <v>406</v>
      </c>
      <c r="CA138" s="2" t="n">
        <v>900</v>
      </c>
      <c r="CC138" s="2" t="n">
        <v>2</v>
      </c>
      <c r="CZ138" s="2" t="s">
        <v>131</v>
      </c>
      <c r="DB138" s="2" t="n">
        <v>1.12</v>
      </c>
      <c r="DC138" s="2" t="n">
        <v>10.5</v>
      </c>
      <c r="DD138" s="2" t="n">
        <v>566</v>
      </c>
      <c r="DE138" s="2" t="n">
        <v>0.36</v>
      </c>
      <c r="DG138" s="2" t="n">
        <v>0.04</v>
      </c>
    </row>
    <row r="139" customFormat="false" ht="13.8" hidden="false" customHeight="false" outlineLevel="0" collapsed="false">
      <c r="A139" s="2" t="s">
        <v>420</v>
      </c>
      <c r="B139" s="2" t="s">
        <v>412</v>
      </c>
      <c r="D139" s="2" t="s">
        <v>413</v>
      </c>
      <c r="E139" s="2" t="s">
        <v>414</v>
      </c>
      <c r="F139" s="2" t="s">
        <v>415</v>
      </c>
      <c r="G139" s="2" t="n">
        <v>2020</v>
      </c>
      <c r="H139" s="2" t="n">
        <v>33</v>
      </c>
      <c r="I139" s="2" t="n">
        <v>1</v>
      </c>
      <c r="J139" s="2" t="s">
        <v>120</v>
      </c>
      <c r="L139" s="2" t="s">
        <v>143</v>
      </c>
      <c r="N139" s="2" t="s">
        <v>416</v>
      </c>
      <c r="P139" s="2" t="s">
        <v>417</v>
      </c>
      <c r="T139" s="2" t="s">
        <v>144</v>
      </c>
      <c r="V139" s="2" t="s">
        <v>124</v>
      </c>
      <c r="X139" s="2" t="s">
        <v>293</v>
      </c>
      <c r="Z139" s="2" t="s">
        <v>145</v>
      </c>
      <c r="AC139" s="2" t="s">
        <v>125</v>
      </c>
      <c r="AQ139" s="2" t="s">
        <v>418</v>
      </c>
      <c r="AW139" s="2" t="n">
        <f aca="false">720</f>
        <v>720</v>
      </c>
      <c r="AX139" s="2" t="s">
        <v>419</v>
      </c>
      <c r="AY139" s="2" t="n">
        <v>50</v>
      </c>
      <c r="AZ139" s="2" t="n">
        <v>24</v>
      </c>
      <c r="BD139" s="2" t="s">
        <v>189</v>
      </c>
      <c r="BE139" s="2" t="n">
        <v>1</v>
      </c>
      <c r="BF139" s="2" t="n">
        <v>1</v>
      </c>
      <c r="BG139" s="2" t="n">
        <v>60</v>
      </c>
      <c r="BH139" s="2" t="s">
        <v>149</v>
      </c>
      <c r="BI139" s="2" t="n">
        <v>1</v>
      </c>
      <c r="BJ139" s="2" t="n">
        <v>1</v>
      </c>
      <c r="BK139" s="2" t="n">
        <v>60</v>
      </c>
      <c r="BL139" s="2" t="s">
        <v>147</v>
      </c>
      <c r="BM139" s="2" t="n">
        <v>1</v>
      </c>
      <c r="BN139" s="2" t="n">
        <v>3</v>
      </c>
      <c r="BO139" s="2" t="n">
        <v>60</v>
      </c>
      <c r="BY139" s="2" t="s">
        <v>128</v>
      </c>
      <c r="BZ139" s="2" t="s">
        <v>406</v>
      </c>
      <c r="CA139" s="2" t="n">
        <v>900</v>
      </c>
      <c r="CC139" s="2" t="n">
        <v>2</v>
      </c>
      <c r="CZ139" s="2" t="s">
        <v>131</v>
      </c>
      <c r="DB139" s="2" t="n">
        <v>0.97</v>
      </c>
      <c r="DC139" s="2" t="n">
        <v>16.2</v>
      </c>
      <c r="DD139" s="2" t="n">
        <v>511</v>
      </c>
      <c r="DE139" s="2" t="n">
        <v>0.52</v>
      </c>
      <c r="DG139" s="2" t="n">
        <v>0.06</v>
      </c>
    </row>
    <row r="140" customFormat="false" ht="13.8" hidden="false" customHeight="false" outlineLevel="0" collapsed="false">
      <c r="A140" s="2" t="s">
        <v>421</v>
      </c>
      <c r="B140" s="2" t="s">
        <v>412</v>
      </c>
      <c r="D140" s="2" t="s">
        <v>413</v>
      </c>
      <c r="E140" s="2" t="s">
        <v>414</v>
      </c>
      <c r="F140" s="2" t="s">
        <v>415</v>
      </c>
      <c r="G140" s="2" t="n">
        <v>2020</v>
      </c>
      <c r="H140" s="2" t="n">
        <v>33</v>
      </c>
      <c r="I140" s="2" t="n">
        <v>1</v>
      </c>
      <c r="J140" s="2" t="s">
        <v>120</v>
      </c>
      <c r="L140" s="2" t="s">
        <v>143</v>
      </c>
      <c r="N140" s="2" t="s">
        <v>416</v>
      </c>
      <c r="P140" s="2" t="s">
        <v>417</v>
      </c>
      <c r="T140" s="2" t="s">
        <v>144</v>
      </c>
      <c r="V140" s="2" t="s">
        <v>124</v>
      </c>
      <c r="X140" s="2" t="s">
        <v>293</v>
      </c>
      <c r="Z140" s="2" t="s">
        <v>145</v>
      </c>
      <c r="AC140" s="2" t="s">
        <v>125</v>
      </c>
      <c r="AW140" s="2" t="n">
        <f aca="false">720</f>
        <v>720</v>
      </c>
      <c r="AX140" s="2" t="s">
        <v>419</v>
      </c>
      <c r="AY140" s="2" t="n">
        <v>50</v>
      </c>
      <c r="AZ140" s="2" t="n">
        <v>24</v>
      </c>
      <c r="BD140" s="2" t="s">
        <v>189</v>
      </c>
      <c r="BE140" s="2" t="n">
        <v>1</v>
      </c>
      <c r="BF140" s="2" t="n">
        <v>1</v>
      </c>
      <c r="BG140" s="2" t="n">
        <v>60</v>
      </c>
      <c r="BH140" s="2" t="s">
        <v>149</v>
      </c>
      <c r="BI140" s="2" t="n">
        <v>1</v>
      </c>
      <c r="BJ140" s="2" t="n">
        <v>1</v>
      </c>
      <c r="BK140" s="2" t="n">
        <v>60</v>
      </c>
      <c r="BL140" s="2" t="s">
        <v>147</v>
      </c>
      <c r="BM140" s="2" t="n">
        <v>1</v>
      </c>
      <c r="BN140" s="2" t="n">
        <v>3</v>
      </c>
      <c r="BO140" s="2" t="n">
        <v>60</v>
      </c>
      <c r="BY140" s="2" t="s">
        <v>128</v>
      </c>
      <c r="BZ140" s="2" t="s">
        <v>406</v>
      </c>
      <c r="CA140" s="2" t="n">
        <v>900</v>
      </c>
      <c r="CC140" s="2" t="n">
        <v>2</v>
      </c>
      <c r="CZ140" s="2" t="s">
        <v>131</v>
      </c>
      <c r="DB140" s="2" t="n">
        <v>0.72</v>
      </c>
      <c r="DC140" s="2" t="n">
        <v>18.3</v>
      </c>
      <c r="DD140" s="2" t="n">
        <v>326</v>
      </c>
      <c r="DE140" s="2" t="n">
        <v>0.63</v>
      </c>
    </row>
    <row r="141" customFormat="false" ht="13.8" hidden="false" customHeight="false" outlineLevel="0" collapsed="false">
      <c r="A141" s="2" t="s">
        <v>422</v>
      </c>
      <c r="B141" s="2" t="s">
        <v>412</v>
      </c>
      <c r="D141" s="2" t="s">
        <v>413</v>
      </c>
      <c r="E141" s="2" t="s">
        <v>414</v>
      </c>
      <c r="F141" s="2" t="s">
        <v>415</v>
      </c>
      <c r="G141" s="2" t="n">
        <v>2020</v>
      </c>
      <c r="H141" s="2" t="n">
        <v>33</v>
      </c>
      <c r="I141" s="2" t="n">
        <v>1</v>
      </c>
      <c r="J141" s="2" t="s">
        <v>120</v>
      </c>
      <c r="L141" s="2" t="s">
        <v>143</v>
      </c>
      <c r="N141" s="2" t="s">
        <v>416</v>
      </c>
      <c r="P141" s="2" t="s">
        <v>417</v>
      </c>
      <c r="T141" s="2" t="s">
        <v>144</v>
      </c>
      <c r="V141" s="2" t="s">
        <v>124</v>
      </c>
      <c r="X141" s="2" t="s">
        <v>293</v>
      </c>
      <c r="Z141" s="2" t="s">
        <v>145</v>
      </c>
      <c r="AC141" s="2" t="s">
        <v>125</v>
      </c>
      <c r="AW141" s="2" t="n">
        <f aca="false">720</f>
        <v>720</v>
      </c>
      <c r="AX141" s="2" t="s">
        <v>419</v>
      </c>
      <c r="AY141" s="2" t="n">
        <v>50</v>
      </c>
      <c r="AZ141" s="2" t="n">
        <v>24</v>
      </c>
      <c r="BD141" s="2" t="s">
        <v>189</v>
      </c>
      <c r="BE141" s="2" t="n">
        <v>1</v>
      </c>
      <c r="BF141" s="2" t="n">
        <v>1</v>
      </c>
      <c r="BG141" s="2" t="n">
        <v>60</v>
      </c>
      <c r="BH141" s="2" t="s">
        <v>149</v>
      </c>
      <c r="BI141" s="2" t="n">
        <v>1</v>
      </c>
      <c r="BJ141" s="2" t="n">
        <v>1</v>
      </c>
      <c r="BK141" s="2" t="n">
        <v>60</v>
      </c>
      <c r="BL141" s="2" t="s">
        <v>147</v>
      </c>
      <c r="BM141" s="2" t="n">
        <v>1</v>
      </c>
      <c r="BN141" s="2" t="n">
        <v>3</v>
      </c>
      <c r="BO141" s="2" t="n">
        <v>60</v>
      </c>
      <c r="BY141" s="2" t="s">
        <v>128</v>
      </c>
      <c r="BZ141" s="2" t="s">
        <v>406</v>
      </c>
      <c r="CA141" s="2" t="n">
        <v>900</v>
      </c>
      <c r="CC141" s="2" t="n">
        <v>2</v>
      </c>
      <c r="CZ141" s="2" t="s">
        <v>131</v>
      </c>
      <c r="DB141" s="2" t="n">
        <v>0.65</v>
      </c>
      <c r="DC141" s="2" t="n">
        <v>16.6</v>
      </c>
      <c r="DD141" s="2" t="n">
        <v>244</v>
      </c>
      <c r="DE141" s="2" t="n">
        <v>0.76</v>
      </c>
    </row>
    <row r="142" customFormat="false" ht="13.8" hidden="false" customHeight="false" outlineLevel="0" collapsed="false">
      <c r="A142" s="2" t="s">
        <v>423</v>
      </c>
      <c r="B142" s="2" t="s">
        <v>412</v>
      </c>
      <c r="D142" s="2" t="s">
        <v>413</v>
      </c>
      <c r="E142" s="2" t="s">
        <v>414</v>
      </c>
      <c r="F142" s="2" t="s">
        <v>415</v>
      </c>
      <c r="G142" s="2" t="n">
        <v>2020</v>
      </c>
      <c r="H142" s="2" t="n">
        <v>33</v>
      </c>
      <c r="I142" s="2" t="n">
        <v>1</v>
      </c>
      <c r="J142" s="2" t="s">
        <v>120</v>
      </c>
      <c r="L142" s="2" t="s">
        <v>143</v>
      </c>
      <c r="N142" s="2" t="s">
        <v>416</v>
      </c>
      <c r="P142" s="2" t="s">
        <v>417</v>
      </c>
      <c r="T142" s="2" t="s">
        <v>144</v>
      </c>
      <c r="V142" s="2" t="s">
        <v>124</v>
      </c>
      <c r="X142" s="2" t="s">
        <v>293</v>
      </c>
      <c r="Z142" s="2" t="s">
        <v>145</v>
      </c>
      <c r="AC142" s="2" t="s">
        <v>125</v>
      </c>
      <c r="AW142" s="2" t="n">
        <f aca="false">720</f>
        <v>720</v>
      </c>
      <c r="AX142" s="2" t="s">
        <v>419</v>
      </c>
      <c r="AY142" s="2" t="n">
        <v>50</v>
      </c>
      <c r="AZ142" s="2" t="n">
        <v>24</v>
      </c>
      <c r="BD142" s="2" t="s">
        <v>189</v>
      </c>
      <c r="BE142" s="2" t="n">
        <v>1</v>
      </c>
      <c r="BF142" s="2" t="n">
        <v>1</v>
      </c>
      <c r="BG142" s="2" t="n">
        <v>60</v>
      </c>
      <c r="BH142" s="2" t="s">
        <v>149</v>
      </c>
      <c r="BI142" s="2" t="n">
        <v>1</v>
      </c>
      <c r="BJ142" s="2" t="n">
        <v>1</v>
      </c>
      <c r="BK142" s="2" t="n">
        <v>60</v>
      </c>
      <c r="BL142" s="2" t="s">
        <v>147</v>
      </c>
      <c r="BM142" s="2" t="n">
        <v>1</v>
      </c>
      <c r="BN142" s="2" t="n">
        <v>3</v>
      </c>
      <c r="BO142" s="2" t="n">
        <v>60</v>
      </c>
      <c r="BY142" s="2" t="s">
        <v>128</v>
      </c>
      <c r="BZ142" s="2" t="s">
        <v>406</v>
      </c>
      <c r="CA142" s="2" t="n">
        <v>900</v>
      </c>
      <c r="CC142" s="2" t="n">
        <v>2</v>
      </c>
      <c r="CZ142" s="2" t="s">
        <v>131</v>
      </c>
      <c r="DB142" s="2" t="n">
        <v>0.53</v>
      </c>
      <c r="DD142" s="2" t="n">
        <v>142</v>
      </c>
      <c r="DE142" s="2" t="n">
        <v>0.89</v>
      </c>
      <c r="DG142" s="2" t="n">
        <v>0.2</v>
      </c>
    </row>
    <row r="143" customFormat="false" ht="13.8" hidden="false" customHeight="false" outlineLevel="0" collapsed="false">
      <c r="A143" s="2" t="s">
        <v>424</v>
      </c>
      <c r="B143" s="2" t="s">
        <v>412</v>
      </c>
      <c r="D143" s="2" t="s">
        <v>413</v>
      </c>
      <c r="E143" s="2" t="s">
        <v>414</v>
      </c>
      <c r="F143" s="2" t="s">
        <v>415</v>
      </c>
      <c r="G143" s="2" t="n">
        <v>2020</v>
      </c>
      <c r="H143" s="2" t="n">
        <v>33</v>
      </c>
      <c r="I143" s="2" t="n">
        <v>1</v>
      </c>
      <c r="J143" s="2" t="s">
        <v>120</v>
      </c>
      <c r="L143" s="2" t="s">
        <v>143</v>
      </c>
      <c r="N143" s="2" t="s">
        <v>416</v>
      </c>
      <c r="P143" s="2" t="s">
        <v>417</v>
      </c>
      <c r="T143" s="2" t="s">
        <v>144</v>
      </c>
      <c r="V143" s="2" t="s">
        <v>124</v>
      </c>
      <c r="X143" s="2" t="s">
        <v>293</v>
      </c>
      <c r="Z143" s="2" t="s">
        <v>145</v>
      </c>
      <c r="AC143" s="2" t="s">
        <v>125</v>
      </c>
      <c r="AW143" s="2" t="n">
        <f aca="false">720</f>
        <v>720</v>
      </c>
      <c r="AX143" s="2" t="s">
        <v>419</v>
      </c>
      <c r="AY143" s="2" t="n">
        <v>50</v>
      </c>
      <c r="AZ143" s="2" t="n">
        <v>24</v>
      </c>
      <c r="BD143" s="2" t="s">
        <v>189</v>
      </c>
      <c r="BE143" s="2" t="n">
        <v>1</v>
      </c>
      <c r="BF143" s="2" t="n">
        <v>1</v>
      </c>
      <c r="BG143" s="2" t="n">
        <v>60</v>
      </c>
      <c r="BH143" s="2" t="s">
        <v>149</v>
      </c>
      <c r="BI143" s="2" t="n">
        <v>1</v>
      </c>
      <c r="BJ143" s="2" t="n">
        <v>1</v>
      </c>
      <c r="BK143" s="2" t="n">
        <v>60</v>
      </c>
      <c r="BL143" s="2" t="s">
        <v>147</v>
      </c>
      <c r="BM143" s="2" t="n">
        <v>1</v>
      </c>
      <c r="BN143" s="2" t="n">
        <v>3</v>
      </c>
      <c r="BO143" s="2" t="n">
        <v>60</v>
      </c>
      <c r="BY143" s="2" t="s">
        <v>128</v>
      </c>
      <c r="BZ143" s="2" t="s">
        <v>406</v>
      </c>
      <c r="CA143" s="2" t="n">
        <v>1000</v>
      </c>
      <c r="CC143" s="2" t="n">
        <v>2</v>
      </c>
      <c r="CZ143" s="2" t="s">
        <v>131</v>
      </c>
      <c r="DB143" s="2" t="n">
        <v>0.52</v>
      </c>
      <c r="DC143" s="2" t="n">
        <v>17.8</v>
      </c>
      <c r="DD143" s="2" t="n">
        <v>117</v>
      </c>
    </row>
    <row r="144" customFormat="false" ht="13.8" hidden="false" customHeight="false" outlineLevel="0" collapsed="false">
      <c r="A144" s="2" t="s">
        <v>425</v>
      </c>
      <c r="B144" s="2" t="s">
        <v>412</v>
      </c>
      <c r="D144" s="2" t="s">
        <v>413</v>
      </c>
      <c r="E144" s="2" t="s">
        <v>414</v>
      </c>
      <c r="F144" s="2" t="s">
        <v>415</v>
      </c>
      <c r="G144" s="2" t="n">
        <v>2020</v>
      </c>
      <c r="H144" s="2" t="n">
        <v>33</v>
      </c>
      <c r="I144" s="2" t="n">
        <v>1</v>
      </c>
      <c r="J144" s="2" t="s">
        <v>120</v>
      </c>
      <c r="L144" s="2" t="s">
        <v>143</v>
      </c>
      <c r="N144" s="2" t="s">
        <v>416</v>
      </c>
      <c r="P144" s="2" t="s">
        <v>417</v>
      </c>
      <c r="T144" s="2" t="s">
        <v>144</v>
      </c>
      <c r="V144" s="2" t="s">
        <v>124</v>
      </c>
      <c r="X144" s="2" t="s">
        <v>293</v>
      </c>
      <c r="Z144" s="2" t="s">
        <v>145</v>
      </c>
      <c r="AC144" s="2" t="s">
        <v>125</v>
      </c>
      <c r="AW144" s="2" t="n">
        <f aca="false">720</f>
        <v>720</v>
      </c>
      <c r="AX144" s="2" t="s">
        <v>419</v>
      </c>
      <c r="AY144" s="2" t="n">
        <v>50</v>
      </c>
      <c r="AZ144" s="2" t="n">
        <v>24</v>
      </c>
      <c r="BD144" s="2" t="s">
        <v>189</v>
      </c>
      <c r="BE144" s="2" t="n">
        <v>1</v>
      </c>
      <c r="BF144" s="2" t="n">
        <v>1</v>
      </c>
      <c r="BG144" s="2" t="n">
        <v>60</v>
      </c>
      <c r="BH144" s="2" t="s">
        <v>149</v>
      </c>
      <c r="BI144" s="2" t="n">
        <v>1</v>
      </c>
      <c r="BJ144" s="2" t="n">
        <v>1</v>
      </c>
      <c r="BK144" s="2" t="n">
        <v>60</v>
      </c>
      <c r="BL144" s="2" t="s">
        <v>147</v>
      </c>
      <c r="BM144" s="2" t="n">
        <v>1</v>
      </c>
      <c r="BN144" s="2" t="n">
        <v>3</v>
      </c>
      <c r="BO144" s="2" t="n">
        <v>60</v>
      </c>
      <c r="BY144" s="2" t="s">
        <v>128</v>
      </c>
      <c r="BZ144" s="2" t="s">
        <v>406</v>
      </c>
      <c r="CA144" s="2" t="n">
        <v>1100</v>
      </c>
      <c r="CC144" s="2" t="n">
        <v>2</v>
      </c>
      <c r="CZ144" s="2" t="s">
        <v>131</v>
      </c>
      <c r="DB144" s="2" t="n">
        <v>0.36</v>
      </c>
      <c r="DC144" s="2" t="n">
        <v>18.5</v>
      </c>
      <c r="DD144" s="2" t="n">
        <v>75</v>
      </c>
    </row>
    <row r="145" customFormat="false" ht="13.8" hidden="false" customHeight="false" outlineLevel="0" collapsed="false">
      <c r="A145" s="2" t="s">
        <v>426</v>
      </c>
      <c r="B145" s="2" t="s">
        <v>412</v>
      </c>
      <c r="D145" s="2" t="s">
        <v>413</v>
      </c>
      <c r="E145" s="2" t="s">
        <v>414</v>
      </c>
      <c r="F145" s="2" t="s">
        <v>415</v>
      </c>
      <c r="G145" s="2" t="n">
        <v>2020</v>
      </c>
      <c r="H145" s="2" t="n">
        <v>33</v>
      </c>
      <c r="I145" s="2" t="n">
        <v>1</v>
      </c>
      <c r="J145" s="2" t="s">
        <v>120</v>
      </c>
      <c r="L145" s="2" t="s">
        <v>143</v>
      </c>
      <c r="N145" s="2" t="s">
        <v>416</v>
      </c>
      <c r="P145" s="2" t="s">
        <v>417</v>
      </c>
      <c r="T145" s="2" t="s">
        <v>144</v>
      </c>
      <c r="V145" s="2" t="s">
        <v>124</v>
      </c>
      <c r="X145" s="2" t="s">
        <v>293</v>
      </c>
      <c r="Z145" s="2" t="s">
        <v>145</v>
      </c>
      <c r="AC145" s="2" t="s">
        <v>125</v>
      </c>
      <c r="AW145" s="2" t="n">
        <f aca="false">720</f>
        <v>720</v>
      </c>
      <c r="AX145" s="2" t="s">
        <v>419</v>
      </c>
      <c r="AY145" s="2" t="n">
        <v>50</v>
      </c>
      <c r="AZ145" s="2" t="n">
        <v>24</v>
      </c>
      <c r="BD145" s="2" t="s">
        <v>189</v>
      </c>
      <c r="BE145" s="2" t="n">
        <v>1</v>
      </c>
      <c r="BF145" s="2" t="n">
        <v>1</v>
      </c>
      <c r="BG145" s="2" t="n">
        <v>60</v>
      </c>
      <c r="BH145" s="2" t="s">
        <v>149</v>
      </c>
      <c r="BI145" s="2" t="n">
        <v>1</v>
      </c>
      <c r="BJ145" s="2" t="n">
        <v>1</v>
      </c>
      <c r="BK145" s="2" t="n">
        <v>60</v>
      </c>
      <c r="BL145" s="2" t="s">
        <v>147</v>
      </c>
      <c r="BM145" s="2" t="n">
        <v>1</v>
      </c>
      <c r="BN145" s="2" t="n">
        <v>3</v>
      </c>
      <c r="BO145" s="2" t="n">
        <v>60</v>
      </c>
      <c r="BY145" s="2" t="s">
        <v>128</v>
      </c>
      <c r="BZ145" s="2" t="s">
        <v>406</v>
      </c>
      <c r="CA145" s="2" t="n">
        <v>1200</v>
      </c>
      <c r="CC145" s="2" t="n">
        <v>2</v>
      </c>
      <c r="CZ145" s="2" t="s">
        <v>131</v>
      </c>
      <c r="DB145" s="2" t="n">
        <v>0.3</v>
      </c>
      <c r="DC145" s="2" t="n">
        <v>18.6</v>
      </c>
      <c r="DD145" s="2" t="n">
        <v>42</v>
      </c>
    </row>
    <row r="146" customFormat="false" ht="13.8" hidden="false" customHeight="false" outlineLevel="0" collapsed="false">
      <c r="A146" s="2" t="s">
        <v>427</v>
      </c>
      <c r="B146" s="2" t="s">
        <v>412</v>
      </c>
      <c r="D146" s="2" t="s">
        <v>413</v>
      </c>
      <c r="E146" s="2" t="s">
        <v>414</v>
      </c>
      <c r="F146" s="2" t="s">
        <v>415</v>
      </c>
      <c r="G146" s="2" t="n">
        <v>2020</v>
      </c>
      <c r="H146" s="2" t="n">
        <v>33</v>
      </c>
      <c r="I146" s="2" t="n">
        <v>1</v>
      </c>
      <c r="J146" s="2" t="s">
        <v>120</v>
      </c>
      <c r="L146" s="2" t="s">
        <v>143</v>
      </c>
      <c r="N146" s="2" t="s">
        <v>416</v>
      </c>
      <c r="P146" s="2" t="s">
        <v>417</v>
      </c>
      <c r="T146" s="2" t="s">
        <v>144</v>
      </c>
      <c r="V146" s="2" t="s">
        <v>124</v>
      </c>
      <c r="X146" s="2" t="s">
        <v>293</v>
      </c>
      <c r="Z146" s="2" t="s">
        <v>145</v>
      </c>
      <c r="AC146" s="2" t="s">
        <v>125</v>
      </c>
      <c r="AW146" s="2" t="n">
        <f aca="false">720</f>
        <v>720</v>
      </c>
      <c r="AX146" s="2" t="s">
        <v>419</v>
      </c>
      <c r="AY146" s="2" t="n">
        <v>50</v>
      </c>
      <c r="AZ146" s="2" t="n">
        <v>24</v>
      </c>
      <c r="BD146" s="2" t="s">
        <v>189</v>
      </c>
      <c r="BE146" s="2" t="n">
        <v>1</v>
      </c>
      <c r="BF146" s="2" t="n">
        <v>1</v>
      </c>
      <c r="BG146" s="2" t="n">
        <v>60</v>
      </c>
      <c r="BH146" s="2" t="s">
        <v>149</v>
      </c>
      <c r="BI146" s="2" t="n">
        <v>1</v>
      </c>
      <c r="BJ146" s="2" t="n">
        <v>1</v>
      </c>
      <c r="BK146" s="2" t="n">
        <v>60</v>
      </c>
      <c r="BL146" s="2" t="s">
        <v>147</v>
      </c>
      <c r="BM146" s="2" t="n">
        <v>1</v>
      </c>
      <c r="BN146" s="2" t="n">
        <v>3</v>
      </c>
      <c r="BO146" s="2" t="n">
        <v>60</v>
      </c>
      <c r="BY146" s="2" t="s">
        <v>128</v>
      </c>
      <c r="BZ146" s="2" t="s">
        <v>406</v>
      </c>
      <c r="CA146" s="2" t="n">
        <v>1300</v>
      </c>
      <c r="CC146" s="2" t="n">
        <v>2</v>
      </c>
      <c r="CZ146" s="2" t="s">
        <v>131</v>
      </c>
      <c r="DB146" s="2" t="n">
        <v>0.26</v>
      </c>
      <c r="DC146" s="2" t="n">
        <v>19.3</v>
      </c>
      <c r="DD146" s="2" t="n">
        <v>27</v>
      </c>
    </row>
    <row r="147" customFormat="false" ht="13.8" hidden="false" customHeight="false" outlineLevel="0" collapsed="false">
      <c r="A147" s="2" t="s">
        <v>428</v>
      </c>
      <c r="B147" s="2" t="s">
        <v>429</v>
      </c>
      <c r="C147" s="2" t="s">
        <v>430</v>
      </c>
      <c r="D147" s="2" t="s">
        <v>431</v>
      </c>
      <c r="E147" s="2" t="s">
        <v>432</v>
      </c>
      <c r="F147" s="2" t="s">
        <v>433</v>
      </c>
      <c r="G147" s="2" t="n">
        <v>2020</v>
      </c>
      <c r="H147" s="2" t="n">
        <v>57</v>
      </c>
      <c r="I147" s="2" t="n">
        <v>2</v>
      </c>
      <c r="J147" s="2" t="s">
        <v>434</v>
      </c>
      <c r="L147" s="2" t="s">
        <v>177</v>
      </c>
      <c r="T147" s="2" t="s">
        <v>316</v>
      </c>
      <c r="V147" s="2" t="s">
        <v>255</v>
      </c>
      <c r="AQ147" s="2" t="s">
        <v>435</v>
      </c>
      <c r="AR147" s="2" t="s">
        <v>436</v>
      </c>
      <c r="BX147" s="2" t="s">
        <v>437</v>
      </c>
      <c r="BY147" s="2" t="s">
        <v>151</v>
      </c>
      <c r="CA147" s="2" t="n">
        <v>150</v>
      </c>
      <c r="CB147" s="2" t="s">
        <v>126</v>
      </c>
      <c r="CC147" s="2" t="n">
        <v>1</v>
      </c>
      <c r="CZ147" s="2" t="s">
        <v>131</v>
      </c>
      <c r="DB147" s="2" t="n">
        <v>1.7</v>
      </c>
      <c r="DC147" s="2" t="n">
        <v>11.7</v>
      </c>
      <c r="DD147" s="2" t="n">
        <v>483</v>
      </c>
      <c r="DE147" s="2" t="n">
        <v>0.174</v>
      </c>
      <c r="DH147" s="2" t="s">
        <v>438</v>
      </c>
    </row>
    <row r="148" customFormat="false" ht="13.8" hidden="false" customHeight="false" outlineLevel="0" collapsed="false">
      <c r="A148" s="2" t="s">
        <v>439</v>
      </c>
      <c r="B148" s="2" t="s">
        <v>429</v>
      </c>
      <c r="C148" s="2" t="s">
        <v>430</v>
      </c>
      <c r="D148" s="2" t="s">
        <v>431</v>
      </c>
      <c r="E148" s="2" t="s">
        <v>432</v>
      </c>
      <c r="F148" s="2" t="s">
        <v>433</v>
      </c>
      <c r="G148" s="2" t="n">
        <v>2020</v>
      </c>
      <c r="H148" s="2" t="n">
        <v>57</v>
      </c>
      <c r="I148" s="2" t="n">
        <v>2</v>
      </c>
      <c r="J148" s="2" t="s">
        <v>434</v>
      </c>
      <c r="L148" s="2" t="s">
        <v>177</v>
      </c>
      <c r="T148" s="2" t="s">
        <v>316</v>
      </c>
      <c r="V148" s="2" t="s">
        <v>255</v>
      </c>
      <c r="AG148" s="2" t="s">
        <v>206</v>
      </c>
      <c r="AR148" s="2" t="s">
        <v>436</v>
      </c>
      <c r="BX148" s="2" t="s">
        <v>437</v>
      </c>
      <c r="BY148" s="2" t="s">
        <v>151</v>
      </c>
      <c r="CA148" s="2" t="n">
        <v>150</v>
      </c>
      <c r="CB148" s="2" t="s">
        <v>126</v>
      </c>
      <c r="CC148" s="2" t="n">
        <v>1</v>
      </c>
      <c r="CZ148" s="2" t="s">
        <v>131</v>
      </c>
      <c r="DB148" s="2" t="n">
        <v>2.9</v>
      </c>
      <c r="DC148" s="2" t="n">
        <v>14.9</v>
      </c>
      <c r="DD148" s="2" t="n">
        <v>633</v>
      </c>
      <c r="DE148" s="2" t="n">
        <v>0.133</v>
      </c>
      <c r="DH148" s="2" t="s">
        <v>438</v>
      </c>
    </row>
    <row r="149" customFormat="false" ht="13.8" hidden="false" customHeight="false" outlineLevel="0" collapsed="false">
      <c r="A149" s="2" t="s">
        <v>440</v>
      </c>
      <c r="B149" s="2" t="s">
        <v>429</v>
      </c>
      <c r="C149" s="2" t="s">
        <v>430</v>
      </c>
      <c r="D149" s="2" t="s">
        <v>431</v>
      </c>
      <c r="E149" s="2" t="s">
        <v>432</v>
      </c>
      <c r="F149" s="2" t="s">
        <v>433</v>
      </c>
      <c r="G149" s="2" t="n">
        <v>2020</v>
      </c>
      <c r="H149" s="2" t="n">
        <v>57</v>
      </c>
      <c r="I149" s="2" t="n">
        <v>2</v>
      </c>
      <c r="J149" s="2" t="s">
        <v>434</v>
      </c>
      <c r="L149" s="2" t="s">
        <v>177</v>
      </c>
      <c r="T149" s="2" t="s">
        <v>316</v>
      </c>
      <c r="V149" s="2" t="s">
        <v>255</v>
      </c>
      <c r="AG149" s="2" t="s">
        <v>206</v>
      </c>
      <c r="AR149" s="2" t="s">
        <v>436</v>
      </c>
      <c r="BX149" s="2" t="s">
        <v>437</v>
      </c>
      <c r="BY149" s="2" t="s">
        <v>151</v>
      </c>
      <c r="CA149" s="2" t="n">
        <v>150</v>
      </c>
      <c r="CB149" s="2" t="s">
        <v>126</v>
      </c>
      <c r="CC149" s="2" t="n">
        <v>1</v>
      </c>
      <c r="CZ149" s="2" t="s">
        <v>131</v>
      </c>
      <c r="DB149" s="2" t="n">
        <v>3.1</v>
      </c>
      <c r="DC149" s="2" t="n">
        <v>15</v>
      </c>
      <c r="DD149" s="2" t="n">
        <v>671</v>
      </c>
      <c r="DE149" s="2" t="n">
        <v>0.108</v>
      </c>
      <c r="DH149" s="2" t="s">
        <v>438</v>
      </c>
    </row>
    <row r="150" customFormat="false" ht="13.8" hidden="false" customHeight="false" outlineLevel="0" collapsed="false">
      <c r="A150" s="2" t="s">
        <v>441</v>
      </c>
      <c r="B150" s="2" t="s">
        <v>429</v>
      </c>
      <c r="C150" s="2" t="s">
        <v>430</v>
      </c>
      <c r="D150" s="2" t="s">
        <v>431</v>
      </c>
      <c r="E150" s="2" t="s">
        <v>432</v>
      </c>
      <c r="F150" s="2" t="s">
        <v>433</v>
      </c>
      <c r="G150" s="2" t="n">
        <v>2020</v>
      </c>
      <c r="H150" s="2" t="n">
        <v>57</v>
      </c>
      <c r="I150" s="2" t="n">
        <v>2</v>
      </c>
      <c r="J150" s="2" t="s">
        <v>434</v>
      </c>
      <c r="L150" s="2" t="s">
        <v>177</v>
      </c>
      <c r="T150" s="2" t="s">
        <v>316</v>
      </c>
      <c r="V150" s="2" t="s">
        <v>255</v>
      </c>
      <c r="AG150" s="2" t="s">
        <v>206</v>
      </c>
      <c r="AR150" s="2" t="s">
        <v>436</v>
      </c>
      <c r="BX150" s="2" t="s">
        <v>437</v>
      </c>
      <c r="BY150" s="2" t="s">
        <v>151</v>
      </c>
      <c r="CA150" s="2" t="n">
        <v>150</v>
      </c>
      <c r="CB150" s="2" t="s">
        <v>126</v>
      </c>
      <c r="CC150" s="2" t="n">
        <v>1</v>
      </c>
      <c r="CZ150" s="2" t="s">
        <v>131</v>
      </c>
      <c r="DB150" s="2" t="n">
        <v>3.1</v>
      </c>
      <c r="DC150" s="2" t="n">
        <v>15.7</v>
      </c>
      <c r="DD150" s="2" t="n">
        <v>690</v>
      </c>
      <c r="DE150" s="2" t="n">
        <v>0.111</v>
      </c>
      <c r="DH150" s="2" t="s">
        <v>438</v>
      </c>
    </row>
    <row r="151" customFormat="false" ht="13.8" hidden="false" customHeight="false" outlineLevel="0" collapsed="false">
      <c r="A151" s="2" t="s">
        <v>442</v>
      </c>
      <c r="B151" s="2" t="s">
        <v>429</v>
      </c>
      <c r="C151" s="2" t="s">
        <v>430</v>
      </c>
      <c r="D151" s="2" t="s">
        <v>431</v>
      </c>
      <c r="E151" s="2" t="s">
        <v>432</v>
      </c>
      <c r="F151" s="2" t="s">
        <v>433</v>
      </c>
      <c r="G151" s="2" t="n">
        <v>2020</v>
      </c>
      <c r="H151" s="2" t="n">
        <v>57</v>
      </c>
      <c r="I151" s="2" t="n">
        <v>2</v>
      </c>
      <c r="J151" s="2" t="s">
        <v>434</v>
      </c>
      <c r="L151" s="2" t="s">
        <v>177</v>
      </c>
      <c r="T151" s="2" t="s">
        <v>316</v>
      </c>
      <c r="V151" s="2" t="s">
        <v>255</v>
      </c>
      <c r="AG151" s="2" t="s">
        <v>206</v>
      </c>
      <c r="AR151" s="2" t="s">
        <v>436</v>
      </c>
      <c r="BX151" s="2" t="s">
        <v>437</v>
      </c>
      <c r="BY151" s="2" t="s">
        <v>151</v>
      </c>
      <c r="CA151" s="2" t="n">
        <v>150</v>
      </c>
      <c r="CB151" s="2" t="s">
        <v>126</v>
      </c>
      <c r="CC151" s="2" t="n">
        <v>1</v>
      </c>
      <c r="CZ151" s="2" t="s">
        <v>131</v>
      </c>
      <c r="DB151" s="2" t="n">
        <v>2.7</v>
      </c>
      <c r="DC151" s="2" t="n">
        <v>12.9</v>
      </c>
      <c r="DD151" s="2" t="n">
        <v>724</v>
      </c>
      <c r="DE151" s="2" t="n">
        <v>0.142</v>
      </c>
      <c r="DG151" s="2" t="n">
        <v>19.4</v>
      </c>
      <c r="DH151" s="2" t="s">
        <v>438</v>
      </c>
    </row>
    <row r="152" customFormat="false" ht="13.8" hidden="false" customHeight="false" outlineLevel="0" collapsed="false">
      <c r="A152" s="2" t="s">
        <v>443</v>
      </c>
      <c r="B152" s="2" t="s">
        <v>429</v>
      </c>
      <c r="C152" s="2" t="s">
        <v>430</v>
      </c>
      <c r="D152" s="2" t="s">
        <v>431</v>
      </c>
      <c r="E152" s="2" t="s">
        <v>432</v>
      </c>
      <c r="F152" s="2" t="s">
        <v>433</v>
      </c>
      <c r="G152" s="2" t="n">
        <v>2020</v>
      </c>
      <c r="H152" s="2" t="n">
        <v>57</v>
      </c>
      <c r="I152" s="2" t="n">
        <v>2</v>
      </c>
      <c r="J152" s="2" t="s">
        <v>434</v>
      </c>
      <c r="L152" s="2" t="s">
        <v>177</v>
      </c>
      <c r="T152" s="2" t="s">
        <v>316</v>
      </c>
      <c r="V152" s="2" t="s">
        <v>255</v>
      </c>
      <c r="AG152" s="2" t="s">
        <v>206</v>
      </c>
      <c r="AR152" s="2" t="s">
        <v>436</v>
      </c>
      <c r="BX152" s="2" t="s">
        <v>437</v>
      </c>
      <c r="BY152" s="2" t="s">
        <v>151</v>
      </c>
      <c r="CA152" s="2" t="n">
        <v>150</v>
      </c>
      <c r="CB152" s="2" t="s">
        <v>126</v>
      </c>
      <c r="CC152" s="2" t="n">
        <v>1</v>
      </c>
      <c r="CZ152" s="2" t="s">
        <v>131</v>
      </c>
      <c r="DB152" s="2" t="n">
        <v>2.9</v>
      </c>
      <c r="DC152" s="2" t="n">
        <v>12.8</v>
      </c>
      <c r="DD152" s="2" t="n">
        <v>748</v>
      </c>
      <c r="DE152" s="2" t="n">
        <v>0.144</v>
      </c>
      <c r="DH152" s="2" t="s">
        <v>438</v>
      </c>
    </row>
    <row r="153" customFormat="false" ht="13.8" hidden="false" customHeight="false" outlineLevel="0" collapsed="false">
      <c r="A153" s="2" t="s">
        <v>444</v>
      </c>
      <c r="B153" s="2" t="s">
        <v>429</v>
      </c>
      <c r="C153" s="2" t="s">
        <v>430</v>
      </c>
      <c r="D153" s="2" t="s">
        <v>431</v>
      </c>
      <c r="E153" s="2" t="s">
        <v>432</v>
      </c>
      <c r="F153" s="2" t="s">
        <v>433</v>
      </c>
      <c r="G153" s="2" t="n">
        <v>2020</v>
      </c>
      <c r="H153" s="2" t="n">
        <v>57</v>
      </c>
      <c r="I153" s="2" t="n">
        <v>2</v>
      </c>
      <c r="J153" s="2" t="s">
        <v>434</v>
      </c>
      <c r="L153" s="2" t="s">
        <v>177</v>
      </c>
      <c r="T153" s="2" t="s">
        <v>316</v>
      </c>
      <c r="V153" s="2" t="s">
        <v>255</v>
      </c>
      <c r="AG153" s="2" t="s">
        <v>206</v>
      </c>
      <c r="AR153" s="2" t="s">
        <v>436</v>
      </c>
      <c r="BX153" s="2" t="s">
        <v>437</v>
      </c>
      <c r="BY153" s="2" t="s">
        <v>151</v>
      </c>
      <c r="CA153" s="2" t="n">
        <v>150</v>
      </c>
      <c r="CB153" s="2" t="s">
        <v>126</v>
      </c>
      <c r="CC153" s="2" t="n">
        <v>1</v>
      </c>
      <c r="CZ153" s="2" t="s">
        <v>131</v>
      </c>
      <c r="DB153" s="2" t="n">
        <v>2</v>
      </c>
      <c r="DC153" s="2" t="n">
        <v>7.9</v>
      </c>
      <c r="DD153" s="2" t="n">
        <v>866</v>
      </c>
      <c r="DE153" s="2" t="n">
        <v>0.2</v>
      </c>
      <c r="DH153" s="2" t="s">
        <v>438</v>
      </c>
    </row>
    <row r="154" customFormat="false" ht="13.8" hidden="false" customHeight="false" outlineLevel="0" collapsed="false">
      <c r="A154" s="2" t="s">
        <v>445</v>
      </c>
      <c r="B154" s="2" t="s">
        <v>429</v>
      </c>
      <c r="C154" s="2" t="s">
        <v>430</v>
      </c>
      <c r="D154" s="2" t="s">
        <v>431</v>
      </c>
      <c r="E154" s="2" t="s">
        <v>432</v>
      </c>
      <c r="F154" s="2" t="s">
        <v>433</v>
      </c>
      <c r="G154" s="2" t="n">
        <v>2020</v>
      </c>
      <c r="H154" s="2" t="n">
        <v>57</v>
      </c>
      <c r="I154" s="2" t="n">
        <v>2</v>
      </c>
      <c r="J154" s="2" t="s">
        <v>434</v>
      </c>
      <c r="L154" s="2" t="s">
        <v>177</v>
      </c>
      <c r="T154" s="2" t="s">
        <v>316</v>
      </c>
      <c r="V154" s="2" t="s">
        <v>255</v>
      </c>
      <c r="AG154" s="2" t="s">
        <v>144</v>
      </c>
      <c r="AR154" s="2" t="s">
        <v>436</v>
      </c>
      <c r="BX154" s="2" t="s">
        <v>446</v>
      </c>
      <c r="BY154" s="2" t="s">
        <v>151</v>
      </c>
      <c r="CA154" s="2" t="n">
        <v>150</v>
      </c>
      <c r="CB154" s="2" t="s">
        <v>126</v>
      </c>
      <c r="CC154" s="2" t="n">
        <v>1</v>
      </c>
      <c r="CZ154" s="2" t="s">
        <v>131</v>
      </c>
      <c r="DB154" s="2" t="n">
        <v>2.8</v>
      </c>
      <c r="DC154" s="2" t="n">
        <v>14.9</v>
      </c>
      <c r="DD154" s="2" t="n">
        <v>620</v>
      </c>
      <c r="DE154" s="2" t="n">
        <v>0.118</v>
      </c>
      <c r="DH154" s="2" t="s">
        <v>438</v>
      </c>
    </row>
    <row r="155" customFormat="false" ht="13.8" hidden="false" customHeight="false" outlineLevel="0" collapsed="false">
      <c r="A155" s="2" t="s">
        <v>447</v>
      </c>
      <c r="B155" s="2" t="s">
        <v>429</v>
      </c>
      <c r="C155" s="2" t="s">
        <v>430</v>
      </c>
      <c r="D155" s="2" t="s">
        <v>431</v>
      </c>
      <c r="E155" s="2" t="s">
        <v>432</v>
      </c>
      <c r="F155" s="2" t="s">
        <v>433</v>
      </c>
      <c r="G155" s="2" t="n">
        <v>2020</v>
      </c>
      <c r="H155" s="2" t="n">
        <v>57</v>
      </c>
      <c r="I155" s="2" t="n">
        <v>2</v>
      </c>
      <c r="J155" s="2" t="s">
        <v>434</v>
      </c>
      <c r="L155" s="2" t="s">
        <v>177</v>
      </c>
      <c r="T155" s="2" t="s">
        <v>316</v>
      </c>
      <c r="V155" s="2" t="s">
        <v>255</v>
      </c>
      <c r="AG155" s="2" t="s">
        <v>144</v>
      </c>
      <c r="AR155" s="2" t="s">
        <v>436</v>
      </c>
      <c r="BX155" s="2" t="s">
        <v>446</v>
      </c>
      <c r="BY155" s="2" t="s">
        <v>151</v>
      </c>
      <c r="CA155" s="2" t="n">
        <v>150</v>
      </c>
      <c r="CB155" s="2" t="s">
        <v>126</v>
      </c>
      <c r="CC155" s="2" t="n">
        <v>1</v>
      </c>
      <c r="CZ155" s="2" t="s">
        <v>131</v>
      </c>
      <c r="DB155" s="2" t="n">
        <v>3.6</v>
      </c>
      <c r="DC155" s="2" t="n">
        <v>15.2</v>
      </c>
      <c r="DD155" s="2" t="n">
        <v>828</v>
      </c>
      <c r="DE155" s="2" t="n">
        <v>0.083</v>
      </c>
      <c r="DH155" s="2" t="s">
        <v>438</v>
      </c>
    </row>
    <row r="156" customFormat="false" ht="13.8" hidden="false" customHeight="false" outlineLevel="0" collapsed="false">
      <c r="A156" s="2" t="s">
        <v>448</v>
      </c>
      <c r="B156" s="2" t="s">
        <v>429</v>
      </c>
      <c r="C156" s="2" t="s">
        <v>430</v>
      </c>
      <c r="D156" s="2" t="s">
        <v>431</v>
      </c>
      <c r="E156" s="2" t="s">
        <v>432</v>
      </c>
      <c r="F156" s="2" t="s">
        <v>433</v>
      </c>
      <c r="G156" s="2" t="n">
        <v>2020</v>
      </c>
      <c r="H156" s="2" t="n">
        <v>57</v>
      </c>
      <c r="I156" s="2" t="n">
        <v>2</v>
      </c>
      <c r="J156" s="2" t="s">
        <v>434</v>
      </c>
      <c r="L156" s="2" t="s">
        <v>177</v>
      </c>
      <c r="T156" s="2" t="s">
        <v>316</v>
      </c>
      <c r="V156" s="2" t="s">
        <v>255</v>
      </c>
      <c r="AG156" s="2" t="s">
        <v>144</v>
      </c>
      <c r="AR156" s="2" t="s">
        <v>436</v>
      </c>
      <c r="BX156" s="2" t="s">
        <v>446</v>
      </c>
      <c r="BY156" s="2" t="s">
        <v>151</v>
      </c>
      <c r="CA156" s="2" t="n">
        <v>150</v>
      </c>
      <c r="CB156" s="2" t="s">
        <v>126</v>
      </c>
      <c r="CC156" s="2" t="n">
        <v>1</v>
      </c>
      <c r="CZ156" s="2" t="s">
        <v>131</v>
      </c>
      <c r="DB156" s="2" t="n">
        <v>3.4</v>
      </c>
      <c r="DC156" s="2" t="n">
        <v>16.1</v>
      </c>
      <c r="DD156" s="2" t="n">
        <v>691</v>
      </c>
      <c r="DE156" s="2" t="n">
        <v>0.114</v>
      </c>
      <c r="DH156" s="2" t="s">
        <v>438</v>
      </c>
    </row>
    <row r="157" customFormat="false" ht="13.8" hidden="false" customHeight="false" outlineLevel="0" collapsed="false">
      <c r="A157" s="2" t="s">
        <v>449</v>
      </c>
      <c r="B157" s="2" t="s">
        <v>429</v>
      </c>
      <c r="C157" s="2" t="s">
        <v>430</v>
      </c>
      <c r="D157" s="2" t="s">
        <v>431</v>
      </c>
      <c r="E157" s="2" t="s">
        <v>432</v>
      </c>
      <c r="F157" s="2" t="s">
        <v>433</v>
      </c>
      <c r="G157" s="2" t="n">
        <v>2020</v>
      </c>
      <c r="H157" s="2" t="n">
        <v>57</v>
      </c>
      <c r="I157" s="2" t="n">
        <v>2</v>
      </c>
      <c r="J157" s="2" t="s">
        <v>434</v>
      </c>
      <c r="L157" s="2" t="s">
        <v>177</v>
      </c>
      <c r="T157" s="2" t="s">
        <v>316</v>
      </c>
      <c r="V157" s="2" t="s">
        <v>255</v>
      </c>
      <c r="AG157" s="2" t="s">
        <v>144</v>
      </c>
      <c r="AR157" s="2" t="s">
        <v>436</v>
      </c>
      <c r="BX157" s="2" t="s">
        <v>446</v>
      </c>
      <c r="BY157" s="2" t="s">
        <v>151</v>
      </c>
      <c r="CA157" s="2" t="n">
        <v>150</v>
      </c>
      <c r="CB157" s="2" t="s">
        <v>126</v>
      </c>
      <c r="CC157" s="2" t="n">
        <v>1</v>
      </c>
      <c r="CZ157" s="2" t="s">
        <v>131</v>
      </c>
      <c r="DB157" s="2" t="n">
        <v>2.6</v>
      </c>
      <c r="DC157" s="2" t="n">
        <v>10.9</v>
      </c>
      <c r="DD157" s="2" t="n">
        <v>794</v>
      </c>
      <c r="DE157" s="2" t="n">
        <v>0.15</v>
      </c>
      <c r="DH157" s="2" t="s">
        <v>438</v>
      </c>
    </row>
    <row r="158" customFormat="false" ht="13.8" hidden="false" customHeight="false" outlineLevel="0" collapsed="false">
      <c r="A158" s="2" t="s">
        <v>450</v>
      </c>
      <c r="B158" s="2" t="s">
        <v>451</v>
      </c>
      <c r="C158" s="2" t="s">
        <v>452</v>
      </c>
      <c r="D158" s="2" t="s">
        <v>453</v>
      </c>
      <c r="E158" s="2" t="s">
        <v>454</v>
      </c>
      <c r="F158" s="2" t="s">
        <v>455</v>
      </c>
      <c r="G158" s="2" t="n">
        <v>2020</v>
      </c>
      <c r="H158" s="2" t="n">
        <v>38</v>
      </c>
      <c r="I158" s="2" t="n">
        <v>0</v>
      </c>
      <c r="J158" s="2" t="s">
        <v>120</v>
      </c>
      <c r="L158" s="2" t="s">
        <v>177</v>
      </c>
      <c r="T158" s="2" t="s">
        <v>124</v>
      </c>
      <c r="Z158" s="2" t="s">
        <v>145</v>
      </c>
      <c r="AR158" s="2" t="s">
        <v>145</v>
      </c>
      <c r="AU158" s="2" t="s">
        <v>126</v>
      </c>
      <c r="AV158" s="2" t="s">
        <v>126</v>
      </c>
      <c r="AW158" s="2" t="n">
        <f aca="false">60</f>
        <v>60</v>
      </c>
      <c r="AY158" s="2" t="s">
        <v>126</v>
      </c>
      <c r="AZ158" s="2" t="n">
        <v>48</v>
      </c>
      <c r="BD158" s="2" t="s">
        <v>189</v>
      </c>
      <c r="BH158" s="2" t="s">
        <v>147</v>
      </c>
      <c r="BI158" s="2" t="n">
        <v>3</v>
      </c>
      <c r="BY158" s="2" t="s">
        <v>151</v>
      </c>
      <c r="CA158" s="2" t="s">
        <v>126</v>
      </c>
      <c r="CB158" s="2" t="s">
        <v>126</v>
      </c>
      <c r="CC158" s="2" t="n">
        <v>12</v>
      </c>
      <c r="DB158" s="2" t="n">
        <v>0.08</v>
      </c>
      <c r="DC158" s="2" t="n">
        <v>3.23</v>
      </c>
      <c r="DD158" s="2" t="n">
        <v>98</v>
      </c>
    </row>
    <row r="159" customFormat="false" ht="13.8" hidden="false" customHeight="false" outlineLevel="0" collapsed="false">
      <c r="A159" s="2" t="s">
        <v>456</v>
      </c>
      <c r="B159" s="2" t="s">
        <v>451</v>
      </c>
      <c r="C159" s="2" t="s">
        <v>452</v>
      </c>
      <c r="D159" s="2" t="s">
        <v>453</v>
      </c>
      <c r="E159" s="2" t="s">
        <v>454</v>
      </c>
      <c r="F159" s="2" t="s">
        <v>455</v>
      </c>
      <c r="G159" s="2" t="n">
        <v>2020</v>
      </c>
      <c r="H159" s="2" t="n">
        <v>38</v>
      </c>
      <c r="I159" s="2" t="n">
        <v>0</v>
      </c>
      <c r="J159" s="2" t="s">
        <v>120</v>
      </c>
      <c r="L159" s="2" t="s">
        <v>177</v>
      </c>
      <c r="T159" s="2" t="s">
        <v>124</v>
      </c>
      <c r="Z159" s="2" t="s">
        <v>145</v>
      </c>
      <c r="AG159" s="2" t="s">
        <v>146</v>
      </c>
      <c r="AL159" s="2" t="n">
        <v>6.25</v>
      </c>
      <c r="AR159" s="2" t="s">
        <v>145</v>
      </c>
      <c r="AU159" s="2" t="s">
        <v>126</v>
      </c>
      <c r="AV159" s="2" t="s">
        <v>126</v>
      </c>
      <c r="AW159" s="2" t="n">
        <f aca="false">60</f>
        <v>60</v>
      </c>
      <c r="AY159" s="2" t="s">
        <v>126</v>
      </c>
      <c r="AZ159" s="2" t="n">
        <v>48</v>
      </c>
      <c r="BD159" s="2" t="s">
        <v>189</v>
      </c>
      <c r="BH159" s="2" t="s">
        <v>149</v>
      </c>
      <c r="BI159" s="2" t="n">
        <v>1</v>
      </c>
      <c r="BJ159" s="2" t="n">
        <v>1</v>
      </c>
      <c r="BL159" s="2" t="s">
        <v>147</v>
      </c>
      <c r="BM159" s="2" t="n">
        <v>3</v>
      </c>
      <c r="BY159" s="2" t="s">
        <v>151</v>
      </c>
      <c r="CA159" s="2" t="s">
        <v>126</v>
      </c>
      <c r="CB159" s="2" t="s">
        <v>126</v>
      </c>
      <c r="CC159" s="2" t="n">
        <v>12</v>
      </c>
      <c r="CZ159" s="2" t="s">
        <v>131</v>
      </c>
      <c r="DB159" s="2" t="n">
        <v>4.15</v>
      </c>
      <c r="DC159" s="2" t="n">
        <v>35.11</v>
      </c>
      <c r="DD159" s="2" t="n">
        <v>473</v>
      </c>
    </row>
    <row r="160" customFormat="false" ht="13.8" hidden="false" customHeight="false" outlineLevel="0" collapsed="false">
      <c r="A160" s="2" t="s">
        <v>457</v>
      </c>
      <c r="B160" s="2" t="s">
        <v>451</v>
      </c>
      <c r="C160" s="2" t="s">
        <v>452</v>
      </c>
      <c r="D160" s="2" t="s">
        <v>453</v>
      </c>
      <c r="E160" s="2" t="s">
        <v>454</v>
      </c>
      <c r="F160" s="2" t="s">
        <v>455</v>
      </c>
      <c r="G160" s="2" t="n">
        <v>2020</v>
      </c>
      <c r="H160" s="2" t="n">
        <v>38</v>
      </c>
      <c r="I160" s="2" t="n">
        <v>0</v>
      </c>
      <c r="J160" s="2" t="s">
        <v>120</v>
      </c>
      <c r="L160" s="2" t="s">
        <v>177</v>
      </c>
      <c r="T160" s="2" t="s">
        <v>124</v>
      </c>
      <c r="Z160" s="2" t="s">
        <v>145</v>
      </c>
      <c r="AG160" s="2" t="s">
        <v>458</v>
      </c>
      <c r="AR160" s="2" t="s">
        <v>145</v>
      </c>
      <c r="AU160" s="2" t="s">
        <v>126</v>
      </c>
      <c r="AV160" s="2" t="s">
        <v>126</v>
      </c>
      <c r="AW160" s="2" t="n">
        <f aca="false">60</f>
        <v>60</v>
      </c>
      <c r="AY160" s="2" t="s">
        <v>126</v>
      </c>
      <c r="AZ160" s="2" t="n">
        <v>48</v>
      </c>
      <c r="BD160" s="2" t="s">
        <v>459</v>
      </c>
      <c r="BH160" s="2" t="s">
        <v>458</v>
      </c>
      <c r="BI160" s="2" t="n">
        <v>1</v>
      </c>
      <c r="BJ160" s="2" t="n">
        <v>1</v>
      </c>
      <c r="BL160" s="2" t="s">
        <v>460</v>
      </c>
      <c r="BM160" s="2" t="n">
        <v>5</v>
      </c>
      <c r="BX160" s="2" t="s">
        <v>461</v>
      </c>
      <c r="BY160" s="2" t="s">
        <v>151</v>
      </c>
      <c r="CA160" s="2" t="s">
        <v>126</v>
      </c>
      <c r="CB160" s="2" t="s">
        <v>126</v>
      </c>
      <c r="CC160" s="2" t="n">
        <v>12</v>
      </c>
      <c r="CD160" s="2" t="s">
        <v>151</v>
      </c>
      <c r="CE160" s="2" t="n">
        <v>60</v>
      </c>
      <c r="CF160" s="2" t="s">
        <v>126</v>
      </c>
      <c r="CG160" s="2" t="n">
        <v>2</v>
      </c>
      <c r="CZ160" s="2" t="s">
        <v>131</v>
      </c>
      <c r="DB160" s="2" t="n">
        <v>1.77</v>
      </c>
      <c r="DC160" s="2" t="n">
        <v>22.9</v>
      </c>
      <c r="DD160" s="2" t="n">
        <v>308</v>
      </c>
    </row>
    <row r="161" customFormat="false" ht="13.8" hidden="false" customHeight="false" outlineLevel="0" collapsed="false">
      <c r="A161" s="2" t="s">
        <v>462</v>
      </c>
      <c r="B161" s="2" t="s">
        <v>451</v>
      </c>
      <c r="C161" s="2" t="s">
        <v>452</v>
      </c>
      <c r="D161" s="2" t="s">
        <v>453</v>
      </c>
      <c r="E161" s="2" t="s">
        <v>454</v>
      </c>
      <c r="F161" s="2" t="s">
        <v>455</v>
      </c>
      <c r="G161" s="2" t="n">
        <v>2020</v>
      </c>
      <c r="H161" s="2" t="n">
        <v>38</v>
      </c>
      <c r="I161" s="2" t="n">
        <v>0</v>
      </c>
      <c r="J161" s="2" t="s">
        <v>120</v>
      </c>
      <c r="L161" s="2" t="s">
        <v>177</v>
      </c>
      <c r="T161" s="2" t="s">
        <v>124</v>
      </c>
      <c r="Z161" s="2" t="s">
        <v>145</v>
      </c>
      <c r="AG161" s="2" t="s">
        <v>463</v>
      </c>
      <c r="AK161" s="2" t="s">
        <v>464</v>
      </c>
      <c r="AR161" s="2" t="s">
        <v>145</v>
      </c>
      <c r="AU161" s="2" t="s">
        <v>126</v>
      </c>
      <c r="AV161" s="2" t="s">
        <v>126</v>
      </c>
      <c r="AW161" s="2" t="n">
        <f aca="false">60</f>
        <v>60</v>
      </c>
      <c r="AY161" s="2" t="s">
        <v>126</v>
      </c>
      <c r="AZ161" s="2" t="n">
        <v>48</v>
      </c>
      <c r="BD161" s="2" t="s">
        <v>459</v>
      </c>
      <c r="BH161" s="2" t="s">
        <v>463</v>
      </c>
      <c r="BI161" s="2" t="n">
        <v>1</v>
      </c>
      <c r="BJ161" s="2" t="n">
        <v>1</v>
      </c>
      <c r="BL161" s="2" t="s">
        <v>460</v>
      </c>
      <c r="BM161" s="2" t="n">
        <v>5</v>
      </c>
      <c r="BX161" s="2" t="s">
        <v>461</v>
      </c>
      <c r="BY161" s="2" t="s">
        <v>151</v>
      </c>
      <c r="CA161" s="2" t="s">
        <v>126</v>
      </c>
      <c r="CB161" s="2" t="s">
        <v>126</v>
      </c>
      <c r="CC161" s="2" t="n">
        <v>12</v>
      </c>
      <c r="CD161" s="2" t="s">
        <v>151</v>
      </c>
      <c r="CE161" s="2" t="n">
        <v>60</v>
      </c>
      <c r="CF161" s="2" t="s">
        <v>126</v>
      </c>
      <c r="CG161" s="2" t="n">
        <v>2</v>
      </c>
      <c r="CZ161" s="2" t="s">
        <v>131</v>
      </c>
      <c r="DB161" s="2" t="n">
        <v>2.13</v>
      </c>
      <c r="DC161" s="2" t="n">
        <v>25.02</v>
      </c>
      <c r="DD161" s="2" t="n">
        <v>340</v>
      </c>
    </row>
    <row r="162" customFormat="false" ht="13.8" hidden="false" customHeight="false" outlineLevel="0" collapsed="false">
      <c r="A162" s="2" t="s">
        <v>465</v>
      </c>
      <c r="B162" s="2" t="s">
        <v>451</v>
      </c>
      <c r="C162" s="2" t="s">
        <v>452</v>
      </c>
      <c r="D162" s="2" t="s">
        <v>453</v>
      </c>
      <c r="E162" s="2" t="s">
        <v>454</v>
      </c>
      <c r="F162" s="2" t="s">
        <v>455</v>
      </c>
      <c r="G162" s="2" t="n">
        <v>2020</v>
      </c>
      <c r="H162" s="2" t="n">
        <v>38</v>
      </c>
      <c r="I162" s="2" t="n">
        <v>0</v>
      </c>
      <c r="J162" s="2" t="s">
        <v>120</v>
      </c>
      <c r="L162" s="2" t="s">
        <v>177</v>
      </c>
      <c r="T162" s="2" t="s">
        <v>124</v>
      </c>
      <c r="Z162" s="2" t="s">
        <v>145</v>
      </c>
      <c r="AG162" s="2" t="s">
        <v>466</v>
      </c>
      <c r="AR162" s="2" t="s">
        <v>145</v>
      </c>
      <c r="AU162" s="2" t="s">
        <v>126</v>
      </c>
      <c r="AV162" s="2" t="s">
        <v>126</v>
      </c>
      <c r="AW162" s="2" t="n">
        <f aca="false">60</f>
        <v>60</v>
      </c>
      <c r="AY162" s="2" t="s">
        <v>126</v>
      </c>
      <c r="AZ162" s="2" t="n">
        <v>48</v>
      </c>
      <c r="BD162" s="2" t="s">
        <v>459</v>
      </c>
      <c r="BH162" s="2" t="s">
        <v>466</v>
      </c>
      <c r="BI162" s="2" t="n">
        <v>1</v>
      </c>
      <c r="BJ162" s="2" t="n">
        <v>1</v>
      </c>
      <c r="BL162" s="2" t="s">
        <v>460</v>
      </c>
      <c r="BM162" s="2" t="n">
        <v>5</v>
      </c>
      <c r="BX162" s="2" t="s">
        <v>461</v>
      </c>
      <c r="BY162" s="2" t="s">
        <v>151</v>
      </c>
      <c r="CA162" s="2" t="s">
        <v>126</v>
      </c>
      <c r="CB162" s="2" t="s">
        <v>126</v>
      </c>
      <c r="CC162" s="2" t="n">
        <v>12</v>
      </c>
      <c r="CD162" s="2" t="s">
        <v>151</v>
      </c>
      <c r="CE162" s="2" t="n">
        <v>60</v>
      </c>
      <c r="CF162" s="2" t="s">
        <v>126</v>
      </c>
      <c r="CG162" s="2" t="n">
        <v>2</v>
      </c>
      <c r="CZ162" s="2" t="s">
        <v>131</v>
      </c>
      <c r="DB162" s="2" t="n">
        <v>2.14</v>
      </c>
      <c r="DC162" s="2" t="n">
        <v>22.82</v>
      </c>
      <c r="DD162" s="2" t="n">
        <v>375</v>
      </c>
    </row>
    <row r="163" customFormat="false" ht="13.8" hidden="false" customHeight="false" outlineLevel="0" collapsed="false">
      <c r="A163" s="2" t="s">
        <v>467</v>
      </c>
      <c r="B163" s="2" t="s">
        <v>451</v>
      </c>
      <c r="C163" s="2" t="s">
        <v>452</v>
      </c>
      <c r="D163" s="2" t="s">
        <v>453</v>
      </c>
      <c r="E163" s="2" t="s">
        <v>454</v>
      </c>
      <c r="F163" s="2" t="s">
        <v>455</v>
      </c>
      <c r="G163" s="2" t="n">
        <v>2020</v>
      </c>
      <c r="H163" s="2" t="n">
        <v>38</v>
      </c>
      <c r="I163" s="2" t="n">
        <v>0</v>
      </c>
      <c r="J163" s="2" t="s">
        <v>120</v>
      </c>
      <c r="L163" s="2" t="s">
        <v>177</v>
      </c>
      <c r="T163" s="2" t="s">
        <v>124</v>
      </c>
      <c r="Z163" s="2" t="s">
        <v>145</v>
      </c>
      <c r="AG163" s="2" t="s">
        <v>468</v>
      </c>
      <c r="AR163" s="2" t="s">
        <v>145</v>
      </c>
      <c r="AU163" s="2" t="s">
        <v>126</v>
      </c>
      <c r="AV163" s="2" t="s">
        <v>126</v>
      </c>
      <c r="AW163" s="2" t="n">
        <f aca="false">60</f>
        <v>60</v>
      </c>
      <c r="AY163" s="2" t="s">
        <v>126</v>
      </c>
      <c r="AZ163" s="2" t="n">
        <v>48</v>
      </c>
      <c r="BD163" s="2" t="s">
        <v>459</v>
      </c>
      <c r="BH163" s="2" t="s">
        <v>468</v>
      </c>
      <c r="BI163" s="2" t="n">
        <v>1</v>
      </c>
      <c r="BJ163" s="2" t="n">
        <v>1</v>
      </c>
      <c r="BL163" s="2" t="s">
        <v>460</v>
      </c>
      <c r="BM163" s="2" t="n">
        <v>5</v>
      </c>
      <c r="BX163" s="2" t="s">
        <v>461</v>
      </c>
      <c r="BY163" s="2" t="s">
        <v>151</v>
      </c>
      <c r="CA163" s="2" t="s">
        <v>126</v>
      </c>
      <c r="CB163" s="2" t="s">
        <v>126</v>
      </c>
      <c r="CC163" s="2" t="n">
        <v>12</v>
      </c>
      <c r="CD163" s="2" t="s">
        <v>151</v>
      </c>
      <c r="CE163" s="2" t="n">
        <v>60</v>
      </c>
      <c r="CF163" s="2" t="s">
        <v>126</v>
      </c>
      <c r="CG163" s="2" t="n">
        <v>2</v>
      </c>
      <c r="CZ163" s="2" t="s">
        <v>131</v>
      </c>
      <c r="DB163" s="2" t="n">
        <v>1.93</v>
      </c>
      <c r="DC163" s="2" t="n">
        <v>20.52</v>
      </c>
      <c r="DD163" s="2" t="n">
        <v>377</v>
      </c>
    </row>
    <row r="164" customFormat="false" ht="13.8" hidden="false" customHeight="false" outlineLevel="0" collapsed="false">
      <c r="A164" s="2" t="s">
        <v>469</v>
      </c>
      <c r="B164" s="2" t="s">
        <v>470</v>
      </c>
      <c r="D164" s="2" t="s">
        <v>199</v>
      </c>
      <c r="E164" s="2" t="s">
        <v>200</v>
      </c>
      <c r="F164" s="2" t="s">
        <v>471</v>
      </c>
      <c r="G164" s="2" t="n">
        <v>2020</v>
      </c>
      <c r="H164" s="2" t="n">
        <v>56</v>
      </c>
      <c r="I164" s="2" t="n">
        <v>6</v>
      </c>
      <c r="J164" s="2" t="s">
        <v>120</v>
      </c>
      <c r="L164" s="2" t="s">
        <v>143</v>
      </c>
      <c r="T164" s="2" t="s">
        <v>206</v>
      </c>
      <c r="V164" s="2" t="s">
        <v>124</v>
      </c>
      <c r="Z164" s="2" t="s">
        <v>145</v>
      </c>
      <c r="AA164" s="2" t="n">
        <v>0.01</v>
      </c>
      <c r="AC164" s="2" t="s">
        <v>125</v>
      </c>
      <c r="AD164" s="2" t="n">
        <v>10</v>
      </c>
      <c r="AX164" s="2" t="s">
        <v>123</v>
      </c>
      <c r="BD164" s="2" t="s">
        <v>206</v>
      </c>
      <c r="BG164" s="2" t="n">
        <v>50</v>
      </c>
      <c r="BY164" s="2" t="s">
        <v>128</v>
      </c>
      <c r="BZ164" s="2" t="s">
        <v>129</v>
      </c>
      <c r="CA164" s="2" t="n">
        <v>60</v>
      </c>
      <c r="CB164" s="2" t="n">
        <v>9</v>
      </c>
      <c r="CZ164" s="2" t="s">
        <v>131</v>
      </c>
      <c r="DB164" s="2" t="n">
        <v>8.45</v>
      </c>
      <c r="DC164" s="2" t="n">
        <v>2.06</v>
      </c>
      <c r="DD164" s="2" t="n">
        <v>975.7</v>
      </c>
      <c r="DE164" s="2" t="n">
        <v>0.024</v>
      </c>
    </row>
    <row r="165" customFormat="false" ht="13.8" hidden="false" customHeight="false" outlineLevel="0" collapsed="false">
      <c r="A165" s="2" t="s">
        <v>472</v>
      </c>
      <c r="B165" s="2" t="s">
        <v>470</v>
      </c>
      <c r="D165" s="2" t="s">
        <v>199</v>
      </c>
      <c r="E165" s="2" t="s">
        <v>200</v>
      </c>
      <c r="F165" s="2" t="s">
        <v>471</v>
      </c>
      <c r="G165" s="2" t="n">
        <v>2020</v>
      </c>
      <c r="H165" s="2" t="n">
        <v>56</v>
      </c>
      <c r="I165" s="2" t="n">
        <v>6</v>
      </c>
      <c r="J165" s="2" t="s">
        <v>120</v>
      </c>
      <c r="L165" s="2" t="s">
        <v>143</v>
      </c>
      <c r="P165" s="2" t="s">
        <v>473</v>
      </c>
      <c r="T165" s="2" t="s">
        <v>206</v>
      </c>
      <c r="V165" s="2" t="s">
        <v>124</v>
      </c>
      <c r="Z165" s="2" t="s">
        <v>145</v>
      </c>
      <c r="AA165" s="2" t="n">
        <v>0.01</v>
      </c>
      <c r="AC165" s="2" t="s">
        <v>125</v>
      </c>
      <c r="AD165" s="2" t="n">
        <v>10</v>
      </c>
      <c r="AX165" s="2" t="s">
        <v>123</v>
      </c>
      <c r="BD165" s="2" t="s">
        <v>206</v>
      </c>
      <c r="BG165" s="2" t="n">
        <v>50</v>
      </c>
      <c r="BY165" s="2" t="s">
        <v>128</v>
      </c>
      <c r="BZ165" s="2" t="s">
        <v>129</v>
      </c>
      <c r="CA165" s="2" t="n">
        <v>60</v>
      </c>
      <c r="CB165" s="2" t="n">
        <v>9</v>
      </c>
      <c r="CZ165" s="2" t="s">
        <v>131</v>
      </c>
      <c r="DB165" s="2" t="n">
        <v>16.56</v>
      </c>
      <c r="DC165" s="2" t="n">
        <v>3.757</v>
      </c>
      <c r="DD165" s="2" t="n">
        <v>907.2</v>
      </c>
      <c r="DE165" s="2" t="n">
        <v>0.035</v>
      </c>
    </row>
    <row r="166" customFormat="false" ht="13.8" hidden="false" customHeight="false" outlineLevel="0" collapsed="false">
      <c r="A166" s="2" t="s">
        <v>474</v>
      </c>
      <c r="B166" s="2" t="s">
        <v>470</v>
      </c>
      <c r="D166" s="2" t="s">
        <v>199</v>
      </c>
      <c r="E166" s="2" t="s">
        <v>200</v>
      </c>
      <c r="F166" s="2" t="s">
        <v>471</v>
      </c>
      <c r="G166" s="2" t="n">
        <v>2020</v>
      </c>
      <c r="H166" s="2" t="n">
        <v>56</v>
      </c>
      <c r="I166" s="2" t="n">
        <v>6</v>
      </c>
      <c r="J166" s="2" t="s">
        <v>120</v>
      </c>
      <c r="L166" s="2" t="s">
        <v>143</v>
      </c>
      <c r="P166" s="2" t="s">
        <v>473</v>
      </c>
      <c r="T166" s="2" t="s">
        <v>206</v>
      </c>
      <c r="V166" s="2" t="s">
        <v>124</v>
      </c>
      <c r="Z166" s="2" t="s">
        <v>145</v>
      </c>
      <c r="AA166" s="2" t="n">
        <v>0.01</v>
      </c>
      <c r="AC166" s="2" t="s">
        <v>125</v>
      </c>
      <c r="AD166" s="2" t="n">
        <v>10</v>
      </c>
      <c r="AX166" s="2" t="s">
        <v>123</v>
      </c>
      <c r="BD166" s="2" t="s">
        <v>206</v>
      </c>
      <c r="BG166" s="2" t="n">
        <v>50</v>
      </c>
      <c r="BY166" s="2" t="s">
        <v>128</v>
      </c>
      <c r="BZ166" s="2" t="s">
        <v>129</v>
      </c>
      <c r="CA166" s="2" t="n">
        <v>60</v>
      </c>
      <c r="CB166" s="2" t="n">
        <v>9</v>
      </c>
      <c r="CZ166" s="2" t="s">
        <v>131</v>
      </c>
      <c r="DB166" s="2" t="n">
        <v>20.99</v>
      </c>
      <c r="DC166" s="2" t="n">
        <v>3.988</v>
      </c>
      <c r="DD166" s="2" t="n">
        <v>760.1</v>
      </c>
      <c r="DE166" s="2" t="n">
        <v>0.044</v>
      </c>
    </row>
    <row r="167" customFormat="false" ht="13.8" hidden="false" customHeight="false" outlineLevel="0" collapsed="false">
      <c r="A167" s="2" t="s">
        <v>475</v>
      </c>
      <c r="B167" s="2" t="s">
        <v>470</v>
      </c>
      <c r="D167" s="2" t="s">
        <v>199</v>
      </c>
      <c r="E167" s="2" t="s">
        <v>200</v>
      </c>
      <c r="F167" s="2" t="s">
        <v>471</v>
      </c>
      <c r="G167" s="2" t="n">
        <v>2020</v>
      </c>
      <c r="H167" s="2" t="n">
        <v>56</v>
      </c>
      <c r="I167" s="2" t="n">
        <v>6</v>
      </c>
      <c r="J167" s="2" t="s">
        <v>120</v>
      </c>
      <c r="L167" s="2" t="s">
        <v>143</v>
      </c>
      <c r="P167" s="2" t="s">
        <v>473</v>
      </c>
      <c r="T167" s="2" t="s">
        <v>206</v>
      </c>
      <c r="V167" s="2" t="s">
        <v>124</v>
      </c>
      <c r="Z167" s="2" t="s">
        <v>145</v>
      </c>
      <c r="AA167" s="2" t="n">
        <v>0.01</v>
      </c>
      <c r="AC167" s="2" t="s">
        <v>125</v>
      </c>
      <c r="AD167" s="2" t="n">
        <v>10</v>
      </c>
      <c r="AX167" s="2" t="s">
        <v>123</v>
      </c>
      <c r="BD167" s="2" t="s">
        <v>206</v>
      </c>
      <c r="BG167" s="2" t="n">
        <v>50</v>
      </c>
      <c r="BY167" s="2" t="s">
        <v>128</v>
      </c>
      <c r="BZ167" s="2" t="s">
        <v>129</v>
      </c>
      <c r="CA167" s="2" t="n">
        <v>60</v>
      </c>
      <c r="CB167" s="2" t="n">
        <v>9</v>
      </c>
      <c r="CZ167" s="2" t="s">
        <v>131</v>
      </c>
      <c r="DB167" s="2" t="n">
        <v>34.92</v>
      </c>
      <c r="DC167" s="2" t="n">
        <v>5.56</v>
      </c>
      <c r="DD167" s="2" t="n">
        <v>636.8</v>
      </c>
      <c r="DE167" s="2" t="n">
        <v>0.048</v>
      </c>
    </row>
    <row r="168" customFormat="false" ht="13.8" hidden="false" customHeight="false" outlineLevel="0" collapsed="false">
      <c r="A168" s="2" t="s">
        <v>476</v>
      </c>
      <c r="B168" s="2" t="s">
        <v>470</v>
      </c>
      <c r="D168" s="2" t="s">
        <v>199</v>
      </c>
      <c r="E168" s="2" t="s">
        <v>200</v>
      </c>
      <c r="F168" s="2" t="s">
        <v>471</v>
      </c>
      <c r="G168" s="2" t="n">
        <v>2020</v>
      </c>
      <c r="H168" s="2" t="n">
        <v>56</v>
      </c>
      <c r="I168" s="2" t="n">
        <v>6</v>
      </c>
      <c r="J168" s="2" t="s">
        <v>120</v>
      </c>
      <c r="L168" s="2" t="s">
        <v>143</v>
      </c>
      <c r="P168" s="2" t="s">
        <v>473</v>
      </c>
      <c r="T168" s="2" t="s">
        <v>206</v>
      </c>
      <c r="V168" s="2" t="s">
        <v>124</v>
      </c>
      <c r="Z168" s="2" t="s">
        <v>145</v>
      </c>
      <c r="AA168" s="2" t="n">
        <v>0.01</v>
      </c>
      <c r="AC168" s="2" t="s">
        <v>125</v>
      </c>
      <c r="AD168" s="2" t="n">
        <v>10</v>
      </c>
      <c r="AX168" s="2" t="s">
        <v>123</v>
      </c>
      <c r="BD168" s="2" t="s">
        <v>206</v>
      </c>
      <c r="BG168" s="2" t="n">
        <v>50</v>
      </c>
      <c r="BY168" s="2" t="s">
        <v>128</v>
      </c>
      <c r="BZ168" s="2" t="s">
        <v>129</v>
      </c>
      <c r="CA168" s="2" t="n">
        <v>60</v>
      </c>
      <c r="CB168" s="2" t="n">
        <v>9</v>
      </c>
      <c r="CZ168" s="2" t="s">
        <v>131</v>
      </c>
      <c r="DB168" s="2" t="n">
        <v>20.55</v>
      </c>
      <c r="DC168" s="2" t="n">
        <v>2.161</v>
      </c>
      <c r="DD168" s="2" t="n">
        <v>521.8</v>
      </c>
      <c r="DE168" s="2" t="n">
        <v>0.084</v>
      </c>
    </row>
    <row r="169" customFormat="false" ht="13.8" hidden="false" customHeight="false" outlineLevel="0" collapsed="false">
      <c r="A169" s="2" t="s">
        <v>477</v>
      </c>
      <c r="B169" s="2" t="s">
        <v>470</v>
      </c>
      <c r="D169" s="2" t="s">
        <v>199</v>
      </c>
      <c r="E169" s="2" t="s">
        <v>200</v>
      </c>
      <c r="F169" s="2" t="s">
        <v>471</v>
      </c>
      <c r="G169" s="2" t="n">
        <v>2020</v>
      </c>
      <c r="H169" s="2" t="n">
        <v>56</v>
      </c>
      <c r="I169" s="2" t="n">
        <v>6</v>
      </c>
      <c r="J169" s="2" t="s">
        <v>120</v>
      </c>
      <c r="L169" s="2" t="s">
        <v>143</v>
      </c>
      <c r="P169" s="2" t="s">
        <v>473</v>
      </c>
      <c r="T169" s="2" t="s">
        <v>206</v>
      </c>
      <c r="V169" s="2" t="s">
        <v>124</v>
      </c>
      <c r="Z169" s="2" t="s">
        <v>145</v>
      </c>
      <c r="AA169" s="2" t="n">
        <v>0.01</v>
      </c>
      <c r="AC169" s="2" t="s">
        <v>125</v>
      </c>
      <c r="AD169" s="2" t="n">
        <v>10</v>
      </c>
      <c r="AX169" s="2" t="s">
        <v>123</v>
      </c>
      <c r="BD169" s="2" t="s">
        <v>206</v>
      </c>
      <c r="BG169" s="2" t="n">
        <v>50</v>
      </c>
      <c r="BY169" s="2" t="s">
        <v>128</v>
      </c>
      <c r="BZ169" s="2" t="s">
        <v>129</v>
      </c>
      <c r="CA169" s="2" t="n">
        <v>60</v>
      </c>
      <c r="CB169" s="2" t="n">
        <v>9</v>
      </c>
      <c r="CZ169" s="2" t="s">
        <v>131</v>
      </c>
      <c r="DB169" s="2" t="n">
        <v>13.88</v>
      </c>
      <c r="DC169" s="2" t="n">
        <v>1.81</v>
      </c>
      <c r="DD169" s="2" t="n">
        <v>420.5</v>
      </c>
      <c r="DE169" s="2" t="n">
        <v>0.096</v>
      </c>
    </row>
    <row r="170" customFormat="false" ht="13.8" hidden="false" customHeight="false" outlineLevel="0" collapsed="false">
      <c r="A170" s="2" t="s">
        <v>478</v>
      </c>
      <c r="B170" s="2" t="s">
        <v>479</v>
      </c>
      <c r="D170" s="2" t="s">
        <v>480</v>
      </c>
      <c r="E170" s="2" t="s">
        <v>481</v>
      </c>
      <c r="F170" s="2" t="s">
        <v>482</v>
      </c>
      <c r="G170" s="2" t="n">
        <v>2020</v>
      </c>
      <c r="H170" s="2" t="n">
        <v>40</v>
      </c>
      <c r="I170" s="2" t="n">
        <v>4</v>
      </c>
      <c r="J170" s="2" t="s">
        <v>120</v>
      </c>
      <c r="L170" s="2" t="s">
        <v>483</v>
      </c>
      <c r="M170" s="2" t="n">
        <v>3.988</v>
      </c>
      <c r="P170" s="2" t="s">
        <v>484</v>
      </c>
      <c r="T170" s="2" t="s">
        <v>144</v>
      </c>
      <c r="V170" s="2" t="s">
        <v>124</v>
      </c>
      <c r="AC170" s="2" t="s">
        <v>284</v>
      </c>
      <c r="AE170" s="2" t="n">
        <v>0.305</v>
      </c>
      <c r="AG170" s="2" t="s">
        <v>146</v>
      </c>
      <c r="AU170" s="2" t="n">
        <v>40</v>
      </c>
      <c r="AY170" s="2" t="n">
        <v>50</v>
      </c>
      <c r="AZ170" s="2" t="n">
        <v>48</v>
      </c>
      <c r="BD170" s="2" t="s">
        <v>147</v>
      </c>
      <c r="BE170" s="2" t="n">
        <v>3</v>
      </c>
      <c r="BL170" s="2" t="s">
        <v>146</v>
      </c>
      <c r="BY170" s="2" t="s">
        <v>151</v>
      </c>
      <c r="CA170" s="2" t="s">
        <v>126</v>
      </c>
      <c r="CB170" s="2" t="s">
        <v>126</v>
      </c>
      <c r="CC170" s="2" t="n">
        <v>4</v>
      </c>
      <c r="CZ170" s="2" t="s">
        <v>131</v>
      </c>
      <c r="DA170" s="2" t="n">
        <v>90</v>
      </c>
      <c r="DB170" s="2" t="n">
        <v>2.21</v>
      </c>
      <c r="DC170" s="2" t="n">
        <v>16</v>
      </c>
      <c r="DD170" s="2" t="n">
        <v>476.3</v>
      </c>
      <c r="DE170" s="2" t="n">
        <v>0.221</v>
      </c>
      <c r="DF170" s="2" t="n">
        <v>3.65</v>
      </c>
    </row>
    <row r="171" customFormat="false" ht="13.8" hidden="false" customHeight="false" outlineLevel="0" collapsed="false">
      <c r="A171" s="2" t="s">
        <v>485</v>
      </c>
      <c r="B171" s="2" t="s">
        <v>479</v>
      </c>
      <c r="D171" s="2" t="s">
        <v>480</v>
      </c>
      <c r="E171" s="2" t="s">
        <v>481</v>
      </c>
      <c r="F171" s="2" t="s">
        <v>482</v>
      </c>
      <c r="G171" s="2" t="n">
        <v>2020</v>
      </c>
      <c r="H171" s="2" t="n">
        <v>40</v>
      </c>
      <c r="I171" s="2" t="n">
        <v>4</v>
      </c>
      <c r="J171" s="2" t="s">
        <v>120</v>
      </c>
      <c r="L171" s="2" t="s">
        <v>483</v>
      </c>
      <c r="M171" s="2" t="n">
        <v>1.532</v>
      </c>
      <c r="P171" s="2" t="s">
        <v>484</v>
      </c>
      <c r="T171" s="2" t="s">
        <v>144</v>
      </c>
      <c r="V171" s="2" t="s">
        <v>124</v>
      </c>
      <c r="AC171" s="2" t="s">
        <v>284</v>
      </c>
      <c r="AE171" s="2" t="n">
        <v>0.196</v>
      </c>
      <c r="AG171" s="2" t="s">
        <v>146</v>
      </c>
      <c r="AU171" s="2" t="n">
        <v>40</v>
      </c>
      <c r="AY171" s="2" t="n">
        <v>50</v>
      </c>
      <c r="AZ171" s="2" t="n">
        <v>48</v>
      </c>
      <c r="BD171" s="2" t="s">
        <v>147</v>
      </c>
      <c r="BE171" s="2" t="n">
        <v>3</v>
      </c>
      <c r="BL171" s="2" t="s">
        <v>146</v>
      </c>
      <c r="BY171" s="2" t="s">
        <v>151</v>
      </c>
      <c r="CA171" s="2" t="s">
        <v>126</v>
      </c>
      <c r="CB171" s="2" t="s">
        <v>126</v>
      </c>
      <c r="CC171" s="2" t="n">
        <v>4</v>
      </c>
      <c r="CZ171" s="2" t="s">
        <v>131</v>
      </c>
      <c r="DA171" s="2" t="n">
        <v>89.7</v>
      </c>
      <c r="DB171" s="2" t="n">
        <v>3.44</v>
      </c>
      <c r="DC171" s="2" t="n">
        <v>23</v>
      </c>
      <c r="DD171" s="2" t="n">
        <v>542.3</v>
      </c>
      <c r="DE171" s="2" t="n">
        <v>0.227</v>
      </c>
      <c r="DF171" s="2" t="n">
        <v>3.48</v>
      </c>
    </row>
    <row r="172" customFormat="false" ht="13.8" hidden="false" customHeight="false" outlineLevel="0" collapsed="false">
      <c r="A172" s="2" t="s">
        <v>486</v>
      </c>
      <c r="B172" s="2" t="s">
        <v>479</v>
      </c>
      <c r="D172" s="2" t="s">
        <v>480</v>
      </c>
      <c r="E172" s="2" t="s">
        <v>481</v>
      </c>
      <c r="F172" s="2" t="s">
        <v>482</v>
      </c>
      <c r="G172" s="2" t="n">
        <v>2020</v>
      </c>
      <c r="H172" s="2" t="n">
        <v>40</v>
      </c>
      <c r="I172" s="2" t="n">
        <v>4</v>
      </c>
      <c r="J172" s="2" t="s">
        <v>120</v>
      </c>
      <c r="L172" s="2" t="s">
        <v>483</v>
      </c>
      <c r="M172" s="2" t="n">
        <v>0.495</v>
      </c>
      <c r="P172" s="2" t="s">
        <v>484</v>
      </c>
      <c r="T172" s="2" t="s">
        <v>144</v>
      </c>
      <c r="V172" s="2" t="s">
        <v>124</v>
      </c>
      <c r="AC172" s="2" t="s">
        <v>284</v>
      </c>
      <c r="AE172" s="2" t="n">
        <v>0.19</v>
      </c>
      <c r="AG172" s="2" t="s">
        <v>146</v>
      </c>
      <c r="AU172" s="2" t="n">
        <v>40</v>
      </c>
      <c r="AY172" s="2" t="n">
        <v>50</v>
      </c>
      <c r="AZ172" s="2" t="n">
        <v>48</v>
      </c>
      <c r="BD172" s="2" t="s">
        <v>147</v>
      </c>
      <c r="BE172" s="2" t="n">
        <v>3</v>
      </c>
      <c r="BL172" s="2" t="s">
        <v>146</v>
      </c>
      <c r="BY172" s="2" t="s">
        <v>151</v>
      </c>
      <c r="CA172" s="2" t="s">
        <v>126</v>
      </c>
      <c r="CB172" s="2" t="s">
        <v>126</v>
      </c>
      <c r="CC172" s="2" t="n">
        <v>4</v>
      </c>
      <c r="CZ172" s="2" t="s">
        <v>131</v>
      </c>
      <c r="DA172" s="2" t="n">
        <v>89.8</v>
      </c>
      <c r="DB172" s="2" t="n">
        <v>3.55</v>
      </c>
      <c r="DC172" s="2" t="n">
        <v>24</v>
      </c>
      <c r="DD172" s="2" t="n">
        <v>582.7</v>
      </c>
      <c r="DE172" s="2" t="n">
        <v>0.225</v>
      </c>
      <c r="DF172" s="2" t="n">
        <v>1.34</v>
      </c>
    </row>
    <row r="173" customFormat="false" ht="13.8" hidden="false" customHeight="false" outlineLevel="0" collapsed="false">
      <c r="A173" s="2" t="s">
        <v>487</v>
      </c>
      <c r="B173" s="2" t="s">
        <v>479</v>
      </c>
      <c r="D173" s="2" t="s">
        <v>480</v>
      </c>
      <c r="E173" s="2" t="s">
        <v>481</v>
      </c>
      <c r="F173" s="2" t="s">
        <v>482</v>
      </c>
      <c r="G173" s="2" t="n">
        <v>2020</v>
      </c>
      <c r="H173" s="2" t="n">
        <v>40</v>
      </c>
      <c r="I173" s="2" t="n">
        <v>4</v>
      </c>
      <c r="J173" s="2" t="s">
        <v>120</v>
      </c>
      <c r="L173" s="2" t="s">
        <v>483</v>
      </c>
      <c r="M173" s="2" t="n">
        <v>3.961</v>
      </c>
      <c r="P173" s="2" t="s">
        <v>484</v>
      </c>
      <c r="T173" s="2" t="s">
        <v>144</v>
      </c>
      <c r="V173" s="2" t="s">
        <v>124</v>
      </c>
      <c r="AC173" s="2" t="s">
        <v>284</v>
      </c>
      <c r="AE173" s="2" t="n">
        <v>0.303</v>
      </c>
      <c r="AG173" s="2" t="s">
        <v>146</v>
      </c>
      <c r="AU173" s="2" t="n">
        <v>40</v>
      </c>
      <c r="AY173" s="2" t="n">
        <v>50</v>
      </c>
      <c r="AZ173" s="2" t="n">
        <v>48</v>
      </c>
      <c r="BD173" s="2" t="s">
        <v>147</v>
      </c>
      <c r="BE173" s="2" t="n">
        <v>3</v>
      </c>
      <c r="BL173" s="2" t="s">
        <v>146</v>
      </c>
      <c r="BY173" s="2" t="s">
        <v>151</v>
      </c>
      <c r="CA173" s="2" t="s">
        <v>126</v>
      </c>
      <c r="CB173" s="2" t="s">
        <v>126</v>
      </c>
      <c r="CC173" s="2" t="n">
        <v>4</v>
      </c>
      <c r="CZ173" s="2" t="s">
        <v>131</v>
      </c>
      <c r="DA173" s="2" t="n">
        <v>90.6</v>
      </c>
      <c r="DB173" s="2" t="n">
        <v>2.24</v>
      </c>
      <c r="DC173" s="2" t="n">
        <v>18</v>
      </c>
      <c r="DD173" s="2" t="n">
        <v>479.4</v>
      </c>
      <c r="DE173" s="2" t="n">
        <v>0.206</v>
      </c>
      <c r="DF173" s="2" t="n">
        <v>7.26</v>
      </c>
    </row>
    <row r="174" customFormat="false" ht="13.8" hidden="false" customHeight="false" outlineLevel="0" collapsed="false">
      <c r="A174" s="2" t="s">
        <v>488</v>
      </c>
      <c r="B174" s="2" t="s">
        <v>479</v>
      </c>
      <c r="D174" s="2" t="s">
        <v>480</v>
      </c>
      <c r="E174" s="2" t="s">
        <v>481</v>
      </c>
      <c r="F174" s="2" t="s">
        <v>482</v>
      </c>
      <c r="G174" s="2" t="n">
        <v>2020</v>
      </c>
      <c r="H174" s="2" t="n">
        <v>40</v>
      </c>
      <c r="I174" s="2" t="n">
        <v>4</v>
      </c>
      <c r="J174" s="2" t="s">
        <v>120</v>
      </c>
      <c r="L174" s="2" t="s">
        <v>483</v>
      </c>
      <c r="M174" s="2" t="n">
        <v>1.489</v>
      </c>
      <c r="P174" s="2" t="s">
        <v>484</v>
      </c>
      <c r="T174" s="2" t="s">
        <v>144</v>
      </c>
      <c r="V174" s="2" t="s">
        <v>124</v>
      </c>
      <c r="AC174" s="2" t="s">
        <v>284</v>
      </c>
      <c r="AE174" s="2" t="n">
        <v>0.19</v>
      </c>
      <c r="AG174" s="2" t="s">
        <v>146</v>
      </c>
      <c r="AU174" s="2" t="n">
        <v>40</v>
      </c>
      <c r="AY174" s="2" t="n">
        <v>50</v>
      </c>
      <c r="AZ174" s="2" t="n">
        <v>48</v>
      </c>
      <c r="BD174" s="2" t="s">
        <v>147</v>
      </c>
      <c r="BE174" s="2" t="n">
        <v>3</v>
      </c>
      <c r="BL174" s="2" t="s">
        <v>146</v>
      </c>
      <c r="BY174" s="2" t="s">
        <v>151</v>
      </c>
      <c r="CA174" s="2" t="s">
        <v>126</v>
      </c>
      <c r="CB174" s="2" t="s">
        <v>126</v>
      </c>
      <c r="CC174" s="2" t="n">
        <v>4</v>
      </c>
      <c r="CZ174" s="2" t="s">
        <v>131</v>
      </c>
      <c r="DA174" s="2" t="n">
        <v>90.7</v>
      </c>
      <c r="DB174" s="2" t="n">
        <v>3.58</v>
      </c>
      <c r="DC174" s="2" t="n">
        <v>26</v>
      </c>
      <c r="DD174" s="2" t="n">
        <v>551.6</v>
      </c>
      <c r="DE174" s="2" t="n">
        <v>0.204</v>
      </c>
      <c r="DF174" s="2" t="n">
        <v>4.15</v>
      </c>
    </row>
    <row r="175" customFormat="false" ht="13.8" hidden="false" customHeight="false" outlineLevel="0" collapsed="false">
      <c r="A175" s="2" t="s">
        <v>489</v>
      </c>
      <c r="B175" s="2" t="s">
        <v>479</v>
      </c>
      <c r="D175" s="2" t="s">
        <v>480</v>
      </c>
      <c r="E175" s="2" t="s">
        <v>481</v>
      </c>
      <c r="F175" s="2" t="s">
        <v>482</v>
      </c>
      <c r="G175" s="2" t="n">
        <v>2020</v>
      </c>
      <c r="H175" s="2" t="n">
        <v>40</v>
      </c>
      <c r="I175" s="2" t="n">
        <v>4</v>
      </c>
      <c r="J175" s="2" t="s">
        <v>120</v>
      </c>
      <c r="L175" s="2" t="s">
        <v>483</v>
      </c>
      <c r="M175" s="2" t="n">
        <v>0.502</v>
      </c>
      <c r="P175" s="2" t="s">
        <v>484</v>
      </c>
      <c r="T175" s="2" t="s">
        <v>144</v>
      </c>
      <c r="V175" s="2" t="s">
        <v>124</v>
      </c>
      <c r="AC175" s="2" t="s">
        <v>284</v>
      </c>
      <c r="AE175" s="2" t="n">
        <v>0.192</v>
      </c>
      <c r="AG175" s="2" t="s">
        <v>146</v>
      </c>
      <c r="AU175" s="2" t="n">
        <v>40</v>
      </c>
      <c r="AY175" s="2" t="n">
        <v>50</v>
      </c>
      <c r="AZ175" s="2" t="n">
        <v>48</v>
      </c>
      <c r="BD175" s="2" t="s">
        <v>147</v>
      </c>
      <c r="BE175" s="2" t="n">
        <v>3</v>
      </c>
      <c r="BL175" s="2" t="s">
        <v>146</v>
      </c>
      <c r="BY175" s="2" t="s">
        <v>151</v>
      </c>
      <c r="CA175" s="2" t="s">
        <v>126</v>
      </c>
      <c r="CB175" s="2" t="s">
        <v>126</v>
      </c>
      <c r="CC175" s="2" t="n">
        <v>4</v>
      </c>
      <c r="CZ175" s="2" t="s">
        <v>131</v>
      </c>
      <c r="DA175" s="2" t="n">
        <v>90.5</v>
      </c>
      <c r="DB175" s="2" t="n">
        <v>3.53</v>
      </c>
      <c r="DC175" s="2" t="n">
        <v>26</v>
      </c>
      <c r="DD175" s="2" t="n">
        <v>629.3</v>
      </c>
      <c r="DE175" s="2" t="n">
        <v>0.21</v>
      </c>
      <c r="DF175" s="2" t="n">
        <v>1.17</v>
      </c>
    </row>
    <row r="176" customFormat="false" ht="13.8" hidden="false" customHeight="false" outlineLevel="0" collapsed="false">
      <c r="A176" s="2" t="s">
        <v>490</v>
      </c>
      <c r="B176" s="2" t="s">
        <v>479</v>
      </c>
      <c r="D176" s="2" t="s">
        <v>480</v>
      </c>
      <c r="E176" s="2" t="s">
        <v>481</v>
      </c>
      <c r="F176" s="2" t="s">
        <v>482</v>
      </c>
      <c r="G176" s="2" t="n">
        <v>2020</v>
      </c>
      <c r="H176" s="2" t="n">
        <v>40</v>
      </c>
      <c r="I176" s="2" t="n">
        <v>4</v>
      </c>
      <c r="J176" s="2" t="s">
        <v>120</v>
      </c>
      <c r="L176" s="2" t="s">
        <v>483</v>
      </c>
      <c r="M176" s="2" t="n">
        <v>3.93</v>
      </c>
      <c r="P176" s="2" t="s">
        <v>484</v>
      </c>
      <c r="T176" s="2" t="s">
        <v>144</v>
      </c>
      <c r="V176" s="2" t="s">
        <v>124</v>
      </c>
      <c r="AC176" s="2" t="s">
        <v>284</v>
      </c>
      <c r="AE176" s="2" t="n">
        <v>0.301</v>
      </c>
      <c r="AG176" s="2" t="s">
        <v>146</v>
      </c>
      <c r="AU176" s="2" t="n">
        <v>40</v>
      </c>
      <c r="AY176" s="2" t="n">
        <v>50</v>
      </c>
      <c r="AZ176" s="2" t="n">
        <v>48</v>
      </c>
      <c r="BD176" s="2" t="s">
        <v>147</v>
      </c>
      <c r="BE176" s="2" t="n">
        <v>3</v>
      </c>
      <c r="BL176" s="2" t="s">
        <v>146</v>
      </c>
      <c r="BY176" s="2" t="s">
        <v>151</v>
      </c>
      <c r="CA176" s="2" t="s">
        <v>126</v>
      </c>
      <c r="CB176" s="2" t="s">
        <v>126</v>
      </c>
      <c r="CC176" s="2" t="n">
        <v>4</v>
      </c>
      <c r="CZ176" s="2" t="s">
        <v>131</v>
      </c>
      <c r="DA176" s="2" t="n">
        <v>91.5</v>
      </c>
      <c r="DB176" s="2" t="n">
        <v>2.28</v>
      </c>
      <c r="DC176" s="2" t="n">
        <v>19</v>
      </c>
      <c r="DD176" s="2" t="n">
        <v>546.5</v>
      </c>
      <c r="DE176" s="2" t="n">
        <v>0.188</v>
      </c>
      <c r="DF176" s="2" t="n">
        <v>8.2</v>
      </c>
    </row>
    <row r="177" customFormat="false" ht="13.8" hidden="false" customHeight="false" outlineLevel="0" collapsed="false">
      <c r="A177" s="2" t="s">
        <v>491</v>
      </c>
      <c r="B177" s="2" t="s">
        <v>479</v>
      </c>
      <c r="D177" s="2" t="s">
        <v>480</v>
      </c>
      <c r="E177" s="2" t="s">
        <v>481</v>
      </c>
      <c r="F177" s="2" t="s">
        <v>482</v>
      </c>
      <c r="G177" s="2" t="n">
        <v>2020</v>
      </c>
      <c r="H177" s="2" t="n">
        <v>40</v>
      </c>
      <c r="I177" s="2" t="n">
        <v>4</v>
      </c>
      <c r="J177" s="2" t="s">
        <v>120</v>
      </c>
      <c r="L177" s="2" t="s">
        <v>483</v>
      </c>
      <c r="M177" s="2" t="n">
        <v>1.477</v>
      </c>
      <c r="P177" s="2" t="s">
        <v>484</v>
      </c>
      <c r="T177" s="2" t="s">
        <v>144</v>
      </c>
      <c r="V177" s="2" t="s">
        <v>124</v>
      </c>
      <c r="AC177" s="2" t="s">
        <v>284</v>
      </c>
      <c r="AE177" s="2" t="n">
        <v>0.189</v>
      </c>
      <c r="AG177" s="2" t="s">
        <v>146</v>
      </c>
      <c r="AU177" s="2" t="n">
        <v>40</v>
      </c>
      <c r="AY177" s="2" t="n">
        <v>50</v>
      </c>
      <c r="AZ177" s="2" t="n">
        <v>48</v>
      </c>
      <c r="BD177" s="2" t="s">
        <v>147</v>
      </c>
      <c r="BE177" s="2" t="n">
        <v>3</v>
      </c>
      <c r="BL177" s="2" t="s">
        <v>146</v>
      </c>
      <c r="BY177" s="2" t="s">
        <v>151</v>
      </c>
      <c r="CA177" s="2" t="s">
        <v>126</v>
      </c>
      <c r="CB177" s="2" t="s">
        <v>126</v>
      </c>
      <c r="CC177" s="2" t="n">
        <v>4</v>
      </c>
      <c r="CZ177" s="2" t="s">
        <v>131</v>
      </c>
      <c r="DA177" s="2" t="n">
        <v>90.5</v>
      </c>
      <c r="DB177" s="2" t="n">
        <v>3.6</v>
      </c>
      <c r="DC177" s="2" t="n">
        <v>26</v>
      </c>
      <c r="DD177" s="2" t="n">
        <v>557.5</v>
      </c>
      <c r="DE177" s="2" t="n">
        <v>0.208</v>
      </c>
      <c r="DF177" s="2" t="n">
        <v>4.55</v>
      </c>
    </row>
    <row r="178" customFormat="false" ht="13.8" hidden="false" customHeight="false" outlineLevel="0" collapsed="false">
      <c r="A178" s="2" t="s">
        <v>492</v>
      </c>
      <c r="B178" s="2" t="s">
        <v>479</v>
      </c>
      <c r="D178" s="2" t="s">
        <v>480</v>
      </c>
      <c r="E178" s="2" t="s">
        <v>481</v>
      </c>
      <c r="F178" s="2" t="s">
        <v>482</v>
      </c>
      <c r="G178" s="2" t="n">
        <v>2020</v>
      </c>
      <c r="H178" s="2" t="n">
        <v>40</v>
      </c>
      <c r="I178" s="2" t="n">
        <v>4</v>
      </c>
      <c r="J178" s="2" t="s">
        <v>120</v>
      </c>
      <c r="L178" s="2" t="s">
        <v>483</v>
      </c>
      <c r="M178" s="2" t="n">
        <v>0.49</v>
      </c>
      <c r="P178" s="2" t="s">
        <v>484</v>
      </c>
      <c r="T178" s="2" t="s">
        <v>144</v>
      </c>
      <c r="V178" s="2" t="s">
        <v>124</v>
      </c>
      <c r="AC178" s="2" t="s">
        <v>284</v>
      </c>
      <c r="AE178" s="2" t="n">
        <v>0.188</v>
      </c>
      <c r="AG178" s="2" t="s">
        <v>146</v>
      </c>
      <c r="AU178" s="2" t="n">
        <v>40</v>
      </c>
      <c r="AY178" s="2" t="n">
        <v>50</v>
      </c>
      <c r="AZ178" s="2" t="n">
        <v>48</v>
      </c>
      <c r="BD178" s="2" t="s">
        <v>147</v>
      </c>
      <c r="BE178" s="2" t="n">
        <v>3</v>
      </c>
      <c r="BL178" s="2" t="s">
        <v>146</v>
      </c>
      <c r="BY178" s="2" t="s">
        <v>151</v>
      </c>
      <c r="CA178" s="2" t="s">
        <v>126</v>
      </c>
      <c r="CB178" s="2" t="s">
        <v>126</v>
      </c>
      <c r="CC178" s="2" t="n">
        <v>4</v>
      </c>
      <c r="CZ178" s="2" t="s">
        <v>131</v>
      </c>
      <c r="DA178" s="2" t="n">
        <v>90.9</v>
      </c>
      <c r="DB178" s="2" t="n">
        <v>3.63</v>
      </c>
      <c r="DC178" s="2" t="n">
        <v>27</v>
      </c>
      <c r="DD178" s="2" t="n">
        <v>632.9</v>
      </c>
      <c r="DE178" s="2" t="n">
        <v>0.201</v>
      </c>
      <c r="DF178" s="2" t="n">
        <v>2.35</v>
      </c>
    </row>
    <row r="179" customFormat="false" ht="13.8" hidden="false" customHeight="false" outlineLevel="0" collapsed="false">
      <c r="A179" s="2" t="s">
        <v>493</v>
      </c>
      <c r="B179" s="2" t="s">
        <v>494</v>
      </c>
      <c r="D179" s="2" t="s">
        <v>495</v>
      </c>
      <c r="E179" s="2" t="s">
        <v>496</v>
      </c>
      <c r="F179" s="2" t="s">
        <v>497</v>
      </c>
      <c r="G179" s="2" t="n">
        <v>2019</v>
      </c>
      <c r="H179" s="2" t="n">
        <v>45</v>
      </c>
      <c r="I179" s="2" t="n">
        <v>1</v>
      </c>
      <c r="J179" s="2" t="s">
        <v>498</v>
      </c>
      <c r="L179" s="2" t="s">
        <v>177</v>
      </c>
      <c r="P179" s="2" t="s">
        <v>499</v>
      </c>
      <c r="T179" s="2" t="s">
        <v>124</v>
      </c>
      <c r="V179" s="2" t="s">
        <v>286</v>
      </c>
      <c r="AC179" s="2" t="s">
        <v>125</v>
      </c>
      <c r="AD179" s="2" t="n">
        <v>2</v>
      </c>
      <c r="AG179" s="2" t="s">
        <v>146</v>
      </c>
      <c r="AI179" s="2" t="s">
        <v>147</v>
      </c>
      <c r="AN179" s="2" t="s">
        <v>500</v>
      </c>
      <c r="AQ179" s="2" t="s">
        <v>501</v>
      </c>
      <c r="AT179" s="2" t="n">
        <f aca="false">6.5</f>
        <v>6.5</v>
      </c>
      <c r="AZ179" s="2" t="n">
        <v>0.3333</v>
      </c>
      <c r="BB179" s="2" t="s">
        <v>126</v>
      </c>
      <c r="BC179" s="2" t="n">
        <v>2</v>
      </c>
      <c r="BD179" s="2" t="s">
        <v>149</v>
      </c>
      <c r="BE179" s="2" t="n">
        <v>1</v>
      </c>
      <c r="BF179" s="2" t="n">
        <v>1.3</v>
      </c>
      <c r="BY179" s="2" t="s">
        <v>151</v>
      </c>
      <c r="CA179" s="2" t="n">
        <v>80</v>
      </c>
      <c r="CB179" s="2" t="s">
        <v>126</v>
      </c>
      <c r="CC179" s="2" t="n">
        <v>2</v>
      </c>
      <c r="CD179" s="2" t="s">
        <v>151</v>
      </c>
      <c r="CE179" s="2" t="n">
        <v>100</v>
      </c>
      <c r="CF179" s="2" t="s">
        <v>126</v>
      </c>
      <c r="CG179" s="2" t="n">
        <v>2</v>
      </c>
      <c r="CI179" s="2" t="s">
        <v>151</v>
      </c>
      <c r="CJ179" s="2" t="n">
        <v>150</v>
      </c>
      <c r="CK179" s="2" t="n">
        <v>2</v>
      </c>
      <c r="CM179" s="2" t="s">
        <v>126</v>
      </c>
      <c r="CU179" s="2" t="n">
        <v>500</v>
      </c>
      <c r="CV179" s="2" t="n">
        <v>120</v>
      </c>
      <c r="CZ179" s="2" t="s">
        <v>131</v>
      </c>
      <c r="DB179" s="2" t="n">
        <v>0.2</v>
      </c>
      <c r="DD179" s="2" t="n">
        <v>222</v>
      </c>
    </row>
    <row r="180" customFormat="false" ht="13.8" hidden="false" customHeight="false" outlineLevel="0" collapsed="false">
      <c r="A180" s="2" t="s">
        <v>502</v>
      </c>
      <c r="B180" s="2" t="s">
        <v>494</v>
      </c>
      <c r="D180" s="2" t="s">
        <v>495</v>
      </c>
      <c r="E180" s="2" t="s">
        <v>496</v>
      </c>
      <c r="F180" s="2" t="s">
        <v>497</v>
      </c>
      <c r="G180" s="2" t="n">
        <v>2019</v>
      </c>
      <c r="H180" s="2" t="n">
        <v>45</v>
      </c>
      <c r="I180" s="2" t="n">
        <v>1</v>
      </c>
      <c r="J180" s="2" t="s">
        <v>498</v>
      </c>
      <c r="L180" s="2" t="s">
        <v>177</v>
      </c>
      <c r="P180" s="2" t="s">
        <v>499</v>
      </c>
      <c r="T180" s="2" t="s">
        <v>124</v>
      </c>
      <c r="V180" s="2" t="s">
        <v>286</v>
      </c>
      <c r="AC180" s="2" t="s">
        <v>125</v>
      </c>
      <c r="AD180" s="2" t="n">
        <v>2</v>
      </c>
      <c r="AG180" s="2" t="s">
        <v>146</v>
      </c>
      <c r="AI180" s="2" t="s">
        <v>147</v>
      </c>
      <c r="AN180" s="2" t="s">
        <v>500</v>
      </c>
      <c r="AQ180" s="2" t="s">
        <v>501</v>
      </c>
      <c r="AT180" s="2" t="n">
        <f aca="false">6.5</f>
        <v>6.5</v>
      </c>
      <c r="AZ180" s="2" t="n">
        <v>0.3333</v>
      </c>
      <c r="BB180" s="2" t="s">
        <v>126</v>
      </c>
      <c r="BC180" s="2" t="n">
        <v>2</v>
      </c>
      <c r="BD180" s="2" t="s">
        <v>503</v>
      </c>
      <c r="BE180" s="2" t="n">
        <v>1</v>
      </c>
      <c r="BF180" s="2" t="n">
        <v>1</v>
      </c>
      <c r="BH180" s="2" t="s">
        <v>144</v>
      </c>
      <c r="BI180" s="2" t="n">
        <v>1</v>
      </c>
      <c r="BJ180" s="2" t="n">
        <v>0.125</v>
      </c>
      <c r="BK180" s="2" t="n">
        <v>120</v>
      </c>
      <c r="BL180" s="2" t="s">
        <v>149</v>
      </c>
      <c r="BM180" s="2" t="n">
        <v>1</v>
      </c>
      <c r="BN180" s="2" t="n">
        <f aca="false">1.3</f>
        <v>1.3</v>
      </c>
      <c r="BX180" s="2" t="s">
        <v>504</v>
      </c>
      <c r="BY180" s="2" t="s">
        <v>151</v>
      </c>
      <c r="CA180" s="2" t="n">
        <v>80</v>
      </c>
      <c r="CB180" s="2" t="s">
        <v>126</v>
      </c>
      <c r="CC180" s="2" t="n">
        <v>2</v>
      </c>
      <c r="CD180" s="2" t="s">
        <v>151</v>
      </c>
      <c r="CE180" s="2" t="n">
        <v>100</v>
      </c>
      <c r="CF180" s="2" t="s">
        <v>126</v>
      </c>
      <c r="CG180" s="2" t="n">
        <v>2</v>
      </c>
      <c r="CI180" s="2" t="s">
        <v>151</v>
      </c>
      <c r="CJ180" s="2" t="n">
        <v>150</v>
      </c>
      <c r="CK180" s="2" t="n">
        <v>2</v>
      </c>
      <c r="CM180" s="2" t="s">
        <v>126</v>
      </c>
      <c r="CU180" s="2" t="n">
        <v>500</v>
      </c>
      <c r="CV180" s="2" t="n">
        <v>120</v>
      </c>
      <c r="CZ180" s="2" t="s">
        <v>131</v>
      </c>
    </row>
    <row r="181" customFormat="false" ht="13.8" hidden="false" customHeight="false" outlineLevel="0" collapsed="false">
      <c r="A181" s="2" t="s">
        <v>505</v>
      </c>
      <c r="B181" s="2" t="s">
        <v>494</v>
      </c>
      <c r="D181" s="2" t="s">
        <v>495</v>
      </c>
      <c r="E181" s="2" t="s">
        <v>496</v>
      </c>
      <c r="F181" s="2" t="s">
        <v>497</v>
      </c>
      <c r="G181" s="2" t="n">
        <v>2019</v>
      </c>
      <c r="H181" s="2" t="n">
        <v>45</v>
      </c>
      <c r="I181" s="2" t="n">
        <v>1</v>
      </c>
      <c r="J181" s="2" t="s">
        <v>498</v>
      </c>
      <c r="L181" s="2" t="s">
        <v>177</v>
      </c>
      <c r="P181" s="2" t="s">
        <v>499</v>
      </c>
      <c r="T181" s="2" t="s">
        <v>124</v>
      </c>
      <c r="V181" s="2" t="s">
        <v>286</v>
      </c>
      <c r="AC181" s="2" t="s">
        <v>125</v>
      </c>
      <c r="AD181" s="2" t="n">
        <v>2</v>
      </c>
      <c r="AG181" s="2" t="s">
        <v>146</v>
      </c>
      <c r="AI181" s="2" t="s">
        <v>147</v>
      </c>
      <c r="AN181" s="2" t="s">
        <v>500</v>
      </c>
      <c r="AQ181" s="2" t="s">
        <v>501</v>
      </c>
      <c r="AT181" s="2" t="n">
        <f aca="false">6.5</f>
        <v>6.5</v>
      </c>
      <c r="AZ181" s="2" t="n">
        <v>0.3333</v>
      </c>
      <c r="BB181" s="2" t="s">
        <v>126</v>
      </c>
      <c r="BC181" s="2" t="n">
        <v>2</v>
      </c>
      <c r="BD181" s="2" t="s">
        <v>503</v>
      </c>
      <c r="BE181" s="2" t="n">
        <v>1</v>
      </c>
      <c r="BF181" s="2" t="n">
        <v>1</v>
      </c>
      <c r="BH181" s="2" t="s">
        <v>144</v>
      </c>
      <c r="BI181" s="2" t="n">
        <v>1</v>
      </c>
      <c r="BJ181" s="2" t="n">
        <v>0.125</v>
      </c>
      <c r="BK181" s="2" t="n">
        <v>150</v>
      </c>
      <c r="BL181" s="2" t="s">
        <v>149</v>
      </c>
      <c r="BM181" s="2" t="n">
        <v>1</v>
      </c>
      <c r="BN181" s="2" t="n">
        <f aca="false">1.3</f>
        <v>1.3</v>
      </c>
      <c r="BX181" s="2" t="s">
        <v>504</v>
      </c>
      <c r="BY181" s="2" t="s">
        <v>151</v>
      </c>
      <c r="CA181" s="2" t="n">
        <v>80</v>
      </c>
      <c r="CB181" s="2" t="s">
        <v>126</v>
      </c>
      <c r="CC181" s="2" t="n">
        <v>2</v>
      </c>
      <c r="CD181" s="2" t="s">
        <v>151</v>
      </c>
      <c r="CE181" s="2" t="n">
        <v>100</v>
      </c>
      <c r="CF181" s="2" t="s">
        <v>126</v>
      </c>
      <c r="CG181" s="2" t="n">
        <v>2</v>
      </c>
      <c r="CI181" s="2" t="s">
        <v>151</v>
      </c>
      <c r="CJ181" s="2" t="n">
        <v>150</v>
      </c>
      <c r="CK181" s="2" t="n">
        <v>2</v>
      </c>
      <c r="CM181" s="2" t="s">
        <v>126</v>
      </c>
      <c r="CU181" s="2" t="n">
        <v>500</v>
      </c>
      <c r="CV181" s="2" t="n">
        <v>120</v>
      </c>
      <c r="CZ181" s="2" t="s">
        <v>131</v>
      </c>
    </row>
    <row r="182" customFormat="false" ht="13.8" hidden="false" customHeight="false" outlineLevel="0" collapsed="false">
      <c r="A182" s="2" t="s">
        <v>506</v>
      </c>
      <c r="B182" s="2" t="s">
        <v>494</v>
      </c>
      <c r="D182" s="2" t="s">
        <v>495</v>
      </c>
      <c r="E182" s="2" t="s">
        <v>496</v>
      </c>
      <c r="F182" s="2" t="s">
        <v>497</v>
      </c>
      <c r="G182" s="2" t="n">
        <v>2019</v>
      </c>
      <c r="H182" s="2" t="n">
        <v>45</v>
      </c>
      <c r="I182" s="2" t="n">
        <v>1</v>
      </c>
      <c r="J182" s="2" t="s">
        <v>498</v>
      </c>
      <c r="L182" s="2" t="s">
        <v>177</v>
      </c>
      <c r="P182" s="2" t="s">
        <v>499</v>
      </c>
      <c r="T182" s="2" t="s">
        <v>124</v>
      </c>
      <c r="V182" s="2" t="s">
        <v>286</v>
      </c>
      <c r="AC182" s="2" t="s">
        <v>125</v>
      </c>
      <c r="AD182" s="2" t="n">
        <v>2</v>
      </c>
      <c r="AG182" s="2" t="s">
        <v>146</v>
      </c>
      <c r="AI182" s="2" t="s">
        <v>147</v>
      </c>
      <c r="AN182" s="2" t="s">
        <v>500</v>
      </c>
      <c r="AQ182" s="2" t="s">
        <v>501</v>
      </c>
      <c r="AT182" s="2" t="n">
        <f aca="false">6.5</f>
        <v>6.5</v>
      </c>
      <c r="AZ182" s="2" t="n">
        <v>0.3333</v>
      </c>
      <c r="BB182" s="2" t="s">
        <v>126</v>
      </c>
      <c r="BC182" s="2" t="n">
        <v>2</v>
      </c>
      <c r="BD182" s="2" t="s">
        <v>503</v>
      </c>
      <c r="BE182" s="2" t="n">
        <v>1</v>
      </c>
      <c r="BF182" s="2" t="n">
        <v>1</v>
      </c>
      <c r="BH182" s="2" t="s">
        <v>144</v>
      </c>
      <c r="BI182" s="2" t="n">
        <v>1</v>
      </c>
      <c r="BJ182" s="2" t="n">
        <v>0.0208333333333333</v>
      </c>
      <c r="BK182" s="2" t="n">
        <v>180</v>
      </c>
      <c r="BL182" s="2" t="s">
        <v>149</v>
      </c>
      <c r="BM182" s="2" t="n">
        <v>1</v>
      </c>
      <c r="BN182" s="2" t="n">
        <f aca="false">1.3</f>
        <v>1.3</v>
      </c>
      <c r="BX182" s="2" t="s">
        <v>504</v>
      </c>
      <c r="BY182" s="2" t="s">
        <v>151</v>
      </c>
      <c r="CA182" s="2" t="n">
        <v>80</v>
      </c>
      <c r="CB182" s="2" t="s">
        <v>126</v>
      </c>
      <c r="CC182" s="2" t="n">
        <v>2</v>
      </c>
      <c r="CD182" s="2" t="s">
        <v>151</v>
      </c>
      <c r="CE182" s="2" t="n">
        <v>100</v>
      </c>
      <c r="CF182" s="2" t="s">
        <v>126</v>
      </c>
      <c r="CG182" s="2" t="n">
        <v>2</v>
      </c>
      <c r="CI182" s="2" t="s">
        <v>151</v>
      </c>
      <c r="CJ182" s="2" t="n">
        <v>150</v>
      </c>
      <c r="CK182" s="2" t="n">
        <v>2</v>
      </c>
      <c r="CM182" s="2" t="s">
        <v>126</v>
      </c>
      <c r="CU182" s="2" t="n">
        <v>500</v>
      </c>
      <c r="CV182" s="2" t="n">
        <v>120</v>
      </c>
      <c r="CZ182" s="2" t="s">
        <v>131</v>
      </c>
    </row>
    <row r="183" customFormat="false" ht="13.8" hidden="false" customHeight="false" outlineLevel="0" collapsed="false">
      <c r="A183" s="2" t="s">
        <v>507</v>
      </c>
      <c r="B183" s="2" t="s">
        <v>494</v>
      </c>
      <c r="D183" s="2" t="s">
        <v>495</v>
      </c>
      <c r="E183" s="2" t="s">
        <v>496</v>
      </c>
      <c r="F183" s="2" t="s">
        <v>497</v>
      </c>
      <c r="G183" s="2" t="n">
        <v>2019</v>
      </c>
      <c r="H183" s="2" t="n">
        <v>45</v>
      </c>
      <c r="I183" s="2" t="n">
        <v>1</v>
      </c>
      <c r="J183" s="2" t="s">
        <v>498</v>
      </c>
      <c r="L183" s="2" t="s">
        <v>177</v>
      </c>
      <c r="P183" s="2" t="s">
        <v>499</v>
      </c>
      <c r="T183" s="2" t="s">
        <v>124</v>
      </c>
      <c r="V183" s="2" t="s">
        <v>286</v>
      </c>
      <c r="AC183" s="2" t="s">
        <v>125</v>
      </c>
      <c r="AD183" s="2" t="n">
        <v>2</v>
      </c>
      <c r="AG183" s="2" t="s">
        <v>146</v>
      </c>
      <c r="AI183" s="2" t="s">
        <v>147</v>
      </c>
      <c r="AN183" s="2" t="s">
        <v>500</v>
      </c>
      <c r="AQ183" s="2" t="s">
        <v>501</v>
      </c>
      <c r="AT183" s="2" t="n">
        <f aca="false">6.5</f>
        <v>6.5</v>
      </c>
      <c r="AZ183" s="2" t="n">
        <v>0.3333</v>
      </c>
      <c r="BB183" s="2" t="s">
        <v>126</v>
      </c>
      <c r="BC183" s="2" t="n">
        <v>2</v>
      </c>
      <c r="BD183" s="2" t="s">
        <v>503</v>
      </c>
      <c r="BE183" s="2" t="n">
        <v>1</v>
      </c>
      <c r="BF183" s="2" t="n">
        <v>1</v>
      </c>
      <c r="BH183" s="2" t="s">
        <v>144</v>
      </c>
      <c r="BI183" s="2" t="n">
        <v>1</v>
      </c>
      <c r="BJ183" s="2" t="n">
        <v>0.125</v>
      </c>
      <c r="BK183" s="2" t="n">
        <v>180</v>
      </c>
      <c r="BL183" s="2" t="s">
        <v>149</v>
      </c>
      <c r="BM183" s="2" t="n">
        <v>1</v>
      </c>
      <c r="BN183" s="2" t="n">
        <f aca="false">1.3</f>
        <v>1.3</v>
      </c>
      <c r="BX183" s="2" t="s">
        <v>504</v>
      </c>
      <c r="BY183" s="2" t="s">
        <v>151</v>
      </c>
      <c r="CA183" s="2" t="n">
        <v>80</v>
      </c>
      <c r="CB183" s="2" t="s">
        <v>126</v>
      </c>
      <c r="CC183" s="2" t="n">
        <v>2</v>
      </c>
      <c r="CD183" s="2" t="s">
        <v>151</v>
      </c>
      <c r="CE183" s="2" t="n">
        <v>100</v>
      </c>
      <c r="CF183" s="2" t="s">
        <v>126</v>
      </c>
      <c r="CG183" s="2" t="n">
        <v>2</v>
      </c>
      <c r="CI183" s="2" t="s">
        <v>151</v>
      </c>
      <c r="CJ183" s="2" t="n">
        <v>150</v>
      </c>
      <c r="CK183" s="2" t="n">
        <v>2</v>
      </c>
      <c r="CM183" s="2" t="s">
        <v>126</v>
      </c>
      <c r="CU183" s="2" t="n">
        <v>500</v>
      </c>
      <c r="CV183" s="2" t="n">
        <v>120</v>
      </c>
      <c r="CZ183" s="2" t="s">
        <v>131</v>
      </c>
      <c r="DB183" s="2" t="n">
        <v>2.7</v>
      </c>
      <c r="DD183" s="2" t="n">
        <v>729</v>
      </c>
    </row>
    <row r="184" customFormat="false" ht="13.8" hidden="false" customHeight="false" outlineLevel="0" collapsed="false">
      <c r="A184" s="2" t="s">
        <v>508</v>
      </c>
      <c r="B184" s="2" t="s">
        <v>494</v>
      </c>
      <c r="D184" s="2" t="s">
        <v>495</v>
      </c>
      <c r="E184" s="2" t="s">
        <v>496</v>
      </c>
      <c r="F184" s="2" t="s">
        <v>497</v>
      </c>
      <c r="G184" s="2" t="n">
        <v>2019</v>
      </c>
      <c r="H184" s="2" t="n">
        <v>45</v>
      </c>
      <c r="I184" s="2" t="n">
        <v>1</v>
      </c>
      <c r="J184" s="2" t="s">
        <v>498</v>
      </c>
      <c r="L184" s="2" t="s">
        <v>177</v>
      </c>
      <c r="P184" s="2" t="s">
        <v>499</v>
      </c>
      <c r="T184" s="2" t="s">
        <v>124</v>
      </c>
      <c r="V184" s="2" t="s">
        <v>286</v>
      </c>
      <c r="AC184" s="2" t="s">
        <v>125</v>
      </c>
      <c r="AD184" s="2" t="n">
        <v>2</v>
      </c>
      <c r="AG184" s="2" t="s">
        <v>146</v>
      </c>
      <c r="AI184" s="2" t="s">
        <v>147</v>
      </c>
      <c r="AN184" s="2" t="s">
        <v>500</v>
      </c>
      <c r="AQ184" s="2" t="s">
        <v>501</v>
      </c>
      <c r="AT184" s="2" t="n">
        <f aca="false">6.5</f>
        <v>6.5</v>
      </c>
      <c r="AZ184" s="2" t="n">
        <v>0.3333</v>
      </c>
      <c r="BB184" s="2" t="s">
        <v>126</v>
      </c>
      <c r="BC184" s="2" t="n">
        <v>2</v>
      </c>
      <c r="BD184" s="2" t="s">
        <v>503</v>
      </c>
      <c r="BE184" s="2" t="n">
        <v>1</v>
      </c>
      <c r="BF184" s="2" t="n">
        <v>1</v>
      </c>
      <c r="BH184" s="2" t="s">
        <v>144</v>
      </c>
      <c r="BI184" s="2" t="n">
        <v>1</v>
      </c>
      <c r="BJ184" s="2" t="n">
        <v>0.5</v>
      </c>
      <c r="BK184" s="2" t="n">
        <v>180</v>
      </c>
      <c r="BL184" s="2" t="s">
        <v>149</v>
      </c>
      <c r="BM184" s="2" t="n">
        <v>1</v>
      </c>
      <c r="BN184" s="2" t="n">
        <f aca="false">1.3</f>
        <v>1.3</v>
      </c>
      <c r="BX184" s="2" t="s">
        <v>504</v>
      </c>
      <c r="BY184" s="2" t="s">
        <v>151</v>
      </c>
      <c r="CA184" s="2" t="n">
        <v>80</v>
      </c>
      <c r="CB184" s="2" t="s">
        <v>126</v>
      </c>
      <c r="CC184" s="2" t="n">
        <v>2</v>
      </c>
      <c r="CD184" s="2" t="s">
        <v>151</v>
      </c>
      <c r="CE184" s="2" t="n">
        <v>100</v>
      </c>
      <c r="CF184" s="2" t="s">
        <v>126</v>
      </c>
      <c r="CG184" s="2" t="n">
        <v>2</v>
      </c>
      <c r="CI184" s="2" t="s">
        <v>151</v>
      </c>
      <c r="CJ184" s="2" t="n">
        <v>150</v>
      </c>
      <c r="CK184" s="2" t="n">
        <v>2</v>
      </c>
      <c r="CM184" s="2" t="s">
        <v>126</v>
      </c>
      <c r="CU184" s="2" t="n">
        <v>500</v>
      </c>
      <c r="CV184" s="2" t="n">
        <v>120</v>
      </c>
      <c r="CZ184" s="2" t="s">
        <v>131</v>
      </c>
    </row>
    <row r="185" customFormat="false" ht="13.8" hidden="false" customHeight="false" outlineLevel="0" collapsed="false">
      <c r="A185" s="2" t="s">
        <v>509</v>
      </c>
      <c r="B185" s="2" t="s">
        <v>494</v>
      </c>
      <c r="D185" s="2" t="s">
        <v>495</v>
      </c>
      <c r="E185" s="2" t="s">
        <v>496</v>
      </c>
      <c r="F185" s="2" t="s">
        <v>497</v>
      </c>
      <c r="G185" s="2" t="n">
        <v>2019</v>
      </c>
      <c r="H185" s="2" t="n">
        <v>45</v>
      </c>
      <c r="I185" s="2" t="n">
        <v>1</v>
      </c>
      <c r="J185" s="2" t="s">
        <v>498</v>
      </c>
      <c r="L185" s="2" t="s">
        <v>177</v>
      </c>
      <c r="T185" s="2" t="s">
        <v>124</v>
      </c>
      <c r="AC185" s="2" t="s">
        <v>125</v>
      </c>
      <c r="AD185" s="2" t="n">
        <v>2</v>
      </c>
      <c r="AG185" s="2" t="s">
        <v>146</v>
      </c>
      <c r="AI185" s="2" t="s">
        <v>147</v>
      </c>
      <c r="AN185" s="2" t="s">
        <v>500</v>
      </c>
      <c r="AQ185" s="2" t="s">
        <v>501</v>
      </c>
      <c r="AT185" s="2" t="n">
        <f aca="false">6.5</f>
        <v>6.5</v>
      </c>
      <c r="AZ185" s="2" t="n">
        <v>0.3333</v>
      </c>
      <c r="BB185" s="2" t="s">
        <v>126</v>
      </c>
      <c r="BC185" s="2" t="n">
        <v>2</v>
      </c>
      <c r="BD185" s="2" t="s">
        <v>149</v>
      </c>
      <c r="BE185" s="2" t="n">
        <v>1</v>
      </c>
      <c r="BF185" s="2" t="n">
        <v>1.3</v>
      </c>
      <c r="BY185" s="2" t="s">
        <v>151</v>
      </c>
      <c r="CA185" s="2" t="n">
        <v>80</v>
      </c>
      <c r="CB185" s="2" t="s">
        <v>126</v>
      </c>
      <c r="CC185" s="2" t="n">
        <v>2</v>
      </c>
      <c r="CD185" s="2" t="s">
        <v>151</v>
      </c>
      <c r="CE185" s="2" t="n">
        <v>100</v>
      </c>
      <c r="CF185" s="2" t="s">
        <v>126</v>
      </c>
      <c r="CG185" s="2" t="n">
        <v>2</v>
      </c>
      <c r="CI185" s="2" t="s">
        <v>151</v>
      </c>
      <c r="CJ185" s="2" t="n">
        <v>150</v>
      </c>
      <c r="CK185" s="2" t="n">
        <v>2</v>
      </c>
      <c r="CM185" s="2" t="s">
        <v>126</v>
      </c>
      <c r="CU185" s="2" t="n">
        <v>500</v>
      </c>
      <c r="CV185" s="2" t="n">
        <v>120</v>
      </c>
      <c r="CZ185" s="2" t="s">
        <v>131</v>
      </c>
      <c r="DB185" s="2" t="n">
        <v>0.69</v>
      </c>
      <c r="DD185" s="2" t="n">
        <v>312</v>
      </c>
    </row>
    <row r="186" customFormat="false" ht="13.8" hidden="false" customHeight="false" outlineLevel="0" collapsed="false">
      <c r="A186" s="2" t="s">
        <v>510</v>
      </c>
      <c r="B186" s="2" t="s">
        <v>494</v>
      </c>
      <c r="D186" s="2" t="s">
        <v>495</v>
      </c>
      <c r="E186" s="2" t="s">
        <v>496</v>
      </c>
      <c r="F186" s="2" t="s">
        <v>497</v>
      </c>
      <c r="G186" s="2" t="n">
        <v>2019</v>
      </c>
      <c r="H186" s="2" t="n">
        <v>45</v>
      </c>
      <c r="I186" s="2" t="n">
        <v>1</v>
      </c>
      <c r="J186" s="2" t="s">
        <v>498</v>
      </c>
      <c r="L186" s="2" t="s">
        <v>177</v>
      </c>
      <c r="T186" s="2" t="s">
        <v>124</v>
      </c>
      <c r="AC186" s="2" t="s">
        <v>125</v>
      </c>
      <c r="AD186" s="2" t="n">
        <v>2</v>
      </c>
      <c r="AG186" s="2" t="s">
        <v>146</v>
      </c>
      <c r="AI186" s="2" t="s">
        <v>147</v>
      </c>
      <c r="AN186" s="2" t="s">
        <v>500</v>
      </c>
      <c r="AQ186" s="2" t="s">
        <v>501</v>
      </c>
      <c r="AT186" s="2" t="n">
        <f aca="false">6.5</f>
        <v>6.5</v>
      </c>
      <c r="AZ186" s="2" t="n">
        <v>0.3333</v>
      </c>
      <c r="BB186" s="2" t="s">
        <v>126</v>
      </c>
      <c r="BC186" s="2" t="n">
        <v>2</v>
      </c>
      <c r="BD186" s="2" t="s">
        <v>503</v>
      </c>
      <c r="BE186" s="2" t="n">
        <v>1</v>
      </c>
      <c r="BF186" s="2" t="n">
        <v>1</v>
      </c>
      <c r="BH186" s="2" t="s">
        <v>144</v>
      </c>
      <c r="BI186" s="2" t="n">
        <v>1</v>
      </c>
      <c r="BJ186" s="2" t="n">
        <v>0.0208333333333333</v>
      </c>
      <c r="BK186" s="2" t="n">
        <v>150</v>
      </c>
      <c r="BL186" s="2" t="s">
        <v>149</v>
      </c>
      <c r="BM186" s="2" t="n">
        <v>1</v>
      </c>
      <c r="BN186" s="2" t="n">
        <f aca="false">1.3</f>
        <v>1.3</v>
      </c>
      <c r="BX186" s="2" t="s">
        <v>504</v>
      </c>
      <c r="BY186" s="2" t="s">
        <v>151</v>
      </c>
      <c r="CA186" s="2" t="n">
        <v>80</v>
      </c>
      <c r="CB186" s="2" t="s">
        <v>126</v>
      </c>
      <c r="CC186" s="2" t="n">
        <v>2</v>
      </c>
      <c r="CD186" s="2" t="s">
        <v>151</v>
      </c>
      <c r="CE186" s="2" t="n">
        <v>100</v>
      </c>
      <c r="CF186" s="2" t="s">
        <v>126</v>
      </c>
      <c r="CG186" s="2" t="n">
        <v>2</v>
      </c>
      <c r="CI186" s="2" t="s">
        <v>151</v>
      </c>
      <c r="CJ186" s="2" t="n">
        <v>150</v>
      </c>
      <c r="CK186" s="2" t="n">
        <v>2</v>
      </c>
      <c r="CM186" s="2" t="s">
        <v>126</v>
      </c>
      <c r="CU186" s="2" t="n">
        <v>500</v>
      </c>
      <c r="CV186" s="2" t="n">
        <v>120</v>
      </c>
      <c r="CZ186" s="2" t="s">
        <v>131</v>
      </c>
      <c r="DB186" s="2" t="n">
        <v>1.05</v>
      </c>
      <c r="DD186" s="2" t="n">
        <v>267</v>
      </c>
    </row>
    <row r="187" customFormat="false" ht="13.8" hidden="false" customHeight="false" outlineLevel="0" collapsed="false">
      <c r="A187" s="2" t="s">
        <v>511</v>
      </c>
      <c r="B187" s="2" t="s">
        <v>494</v>
      </c>
      <c r="D187" s="2" t="s">
        <v>495</v>
      </c>
      <c r="E187" s="2" t="s">
        <v>496</v>
      </c>
      <c r="F187" s="2" t="s">
        <v>497</v>
      </c>
      <c r="G187" s="2" t="n">
        <v>2019</v>
      </c>
      <c r="H187" s="2" t="n">
        <v>45</v>
      </c>
      <c r="I187" s="2" t="n">
        <v>1</v>
      </c>
      <c r="J187" s="2" t="s">
        <v>498</v>
      </c>
      <c r="L187" s="2" t="s">
        <v>177</v>
      </c>
      <c r="P187" s="2" t="s">
        <v>499</v>
      </c>
      <c r="T187" s="2" t="s">
        <v>124</v>
      </c>
      <c r="V187" s="2" t="s">
        <v>286</v>
      </c>
      <c r="AC187" s="2" t="s">
        <v>125</v>
      </c>
      <c r="AD187" s="2" t="n">
        <v>2</v>
      </c>
      <c r="AG187" s="2" t="s">
        <v>146</v>
      </c>
      <c r="AI187" s="2" t="s">
        <v>147</v>
      </c>
      <c r="AN187" s="2" t="s">
        <v>500</v>
      </c>
      <c r="AQ187" s="2" t="s">
        <v>501</v>
      </c>
      <c r="AT187" s="2" t="n">
        <f aca="false">6.5</f>
        <v>6.5</v>
      </c>
      <c r="AZ187" s="2" t="n">
        <v>0.3333</v>
      </c>
      <c r="BB187" s="2" t="s">
        <v>126</v>
      </c>
      <c r="BC187" s="2" t="n">
        <v>2</v>
      </c>
      <c r="BD187" s="2" t="s">
        <v>503</v>
      </c>
      <c r="BE187" s="2" t="n">
        <v>1</v>
      </c>
      <c r="BF187" s="2" t="n">
        <v>1</v>
      </c>
      <c r="BH187" s="2" t="s">
        <v>144</v>
      </c>
      <c r="BI187" s="2" t="n">
        <v>1</v>
      </c>
      <c r="BJ187" s="2" t="n">
        <v>0.0208333333333333</v>
      </c>
      <c r="BK187" s="2" t="n">
        <v>150</v>
      </c>
      <c r="BL187" s="2" t="s">
        <v>149</v>
      </c>
      <c r="BM187" s="2" t="n">
        <v>1</v>
      </c>
      <c r="BN187" s="2" t="n">
        <f aca="false">1.3</f>
        <v>1.3</v>
      </c>
      <c r="BX187" s="2" t="s">
        <v>504</v>
      </c>
      <c r="BY187" s="2" t="s">
        <v>151</v>
      </c>
      <c r="CA187" s="2" t="n">
        <v>80</v>
      </c>
      <c r="CB187" s="2" t="s">
        <v>126</v>
      </c>
      <c r="CC187" s="2" t="n">
        <v>2</v>
      </c>
      <c r="CD187" s="2" t="s">
        <v>151</v>
      </c>
      <c r="CE187" s="2" t="n">
        <v>100</v>
      </c>
      <c r="CF187" s="2" t="s">
        <v>126</v>
      </c>
      <c r="CG187" s="2" t="n">
        <v>2</v>
      </c>
      <c r="CI187" s="2" t="s">
        <v>151</v>
      </c>
      <c r="CJ187" s="2" t="n">
        <v>150</v>
      </c>
      <c r="CK187" s="2" t="n">
        <v>2</v>
      </c>
      <c r="CM187" s="2" t="s">
        <v>126</v>
      </c>
      <c r="CU187" s="2" t="n">
        <v>500</v>
      </c>
      <c r="CV187" s="2" t="n">
        <v>120</v>
      </c>
      <c r="CZ187" s="2" t="s">
        <v>131</v>
      </c>
      <c r="DB187" s="2" t="n">
        <v>0.78</v>
      </c>
      <c r="DD187" s="2" t="n">
        <v>364</v>
      </c>
    </row>
    <row r="188" customFormat="false" ht="13.8" hidden="false" customHeight="false" outlineLevel="0" collapsed="false">
      <c r="A188" s="2" t="s">
        <v>512</v>
      </c>
      <c r="B188" s="2" t="s">
        <v>494</v>
      </c>
      <c r="D188" s="2" t="s">
        <v>495</v>
      </c>
      <c r="E188" s="2" t="s">
        <v>496</v>
      </c>
      <c r="F188" s="2" t="s">
        <v>497</v>
      </c>
      <c r="G188" s="2" t="n">
        <v>2019</v>
      </c>
      <c r="H188" s="2" t="n">
        <v>45</v>
      </c>
      <c r="I188" s="2" t="n">
        <v>1</v>
      </c>
      <c r="J188" s="2" t="s">
        <v>498</v>
      </c>
      <c r="L188" s="2" t="s">
        <v>177</v>
      </c>
      <c r="P188" s="2" t="s">
        <v>499</v>
      </c>
      <c r="T188" s="2" t="s">
        <v>124</v>
      </c>
      <c r="V188" s="2" t="s">
        <v>286</v>
      </c>
      <c r="AC188" s="2" t="s">
        <v>125</v>
      </c>
      <c r="AD188" s="2" t="n">
        <v>2</v>
      </c>
      <c r="AG188" s="2" t="s">
        <v>146</v>
      </c>
      <c r="AI188" s="2" t="s">
        <v>147</v>
      </c>
      <c r="AN188" s="2" t="s">
        <v>500</v>
      </c>
      <c r="AQ188" s="2" t="s">
        <v>501</v>
      </c>
      <c r="AT188" s="2" t="n">
        <f aca="false">6.5</f>
        <v>6.5</v>
      </c>
      <c r="AZ188" s="2" t="n">
        <v>0.3333</v>
      </c>
      <c r="BB188" s="2" t="s">
        <v>126</v>
      </c>
      <c r="BC188" s="2" t="n">
        <v>2</v>
      </c>
      <c r="BD188" s="2" t="s">
        <v>503</v>
      </c>
      <c r="BE188" s="2" t="n">
        <v>1</v>
      </c>
      <c r="BF188" s="2" t="n">
        <v>1</v>
      </c>
      <c r="BH188" s="2" t="s">
        <v>144</v>
      </c>
      <c r="BI188" s="2" t="n">
        <v>1</v>
      </c>
      <c r="BJ188" s="2" t="n">
        <v>0.0416666666666667</v>
      </c>
      <c r="BK188" s="2" t="n">
        <v>120</v>
      </c>
      <c r="BL188" s="2" t="s">
        <v>149</v>
      </c>
      <c r="BM188" s="2" t="n">
        <v>1</v>
      </c>
      <c r="BN188" s="2" t="n">
        <f aca="false">1.3</f>
        <v>1.3</v>
      </c>
      <c r="BX188" s="2" t="s">
        <v>504</v>
      </c>
      <c r="BY188" s="2" t="s">
        <v>151</v>
      </c>
      <c r="CA188" s="2" t="n">
        <v>80</v>
      </c>
      <c r="CB188" s="2" t="s">
        <v>126</v>
      </c>
      <c r="CC188" s="2" t="n">
        <v>2</v>
      </c>
      <c r="CD188" s="2" t="s">
        <v>151</v>
      </c>
      <c r="CE188" s="2" t="n">
        <v>100</v>
      </c>
      <c r="CF188" s="2" t="s">
        <v>126</v>
      </c>
      <c r="CG188" s="2" t="n">
        <v>2</v>
      </c>
      <c r="CI188" s="2" t="s">
        <v>151</v>
      </c>
      <c r="CJ188" s="2" t="n">
        <v>150</v>
      </c>
      <c r="CK188" s="2" t="n">
        <v>2</v>
      </c>
      <c r="CM188" s="2" t="s">
        <v>126</v>
      </c>
      <c r="CU188" s="2" t="n">
        <v>500</v>
      </c>
      <c r="CV188" s="2" t="n">
        <v>120</v>
      </c>
      <c r="CZ188" s="2" t="s">
        <v>131</v>
      </c>
      <c r="DB188" s="2" t="n">
        <v>1.46</v>
      </c>
      <c r="DD188" s="2" t="n">
        <v>480</v>
      </c>
    </row>
    <row r="189" customFormat="false" ht="13.8" hidden="false" customHeight="false" outlineLevel="0" collapsed="false">
      <c r="A189" s="2" t="s">
        <v>513</v>
      </c>
      <c r="B189" s="2" t="s">
        <v>494</v>
      </c>
      <c r="D189" s="2" t="s">
        <v>495</v>
      </c>
      <c r="E189" s="2" t="s">
        <v>496</v>
      </c>
      <c r="F189" s="2" t="s">
        <v>497</v>
      </c>
      <c r="G189" s="2" t="n">
        <v>2019</v>
      </c>
      <c r="H189" s="2" t="n">
        <v>45</v>
      </c>
      <c r="I189" s="2" t="n">
        <v>1</v>
      </c>
      <c r="J189" s="2" t="s">
        <v>498</v>
      </c>
      <c r="L189" s="2" t="s">
        <v>177</v>
      </c>
      <c r="P189" s="2" t="s">
        <v>499</v>
      </c>
      <c r="T189" s="2" t="s">
        <v>124</v>
      </c>
      <c r="V189" s="2" t="s">
        <v>286</v>
      </c>
      <c r="AC189" s="2" t="s">
        <v>125</v>
      </c>
      <c r="AD189" s="2" t="n">
        <v>2</v>
      </c>
      <c r="AG189" s="2" t="s">
        <v>146</v>
      </c>
      <c r="AI189" s="2" t="s">
        <v>147</v>
      </c>
      <c r="AN189" s="2" t="s">
        <v>500</v>
      </c>
      <c r="AQ189" s="2" t="s">
        <v>501</v>
      </c>
      <c r="AT189" s="2" t="n">
        <f aca="false">6.5</f>
        <v>6.5</v>
      </c>
      <c r="AZ189" s="2" t="n">
        <v>0.3333</v>
      </c>
      <c r="BB189" s="2" t="s">
        <v>126</v>
      </c>
      <c r="BC189" s="2" t="n">
        <v>2</v>
      </c>
      <c r="BD189" s="2" t="s">
        <v>503</v>
      </c>
      <c r="BE189" s="2" t="n">
        <v>1</v>
      </c>
      <c r="BF189" s="2" t="n">
        <v>1</v>
      </c>
      <c r="BH189" s="2" t="s">
        <v>144</v>
      </c>
      <c r="BI189" s="2" t="n">
        <v>1</v>
      </c>
      <c r="BJ189" s="2" t="n">
        <v>0.0416666666666667</v>
      </c>
      <c r="BK189" s="2" t="n">
        <v>180</v>
      </c>
      <c r="BL189" s="2" t="s">
        <v>149</v>
      </c>
      <c r="BM189" s="2" t="n">
        <v>1</v>
      </c>
      <c r="BN189" s="2" t="n">
        <f aca="false">1.3</f>
        <v>1.3</v>
      </c>
      <c r="BX189" s="2" t="s">
        <v>504</v>
      </c>
      <c r="BY189" s="2" t="s">
        <v>151</v>
      </c>
      <c r="CA189" s="2" t="n">
        <v>80</v>
      </c>
      <c r="CB189" s="2" t="s">
        <v>126</v>
      </c>
      <c r="CC189" s="2" t="n">
        <v>2</v>
      </c>
      <c r="CD189" s="2" t="s">
        <v>151</v>
      </c>
      <c r="CE189" s="2" t="n">
        <v>100</v>
      </c>
      <c r="CF189" s="2" t="s">
        <v>126</v>
      </c>
      <c r="CG189" s="2" t="n">
        <v>2</v>
      </c>
      <c r="CI189" s="2" t="s">
        <v>151</v>
      </c>
      <c r="CJ189" s="2" t="n">
        <v>150</v>
      </c>
      <c r="CK189" s="2" t="n">
        <v>2</v>
      </c>
      <c r="CM189" s="2" t="s">
        <v>126</v>
      </c>
      <c r="CU189" s="2" t="n">
        <v>500</v>
      </c>
      <c r="CV189" s="2" t="n">
        <v>120</v>
      </c>
      <c r="CZ189" s="2" t="s">
        <v>131</v>
      </c>
      <c r="DB189" s="2" t="n">
        <v>1.65</v>
      </c>
      <c r="DD189" s="2" t="n">
        <v>461</v>
      </c>
    </row>
    <row r="190" customFormat="false" ht="13.8" hidden="false" customHeight="false" outlineLevel="0" collapsed="false">
      <c r="A190" s="2" t="s">
        <v>514</v>
      </c>
      <c r="B190" s="2" t="s">
        <v>515</v>
      </c>
      <c r="D190" s="2" t="s">
        <v>516</v>
      </c>
      <c r="E190" s="2" t="s">
        <v>517</v>
      </c>
      <c r="F190" s="2" t="s">
        <v>518</v>
      </c>
      <c r="G190" s="2" t="n">
        <v>2019</v>
      </c>
      <c r="H190" s="2" t="n">
        <v>43</v>
      </c>
      <c r="I190" s="2" t="n">
        <v>6</v>
      </c>
      <c r="J190" s="2" t="s">
        <v>120</v>
      </c>
      <c r="L190" s="2" t="s">
        <v>177</v>
      </c>
      <c r="T190" s="2" t="s">
        <v>124</v>
      </c>
      <c r="V190" s="2" t="s">
        <v>145</v>
      </c>
      <c r="X190" s="2" t="s">
        <v>144</v>
      </c>
      <c r="AC190" s="2" t="s">
        <v>177</v>
      </c>
      <c r="AG190" s="2" t="s">
        <v>519</v>
      </c>
      <c r="AI190" s="2" t="s">
        <v>145</v>
      </c>
      <c r="AT190" s="2" t="n">
        <v>6</v>
      </c>
      <c r="AW190" s="2" t="n">
        <v>10</v>
      </c>
      <c r="BD190" s="2" t="s">
        <v>520</v>
      </c>
      <c r="BE190" s="2" t="n">
        <v>1</v>
      </c>
      <c r="BF190" s="2" t="n">
        <v>0.166666666666667</v>
      </c>
      <c r="BX190" s="2" t="s">
        <v>521</v>
      </c>
      <c r="BY190" s="2" t="s">
        <v>151</v>
      </c>
      <c r="CA190" s="2" t="n">
        <v>100</v>
      </c>
      <c r="CB190" s="2" t="s">
        <v>126</v>
      </c>
      <c r="CC190" s="2" t="n">
        <v>1</v>
      </c>
      <c r="CZ190" s="2" t="s">
        <v>131</v>
      </c>
      <c r="DA190" s="2" t="n">
        <v>94.68</v>
      </c>
      <c r="DB190" s="2" t="n">
        <v>3.08</v>
      </c>
      <c r="DD190" s="2" t="n">
        <v>531.35</v>
      </c>
      <c r="DE190" s="2" t="n">
        <v>0.117</v>
      </c>
    </row>
    <row r="191" customFormat="false" ht="13.8" hidden="false" customHeight="false" outlineLevel="0" collapsed="false">
      <c r="A191" s="2" t="s">
        <v>522</v>
      </c>
      <c r="B191" s="2" t="s">
        <v>515</v>
      </c>
      <c r="D191" s="2" t="s">
        <v>516</v>
      </c>
      <c r="E191" s="2" t="s">
        <v>517</v>
      </c>
      <c r="F191" s="2" t="s">
        <v>518</v>
      </c>
      <c r="G191" s="2" t="n">
        <v>2019</v>
      </c>
      <c r="H191" s="2" t="n">
        <v>43</v>
      </c>
      <c r="I191" s="2" t="n">
        <v>6</v>
      </c>
      <c r="J191" s="2" t="s">
        <v>120</v>
      </c>
      <c r="L191" s="2" t="s">
        <v>177</v>
      </c>
      <c r="T191" s="2" t="s">
        <v>124</v>
      </c>
      <c r="V191" s="2" t="s">
        <v>145</v>
      </c>
      <c r="X191" s="2" t="s">
        <v>144</v>
      </c>
      <c r="AC191" s="2" t="s">
        <v>177</v>
      </c>
      <c r="AG191" s="2" t="s">
        <v>519</v>
      </c>
      <c r="AI191" s="2" t="s">
        <v>145</v>
      </c>
      <c r="AT191" s="2" t="n">
        <v>6</v>
      </c>
      <c r="AW191" s="2" t="n">
        <v>10</v>
      </c>
      <c r="BD191" s="2" t="s">
        <v>520</v>
      </c>
      <c r="BE191" s="2" t="n">
        <v>1</v>
      </c>
      <c r="BF191" s="2" t="n">
        <v>0.166666666666667</v>
      </c>
      <c r="BX191" s="2" t="s">
        <v>523</v>
      </c>
      <c r="BY191" s="2" t="s">
        <v>151</v>
      </c>
      <c r="CA191" s="2" t="n">
        <v>100</v>
      </c>
      <c r="CB191" s="2" t="s">
        <v>126</v>
      </c>
      <c r="CC191" s="2" t="n">
        <v>1</v>
      </c>
      <c r="CZ191" s="2" t="s">
        <v>131</v>
      </c>
      <c r="DA191" s="2" t="n">
        <v>95.41</v>
      </c>
      <c r="DB191" s="2" t="n">
        <v>3.21</v>
      </c>
      <c r="DD191" s="2" t="n">
        <v>603.86</v>
      </c>
      <c r="DE191" s="2" t="n">
        <v>0.101</v>
      </c>
    </row>
    <row r="192" customFormat="false" ht="13.8" hidden="false" customHeight="false" outlineLevel="0" collapsed="false">
      <c r="A192" s="2" t="s">
        <v>524</v>
      </c>
      <c r="B192" s="2" t="s">
        <v>515</v>
      </c>
      <c r="D192" s="2" t="s">
        <v>516</v>
      </c>
      <c r="E192" s="2" t="s">
        <v>517</v>
      </c>
      <c r="F192" s="2" t="s">
        <v>518</v>
      </c>
      <c r="G192" s="2" t="n">
        <v>2019</v>
      </c>
      <c r="H192" s="2" t="n">
        <v>43</v>
      </c>
      <c r="I192" s="2" t="n">
        <v>6</v>
      </c>
      <c r="J192" s="2" t="s">
        <v>120</v>
      </c>
      <c r="L192" s="2" t="s">
        <v>177</v>
      </c>
      <c r="T192" s="2" t="s">
        <v>124</v>
      </c>
      <c r="V192" s="2" t="s">
        <v>145</v>
      </c>
      <c r="X192" s="2" t="s">
        <v>144</v>
      </c>
      <c r="AC192" s="2" t="s">
        <v>177</v>
      </c>
      <c r="AG192" s="2" t="s">
        <v>519</v>
      </c>
      <c r="AI192" s="2" t="s">
        <v>145</v>
      </c>
      <c r="AT192" s="2" t="n">
        <v>6</v>
      </c>
      <c r="AW192" s="2" t="n">
        <v>10</v>
      </c>
      <c r="BD192" s="2" t="s">
        <v>520</v>
      </c>
      <c r="BE192" s="2" t="n">
        <v>1</v>
      </c>
      <c r="BF192" s="2" t="n">
        <v>0.166666666666667</v>
      </c>
      <c r="BX192" s="2" t="s">
        <v>523</v>
      </c>
      <c r="BY192" s="2" t="s">
        <v>151</v>
      </c>
      <c r="CA192" s="2" t="n">
        <v>100</v>
      </c>
      <c r="CB192" s="2" t="s">
        <v>126</v>
      </c>
      <c r="CC192" s="2" t="n">
        <v>1</v>
      </c>
      <c r="CZ192" s="2" t="s">
        <v>131</v>
      </c>
      <c r="DA192" s="2" t="n">
        <v>95.82</v>
      </c>
      <c r="DB192" s="2" t="n">
        <v>4.26</v>
      </c>
      <c r="DD192" s="2" t="n">
        <v>872.36</v>
      </c>
      <c r="DE192" s="2" t="n">
        <v>0.092</v>
      </c>
    </row>
    <row r="193" customFormat="false" ht="13.8" hidden="false" customHeight="false" outlineLevel="0" collapsed="false">
      <c r="A193" s="2" t="s">
        <v>525</v>
      </c>
      <c r="B193" s="2" t="s">
        <v>515</v>
      </c>
      <c r="D193" s="2" t="s">
        <v>516</v>
      </c>
      <c r="E193" s="2" t="s">
        <v>517</v>
      </c>
      <c r="F193" s="2" t="s">
        <v>518</v>
      </c>
      <c r="G193" s="2" t="n">
        <v>2019</v>
      </c>
      <c r="H193" s="2" t="n">
        <v>43</v>
      </c>
      <c r="I193" s="2" t="n">
        <v>6</v>
      </c>
      <c r="J193" s="2" t="s">
        <v>120</v>
      </c>
      <c r="L193" s="2" t="s">
        <v>177</v>
      </c>
      <c r="T193" s="2" t="s">
        <v>124</v>
      </c>
      <c r="V193" s="2" t="s">
        <v>145</v>
      </c>
      <c r="X193" s="2" t="s">
        <v>144</v>
      </c>
      <c r="AC193" s="2" t="s">
        <v>177</v>
      </c>
      <c r="AG193" s="2" t="s">
        <v>519</v>
      </c>
      <c r="AI193" s="2" t="s">
        <v>145</v>
      </c>
      <c r="AT193" s="2" t="n">
        <v>6</v>
      </c>
      <c r="AW193" s="2" t="n">
        <v>10</v>
      </c>
      <c r="BD193" s="2" t="s">
        <v>520</v>
      </c>
      <c r="BE193" s="2" t="n">
        <v>1</v>
      </c>
      <c r="BF193" s="2" t="n">
        <v>0.166666666666667</v>
      </c>
      <c r="BX193" s="2" t="s">
        <v>523</v>
      </c>
      <c r="BY193" s="2" t="s">
        <v>151</v>
      </c>
      <c r="CA193" s="2" t="n">
        <v>100</v>
      </c>
      <c r="CB193" s="2" t="s">
        <v>126</v>
      </c>
      <c r="CC193" s="2" t="n">
        <v>1</v>
      </c>
      <c r="CZ193" s="2" t="s">
        <v>131</v>
      </c>
      <c r="DA193" s="2" t="n">
        <v>95.23</v>
      </c>
      <c r="DB193" s="2" t="n">
        <v>3.53</v>
      </c>
      <c r="DD193" s="2" t="n">
        <v>619.47</v>
      </c>
      <c r="DE193" s="2" t="n">
        <v>0.105</v>
      </c>
    </row>
    <row r="194" customFormat="false" ht="13.8" hidden="false" customHeight="false" outlineLevel="0" collapsed="false">
      <c r="A194" s="2" t="s">
        <v>526</v>
      </c>
      <c r="B194" s="2" t="s">
        <v>515</v>
      </c>
      <c r="D194" s="2" t="s">
        <v>516</v>
      </c>
      <c r="E194" s="2" t="s">
        <v>517</v>
      </c>
      <c r="F194" s="2" t="s">
        <v>518</v>
      </c>
      <c r="G194" s="2" t="n">
        <v>2019</v>
      </c>
      <c r="H194" s="2" t="n">
        <v>43</v>
      </c>
      <c r="I194" s="2" t="n">
        <v>6</v>
      </c>
      <c r="J194" s="2" t="s">
        <v>120</v>
      </c>
      <c r="L194" s="2" t="s">
        <v>177</v>
      </c>
      <c r="T194" s="2" t="s">
        <v>124</v>
      </c>
      <c r="V194" s="2" t="s">
        <v>145</v>
      </c>
      <c r="X194" s="2" t="s">
        <v>144</v>
      </c>
      <c r="AC194" s="2" t="s">
        <v>177</v>
      </c>
      <c r="AG194" s="2" t="s">
        <v>519</v>
      </c>
      <c r="AI194" s="2" t="s">
        <v>145</v>
      </c>
      <c r="AT194" s="2" t="n">
        <v>6</v>
      </c>
      <c r="AW194" s="2" t="n">
        <v>10</v>
      </c>
      <c r="BD194" s="2" t="s">
        <v>520</v>
      </c>
      <c r="BE194" s="2" t="n">
        <v>1</v>
      </c>
      <c r="BF194" s="2" t="n">
        <v>0.166666666666667</v>
      </c>
      <c r="BX194" s="2" t="s">
        <v>523</v>
      </c>
      <c r="BY194" s="2" t="s">
        <v>151</v>
      </c>
      <c r="CA194" s="2" t="n">
        <v>100</v>
      </c>
      <c r="CB194" s="2" t="s">
        <v>126</v>
      </c>
      <c r="CC194" s="2" t="n">
        <v>1</v>
      </c>
      <c r="CZ194" s="2" t="s">
        <v>131</v>
      </c>
      <c r="DA194" s="2" t="n">
        <v>94.5</v>
      </c>
      <c r="DB194" s="2" t="n">
        <v>2.48</v>
      </c>
      <c r="DD194" s="2" t="n">
        <v>569.38</v>
      </c>
      <c r="DE194" s="2" t="n">
        <v>0.121</v>
      </c>
    </row>
    <row r="195" customFormat="false" ht="13.8" hidden="false" customHeight="false" outlineLevel="0" collapsed="false">
      <c r="A195" s="2" t="s">
        <v>527</v>
      </c>
      <c r="B195" s="2" t="s">
        <v>515</v>
      </c>
      <c r="D195" s="2" t="s">
        <v>516</v>
      </c>
      <c r="E195" s="2" t="s">
        <v>517</v>
      </c>
      <c r="F195" s="2" t="s">
        <v>518</v>
      </c>
      <c r="G195" s="2" t="n">
        <v>2019</v>
      </c>
      <c r="H195" s="2" t="n">
        <v>43</v>
      </c>
      <c r="I195" s="2" t="n">
        <v>6</v>
      </c>
      <c r="J195" s="2" t="s">
        <v>120</v>
      </c>
      <c r="L195" s="2" t="s">
        <v>177</v>
      </c>
      <c r="T195" s="2" t="s">
        <v>124</v>
      </c>
      <c r="V195" s="2" t="s">
        <v>145</v>
      </c>
      <c r="X195" s="2" t="s">
        <v>144</v>
      </c>
      <c r="AC195" s="2" t="s">
        <v>125</v>
      </c>
      <c r="AD195" s="2" t="n">
        <v>5</v>
      </c>
      <c r="AG195" s="2" t="s">
        <v>519</v>
      </c>
      <c r="AI195" s="2" t="s">
        <v>145</v>
      </c>
      <c r="AT195" s="2" t="n">
        <v>6</v>
      </c>
      <c r="AW195" s="2" t="n">
        <f aca="false">5</f>
        <v>5</v>
      </c>
      <c r="BD195" s="2" t="s">
        <v>520</v>
      </c>
      <c r="BE195" s="2" t="n">
        <v>1</v>
      </c>
      <c r="BF195" s="2" t="n">
        <v>0.166666666666667</v>
      </c>
      <c r="BY195" s="2" t="s">
        <v>151</v>
      </c>
      <c r="CA195" s="2" t="n">
        <v>100</v>
      </c>
      <c r="CB195" s="2" t="s">
        <v>126</v>
      </c>
      <c r="CC195" s="2" t="n">
        <v>1</v>
      </c>
      <c r="DD195" s="2" t="n">
        <v>872.36</v>
      </c>
      <c r="DE195" s="2" t="n">
        <v>0.092</v>
      </c>
    </row>
    <row r="196" customFormat="false" ht="13.8" hidden="false" customHeight="false" outlineLevel="0" collapsed="false">
      <c r="A196" s="2" t="s">
        <v>528</v>
      </c>
      <c r="B196" s="2" t="s">
        <v>515</v>
      </c>
      <c r="D196" s="2" t="s">
        <v>516</v>
      </c>
      <c r="E196" s="2" t="s">
        <v>517</v>
      </c>
      <c r="F196" s="2" t="s">
        <v>518</v>
      </c>
      <c r="G196" s="2" t="n">
        <v>2019</v>
      </c>
      <c r="H196" s="2" t="n">
        <v>43</v>
      </c>
      <c r="I196" s="2" t="n">
        <v>6</v>
      </c>
      <c r="J196" s="2" t="s">
        <v>120</v>
      </c>
      <c r="L196" s="2" t="s">
        <v>177</v>
      </c>
      <c r="T196" s="2" t="s">
        <v>124</v>
      </c>
      <c r="X196" s="2" t="s">
        <v>144</v>
      </c>
      <c r="AC196" s="2" t="s">
        <v>125</v>
      </c>
      <c r="AD196" s="2" t="n">
        <v>5</v>
      </c>
      <c r="AG196" s="2" t="s">
        <v>519</v>
      </c>
      <c r="AI196" s="2" t="s">
        <v>145</v>
      </c>
      <c r="AT196" s="2" t="n">
        <v>6</v>
      </c>
      <c r="AW196" s="2" t="n">
        <f aca="false">5</f>
        <v>5</v>
      </c>
      <c r="BD196" s="2" t="s">
        <v>520</v>
      </c>
      <c r="BE196" s="2" t="n">
        <v>1</v>
      </c>
      <c r="BF196" s="2" t="n">
        <v>0.166666666666667</v>
      </c>
      <c r="BY196" s="2" t="s">
        <v>151</v>
      </c>
      <c r="CA196" s="2" t="n">
        <v>100</v>
      </c>
      <c r="CB196" s="2" t="s">
        <v>126</v>
      </c>
      <c r="CC196" s="2" t="n">
        <v>1</v>
      </c>
      <c r="DD196" s="2" t="n">
        <v>285.59</v>
      </c>
      <c r="DE196" s="2" t="n">
        <v>0.397</v>
      </c>
    </row>
    <row r="197" customFormat="false" ht="13.8" hidden="false" customHeight="false" outlineLevel="0" collapsed="false">
      <c r="A197" s="2" t="s">
        <v>529</v>
      </c>
      <c r="B197" s="2" t="s">
        <v>515</v>
      </c>
      <c r="D197" s="2" t="s">
        <v>516</v>
      </c>
      <c r="E197" s="2" t="s">
        <v>517</v>
      </c>
      <c r="F197" s="2" t="s">
        <v>518</v>
      </c>
      <c r="G197" s="2" t="n">
        <v>2019</v>
      </c>
      <c r="H197" s="2" t="n">
        <v>43</v>
      </c>
      <c r="I197" s="2" t="n">
        <v>6</v>
      </c>
      <c r="J197" s="2" t="s">
        <v>120</v>
      </c>
      <c r="L197" s="2" t="s">
        <v>177</v>
      </c>
      <c r="T197" s="2" t="s">
        <v>124</v>
      </c>
      <c r="AC197" s="2" t="s">
        <v>125</v>
      </c>
      <c r="AD197" s="2" t="n">
        <v>5</v>
      </c>
      <c r="AG197" s="2" t="s">
        <v>519</v>
      </c>
      <c r="AI197" s="2" t="s">
        <v>145</v>
      </c>
      <c r="AT197" s="2" t="n">
        <v>6</v>
      </c>
      <c r="AW197" s="2" t="n">
        <f aca="false">5</f>
        <v>5</v>
      </c>
      <c r="BD197" s="2" t="s">
        <v>520</v>
      </c>
      <c r="BE197" s="2" t="n">
        <v>1</v>
      </c>
      <c r="BF197" s="2" t="n">
        <v>0.166666666666667</v>
      </c>
      <c r="BY197" s="2" t="s">
        <v>151</v>
      </c>
      <c r="CA197" s="2" t="n">
        <v>100</v>
      </c>
      <c r="CB197" s="2" t="s">
        <v>126</v>
      </c>
      <c r="CC197" s="2" t="n">
        <v>1</v>
      </c>
      <c r="DD197" s="2" t="n">
        <v>279.35</v>
      </c>
      <c r="DE197" s="2" t="n">
        <v>0.369</v>
      </c>
    </row>
    <row r="198" customFormat="false" ht="13.8" hidden="false" customHeight="false" outlineLevel="0" collapsed="false">
      <c r="A198" s="2" t="s">
        <v>530</v>
      </c>
      <c r="B198" s="2" t="s">
        <v>515</v>
      </c>
      <c r="D198" s="2" t="s">
        <v>516</v>
      </c>
      <c r="E198" s="2" t="s">
        <v>517</v>
      </c>
      <c r="F198" s="2" t="s">
        <v>518</v>
      </c>
      <c r="G198" s="2" t="n">
        <v>2019</v>
      </c>
      <c r="H198" s="2" t="n">
        <v>43</v>
      </c>
      <c r="I198" s="2" t="n">
        <v>6</v>
      </c>
      <c r="J198" s="2" t="s">
        <v>120</v>
      </c>
      <c r="L198" s="2" t="s">
        <v>177</v>
      </c>
      <c r="T198" s="2" t="s">
        <v>124</v>
      </c>
      <c r="V198" s="2" t="s">
        <v>145</v>
      </c>
      <c r="AC198" s="2" t="s">
        <v>125</v>
      </c>
      <c r="AD198" s="2" t="n">
        <v>5</v>
      </c>
      <c r="AG198" s="2" t="s">
        <v>519</v>
      </c>
      <c r="AI198" s="2" t="s">
        <v>145</v>
      </c>
      <c r="AT198" s="2" t="n">
        <v>6</v>
      </c>
      <c r="AW198" s="2" t="n">
        <f aca="false">5</f>
        <v>5</v>
      </c>
      <c r="BD198" s="2" t="s">
        <v>520</v>
      </c>
      <c r="BE198" s="2" t="n">
        <v>1</v>
      </c>
      <c r="BF198" s="2" t="n">
        <v>0.166666666666667</v>
      </c>
      <c r="BY198" s="2" t="s">
        <v>151</v>
      </c>
      <c r="CA198" s="2" t="n">
        <v>100</v>
      </c>
      <c r="CB198" s="2" t="s">
        <v>126</v>
      </c>
      <c r="CC198" s="2" t="n">
        <v>1</v>
      </c>
      <c r="DD198" s="2" t="n">
        <v>773.91</v>
      </c>
      <c r="DE198" s="2" t="n">
        <v>0.098</v>
      </c>
    </row>
    <row r="199" customFormat="false" ht="13.8" hidden="false" customHeight="false" outlineLevel="0" collapsed="false">
      <c r="A199" s="2" t="s">
        <v>531</v>
      </c>
      <c r="B199" s="2" t="s">
        <v>515</v>
      </c>
      <c r="D199" s="2" t="s">
        <v>516</v>
      </c>
      <c r="E199" s="2" t="s">
        <v>517</v>
      </c>
      <c r="F199" s="2" t="s">
        <v>518</v>
      </c>
      <c r="G199" s="2" t="n">
        <v>2019</v>
      </c>
      <c r="H199" s="2" t="n">
        <v>43</v>
      </c>
      <c r="I199" s="2" t="n">
        <v>6</v>
      </c>
      <c r="J199" s="2" t="s">
        <v>120</v>
      </c>
      <c r="L199" s="2" t="s">
        <v>177</v>
      </c>
      <c r="T199" s="2" t="s">
        <v>124</v>
      </c>
      <c r="AC199" s="2" t="s">
        <v>125</v>
      </c>
      <c r="AD199" s="2" t="n">
        <v>5</v>
      </c>
      <c r="AG199" s="2" t="s">
        <v>519</v>
      </c>
      <c r="AI199" s="2" t="s">
        <v>145</v>
      </c>
      <c r="AT199" s="2" t="n">
        <v>6</v>
      </c>
      <c r="AW199" s="2" t="n">
        <f aca="false">5</f>
        <v>5</v>
      </c>
      <c r="BD199" s="2" t="s">
        <v>520</v>
      </c>
      <c r="BE199" s="2" t="n">
        <v>1</v>
      </c>
      <c r="BF199" s="2" t="n">
        <v>0.166666666666667</v>
      </c>
      <c r="BY199" s="2" t="s">
        <v>151</v>
      </c>
      <c r="CA199" s="2" t="n">
        <v>100</v>
      </c>
      <c r="CB199" s="2" t="s">
        <v>126</v>
      </c>
      <c r="CC199" s="2" t="n">
        <v>1</v>
      </c>
      <c r="DD199" s="2" t="n">
        <v>740.43</v>
      </c>
      <c r="DE199" s="2" t="n">
        <v>0.103</v>
      </c>
    </row>
    <row r="200" customFormat="false" ht="13.8" hidden="false" customHeight="false" outlineLevel="0" collapsed="false">
      <c r="A200" s="2" t="s">
        <v>532</v>
      </c>
      <c r="B200" s="2" t="s">
        <v>533</v>
      </c>
      <c r="D200" s="2" t="s">
        <v>534</v>
      </c>
      <c r="E200" s="2" t="s">
        <v>535</v>
      </c>
      <c r="F200" s="2" t="s">
        <v>536</v>
      </c>
      <c r="G200" s="2" t="n">
        <v>2019</v>
      </c>
      <c r="H200" s="2" t="n">
        <v>66</v>
      </c>
      <c r="I200" s="2" t="n">
        <v>8</v>
      </c>
      <c r="J200" s="2" t="s">
        <v>120</v>
      </c>
      <c r="L200" s="2" t="s">
        <v>157</v>
      </c>
      <c r="N200" s="2" t="s">
        <v>143</v>
      </c>
      <c r="T200" s="2" t="s">
        <v>206</v>
      </c>
      <c r="Z200" s="2" t="s">
        <v>145</v>
      </c>
      <c r="AA200" s="2" t="n">
        <v>3</v>
      </c>
      <c r="AC200" s="2" t="s">
        <v>125</v>
      </c>
      <c r="AQ200" s="2" t="s">
        <v>537</v>
      </c>
      <c r="AY200" s="2" t="n">
        <v>50</v>
      </c>
      <c r="AZ200" s="2" t="n">
        <v>48</v>
      </c>
      <c r="BY200" s="2" t="s">
        <v>151</v>
      </c>
      <c r="CA200" s="2" t="n">
        <v>50</v>
      </c>
      <c r="CB200" s="2" t="s">
        <v>126</v>
      </c>
      <c r="CC200" s="2" t="n">
        <v>12</v>
      </c>
      <c r="CD200" s="2" t="s">
        <v>151</v>
      </c>
      <c r="CE200" s="2" t="n">
        <v>80</v>
      </c>
      <c r="CF200" s="2" t="s">
        <v>126</v>
      </c>
      <c r="CG200" s="2" t="n">
        <v>12</v>
      </c>
      <c r="CZ200" s="2" t="s">
        <v>131</v>
      </c>
      <c r="DD200" s="2" t="n">
        <v>937</v>
      </c>
      <c r="DE200" s="2" t="n">
        <v>0.28</v>
      </c>
    </row>
    <row r="201" customFormat="false" ht="13.8" hidden="false" customHeight="false" outlineLevel="0" collapsed="false">
      <c r="A201" s="2" t="s">
        <v>538</v>
      </c>
      <c r="B201" s="2" t="s">
        <v>533</v>
      </c>
      <c r="D201" s="2" t="s">
        <v>534</v>
      </c>
      <c r="E201" s="2" t="s">
        <v>535</v>
      </c>
      <c r="F201" s="2" t="s">
        <v>536</v>
      </c>
      <c r="G201" s="2" t="n">
        <v>2019</v>
      </c>
      <c r="H201" s="2" t="n">
        <v>66</v>
      </c>
      <c r="I201" s="2" t="n">
        <v>8</v>
      </c>
      <c r="J201" s="2" t="s">
        <v>120</v>
      </c>
      <c r="L201" s="2" t="s">
        <v>157</v>
      </c>
      <c r="N201" s="2" t="s">
        <v>539</v>
      </c>
      <c r="T201" s="2" t="s">
        <v>206</v>
      </c>
      <c r="Z201" s="2" t="s">
        <v>145</v>
      </c>
      <c r="AA201" s="2" t="n">
        <v>3</v>
      </c>
      <c r="AC201" s="2" t="s">
        <v>125</v>
      </c>
      <c r="AQ201" s="2" t="s">
        <v>540</v>
      </c>
      <c r="AY201" s="2" t="n">
        <v>50</v>
      </c>
      <c r="AZ201" s="2" t="n">
        <v>48</v>
      </c>
      <c r="BY201" s="2" t="s">
        <v>151</v>
      </c>
      <c r="CA201" s="2" t="n">
        <v>50</v>
      </c>
      <c r="CB201" s="2" t="s">
        <v>126</v>
      </c>
      <c r="CC201" s="2" t="n">
        <v>12</v>
      </c>
      <c r="CD201" s="2" t="s">
        <v>151</v>
      </c>
      <c r="CE201" s="2" t="n">
        <v>80</v>
      </c>
      <c r="CF201" s="2" t="s">
        <v>126</v>
      </c>
      <c r="CG201" s="2" t="n">
        <v>12</v>
      </c>
      <c r="CZ201" s="2" t="s">
        <v>131</v>
      </c>
      <c r="DD201" s="2" t="n">
        <v>857</v>
      </c>
      <c r="DE201" s="2" t="n">
        <v>0.257</v>
      </c>
      <c r="DH201" s="2" t="s">
        <v>438</v>
      </c>
    </row>
    <row r="202" customFormat="false" ht="13.8" hidden="false" customHeight="false" outlineLevel="0" collapsed="false">
      <c r="A202" s="2" t="s">
        <v>541</v>
      </c>
      <c r="B202" s="2" t="s">
        <v>533</v>
      </c>
      <c r="D202" s="2" t="s">
        <v>534</v>
      </c>
      <c r="E202" s="2" t="s">
        <v>535</v>
      </c>
      <c r="F202" s="2" t="s">
        <v>536</v>
      </c>
      <c r="G202" s="2" t="n">
        <v>2019</v>
      </c>
      <c r="H202" s="2" t="n">
        <v>66</v>
      </c>
      <c r="I202" s="2" t="n">
        <v>8</v>
      </c>
      <c r="J202" s="2" t="s">
        <v>120</v>
      </c>
      <c r="L202" s="2" t="s">
        <v>157</v>
      </c>
      <c r="N202" s="2" t="s">
        <v>539</v>
      </c>
      <c r="T202" s="2" t="s">
        <v>206</v>
      </c>
      <c r="Z202" s="2" t="s">
        <v>145</v>
      </c>
      <c r="AA202" s="2" t="n">
        <v>3</v>
      </c>
      <c r="AC202" s="2" t="s">
        <v>125</v>
      </c>
      <c r="AQ202" s="2" t="s">
        <v>540</v>
      </c>
      <c r="AY202" s="2" t="n">
        <v>50</v>
      </c>
      <c r="AZ202" s="2" t="n">
        <v>48</v>
      </c>
      <c r="BY202" s="2" t="s">
        <v>151</v>
      </c>
      <c r="CA202" s="2" t="n">
        <v>50</v>
      </c>
      <c r="CB202" s="2" t="s">
        <v>126</v>
      </c>
      <c r="CC202" s="2" t="n">
        <v>12</v>
      </c>
      <c r="CD202" s="2" t="s">
        <v>151</v>
      </c>
      <c r="CE202" s="2" t="n">
        <v>80</v>
      </c>
      <c r="CF202" s="2" t="s">
        <v>126</v>
      </c>
      <c r="CG202" s="2" t="n">
        <v>12</v>
      </c>
      <c r="CZ202" s="2" t="s">
        <v>131</v>
      </c>
      <c r="DD202" s="2" t="n">
        <v>766</v>
      </c>
      <c r="DE202" s="2" t="n">
        <v>0.216</v>
      </c>
    </row>
    <row r="203" customFormat="false" ht="13.8" hidden="false" customHeight="false" outlineLevel="0" collapsed="false">
      <c r="A203" s="2" t="s">
        <v>542</v>
      </c>
      <c r="B203" s="2" t="s">
        <v>533</v>
      </c>
      <c r="D203" s="2" t="s">
        <v>534</v>
      </c>
      <c r="E203" s="2" t="s">
        <v>535</v>
      </c>
      <c r="F203" s="2" t="s">
        <v>536</v>
      </c>
      <c r="G203" s="2" t="n">
        <v>2019</v>
      </c>
      <c r="H203" s="2" t="n">
        <v>66</v>
      </c>
      <c r="I203" s="2" t="n">
        <v>8</v>
      </c>
      <c r="J203" s="2" t="s">
        <v>120</v>
      </c>
      <c r="L203" s="2" t="s">
        <v>157</v>
      </c>
      <c r="N203" s="2" t="s">
        <v>539</v>
      </c>
      <c r="T203" s="2" t="s">
        <v>206</v>
      </c>
      <c r="Z203" s="2" t="s">
        <v>145</v>
      </c>
      <c r="AA203" s="2" t="n">
        <v>3</v>
      </c>
      <c r="AC203" s="2" t="s">
        <v>125</v>
      </c>
      <c r="AQ203" s="2" t="s">
        <v>540</v>
      </c>
      <c r="AY203" s="2" t="n">
        <v>50</v>
      </c>
      <c r="AZ203" s="2" t="n">
        <v>48</v>
      </c>
      <c r="BY203" s="2" t="s">
        <v>151</v>
      </c>
      <c r="CA203" s="2" t="n">
        <v>50</v>
      </c>
      <c r="CB203" s="2" t="s">
        <v>126</v>
      </c>
      <c r="CC203" s="2" t="n">
        <v>12</v>
      </c>
      <c r="CD203" s="2" t="s">
        <v>151</v>
      </c>
      <c r="CE203" s="2" t="n">
        <v>80</v>
      </c>
      <c r="CF203" s="2" t="s">
        <v>126</v>
      </c>
      <c r="CG203" s="2" t="n">
        <v>12</v>
      </c>
      <c r="CZ203" s="2" t="s">
        <v>131</v>
      </c>
      <c r="DD203" s="2" t="n">
        <v>665</v>
      </c>
      <c r="DE203" s="2" t="n">
        <v>0.199</v>
      </c>
      <c r="DH203" s="2" t="s">
        <v>132</v>
      </c>
    </row>
    <row r="204" customFormat="false" ht="13.8" hidden="false" customHeight="false" outlineLevel="0" collapsed="false">
      <c r="A204" s="2" t="s">
        <v>543</v>
      </c>
      <c r="B204" s="2" t="s">
        <v>533</v>
      </c>
      <c r="D204" s="2" t="s">
        <v>534</v>
      </c>
      <c r="E204" s="2" t="s">
        <v>535</v>
      </c>
      <c r="F204" s="2" t="s">
        <v>536</v>
      </c>
      <c r="G204" s="2" t="n">
        <v>2019</v>
      </c>
      <c r="H204" s="2" t="n">
        <v>66</v>
      </c>
      <c r="I204" s="2" t="n">
        <v>8</v>
      </c>
      <c r="J204" s="2" t="s">
        <v>120</v>
      </c>
      <c r="L204" s="2" t="s">
        <v>157</v>
      </c>
      <c r="N204" s="2" t="s">
        <v>539</v>
      </c>
      <c r="T204" s="2" t="s">
        <v>206</v>
      </c>
      <c r="Z204" s="2" t="s">
        <v>145</v>
      </c>
      <c r="AA204" s="2" t="n">
        <v>3</v>
      </c>
      <c r="AC204" s="2" t="s">
        <v>125</v>
      </c>
      <c r="AQ204" s="2" t="s">
        <v>540</v>
      </c>
      <c r="AY204" s="2" t="n">
        <v>50</v>
      </c>
      <c r="AZ204" s="2" t="n">
        <v>48</v>
      </c>
      <c r="BY204" s="2" t="s">
        <v>151</v>
      </c>
      <c r="CA204" s="2" t="n">
        <v>50</v>
      </c>
      <c r="CB204" s="2" t="s">
        <v>126</v>
      </c>
      <c r="CC204" s="2" t="n">
        <v>12</v>
      </c>
      <c r="CD204" s="2" t="s">
        <v>151</v>
      </c>
      <c r="CE204" s="2" t="n">
        <v>80</v>
      </c>
      <c r="CF204" s="2" t="s">
        <v>126</v>
      </c>
      <c r="CG204" s="2" t="n">
        <v>12</v>
      </c>
      <c r="CZ204" s="2" t="s">
        <v>131</v>
      </c>
      <c r="DD204" s="2" t="n">
        <v>551</v>
      </c>
      <c r="DE204" s="2" t="n">
        <v>0.12</v>
      </c>
    </row>
    <row r="205" customFormat="false" ht="13.8" hidden="false" customHeight="false" outlineLevel="0" collapsed="false">
      <c r="A205" s="2" t="s">
        <v>544</v>
      </c>
      <c r="B205" s="2" t="s">
        <v>533</v>
      </c>
      <c r="D205" s="2" t="s">
        <v>534</v>
      </c>
      <c r="E205" s="2" t="s">
        <v>535</v>
      </c>
      <c r="F205" s="2" t="s">
        <v>536</v>
      </c>
      <c r="G205" s="2" t="n">
        <v>2019</v>
      </c>
      <c r="H205" s="2" t="n">
        <v>66</v>
      </c>
      <c r="I205" s="2" t="n">
        <v>8</v>
      </c>
      <c r="J205" s="2" t="s">
        <v>120</v>
      </c>
      <c r="L205" s="2" t="s">
        <v>157</v>
      </c>
      <c r="N205" s="2" t="s">
        <v>539</v>
      </c>
      <c r="T205" s="2" t="s">
        <v>206</v>
      </c>
      <c r="Z205" s="2" t="s">
        <v>145</v>
      </c>
      <c r="AA205" s="2" t="n">
        <v>3</v>
      </c>
      <c r="AC205" s="2" t="s">
        <v>125</v>
      </c>
      <c r="AQ205" s="2" t="s">
        <v>540</v>
      </c>
      <c r="AY205" s="2" t="n">
        <v>50</v>
      </c>
      <c r="AZ205" s="2" t="n">
        <v>48</v>
      </c>
      <c r="BY205" s="2" t="s">
        <v>151</v>
      </c>
      <c r="CA205" s="2" t="n">
        <v>50</v>
      </c>
      <c r="CB205" s="2" t="s">
        <v>126</v>
      </c>
      <c r="CC205" s="2" t="n">
        <v>12</v>
      </c>
      <c r="CD205" s="2" t="s">
        <v>151</v>
      </c>
      <c r="CE205" s="2" t="n">
        <v>80</v>
      </c>
      <c r="CF205" s="2" t="s">
        <v>126</v>
      </c>
      <c r="CG205" s="2" t="n">
        <v>12</v>
      </c>
      <c r="CZ205" s="2" t="s">
        <v>131</v>
      </c>
      <c r="DD205" s="2" t="n">
        <v>424</v>
      </c>
      <c r="DE205" s="2" t="n">
        <v>0.116</v>
      </c>
    </row>
    <row r="206" customFormat="false" ht="13.8" hidden="false" customHeight="false" outlineLevel="0" collapsed="false">
      <c r="A206" s="2" t="s">
        <v>545</v>
      </c>
      <c r="B206" s="2" t="s">
        <v>546</v>
      </c>
      <c r="D206" s="2" t="s">
        <v>547</v>
      </c>
      <c r="E206" s="2" t="s">
        <v>548</v>
      </c>
      <c r="F206" s="2" t="s">
        <v>549</v>
      </c>
      <c r="G206" s="2" t="n">
        <v>2019</v>
      </c>
      <c r="H206" s="2" t="n">
        <v>36</v>
      </c>
      <c r="I206" s="2" t="n">
        <v>1</v>
      </c>
      <c r="J206" s="2" t="s">
        <v>120</v>
      </c>
      <c r="L206" s="2" t="s">
        <v>157</v>
      </c>
      <c r="T206" s="2" t="s">
        <v>144</v>
      </c>
      <c r="V206" s="2" t="s">
        <v>124</v>
      </c>
      <c r="Z206" s="2" t="s">
        <v>550</v>
      </c>
      <c r="AA206" s="2" t="n">
        <v>0.1</v>
      </c>
      <c r="AC206" s="2" t="s">
        <v>125</v>
      </c>
      <c r="AU206" s="2" t="n">
        <v>25</v>
      </c>
      <c r="AW206" s="2" t="n">
        <v>5</v>
      </c>
      <c r="BD206" s="2" t="s">
        <v>144</v>
      </c>
      <c r="BE206" s="2" t="n">
        <v>1</v>
      </c>
      <c r="BF206" s="2" t="n">
        <v>0.25</v>
      </c>
      <c r="BY206" s="2" t="s">
        <v>151</v>
      </c>
      <c r="CA206" s="2" t="n">
        <v>40</v>
      </c>
      <c r="CB206" s="2" t="s">
        <v>126</v>
      </c>
      <c r="CC206" s="2" t="n">
        <v>6</v>
      </c>
      <c r="CZ206" s="2" t="s">
        <v>131</v>
      </c>
      <c r="DB206" s="2" t="n">
        <v>1.09</v>
      </c>
      <c r="DD206" s="2" t="n">
        <v>403</v>
      </c>
      <c r="DE206" s="2" t="n">
        <v>0.148</v>
      </c>
      <c r="DG206" s="2" t="n">
        <v>0.023</v>
      </c>
    </row>
    <row r="207" customFormat="false" ht="13.8" hidden="false" customHeight="false" outlineLevel="0" collapsed="false">
      <c r="A207" s="2" t="s">
        <v>551</v>
      </c>
      <c r="B207" s="2" t="s">
        <v>546</v>
      </c>
      <c r="D207" s="2" t="s">
        <v>547</v>
      </c>
      <c r="E207" s="2" t="s">
        <v>548</v>
      </c>
      <c r="F207" s="2" t="s">
        <v>549</v>
      </c>
      <c r="G207" s="2" t="n">
        <v>2019</v>
      </c>
      <c r="H207" s="2" t="n">
        <v>36</v>
      </c>
      <c r="I207" s="2" t="n">
        <v>1</v>
      </c>
      <c r="J207" s="2" t="s">
        <v>120</v>
      </c>
      <c r="L207" s="2" t="s">
        <v>157</v>
      </c>
      <c r="T207" s="2" t="s">
        <v>144</v>
      </c>
      <c r="V207" s="2" t="s">
        <v>124</v>
      </c>
      <c r="Z207" s="2" t="s">
        <v>550</v>
      </c>
      <c r="AA207" s="2" t="n">
        <v>0.1</v>
      </c>
      <c r="AC207" s="2" t="s">
        <v>125</v>
      </c>
      <c r="AU207" s="2" t="n">
        <v>25</v>
      </c>
      <c r="AW207" s="2" t="n">
        <v>23</v>
      </c>
      <c r="BD207" s="2" t="s">
        <v>144</v>
      </c>
      <c r="BE207" s="2" t="n">
        <v>1</v>
      </c>
      <c r="BF207" s="2" t="n">
        <v>0.25</v>
      </c>
      <c r="BY207" s="2" t="s">
        <v>151</v>
      </c>
      <c r="CA207" s="2" t="n">
        <v>40</v>
      </c>
      <c r="CB207" s="2" t="s">
        <v>126</v>
      </c>
      <c r="CC207" s="2" t="n">
        <v>6</v>
      </c>
      <c r="CZ207" s="2" t="s">
        <v>131</v>
      </c>
      <c r="DB207" s="2" t="n">
        <v>1.41</v>
      </c>
      <c r="DD207" s="2" t="n">
        <v>493</v>
      </c>
      <c r="DE207" s="2" t="n">
        <v>0.114</v>
      </c>
      <c r="DG207" s="2" t="n">
        <v>0.019</v>
      </c>
    </row>
    <row r="208" customFormat="false" ht="13.8" hidden="false" customHeight="false" outlineLevel="0" collapsed="false">
      <c r="A208" s="2" t="s">
        <v>552</v>
      </c>
      <c r="B208" s="2" t="s">
        <v>546</v>
      </c>
      <c r="D208" s="2" t="s">
        <v>547</v>
      </c>
      <c r="E208" s="2" t="s">
        <v>548</v>
      </c>
      <c r="F208" s="2" t="s">
        <v>549</v>
      </c>
      <c r="G208" s="2" t="n">
        <v>2019</v>
      </c>
      <c r="H208" s="2" t="n">
        <v>36</v>
      </c>
      <c r="I208" s="2" t="n">
        <v>1</v>
      </c>
      <c r="J208" s="2" t="s">
        <v>120</v>
      </c>
      <c r="L208" s="2" t="s">
        <v>157</v>
      </c>
      <c r="T208" s="2" t="s">
        <v>144</v>
      </c>
      <c r="V208" s="2" t="s">
        <v>124</v>
      </c>
      <c r="Z208" s="2" t="s">
        <v>550</v>
      </c>
      <c r="AA208" s="2" t="n">
        <v>0.1</v>
      </c>
      <c r="AC208" s="2" t="s">
        <v>125</v>
      </c>
      <c r="AU208" s="2" t="n">
        <v>25</v>
      </c>
      <c r="AW208" s="2" t="n">
        <v>74</v>
      </c>
      <c r="BD208" s="2" t="s">
        <v>144</v>
      </c>
      <c r="BE208" s="2" t="n">
        <v>1</v>
      </c>
      <c r="BF208" s="2" t="n">
        <v>0.25</v>
      </c>
      <c r="BY208" s="2" t="s">
        <v>151</v>
      </c>
      <c r="CA208" s="2" t="n">
        <v>40</v>
      </c>
      <c r="CB208" s="2" t="s">
        <v>126</v>
      </c>
      <c r="CC208" s="2" t="n">
        <v>6</v>
      </c>
      <c r="CZ208" s="2" t="s">
        <v>131</v>
      </c>
      <c r="DB208" s="2" t="n">
        <v>1.66</v>
      </c>
      <c r="DD208" s="2" t="n">
        <v>502</v>
      </c>
      <c r="DE208" s="2" t="n">
        <v>0.088</v>
      </c>
      <c r="DG208" s="2" t="n">
        <v>0.018</v>
      </c>
    </row>
    <row r="209" customFormat="false" ht="13.8" hidden="false" customHeight="false" outlineLevel="0" collapsed="false">
      <c r="A209" s="2" t="s">
        <v>553</v>
      </c>
      <c r="B209" s="2" t="s">
        <v>546</v>
      </c>
      <c r="D209" s="2" t="s">
        <v>547</v>
      </c>
      <c r="E209" s="2" t="s">
        <v>548</v>
      </c>
      <c r="F209" s="2" t="s">
        <v>549</v>
      </c>
      <c r="G209" s="2" t="n">
        <v>2019</v>
      </c>
      <c r="H209" s="2" t="n">
        <v>36</v>
      </c>
      <c r="I209" s="2" t="n">
        <v>1</v>
      </c>
      <c r="J209" s="2" t="s">
        <v>120</v>
      </c>
      <c r="L209" s="2" t="s">
        <v>157</v>
      </c>
      <c r="T209" s="2" t="s">
        <v>144</v>
      </c>
      <c r="V209" s="2" t="s">
        <v>124</v>
      </c>
      <c r="Z209" s="2" t="s">
        <v>550</v>
      </c>
      <c r="AA209" s="2" t="n">
        <v>0.1</v>
      </c>
      <c r="AC209" s="2" t="s">
        <v>125</v>
      </c>
      <c r="AU209" s="2" t="n">
        <v>25</v>
      </c>
      <c r="AW209" s="2" t="n">
        <v>140</v>
      </c>
      <c r="BD209" s="2" t="s">
        <v>144</v>
      </c>
      <c r="BE209" s="2" t="n">
        <v>1</v>
      </c>
      <c r="BF209" s="2" t="n">
        <v>0.25</v>
      </c>
      <c r="BY209" s="2" t="s">
        <v>151</v>
      </c>
      <c r="CA209" s="2" t="n">
        <v>40</v>
      </c>
      <c r="CB209" s="2" t="s">
        <v>126</v>
      </c>
      <c r="CC209" s="2" t="n">
        <v>6</v>
      </c>
      <c r="CZ209" s="2" t="s">
        <v>131</v>
      </c>
      <c r="DB209" s="2" t="n">
        <v>1.65</v>
      </c>
      <c r="DD209" s="2" t="n">
        <v>385</v>
      </c>
      <c r="DE209" s="2" t="n">
        <v>0.074</v>
      </c>
      <c r="DG209" s="2" t="n">
        <v>0.021</v>
      </c>
    </row>
    <row r="210" customFormat="false" ht="13.8" hidden="false" customHeight="false" outlineLevel="0" collapsed="false">
      <c r="A210" s="2" t="s">
        <v>554</v>
      </c>
      <c r="B210" s="2" t="s">
        <v>546</v>
      </c>
      <c r="D210" s="2" t="s">
        <v>547</v>
      </c>
      <c r="E210" s="2" t="s">
        <v>548</v>
      </c>
      <c r="F210" s="2" t="s">
        <v>549</v>
      </c>
      <c r="G210" s="2" t="n">
        <v>2019</v>
      </c>
      <c r="H210" s="2" t="n">
        <v>36</v>
      </c>
      <c r="I210" s="2" t="n">
        <v>1</v>
      </c>
      <c r="J210" s="2" t="s">
        <v>120</v>
      </c>
      <c r="L210" s="2" t="s">
        <v>157</v>
      </c>
      <c r="T210" s="2" t="s">
        <v>144</v>
      </c>
      <c r="V210" s="2" t="s">
        <v>124</v>
      </c>
      <c r="Z210" s="2" t="s">
        <v>550</v>
      </c>
      <c r="AA210" s="2" t="n">
        <v>0.1</v>
      </c>
      <c r="AC210" s="2" t="s">
        <v>125</v>
      </c>
      <c r="AU210" s="2" t="n">
        <v>25</v>
      </c>
      <c r="AW210" s="2" t="n">
        <v>236</v>
      </c>
      <c r="BD210" s="2" t="s">
        <v>144</v>
      </c>
      <c r="BE210" s="2" t="n">
        <v>1</v>
      </c>
      <c r="BF210" s="2" t="n">
        <v>0.25</v>
      </c>
      <c r="BY210" s="2" t="s">
        <v>151</v>
      </c>
      <c r="CA210" s="2" t="n">
        <v>40</v>
      </c>
      <c r="CB210" s="2" t="s">
        <v>126</v>
      </c>
      <c r="CC210" s="2" t="n">
        <v>6</v>
      </c>
      <c r="CZ210" s="2" t="s">
        <v>131</v>
      </c>
      <c r="DB210" s="2" t="n">
        <v>1.63</v>
      </c>
      <c r="DD210" s="2" t="n">
        <v>314</v>
      </c>
      <c r="DE210" s="2" t="n">
        <v>0.064</v>
      </c>
      <c r="DG210" s="2" t="n">
        <v>0.024</v>
      </c>
    </row>
    <row r="211" customFormat="false" ht="13.8" hidden="false" customHeight="false" outlineLevel="0" collapsed="false">
      <c r="A211" s="2" t="s">
        <v>555</v>
      </c>
      <c r="B211" s="2" t="s">
        <v>556</v>
      </c>
      <c r="D211" s="2" t="s">
        <v>557</v>
      </c>
      <c r="E211" s="2" t="s">
        <v>558</v>
      </c>
      <c r="F211" s="2" t="s">
        <v>559</v>
      </c>
      <c r="G211" s="2" t="n">
        <v>2019</v>
      </c>
      <c r="H211" s="2" t="n">
        <v>61</v>
      </c>
      <c r="I211" s="2" t="n">
        <v>5</v>
      </c>
      <c r="J211" s="2" t="s">
        <v>120</v>
      </c>
      <c r="L211" s="2" t="s">
        <v>121</v>
      </c>
      <c r="T211" s="2" t="s">
        <v>123</v>
      </c>
      <c r="V211" s="2" t="s">
        <v>124</v>
      </c>
      <c r="AC211" s="2" t="s">
        <v>125</v>
      </c>
      <c r="AQ211" s="2" t="s">
        <v>560</v>
      </c>
      <c r="AU211" s="2" t="s">
        <v>126</v>
      </c>
      <c r="AW211" s="2" t="n">
        <v>10</v>
      </c>
      <c r="AY211" s="2" t="s">
        <v>126</v>
      </c>
      <c r="AZ211" s="2" t="n">
        <v>2</v>
      </c>
      <c r="BD211" s="2" t="s">
        <v>123</v>
      </c>
      <c r="BE211" s="2" t="n">
        <v>2</v>
      </c>
      <c r="BF211" s="2" t="n">
        <v>0.333333333333333</v>
      </c>
      <c r="BH211" s="2" t="s">
        <v>561</v>
      </c>
      <c r="BI211" s="2" t="n">
        <v>4</v>
      </c>
      <c r="BJ211" s="2" t="n">
        <v>1.33333333333333</v>
      </c>
      <c r="BY211" s="2" t="s">
        <v>128</v>
      </c>
      <c r="BZ211" s="2" t="s">
        <v>129</v>
      </c>
      <c r="CA211" s="2" t="n">
        <v>14</v>
      </c>
      <c r="CC211" s="2" t="n">
        <v>1.33333333333333</v>
      </c>
      <c r="CD211" s="2" t="s">
        <v>562</v>
      </c>
      <c r="CE211" s="2" t="n">
        <v>40</v>
      </c>
      <c r="CG211" s="2" t="n">
        <v>2</v>
      </c>
      <c r="CH211" s="2" t="s">
        <v>129</v>
      </c>
      <c r="CT211" s="2" t="s">
        <v>563</v>
      </c>
      <c r="CZ211" s="2" t="s">
        <v>131</v>
      </c>
      <c r="DA211" s="2" t="n">
        <v>91.08</v>
      </c>
      <c r="DB211" s="2" t="n">
        <v>5.2</v>
      </c>
      <c r="DC211" s="2" t="n">
        <v>28.8</v>
      </c>
      <c r="DD211" s="2" t="n">
        <v>722.83</v>
      </c>
      <c r="DE211" s="2" t="n">
        <v>0.175</v>
      </c>
    </row>
    <row r="212" customFormat="false" ht="13.8" hidden="false" customHeight="false" outlineLevel="0" collapsed="false">
      <c r="A212" s="2" t="s">
        <v>564</v>
      </c>
      <c r="B212" s="2" t="s">
        <v>556</v>
      </c>
      <c r="D212" s="2" t="s">
        <v>557</v>
      </c>
      <c r="E212" s="2" t="s">
        <v>558</v>
      </c>
      <c r="F212" s="2" t="s">
        <v>559</v>
      </c>
      <c r="G212" s="2" t="n">
        <v>2019</v>
      </c>
      <c r="H212" s="2" t="n">
        <v>61</v>
      </c>
      <c r="I212" s="2" t="n">
        <v>5</v>
      </c>
      <c r="J212" s="2" t="s">
        <v>120</v>
      </c>
      <c r="L212" s="2" t="s">
        <v>121</v>
      </c>
      <c r="T212" s="2" t="s">
        <v>123</v>
      </c>
      <c r="V212" s="2" t="s">
        <v>124</v>
      </c>
      <c r="AC212" s="2" t="s">
        <v>125</v>
      </c>
      <c r="AQ212" s="2" t="s">
        <v>560</v>
      </c>
      <c r="AU212" s="2" t="s">
        <v>126</v>
      </c>
      <c r="AW212" s="2" t="n">
        <v>10</v>
      </c>
      <c r="AY212" s="2" t="s">
        <v>126</v>
      </c>
      <c r="AZ212" s="2" t="n">
        <v>2</v>
      </c>
      <c r="BD212" s="2" t="s">
        <v>123</v>
      </c>
      <c r="BE212" s="2" t="n">
        <v>2</v>
      </c>
      <c r="BF212" s="2" t="n">
        <v>0.333333333333333</v>
      </c>
      <c r="BH212" s="2" t="s">
        <v>565</v>
      </c>
      <c r="BI212" s="2" t="n">
        <v>1</v>
      </c>
      <c r="BJ212" s="2" t="n">
        <v>0.333333333333333</v>
      </c>
      <c r="BL212" s="2" t="s">
        <v>566</v>
      </c>
      <c r="BM212" s="2" t="n">
        <v>4</v>
      </c>
      <c r="BN212" s="2" t="n">
        <v>1.33333333333333</v>
      </c>
      <c r="BP212" s="2" t="s">
        <v>566</v>
      </c>
      <c r="BR212" s="2" t="n">
        <v>1</v>
      </c>
      <c r="BX212" s="2" t="s">
        <v>567</v>
      </c>
      <c r="BY212" s="2" t="s">
        <v>128</v>
      </c>
      <c r="BZ212" s="2" t="s">
        <v>129</v>
      </c>
      <c r="CA212" s="2" t="n">
        <v>14</v>
      </c>
      <c r="CC212" s="2" t="n">
        <v>1.33333333333333</v>
      </c>
      <c r="CD212" s="2" t="s">
        <v>562</v>
      </c>
      <c r="CE212" s="2" t="n">
        <v>40</v>
      </c>
      <c r="CG212" s="2" t="n">
        <v>2</v>
      </c>
      <c r="CH212" s="2" t="s">
        <v>129</v>
      </c>
      <c r="CT212" s="2" t="s">
        <v>563</v>
      </c>
      <c r="CZ212" s="2" t="s">
        <v>131</v>
      </c>
      <c r="DA212" s="2" t="n">
        <v>90.57</v>
      </c>
      <c r="DB212" s="2" t="n">
        <v>4.95</v>
      </c>
      <c r="DC212" s="2" t="n">
        <v>22.99</v>
      </c>
      <c r="DD212" s="2" t="n">
        <v>860.96</v>
      </c>
      <c r="DE212" s="2" t="n">
        <v>0.183</v>
      </c>
    </row>
    <row r="213" customFormat="false" ht="13.8" hidden="false" customHeight="false" outlineLevel="0" collapsed="false">
      <c r="A213" s="2" t="s">
        <v>568</v>
      </c>
      <c r="B213" s="2" t="s">
        <v>556</v>
      </c>
      <c r="D213" s="2" t="s">
        <v>557</v>
      </c>
      <c r="E213" s="2" t="s">
        <v>558</v>
      </c>
      <c r="F213" s="2" t="s">
        <v>559</v>
      </c>
      <c r="G213" s="2" t="n">
        <v>2019</v>
      </c>
      <c r="H213" s="2" t="n">
        <v>61</v>
      </c>
      <c r="I213" s="2" t="n">
        <v>5</v>
      </c>
      <c r="J213" s="2" t="s">
        <v>120</v>
      </c>
      <c r="L213" s="2" t="s">
        <v>121</v>
      </c>
      <c r="T213" s="2" t="s">
        <v>123</v>
      </c>
      <c r="V213" s="2" t="s">
        <v>124</v>
      </c>
      <c r="AC213" s="2" t="s">
        <v>125</v>
      </c>
      <c r="AQ213" s="2" t="s">
        <v>560</v>
      </c>
      <c r="AU213" s="2" t="s">
        <v>126</v>
      </c>
      <c r="AW213" s="2" t="n">
        <v>10</v>
      </c>
      <c r="AY213" s="2" t="s">
        <v>126</v>
      </c>
      <c r="AZ213" s="2" t="n">
        <v>2</v>
      </c>
      <c r="BD213" s="2" t="s">
        <v>123</v>
      </c>
      <c r="BE213" s="2" t="n">
        <v>2</v>
      </c>
      <c r="BF213" s="2" t="n">
        <v>0.333333333333333</v>
      </c>
      <c r="BH213" s="2" t="s">
        <v>569</v>
      </c>
      <c r="BI213" s="2" t="n">
        <v>1</v>
      </c>
      <c r="BJ213" s="2" t="n">
        <v>0.333333333333333</v>
      </c>
      <c r="BL213" s="2" t="s">
        <v>570</v>
      </c>
      <c r="BM213" s="2" t="n">
        <v>4</v>
      </c>
      <c r="BN213" s="2" t="n">
        <v>1.33333333333333</v>
      </c>
      <c r="BP213" s="2" t="s">
        <v>570</v>
      </c>
      <c r="BR213" s="2" t="n">
        <v>1</v>
      </c>
      <c r="BX213" s="2" t="s">
        <v>567</v>
      </c>
      <c r="BY213" s="2" t="s">
        <v>128</v>
      </c>
      <c r="BZ213" s="2" t="s">
        <v>129</v>
      </c>
      <c r="CA213" s="2" t="n">
        <v>14</v>
      </c>
      <c r="CC213" s="2" t="n">
        <v>1.33333333333333</v>
      </c>
      <c r="CD213" s="2" t="s">
        <v>562</v>
      </c>
      <c r="CE213" s="2" t="n">
        <v>40</v>
      </c>
      <c r="CG213" s="2" t="n">
        <v>2</v>
      </c>
      <c r="CH213" s="2" t="s">
        <v>129</v>
      </c>
      <c r="CT213" s="2" t="s">
        <v>563</v>
      </c>
      <c r="CZ213" s="2" t="s">
        <v>131</v>
      </c>
      <c r="DA213" s="2" t="n">
        <v>90.56</v>
      </c>
      <c r="DB213" s="2" t="n">
        <v>4.98</v>
      </c>
      <c r="DC213" s="2" t="n">
        <v>22.75</v>
      </c>
      <c r="DD213" s="2" t="n">
        <v>874.99</v>
      </c>
      <c r="DE213" s="2" t="n">
        <v>0.182</v>
      </c>
    </row>
    <row r="214" customFormat="false" ht="13.8" hidden="false" customHeight="false" outlineLevel="0" collapsed="false">
      <c r="A214" s="2" t="s">
        <v>571</v>
      </c>
      <c r="B214" s="2" t="s">
        <v>556</v>
      </c>
      <c r="D214" s="2" t="s">
        <v>557</v>
      </c>
      <c r="E214" s="2" t="s">
        <v>558</v>
      </c>
      <c r="F214" s="2" t="s">
        <v>559</v>
      </c>
      <c r="G214" s="2" t="n">
        <v>2019</v>
      </c>
      <c r="H214" s="2" t="n">
        <v>61</v>
      </c>
      <c r="I214" s="2" t="n">
        <v>5</v>
      </c>
      <c r="J214" s="2" t="s">
        <v>120</v>
      </c>
      <c r="L214" s="2" t="s">
        <v>121</v>
      </c>
      <c r="T214" s="2" t="s">
        <v>123</v>
      </c>
      <c r="V214" s="2" t="s">
        <v>124</v>
      </c>
      <c r="AC214" s="2" t="s">
        <v>125</v>
      </c>
      <c r="AQ214" s="2" t="s">
        <v>560</v>
      </c>
      <c r="AU214" s="2" t="s">
        <v>126</v>
      </c>
      <c r="AW214" s="2" t="n">
        <v>10</v>
      </c>
      <c r="AY214" s="2" t="s">
        <v>126</v>
      </c>
      <c r="AZ214" s="2" t="n">
        <v>4</v>
      </c>
      <c r="BD214" s="2" t="s">
        <v>123</v>
      </c>
      <c r="BE214" s="2" t="n">
        <v>2</v>
      </c>
      <c r="BF214" s="2" t="n">
        <v>0.333333333333333</v>
      </c>
      <c r="BH214" s="2" t="s">
        <v>561</v>
      </c>
      <c r="BI214" s="2" t="n">
        <v>4</v>
      </c>
      <c r="BJ214" s="2" t="n">
        <v>1.33333333333333</v>
      </c>
      <c r="BY214" s="2" t="s">
        <v>128</v>
      </c>
      <c r="BZ214" s="2" t="s">
        <v>129</v>
      </c>
      <c r="CA214" s="2" t="n">
        <v>14</v>
      </c>
      <c r="CC214" s="2" t="n">
        <v>1.33333333333333</v>
      </c>
      <c r="CD214" s="2" t="s">
        <v>562</v>
      </c>
      <c r="CE214" s="2" t="n">
        <v>40</v>
      </c>
      <c r="CG214" s="2" t="n">
        <v>2</v>
      </c>
      <c r="CH214" s="2" t="s">
        <v>129</v>
      </c>
      <c r="CT214" s="2" t="s">
        <v>563</v>
      </c>
    </row>
    <row r="215" customFormat="false" ht="13.8" hidden="false" customHeight="false" outlineLevel="0" collapsed="false">
      <c r="A215" s="2" t="s">
        <v>572</v>
      </c>
      <c r="B215" s="2" t="s">
        <v>556</v>
      </c>
      <c r="D215" s="2" t="s">
        <v>557</v>
      </c>
      <c r="E215" s="2" t="s">
        <v>558</v>
      </c>
      <c r="F215" s="2" t="s">
        <v>559</v>
      </c>
      <c r="G215" s="2" t="n">
        <v>2019</v>
      </c>
      <c r="H215" s="2" t="n">
        <v>61</v>
      </c>
      <c r="I215" s="2" t="n">
        <v>5</v>
      </c>
      <c r="J215" s="2" t="s">
        <v>120</v>
      </c>
      <c r="L215" s="2" t="s">
        <v>121</v>
      </c>
      <c r="T215" s="2" t="s">
        <v>123</v>
      </c>
      <c r="V215" s="2" t="s">
        <v>124</v>
      </c>
      <c r="AC215" s="2" t="s">
        <v>125</v>
      </c>
      <c r="AQ215" s="2" t="s">
        <v>560</v>
      </c>
      <c r="AU215" s="2" t="s">
        <v>126</v>
      </c>
      <c r="AW215" s="2" t="n">
        <v>10</v>
      </c>
      <c r="AY215" s="2" t="s">
        <v>126</v>
      </c>
      <c r="AZ215" s="2" t="n">
        <v>8</v>
      </c>
      <c r="BD215" s="2" t="s">
        <v>123</v>
      </c>
      <c r="BE215" s="2" t="n">
        <v>2</v>
      </c>
      <c r="BF215" s="2" t="n">
        <v>0.333333333333333</v>
      </c>
      <c r="BH215" s="2" t="s">
        <v>561</v>
      </c>
      <c r="BI215" s="2" t="n">
        <v>4</v>
      </c>
      <c r="BJ215" s="2" t="n">
        <v>1.33333333333333</v>
      </c>
      <c r="BY215" s="2" t="s">
        <v>128</v>
      </c>
      <c r="BZ215" s="2" t="s">
        <v>129</v>
      </c>
      <c r="CA215" s="2" t="n">
        <v>14</v>
      </c>
      <c r="CC215" s="2" t="n">
        <v>1.33333333333333</v>
      </c>
      <c r="CD215" s="2" t="s">
        <v>562</v>
      </c>
      <c r="CE215" s="2" t="n">
        <v>40</v>
      </c>
      <c r="CG215" s="2" t="n">
        <v>2</v>
      </c>
      <c r="CH215" s="2" t="s">
        <v>129</v>
      </c>
      <c r="CT215" s="2" t="s">
        <v>563</v>
      </c>
    </row>
    <row r="216" customFormat="false" ht="13.8" hidden="false" customHeight="false" outlineLevel="0" collapsed="false">
      <c r="A216" s="2" t="s">
        <v>573</v>
      </c>
      <c r="B216" s="2" t="s">
        <v>556</v>
      </c>
      <c r="D216" s="2" t="s">
        <v>557</v>
      </c>
      <c r="E216" s="2" t="s">
        <v>558</v>
      </c>
      <c r="F216" s="2" t="s">
        <v>559</v>
      </c>
      <c r="G216" s="2" t="n">
        <v>2019</v>
      </c>
      <c r="H216" s="2" t="n">
        <v>61</v>
      </c>
      <c r="I216" s="2" t="n">
        <v>5</v>
      </c>
      <c r="J216" s="2" t="s">
        <v>120</v>
      </c>
      <c r="L216" s="2" t="s">
        <v>121</v>
      </c>
      <c r="T216" s="2" t="s">
        <v>123</v>
      </c>
      <c r="V216" s="2" t="s">
        <v>124</v>
      </c>
      <c r="AC216" s="2" t="s">
        <v>125</v>
      </c>
      <c r="AQ216" s="2" t="s">
        <v>560</v>
      </c>
      <c r="AU216" s="2" t="s">
        <v>126</v>
      </c>
      <c r="AW216" s="2" t="n">
        <v>10</v>
      </c>
      <c r="AY216" s="2" t="s">
        <v>126</v>
      </c>
      <c r="AZ216" s="2" t="n">
        <v>12</v>
      </c>
      <c r="BD216" s="2" t="s">
        <v>123</v>
      </c>
      <c r="BE216" s="2" t="n">
        <v>2</v>
      </c>
      <c r="BF216" s="2" t="n">
        <v>0.333333333333333</v>
      </c>
      <c r="BH216" s="2" t="s">
        <v>561</v>
      </c>
      <c r="BI216" s="2" t="n">
        <v>4</v>
      </c>
      <c r="BJ216" s="2" t="n">
        <v>1.33333333333333</v>
      </c>
      <c r="BY216" s="2" t="s">
        <v>128</v>
      </c>
      <c r="BZ216" s="2" t="s">
        <v>129</v>
      </c>
      <c r="CA216" s="2" t="n">
        <v>14</v>
      </c>
      <c r="CC216" s="2" t="n">
        <v>1.33333333333333</v>
      </c>
      <c r="CD216" s="2" t="s">
        <v>562</v>
      </c>
      <c r="CE216" s="2" t="n">
        <v>40</v>
      </c>
      <c r="CG216" s="2" t="n">
        <v>2</v>
      </c>
      <c r="CH216" s="2" t="s">
        <v>129</v>
      </c>
      <c r="CT216" s="2" t="s">
        <v>563</v>
      </c>
    </row>
    <row r="217" customFormat="false" ht="13.8" hidden="false" customHeight="false" outlineLevel="0" collapsed="false">
      <c r="A217" s="2" t="s">
        <v>574</v>
      </c>
      <c r="B217" s="2" t="s">
        <v>556</v>
      </c>
      <c r="D217" s="2" t="s">
        <v>557</v>
      </c>
      <c r="E217" s="2" t="s">
        <v>558</v>
      </c>
      <c r="F217" s="2" t="s">
        <v>559</v>
      </c>
      <c r="G217" s="2" t="n">
        <v>2019</v>
      </c>
      <c r="H217" s="2" t="n">
        <v>61</v>
      </c>
      <c r="I217" s="2" t="n">
        <v>5</v>
      </c>
      <c r="J217" s="2" t="s">
        <v>120</v>
      </c>
      <c r="L217" s="2" t="s">
        <v>121</v>
      </c>
      <c r="T217" s="2" t="s">
        <v>123</v>
      </c>
      <c r="V217" s="2" t="s">
        <v>124</v>
      </c>
      <c r="AC217" s="2" t="s">
        <v>125</v>
      </c>
      <c r="AQ217" s="2" t="s">
        <v>560</v>
      </c>
      <c r="AU217" s="2" t="s">
        <v>126</v>
      </c>
      <c r="AW217" s="2" t="n">
        <v>10</v>
      </c>
      <c r="AY217" s="2" t="s">
        <v>126</v>
      </c>
      <c r="AZ217" s="2" t="n">
        <v>16</v>
      </c>
      <c r="BD217" s="2" t="s">
        <v>123</v>
      </c>
      <c r="BE217" s="2" t="n">
        <v>2</v>
      </c>
      <c r="BF217" s="2" t="n">
        <v>0.333333333333333</v>
      </c>
      <c r="BH217" s="2" t="s">
        <v>561</v>
      </c>
      <c r="BI217" s="2" t="n">
        <v>4</v>
      </c>
      <c r="BJ217" s="2" t="n">
        <v>1.33333333333333</v>
      </c>
      <c r="BY217" s="2" t="s">
        <v>128</v>
      </c>
      <c r="BZ217" s="2" t="s">
        <v>129</v>
      </c>
      <c r="CA217" s="2" t="n">
        <v>14</v>
      </c>
      <c r="CC217" s="2" t="n">
        <v>1.33333333333333</v>
      </c>
      <c r="CD217" s="2" t="s">
        <v>562</v>
      </c>
      <c r="CE217" s="2" t="n">
        <v>40</v>
      </c>
      <c r="CG217" s="2" t="n">
        <v>2</v>
      </c>
      <c r="CH217" s="2" t="s">
        <v>129</v>
      </c>
      <c r="CT217" s="2" t="s">
        <v>563</v>
      </c>
    </row>
    <row r="218" customFormat="false" ht="13.8" hidden="false" customHeight="false" outlineLevel="0" collapsed="false">
      <c r="A218" s="2" t="s">
        <v>575</v>
      </c>
      <c r="B218" s="2" t="s">
        <v>556</v>
      </c>
      <c r="D218" s="2" t="s">
        <v>557</v>
      </c>
      <c r="E218" s="2" t="s">
        <v>558</v>
      </c>
      <c r="F218" s="2" t="s">
        <v>559</v>
      </c>
      <c r="G218" s="2" t="n">
        <v>2019</v>
      </c>
      <c r="H218" s="2" t="n">
        <v>61</v>
      </c>
      <c r="I218" s="2" t="n">
        <v>5</v>
      </c>
      <c r="J218" s="2" t="s">
        <v>120</v>
      </c>
      <c r="L218" s="2" t="s">
        <v>121</v>
      </c>
      <c r="T218" s="2" t="s">
        <v>123</v>
      </c>
      <c r="V218" s="2" t="s">
        <v>124</v>
      </c>
      <c r="AC218" s="2" t="s">
        <v>125</v>
      </c>
      <c r="AQ218" s="2" t="s">
        <v>560</v>
      </c>
      <c r="AU218" s="2" t="s">
        <v>126</v>
      </c>
      <c r="AW218" s="2" t="n">
        <v>10</v>
      </c>
      <c r="AY218" s="2" t="s">
        <v>126</v>
      </c>
      <c r="AZ218" s="2" t="n">
        <v>20</v>
      </c>
      <c r="BD218" s="2" t="s">
        <v>123</v>
      </c>
      <c r="BE218" s="2" t="n">
        <v>2</v>
      </c>
      <c r="BF218" s="2" t="n">
        <v>0.333333333333333</v>
      </c>
      <c r="BH218" s="2" t="s">
        <v>561</v>
      </c>
      <c r="BI218" s="2" t="n">
        <v>4</v>
      </c>
      <c r="BJ218" s="2" t="n">
        <v>1.33333333333333</v>
      </c>
      <c r="BY218" s="2" t="s">
        <v>128</v>
      </c>
      <c r="BZ218" s="2" t="s">
        <v>129</v>
      </c>
      <c r="CA218" s="2" t="n">
        <v>14</v>
      </c>
      <c r="CC218" s="2" t="n">
        <v>1.33333333333333</v>
      </c>
      <c r="CD218" s="2" t="s">
        <v>562</v>
      </c>
      <c r="CE218" s="2" t="n">
        <v>40</v>
      </c>
      <c r="CG218" s="2" t="n">
        <v>2</v>
      </c>
      <c r="CH218" s="2" t="s">
        <v>129</v>
      </c>
      <c r="CT218" s="2" t="s">
        <v>563</v>
      </c>
    </row>
    <row r="219" customFormat="false" ht="13.8" hidden="false" customHeight="false" outlineLevel="0" collapsed="false">
      <c r="A219" s="2" t="s">
        <v>576</v>
      </c>
      <c r="B219" s="2" t="s">
        <v>556</v>
      </c>
      <c r="D219" s="2" t="s">
        <v>557</v>
      </c>
      <c r="E219" s="2" t="s">
        <v>558</v>
      </c>
      <c r="F219" s="2" t="s">
        <v>559</v>
      </c>
      <c r="G219" s="2" t="n">
        <v>2019</v>
      </c>
      <c r="H219" s="2" t="n">
        <v>61</v>
      </c>
      <c r="I219" s="2" t="n">
        <v>5</v>
      </c>
      <c r="J219" s="2" t="s">
        <v>120</v>
      </c>
      <c r="L219" s="2" t="s">
        <v>121</v>
      </c>
      <c r="T219" s="2" t="s">
        <v>123</v>
      </c>
      <c r="V219" s="2" t="s">
        <v>124</v>
      </c>
      <c r="AC219" s="2" t="s">
        <v>125</v>
      </c>
      <c r="AQ219" s="2" t="s">
        <v>560</v>
      </c>
      <c r="AU219" s="2" t="s">
        <v>126</v>
      </c>
      <c r="AW219" s="2" t="n">
        <v>10</v>
      </c>
      <c r="AY219" s="2" t="s">
        <v>126</v>
      </c>
      <c r="AZ219" s="2" t="n">
        <v>24</v>
      </c>
      <c r="BD219" s="2" t="s">
        <v>123</v>
      </c>
      <c r="BE219" s="2" t="n">
        <v>2</v>
      </c>
      <c r="BF219" s="2" t="n">
        <v>0.333333333333333</v>
      </c>
      <c r="BH219" s="2" t="s">
        <v>561</v>
      </c>
      <c r="BI219" s="2" t="n">
        <v>4</v>
      </c>
      <c r="BJ219" s="2" t="n">
        <v>1.33333333333333</v>
      </c>
      <c r="BX219" s="2" t="s">
        <v>567</v>
      </c>
      <c r="BY219" s="2" t="s">
        <v>128</v>
      </c>
      <c r="BZ219" s="2" t="s">
        <v>129</v>
      </c>
      <c r="CA219" s="2" t="n">
        <v>14</v>
      </c>
      <c r="CC219" s="2" t="n">
        <v>1.33333333333333</v>
      </c>
      <c r="CD219" s="2" t="s">
        <v>562</v>
      </c>
      <c r="CE219" s="2" t="n">
        <v>40</v>
      </c>
      <c r="CG219" s="2" t="n">
        <v>2</v>
      </c>
      <c r="CH219" s="2" t="s">
        <v>129</v>
      </c>
      <c r="CT219" s="2" t="s">
        <v>563</v>
      </c>
      <c r="CZ219" s="2" t="s">
        <v>131</v>
      </c>
      <c r="DA219" s="2" t="n">
        <v>90.77</v>
      </c>
      <c r="DB219" s="2" t="n">
        <v>4.85</v>
      </c>
      <c r="DC219" s="2" t="n">
        <v>23.51</v>
      </c>
      <c r="DD219" s="2" t="n">
        <v>825.74</v>
      </c>
      <c r="DE219" s="2" t="n">
        <v>0.187</v>
      </c>
    </row>
    <row r="220" customFormat="false" ht="13.8" hidden="false" customHeight="false" outlineLevel="0" collapsed="false">
      <c r="A220" s="2" t="s">
        <v>577</v>
      </c>
      <c r="B220" s="2" t="s">
        <v>556</v>
      </c>
      <c r="D220" s="2" t="s">
        <v>557</v>
      </c>
      <c r="E220" s="2" t="s">
        <v>558</v>
      </c>
      <c r="F220" s="2" t="s">
        <v>559</v>
      </c>
      <c r="G220" s="2" t="n">
        <v>2019</v>
      </c>
      <c r="H220" s="2" t="n">
        <v>61</v>
      </c>
      <c r="I220" s="2" t="n">
        <v>5</v>
      </c>
      <c r="J220" s="2" t="s">
        <v>120</v>
      </c>
      <c r="L220" s="2" t="s">
        <v>121</v>
      </c>
      <c r="T220" s="2" t="s">
        <v>123</v>
      </c>
      <c r="V220" s="2" t="s">
        <v>124</v>
      </c>
      <c r="AC220" s="2" t="s">
        <v>125</v>
      </c>
      <c r="AQ220" s="2" t="s">
        <v>560</v>
      </c>
      <c r="AU220" s="2" t="s">
        <v>126</v>
      </c>
      <c r="AW220" s="2" t="n">
        <v>10</v>
      </c>
      <c r="AY220" s="2" t="s">
        <v>126</v>
      </c>
      <c r="AZ220" s="2" t="n">
        <v>24</v>
      </c>
      <c r="BD220" s="2" t="s">
        <v>123</v>
      </c>
      <c r="BE220" s="2" t="n">
        <v>2</v>
      </c>
      <c r="BF220" s="2" t="n">
        <v>0.333333333333333</v>
      </c>
      <c r="BH220" s="2" t="s">
        <v>565</v>
      </c>
      <c r="BI220" s="2" t="n">
        <v>1</v>
      </c>
      <c r="BJ220" s="2" t="n">
        <v>0.333333333333333</v>
      </c>
      <c r="BL220" s="2" t="s">
        <v>566</v>
      </c>
      <c r="BM220" s="2" t="n">
        <v>4</v>
      </c>
      <c r="BN220" s="2" t="n">
        <v>1.33333333333333</v>
      </c>
      <c r="BP220" s="2" t="s">
        <v>566</v>
      </c>
      <c r="BR220" s="2" t="n">
        <v>1</v>
      </c>
      <c r="BX220" s="2" t="s">
        <v>567</v>
      </c>
      <c r="BY220" s="2" t="s">
        <v>128</v>
      </c>
      <c r="BZ220" s="2" t="s">
        <v>129</v>
      </c>
      <c r="CA220" s="2" t="n">
        <v>14</v>
      </c>
      <c r="CC220" s="2" t="n">
        <v>1.33333333333333</v>
      </c>
      <c r="CD220" s="2" t="s">
        <v>562</v>
      </c>
      <c r="CE220" s="2" t="n">
        <v>40</v>
      </c>
      <c r="CG220" s="2" t="n">
        <v>2</v>
      </c>
      <c r="CH220" s="2" t="s">
        <v>129</v>
      </c>
      <c r="CT220" s="2" t="s">
        <v>563</v>
      </c>
      <c r="CZ220" s="2" t="s">
        <v>131</v>
      </c>
      <c r="DA220" s="2" t="n">
        <v>90.45</v>
      </c>
      <c r="DB220" s="2" t="n">
        <v>4.79</v>
      </c>
      <c r="DC220" s="2" t="n">
        <v>23.1</v>
      </c>
      <c r="DD220" s="2" t="n">
        <v>828.57</v>
      </c>
      <c r="DE220" s="2" t="n">
        <v>0.189</v>
      </c>
    </row>
    <row r="221" customFormat="false" ht="13.8" hidden="false" customHeight="false" outlineLevel="0" collapsed="false">
      <c r="A221" s="2" t="s">
        <v>578</v>
      </c>
      <c r="B221" s="2" t="s">
        <v>556</v>
      </c>
      <c r="D221" s="2" t="s">
        <v>557</v>
      </c>
      <c r="E221" s="2" t="s">
        <v>558</v>
      </c>
      <c r="F221" s="2" t="s">
        <v>559</v>
      </c>
      <c r="G221" s="2" t="n">
        <v>2019</v>
      </c>
      <c r="H221" s="2" t="n">
        <v>61</v>
      </c>
      <c r="I221" s="2" t="n">
        <v>5</v>
      </c>
      <c r="J221" s="2" t="s">
        <v>120</v>
      </c>
      <c r="L221" s="2" t="s">
        <v>121</v>
      </c>
      <c r="T221" s="2" t="s">
        <v>123</v>
      </c>
      <c r="V221" s="2" t="s">
        <v>124</v>
      </c>
      <c r="AC221" s="2" t="s">
        <v>125</v>
      </c>
      <c r="AQ221" s="2" t="s">
        <v>560</v>
      </c>
      <c r="AU221" s="2" t="s">
        <v>126</v>
      </c>
      <c r="AW221" s="2" t="n">
        <v>10</v>
      </c>
      <c r="AY221" s="2" t="s">
        <v>126</v>
      </c>
      <c r="AZ221" s="2" t="n">
        <v>24</v>
      </c>
      <c r="BD221" s="2" t="s">
        <v>123</v>
      </c>
      <c r="BE221" s="2" t="n">
        <v>2</v>
      </c>
      <c r="BF221" s="2" t="n">
        <v>0.333333333333333</v>
      </c>
      <c r="BH221" s="2" t="s">
        <v>569</v>
      </c>
      <c r="BI221" s="2" t="n">
        <v>1</v>
      </c>
      <c r="BJ221" s="2" t="n">
        <v>0.333333333333333</v>
      </c>
      <c r="BL221" s="2" t="s">
        <v>570</v>
      </c>
      <c r="BM221" s="2" t="n">
        <v>4</v>
      </c>
      <c r="BN221" s="2" t="n">
        <v>1.33333333333333</v>
      </c>
      <c r="BP221" s="2" t="s">
        <v>570</v>
      </c>
      <c r="BR221" s="2" t="n">
        <v>1</v>
      </c>
      <c r="BY221" s="2" t="s">
        <v>128</v>
      </c>
      <c r="BZ221" s="2" t="s">
        <v>129</v>
      </c>
      <c r="CA221" s="2" t="n">
        <v>14</v>
      </c>
      <c r="CC221" s="2" t="n">
        <v>1.33333333333333</v>
      </c>
      <c r="CD221" s="2" t="s">
        <v>562</v>
      </c>
      <c r="CE221" s="2" t="n">
        <v>40</v>
      </c>
      <c r="CG221" s="2" t="n">
        <v>2</v>
      </c>
      <c r="CH221" s="2" t="s">
        <v>129</v>
      </c>
      <c r="CT221" s="2" t="s">
        <v>563</v>
      </c>
      <c r="CZ221" s="2" t="s">
        <v>131</v>
      </c>
      <c r="DA221" s="2" t="n">
        <v>89.87</v>
      </c>
      <c r="DB221" s="2" t="n">
        <v>4.63</v>
      </c>
      <c r="DC221" s="2" t="n">
        <v>22.21</v>
      </c>
      <c r="DD221" s="2" t="n">
        <v>834.22</v>
      </c>
      <c r="DE221" s="2" t="n">
        <v>0.194</v>
      </c>
    </row>
    <row r="222" customFormat="false" ht="13.8" hidden="false" customHeight="false" outlineLevel="0" collapsed="false">
      <c r="A222" s="2" t="s">
        <v>579</v>
      </c>
      <c r="B222" s="2" t="s">
        <v>580</v>
      </c>
      <c r="D222" s="2" t="s">
        <v>250</v>
      </c>
      <c r="E222" s="2" t="s">
        <v>251</v>
      </c>
      <c r="F222" s="2" t="s">
        <v>581</v>
      </c>
      <c r="G222" s="2" t="n">
        <v>2019</v>
      </c>
      <c r="H222" s="2" t="n">
        <v>48</v>
      </c>
      <c r="I222" s="2" t="n">
        <v>9</v>
      </c>
      <c r="J222" s="2" t="s">
        <v>120</v>
      </c>
      <c r="L222" s="2" t="s">
        <v>253</v>
      </c>
      <c r="T222" s="2" t="s">
        <v>144</v>
      </c>
      <c r="V222" s="2" t="s">
        <v>124</v>
      </c>
      <c r="AC222" s="2" t="s">
        <v>582</v>
      </c>
      <c r="AD222" s="2" t="n">
        <v>5.5</v>
      </c>
      <c r="AG222" s="2" t="s">
        <v>583</v>
      </c>
      <c r="AI222" s="2" t="s">
        <v>584</v>
      </c>
      <c r="AY222" s="2" t="n">
        <v>65</v>
      </c>
      <c r="AZ222" s="2" t="n">
        <v>24</v>
      </c>
      <c r="BD222" s="2" t="s">
        <v>585</v>
      </c>
      <c r="BE222" s="2" t="n">
        <v>1</v>
      </c>
      <c r="BF222" s="2" t="n">
        <v>1</v>
      </c>
      <c r="BX222" s="2" t="s">
        <v>586</v>
      </c>
      <c r="BY222" s="2" t="s">
        <v>151</v>
      </c>
      <c r="CA222" s="2" t="n">
        <v>150</v>
      </c>
      <c r="CB222" s="2" t="s">
        <v>126</v>
      </c>
      <c r="CC222" s="2" t="n">
        <v>3</v>
      </c>
      <c r="CZ222" s="2" t="s">
        <v>131</v>
      </c>
      <c r="DB222" s="2" t="n">
        <v>3.8</v>
      </c>
      <c r="DC222" s="2" t="n">
        <v>15.4</v>
      </c>
      <c r="DD222" s="2" t="n">
        <v>867</v>
      </c>
      <c r="DE222" s="2" t="n">
        <v>0.105</v>
      </c>
    </row>
    <row r="223" customFormat="false" ht="13.8" hidden="false" customHeight="false" outlineLevel="0" collapsed="false">
      <c r="A223" s="2" t="s">
        <v>579</v>
      </c>
      <c r="B223" s="2" t="s">
        <v>580</v>
      </c>
      <c r="D223" s="2" t="s">
        <v>250</v>
      </c>
      <c r="E223" s="2" t="s">
        <v>251</v>
      </c>
      <c r="F223" s="2" t="s">
        <v>581</v>
      </c>
      <c r="G223" s="2" t="n">
        <v>2019</v>
      </c>
      <c r="H223" s="2" t="n">
        <v>48</v>
      </c>
      <c r="I223" s="2" t="n">
        <v>9</v>
      </c>
      <c r="J223" s="2" t="s">
        <v>120</v>
      </c>
      <c r="L223" s="2" t="s">
        <v>253</v>
      </c>
      <c r="T223" s="2" t="s">
        <v>144</v>
      </c>
      <c r="V223" s="2" t="s">
        <v>124</v>
      </c>
      <c r="AC223" s="2" t="s">
        <v>582</v>
      </c>
      <c r="AD223" s="2" t="n">
        <v>5.5</v>
      </c>
      <c r="AG223" s="2" t="s">
        <v>583</v>
      </c>
      <c r="AI223" s="2" t="s">
        <v>584</v>
      </c>
      <c r="AY223" s="2" t="n">
        <v>65</v>
      </c>
      <c r="AZ223" s="2" t="n">
        <v>24</v>
      </c>
      <c r="BD223" s="2" t="s">
        <v>585</v>
      </c>
      <c r="BE223" s="2" t="n">
        <v>1</v>
      </c>
      <c r="BF223" s="2" t="n">
        <v>2</v>
      </c>
      <c r="BY223" s="2" t="s">
        <v>151</v>
      </c>
      <c r="CA223" s="2" t="n">
        <v>150</v>
      </c>
      <c r="CB223" s="2" t="s">
        <v>126</v>
      </c>
      <c r="CC223" s="2" t="n">
        <v>3</v>
      </c>
      <c r="CZ223" s="2" t="s">
        <v>131</v>
      </c>
      <c r="DB223" s="2" t="n">
        <v>3.6</v>
      </c>
      <c r="DC223" s="2" t="n">
        <v>16</v>
      </c>
      <c r="DD223" s="2" t="n">
        <v>850</v>
      </c>
      <c r="DE223" s="2" t="n">
        <v>0.108</v>
      </c>
    </row>
    <row r="224" customFormat="false" ht="13.8" hidden="false" customHeight="false" outlineLevel="0" collapsed="false">
      <c r="A224" s="2" t="s">
        <v>579</v>
      </c>
      <c r="B224" s="2" t="s">
        <v>580</v>
      </c>
      <c r="D224" s="2" t="s">
        <v>250</v>
      </c>
      <c r="E224" s="2" t="s">
        <v>251</v>
      </c>
      <c r="F224" s="2" t="s">
        <v>581</v>
      </c>
      <c r="G224" s="2" t="n">
        <v>2019</v>
      </c>
      <c r="H224" s="2" t="n">
        <v>48</v>
      </c>
      <c r="I224" s="2" t="n">
        <v>9</v>
      </c>
      <c r="J224" s="2" t="s">
        <v>120</v>
      </c>
      <c r="L224" s="2" t="s">
        <v>253</v>
      </c>
      <c r="T224" s="2" t="s">
        <v>144</v>
      </c>
      <c r="V224" s="2" t="s">
        <v>124</v>
      </c>
      <c r="AC224" s="2" t="s">
        <v>582</v>
      </c>
      <c r="AD224" s="2" t="n">
        <v>5.5</v>
      </c>
      <c r="AG224" s="2" t="s">
        <v>583</v>
      </c>
      <c r="AI224" s="2" t="s">
        <v>584</v>
      </c>
      <c r="AY224" s="2" t="n">
        <v>65</v>
      </c>
      <c r="AZ224" s="2" t="n">
        <v>24</v>
      </c>
      <c r="BD224" s="2" t="s">
        <v>585</v>
      </c>
      <c r="BE224" s="2" t="n">
        <v>1</v>
      </c>
      <c r="BF224" s="2" t="n">
        <v>7</v>
      </c>
      <c r="BY224" s="2" t="s">
        <v>151</v>
      </c>
      <c r="CA224" s="2" t="n">
        <v>150</v>
      </c>
      <c r="CB224" s="2" t="s">
        <v>126</v>
      </c>
      <c r="CC224" s="2" t="n">
        <v>3</v>
      </c>
      <c r="CZ224" s="2" t="s">
        <v>131</v>
      </c>
      <c r="DB224" s="2" t="n">
        <v>3.1</v>
      </c>
      <c r="DC224" s="2" t="n">
        <v>14.5</v>
      </c>
      <c r="DD224" s="2" t="n">
        <v>833</v>
      </c>
      <c r="DE224" s="2" t="n">
        <v>0.099</v>
      </c>
    </row>
    <row r="225" customFormat="false" ht="13.8" hidden="false" customHeight="false" outlineLevel="0" collapsed="false">
      <c r="A225" s="2" t="s">
        <v>587</v>
      </c>
      <c r="B225" s="2" t="s">
        <v>580</v>
      </c>
      <c r="D225" s="2" t="s">
        <v>250</v>
      </c>
      <c r="E225" s="2" t="s">
        <v>251</v>
      </c>
      <c r="F225" s="2" t="s">
        <v>581</v>
      </c>
      <c r="G225" s="2" t="n">
        <v>2019</v>
      </c>
      <c r="H225" s="2" t="n">
        <v>48</v>
      </c>
      <c r="I225" s="2" t="n">
        <v>9</v>
      </c>
      <c r="J225" s="2" t="s">
        <v>120</v>
      </c>
      <c r="L225" s="2" t="s">
        <v>253</v>
      </c>
      <c r="T225" s="2" t="s">
        <v>144</v>
      </c>
      <c r="V225" s="2" t="s">
        <v>124</v>
      </c>
      <c r="AC225" s="2" t="s">
        <v>582</v>
      </c>
      <c r="AD225" s="2" t="n">
        <v>5.5</v>
      </c>
      <c r="AG225" s="2" t="s">
        <v>588</v>
      </c>
      <c r="AI225" s="2" t="s">
        <v>584</v>
      </c>
      <c r="AY225" s="2" t="n">
        <v>65</v>
      </c>
      <c r="AZ225" s="2" t="n">
        <v>24</v>
      </c>
      <c r="BD225" s="2" t="s">
        <v>589</v>
      </c>
      <c r="BE225" s="2" t="n">
        <v>1</v>
      </c>
      <c r="BF225" s="2" t="n">
        <v>1</v>
      </c>
      <c r="BY225" s="2" t="s">
        <v>151</v>
      </c>
      <c r="CA225" s="2" t="n">
        <v>150</v>
      </c>
      <c r="CB225" s="2" t="s">
        <v>126</v>
      </c>
      <c r="CC225" s="2" t="n">
        <v>3</v>
      </c>
      <c r="DB225" s="2" t="n">
        <v>0.8</v>
      </c>
      <c r="DC225" s="2" t="n">
        <v>8</v>
      </c>
      <c r="DD225" s="2" t="n">
        <v>334</v>
      </c>
      <c r="DE225" s="2" t="n">
        <v>0.724</v>
      </c>
    </row>
    <row r="226" customFormat="false" ht="13.8" hidden="false" customHeight="false" outlineLevel="0" collapsed="false">
      <c r="A226" s="2" t="s">
        <v>587</v>
      </c>
      <c r="B226" s="2" t="s">
        <v>580</v>
      </c>
      <c r="D226" s="2" t="s">
        <v>250</v>
      </c>
      <c r="E226" s="2" t="s">
        <v>251</v>
      </c>
      <c r="F226" s="2" t="s">
        <v>581</v>
      </c>
      <c r="G226" s="2" t="n">
        <v>2019</v>
      </c>
      <c r="H226" s="2" t="n">
        <v>48</v>
      </c>
      <c r="I226" s="2" t="n">
        <v>9</v>
      </c>
      <c r="J226" s="2" t="s">
        <v>120</v>
      </c>
      <c r="L226" s="2" t="s">
        <v>253</v>
      </c>
      <c r="T226" s="2" t="s">
        <v>144</v>
      </c>
      <c r="V226" s="2" t="s">
        <v>124</v>
      </c>
      <c r="AC226" s="2" t="s">
        <v>582</v>
      </c>
      <c r="AD226" s="2" t="n">
        <v>5.5</v>
      </c>
      <c r="AG226" s="2" t="s">
        <v>588</v>
      </c>
      <c r="AI226" s="2" t="s">
        <v>584</v>
      </c>
      <c r="AY226" s="2" t="n">
        <v>65</v>
      </c>
      <c r="AZ226" s="2" t="n">
        <v>24</v>
      </c>
      <c r="BD226" s="2" t="s">
        <v>589</v>
      </c>
      <c r="BE226" s="2" t="n">
        <v>1</v>
      </c>
      <c r="BF226" s="2" t="n">
        <v>2</v>
      </c>
      <c r="BY226" s="2" t="s">
        <v>151</v>
      </c>
      <c r="CA226" s="2" t="n">
        <v>150</v>
      </c>
      <c r="CB226" s="2" t="s">
        <v>126</v>
      </c>
      <c r="CC226" s="2" t="n">
        <v>3</v>
      </c>
      <c r="DB226" s="2" t="n">
        <v>0.7</v>
      </c>
      <c r="DC226" s="2" t="n">
        <v>9.3</v>
      </c>
      <c r="DD226" s="2" t="n">
        <v>254</v>
      </c>
      <c r="DE226" s="2" t="n">
        <v>0.644</v>
      </c>
    </row>
    <row r="227" customFormat="false" ht="13.8" hidden="false" customHeight="false" outlineLevel="0" collapsed="false">
      <c r="A227" s="2" t="s">
        <v>587</v>
      </c>
      <c r="B227" s="2" t="s">
        <v>580</v>
      </c>
      <c r="D227" s="2" t="s">
        <v>250</v>
      </c>
      <c r="E227" s="2" t="s">
        <v>251</v>
      </c>
      <c r="F227" s="2" t="s">
        <v>581</v>
      </c>
      <c r="G227" s="2" t="n">
        <v>2019</v>
      </c>
      <c r="H227" s="2" t="n">
        <v>48</v>
      </c>
      <c r="I227" s="2" t="n">
        <v>9</v>
      </c>
      <c r="J227" s="2" t="s">
        <v>120</v>
      </c>
      <c r="L227" s="2" t="s">
        <v>253</v>
      </c>
      <c r="T227" s="2" t="s">
        <v>144</v>
      </c>
      <c r="V227" s="2" t="s">
        <v>124</v>
      </c>
      <c r="AC227" s="2" t="s">
        <v>582</v>
      </c>
      <c r="AD227" s="2" t="n">
        <v>5.5</v>
      </c>
      <c r="AG227" s="2" t="s">
        <v>588</v>
      </c>
      <c r="AI227" s="2" t="s">
        <v>584</v>
      </c>
      <c r="AY227" s="2" t="n">
        <v>65</v>
      </c>
      <c r="AZ227" s="2" t="n">
        <v>24</v>
      </c>
      <c r="BD227" s="2" t="s">
        <v>589</v>
      </c>
      <c r="BE227" s="2" t="n">
        <v>1</v>
      </c>
      <c r="BF227" s="2" t="n">
        <v>7</v>
      </c>
      <c r="BY227" s="2" t="s">
        <v>151</v>
      </c>
      <c r="CA227" s="2" t="n">
        <v>150</v>
      </c>
      <c r="CB227" s="2" t="s">
        <v>126</v>
      </c>
      <c r="CC227" s="2" t="n">
        <v>3</v>
      </c>
      <c r="DB227" s="2" t="n">
        <v>1.4</v>
      </c>
      <c r="DC227" s="2" t="n">
        <v>11.4</v>
      </c>
      <c r="DD227" s="2" t="n">
        <v>440</v>
      </c>
      <c r="DE227" s="2" t="n">
        <v>0.442</v>
      </c>
    </row>
    <row r="228" customFormat="false" ht="13.8" hidden="false" customHeight="false" outlineLevel="0" collapsed="false">
      <c r="A228" s="2" t="s">
        <v>590</v>
      </c>
      <c r="B228" s="2" t="s">
        <v>580</v>
      </c>
      <c r="D228" s="2" t="s">
        <v>250</v>
      </c>
      <c r="E228" s="2" t="s">
        <v>251</v>
      </c>
      <c r="F228" s="2" t="s">
        <v>581</v>
      </c>
      <c r="G228" s="2" t="n">
        <v>2019</v>
      </c>
      <c r="H228" s="2" t="n">
        <v>48</v>
      </c>
      <c r="I228" s="2" t="n">
        <v>9</v>
      </c>
      <c r="J228" s="2" t="s">
        <v>120</v>
      </c>
      <c r="L228" s="2" t="s">
        <v>253</v>
      </c>
      <c r="T228" s="2" t="s">
        <v>144</v>
      </c>
      <c r="V228" s="2" t="s">
        <v>124</v>
      </c>
      <c r="AC228" s="2" t="s">
        <v>582</v>
      </c>
      <c r="AD228" s="2" t="n">
        <v>5.5</v>
      </c>
      <c r="AG228" s="2" t="s">
        <v>162</v>
      </c>
      <c r="AI228" s="2" t="s">
        <v>584</v>
      </c>
      <c r="AY228" s="2" t="n">
        <v>65</v>
      </c>
      <c r="AZ228" s="2" t="n">
        <v>24</v>
      </c>
      <c r="BD228" s="2" t="s">
        <v>591</v>
      </c>
      <c r="BE228" s="2" t="n">
        <v>1</v>
      </c>
      <c r="BF228" s="2" t="n">
        <v>1</v>
      </c>
      <c r="BY228" s="2" t="s">
        <v>151</v>
      </c>
      <c r="CA228" s="2" t="n">
        <v>150</v>
      </c>
      <c r="CB228" s="2" t="s">
        <v>126</v>
      </c>
      <c r="CC228" s="2" t="n">
        <v>3</v>
      </c>
      <c r="DB228" s="2" t="n">
        <v>0.3</v>
      </c>
      <c r="DC228" s="2" t="n">
        <v>4.5</v>
      </c>
      <c r="DD228" s="2" t="n">
        <v>412</v>
      </c>
      <c r="DE228" s="2" t="n">
        <v>1.454</v>
      </c>
    </row>
    <row r="229" customFormat="false" ht="13.8" hidden="false" customHeight="false" outlineLevel="0" collapsed="false">
      <c r="A229" s="2" t="s">
        <v>590</v>
      </c>
      <c r="B229" s="2" t="s">
        <v>580</v>
      </c>
      <c r="D229" s="2" t="s">
        <v>250</v>
      </c>
      <c r="E229" s="2" t="s">
        <v>251</v>
      </c>
      <c r="F229" s="2" t="s">
        <v>581</v>
      </c>
      <c r="G229" s="2" t="n">
        <v>2019</v>
      </c>
      <c r="H229" s="2" t="n">
        <v>48</v>
      </c>
      <c r="I229" s="2" t="n">
        <v>9</v>
      </c>
      <c r="J229" s="2" t="s">
        <v>120</v>
      </c>
      <c r="L229" s="2" t="s">
        <v>253</v>
      </c>
      <c r="T229" s="2" t="s">
        <v>144</v>
      </c>
      <c r="V229" s="2" t="s">
        <v>124</v>
      </c>
      <c r="AC229" s="2" t="s">
        <v>582</v>
      </c>
      <c r="AD229" s="2" t="n">
        <v>5.5</v>
      </c>
      <c r="AG229" s="2" t="s">
        <v>162</v>
      </c>
      <c r="AI229" s="2" t="s">
        <v>584</v>
      </c>
      <c r="AY229" s="2" t="n">
        <v>65</v>
      </c>
      <c r="AZ229" s="2" t="n">
        <v>24</v>
      </c>
      <c r="BD229" s="2" t="s">
        <v>591</v>
      </c>
      <c r="BE229" s="2" t="n">
        <v>1</v>
      </c>
      <c r="BF229" s="2" t="n">
        <v>2</v>
      </c>
      <c r="BY229" s="2" t="s">
        <v>151</v>
      </c>
      <c r="CA229" s="2" t="n">
        <v>150</v>
      </c>
      <c r="CB229" s="2" t="s">
        <v>126</v>
      </c>
      <c r="CC229" s="2" t="n">
        <v>3</v>
      </c>
      <c r="DE229" s="2" t="n">
        <v>1.279</v>
      </c>
    </row>
    <row r="230" customFormat="false" ht="13.8" hidden="false" customHeight="false" outlineLevel="0" collapsed="false">
      <c r="A230" s="2" t="s">
        <v>590</v>
      </c>
      <c r="B230" s="2" t="s">
        <v>580</v>
      </c>
      <c r="D230" s="2" t="s">
        <v>250</v>
      </c>
      <c r="E230" s="2" t="s">
        <v>251</v>
      </c>
      <c r="F230" s="2" t="s">
        <v>581</v>
      </c>
      <c r="G230" s="2" t="n">
        <v>2019</v>
      </c>
      <c r="H230" s="2" t="n">
        <v>48</v>
      </c>
      <c r="I230" s="2" t="n">
        <v>9</v>
      </c>
      <c r="J230" s="2" t="s">
        <v>120</v>
      </c>
      <c r="L230" s="2" t="s">
        <v>253</v>
      </c>
      <c r="T230" s="2" t="s">
        <v>144</v>
      </c>
      <c r="V230" s="2" t="s">
        <v>124</v>
      </c>
      <c r="AC230" s="2" t="s">
        <v>582</v>
      </c>
      <c r="AD230" s="2" t="n">
        <v>5.5</v>
      </c>
      <c r="AG230" s="2" t="s">
        <v>162</v>
      </c>
      <c r="AI230" s="2" t="s">
        <v>584</v>
      </c>
      <c r="AY230" s="2" t="n">
        <v>65</v>
      </c>
      <c r="AZ230" s="2" t="n">
        <v>24</v>
      </c>
      <c r="BD230" s="2" t="s">
        <v>591</v>
      </c>
      <c r="BE230" s="2" t="n">
        <v>1</v>
      </c>
      <c r="BF230" s="2" t="n">
        <v>7</v>
      </c>
      <c r="BY230" s="2" t="s">
        <v>151</v>
      </c>
      <c r="CA230" s="2" t="n">
        <v>150</v>
      </c>
      <c r="CB230" s="2" t="s">
        <v>126</v>
      </c>
      <c r="CC230" s="2" t="n">
        <v>3</v>
      </c>
      <c r="DE230" s="2" t="n">
        <v>1.231</v>
      </c>
    </row>
    <row r="231" customFormat="false" ht="13.8" hidden="false" customHeight="false" outlineLevel="0" collapsed="false">
      <c r="A231" s="2" t="s">
        <v>592</v>
      </c>
      <c r="B231" s="2" t="s">
        <v>580</v>
      </c>
      <c r="D231" s="2" t="s">
        <v>250</v>
      </c>
      <c r="E231" s="2" t="s">
        <v>251</v>
      </c>
      <c r="F231" s="2" t="s">
        <v>581</v>
      </c>
      <c r="G231" s="2" t="n">
        <v>2019</v>
      </c>
      <c r="H231" s="2" t="n">
        <v>48</v>
      </c>
      <c r="I231" s="2" t="n">
        <v>9</v>
      </c>
      <c r="J231" s="2" t="s">
        <v>120</v>
      </c>
      <c r="L231" s="2" t="s">
        <v>253</v>
      </c>
      <c r="T231" s="2" t="s">
        <v>144</v>
      </c>
      <c r="V231" s="2" t="s">
        <v>124</v>
      </c>
      <c r="AC231" s="2" t="s">
        <v>582</v>
      </c>
      <c r="AD231" s="2" t="n">
        <v>5.5</v>
      </c>
      <c r="AG231" s="2" t="s">
        <v>593</v>
      </c>
      <c r="AI231" s="2" t="s">
        <v>584</v>
      </c>
      <c r="AY231" s="2" t="n">
        <v>65</v>
      </c>
      <c r="AZ231" s="2" t="n">
        <v>24</v>
      </c>
      <c r="BD231" s="2" t="s">
        <v>594</v>
      </c>
      <c r="BE231" s="2" t="n">
        <v>1</v>
      </c>
      <c r="BF231" s="2" t="n">
        <v>1</v>
      </c>
      <c r="BY231" s="2" t="s">
        <v>151</v>
      </c>
      <c r="CA231" s="2" t="n">
        <v>150</v>
      </c>
      <c r="CB231" s="2" t="s">
        <v>126</v>
      </c>
      <c r="CC231" s="2" t="n">
        <v>3</v>
      </c>
      <c r="DB231" s="2" t="n">
        <v>2.9</v>
      </c>
      <c r="DC231" s="2" t="n">
        <v>13.8</v>
      </c>
      <c r="DD231" s="2" t="n">
        <v>819</v>
      </c>
      <c r="DE231" s="2" t="n">
        <v>0.105</v>
      </c>
    </row>
    <row r="232" customFormat="false" ht="13.8" hidden="false" customHeight="false" outlineLevel="0" collapsed="false">
      <c r="A232" s="2" t="s">
        <v>592</v>
      </c>
      <c r="B232" s="2" t="s">
        <v>580</v>
      </c>
      <c r="D232" s="2" t="s">
        <v>250</v>
      </c>
      <c r="E232" s="2" t="s">
        <v>251</v>
      </c>
      <c r="F232" s="2" t="s">
        <v>581</v>
      </c>
      <c r="G232" s="2" t="n">
        <v>2019</v>
      </c>
      <c r="H232" s="2" t="n">
        <v>48</v>
      </c>
      <c r="I232" s="2" t="n">
        <v>9</v>
      </c>
      <c r="J232" s="2" t="s">
        <v>120</v>
      </c>
      <c r="L232" s="2" t="s">
        <v>253</v>
      </c>
      <c r="T232" s="2" t="s">
        <v>144</v>
      </c>
      <c r="V232" s="2" t="s">
        <v>124</v>
      </c>
      <c r="AC232" s="2" t="s">
        <v>582</v>
      </c>
      <c r="AD232" s="2" t="n">
        <v>5.5</v>
      </c>
      <c r="AG232" s="2" t="s">
        <v>593</v>
      </c>
      <c r="AI232" s="2" t="s">
        <v>584</v>
      </c>
      <c r="AY232" s="2" t="n">
        <v>65</v>
      </c>
      <c r="AZ232" s="2" t="n">
        <v>24</v>
      </c>
      <c r="BD232" s="2" t="s">
        <v>594</v>
      </c>
      <c r="BE232" s="2" t="n">
        <v>1</v>
      </c>
      <c r="BF232" s="2" t="n">
        <v>2</v>
      </c>
      <c r="BY232" s="2" t="s">
        <v>151</v>
      </c>
      <c r="CA232" s="2" t="n">
        <v>150</v>
      </c>
      <c r="CB232" s="2" t="s">
        <v>126</v>
      </c>
      <c r="CC232" s="2" t="n">
        <v>3</v>
      </c>
      <c r="DE232" s="2" t="n">
        <v>0.113</v>
      </c>
    </row>
    <row r="233" customFormat="false" ht="13.8" hidden="false" customHeight="false" outlineLevel="0" collapsed="false">
      <c r="A233" s="2" t="s">
        <v>595</v>
      </c>
      <c r="B233" s="2" t="s">
        <v>580</v>
      </c>
      <c r="D233" s="2" t="s">
        <v>250</v>
      </c>
      <c r="E233" s="2" t="s">
        <v>251</v>
      </c>
      <c r="F233" s="2" t="s">
        <v>581</v>
      </c>
      <c r="G233" s="2" t="n">
        <v>2019</v>
      </c>
      <c r="H233" s="2" t="n">
        <v>48</v>
      </c>
      <c r="I233" s="2" t="n">
        <v>9</v>
      </c>
      <c r="J233" s="2" t="s">
        <v>120</v>
      </c>
      <c r="L233" s="2" t="s">
        <v>253</v>
      </c>
      <c r="T233" s="2" t="s">
        <v>144</v>
      </c>
      <c r="V233" s="2" t="s">
        <v>124</v>
      </c>
      <c r="AC233" s="2" t="s">
        <v>582</v>
      </c>
      <c r="AD233" s="2" t="n">
        <v>5.5</v>
      </c>
      <c r="AG233" s="2" t="s">
        <v>596</v>
      </c>
      <c r="AI233" s="2" t="s">
        <v>584</v>
      </c>
      <c r="AY233" s="2" t="n">
        <v>65</v>
      </c>
      <c r="AZ233" s="2" t="n">
        <v>24</v>
      </c>
      <c r="BD233" s="2" t="s">
        <v>597</v>
      </c>
      <c r="BE233" s="2" t="n">
        <v>1</v>
      </c>
      <c r="BF233" s="2" t="n">
        <v>1</v>
      </c>
      <c r="BY233" s="2" t="s">
        <v>151</v>
      </c>
      <c r="CA233" s="2" t="n">
        <v>150</v>
      </c>
      <c r="CB233" s="2" t="s">
        <v>126</v>
      </c>
      <c r="CC233" s="2" t="n">
        <v>3</v>
      </c>
      <c r="DB233" s="2" t="n">
        <v>3</v>
      </c>
      <c r="DC233" s="2" t="n">
        <v>14.3</v>
      </c>
      <c r="DD233" s="2" t="n">
        <v>816</v>
      </c>
      <c r="DE233" s="2" t="n">
        <v>0.115</v>
      </c>
    </row>
    <row r="234" customFormat="false" ht="13.8" hidden="false" customHeight="false" outlineLevel="0" collapsed="false">
      <c r="A234" s="2" t="s">
        <v>595</v>
      </c>
      <c r="B234" s="2" t="s">
        <v>580</v>
      </c>
      <c r="D234" s="2" t="s">
        <v>250</v>
      </c>
      <c r="E234" s="2" t="s">
        <v>251</v>
      </c>
      <c r="F234" s="2" t="s">
        <v>581</v>
      </c>
      <c r="G234" s="2" t="n">
        <v>2019</v>
      </c>
      <c r="H234" s="2" t="n">
        <v>48</v>
      </c>
      <c r="I234" s="2" t="n">
        <v>9</v>
      </c>
      <c r="J234" s="2" t="s">
        <v>120</v>
      </c>
      <c r="L234" s="2" t="s">
        <v>253</v>
      </c>
      <c r="T234" s="2" t="s">
        <v>144</v>
      </c>
      <c r="V234" s="2" t="s">
        <v>124</v>
      </c>
      <c r="AC234" s="2" t="s">
        <v>582</v>
      </c>
      <c r="AD234" s="2" t="n">
        <v>5.5</v>
      </c>
      <c r="AG234" s="2" t="s">
        <v>596</v>
      </c>
      <c r="AI234" s="2" t="s">
        <v>584</v>
      </c>
      <c r="AY234" s="2" t="n">
        <v>65</v>
      </c>
      <c r="AZ234" s="2" t="n">
        <v>24</v>
      </c>
      <c r="BD234" s="2" t="s">
        <v>597</v>
      </c>
      <c r="BE234" s="2" t="n">
        <v>1</v>
      </c>
      <c r="BF234" s="2" t="n">
        <v>2</v>
      </c>
      <c r="BY234" s="2" t="s">
        <v>151</v>
      </c>
      <c r="CA234" s="2" t="n">
        <v>150</v>
      </c>
      <c r="CB234" s="2" t="s">
        <v>126</v>
      </c>
      <c r="CC234" s="2" t="n">
        <v>3</v>
      </c>
      <c r="DE234" s="2" t="n">
        <v>0.127</v>
      </c>
    </row>
    <row r="235" customFormat="false" ht="13.8" hidden="false" customHeight="false" outlineLevel="0" collapsed="false">
      <c r="A235" s="2" t="s">
        <v>598</v>
      </c>
      <c r="B235" s="2" t="s">
        <v>580</v>
      </c>
      <c r="D235" s="2" t="s">
        <v>250</v>
      </c>
      <c r="E235" s="2" t="s">
        <v>251</v>
      </c>
      <c r="F235" s="2" t="s">
        <v>581</v>
      </c>
      <c r="G235" s="2" t="n">
        <v>2019</v>
      </c>
      <c r="H235" s="2" t="n">
        <v>48</v>
      </c>
      <c r="I235" s="2" t="n">
        <v>9</v>
      </c>
      <c r="J235" s="2" t="s">
        <v>120</v>
      </c>
      <c r="L235" s="2" t="s">
        <v>253</v>
      </c>
      <c r="T235" s="2" t="s">
        <v>144</v>
      </c>
      <c r="V235" s="2" t="s">
        <v>124</v>
      </c>
      <c r="AC235" s="2" t="s">
        <v>582</v>
      </c>
      <c r="AD235" s="2" t="n">
        <v>5.5</v>
      </c>
      <c r="AG235" s="2" t="s">
        <v>599</v>
      </c>
      <c r="AI235" s="2" t="s">
        <v>584</v>
      </c>
      <c r="AY235" s="2" t="n">
        <v>65</v>
      </c>
      <c r="AZ235" s="2" t="n">
        <v>24</v>
      </c>
      <c r="BD235" s="2" t="s">
        <v>600</v>
      </c>
      <c r="BE235" s="2" t="n">
        <v>1</v>
      </c>
      <c r="BF235" s="2" t="n">
        <v>1</v>
      </c>
      <c r="BY235" s="2" t="s">
        <v>151</v>
      </c>
      <c r="CA235" s="2" t="n">
        <v>150</v>
      </c>
      <c r="CB235" s="2" t="s">
        <v>126</v>
      </c>
      <c r="CC235" s="2" t="n">
        <v>3</v>
      </c>
      <c r="DB235" s="2" t="n">
        <v>3.4</v>
      </c>
      <c r="DC235" s="2" t="n">
        <v>14.5</v>
      </c>
      <c r="DD235" s="2" t="n">
        <v>836</v>
      </c>
      <c r="DE235" s="2" t="n">
        <v>0.112</v>
      </c>
    </row>
    <row r="236" customFormat="false" ht="13.8" hidden="false" customHeight="false" outlineLevel="0" collapsed="false">
      <c r="A236" s="2" t="s">
        <v>598</v>
      </c>
      <c r="B236" s="2" t="s">
        <v>580</v>
      </c>
      <c r="D236" s="2" t="s">
        <v>250</v>
      </c>
      <c r="E236" s="2" t="s">
        <v>251</v>
      </c>
      <c r="F236" s="2" t="s">
        <v>581</v>
      </c>
      <c r="G236" s="2" t="n">
        <v>2019</v>
      </c>
      <c r="H236" s="2" t="n">
        <v>48</v>
      </c>
      <c r="I236" s="2" t="n">
        <v>9</v>
      </c>
      <c r="J236" s="2" t="s">
        <v>120</v>
      </c>
      <c r="L236" s="2" t="s">
        <v>253</v>
      </c>
      <c r="T236" s="2" t="s">
        <v>144</v>
      </c>
      <c r="V236" s="2" t="s">
        <v>124</v>
      </c>
      <c r="AC236" s="2" t="s">
        <v>582</v>
      </c>
      <c r="AD236" s="2" t="n">
        <v>5.5</v>
      </c>
      <c r="AG236" s="2" t="s">
        <v>599</v>
      </c>
      <c r="AI236" s="2" t="s">
        <v>584</v>
      </c>
      <c r="AY236" s="2" t="n">
        <v>65</v>
      </c>
      <c r="AZ236" s="2" t="n">
        <v>24</v>
      </c>
      <c r="BD236" s="2" t="s">
        <v>600</v>
      </c>
      <c r="BE236" s="2" t="n">
        <v>1</v>
      </c>
      <c r="BF236" s="2" t="n">
        <v>2</v>
      </c>
      <c r="BY236" s="2" t="s">
        <v>151</v>
      </c>
      <c r="CA236" s="2" t="n">
        <v>150</v>
      </c>
      <c r="CB236" s="2" t="s">
        <v>126</v>
      </c>
      <c r="CC236" s="2" t="n">
        <v>3</v>
      </c>
      <c r="DE236" s="2" t="n">
        <v>0.108</v>
      </c>
    </row>
    <row r="237" customFormat="false" ht="13.8" hidden="false" customHeight="false" outlineLevel="0" collapsed="false">
      <c r="A237" s="2" t="s">
        <v>601</v>
      </c>
      <c r="B237" s="2" t="s">
        <v>580</v>
      </c>
      <c r="D237" s="2" t="s">
        <v>250</v>
      </c>
      <c r="E237" s="2" t="s">
        <v>251</v>
      </c>
      <c r="F237" s="2" t="s">
        <v>581</v>
      </c>
      <c r="G237" s="2" t="n">
        <v>2019</v>
      </c>
      <c r="H237" s="2" t="n">
        <v>48</v>
      </c>
      <c r="I237" s="2" t="n">
        <v>9</v>
      </c>
      <c r="J237" s="2" t="s">
        <v>120</v>
      </c>
      <c r="L237" s="2" t="s">
        <v>253</v>
      </c>
      <c r="T237" s="2" t="s">
        <v>144</v>
      </c>
      <c r="V237" s="2" t="s">
        <v>124</v>
      </c>
      <c r="AC237" s="2" t="s">
        <v>582</v>
      </c>
      <c r="AD237" s="2" t="n">
        <v>5.5</v>
      </c>
      <c r="AG237" s="2" t="s">
        <v>593</v>
      </c>
      <c r="AI237" s="2" t="s">
        <v>584</v>
      </c>
      <c r="AY237" s="2" t="n">
        <v>65</v>
      </c>
      <c r="AZ237" s="2" t="n">
        <v>24</v>
      </c>
      <c r="BD237" s="2" t="s">
        <v>594</v>
      </c>
      <c r="BE237" s="2" t="n">
        <v>1</v>
      </c>
      <c r="BF237" s="2" t="n">
        <v>1</v>
      </c>
      <c r="BY237" s="2" t="s">
        <v>151</v>
      </c>
      <c r="CA237" s="2" t="n">
        <v>150</v>
      </c>
      <c r="CB237" s="2" t="s">
        <v>126</v>
      </c>
      <c r="CC237" s="2" t="n">
        <v>3</v>
      </c>
      <c r="DB237" s="2" t="n">
        <v>3.8</v>
      </c>
      <c r="DC237" s="2" t="n">
        <v>16.2</v>
      </c>
      <c r="DD237" s="2" t="n">
        <v>824</v>
      </c>
      <c r="DE237" s="2" t="n">
        <v>0.116</v>
      </c>
    </row>
    <row r="238" customFormat="false" ht="13.8" hidden="false" customHeight="false" outlineLevel="0" collapsed="false">
      <c r="A238" s="2" t="s">
        <v>601</v>
      </c>
      <c r="B238" s="2" t="s">
        <v>580</v>
      </c>
      <c r="D238" s="2" t="s">
        <v>250</v>
      </c>
      <c r="E238" s="2" t="s">
        <v>251</v>
      </c>
      <c r="F238" s="2" t="s">
        <v>581</v>
      </c>
      <c r="G238" s="2" t="n">
        <v>2019</v>
      </c>
      <c r="H238" s="2" t="n">
        <v>48</v>
      </c>
      <c r="I238" s="2" t="n">
        <v>9</v>
      </c>
      <c r="J238" s="2" t="s">
        <v>120</v>
      </c>
      <c r="L238" s="2" t="s">
        <v>253</v>
      </c>
      <c r="T238" s="2" t="s">
        <v>144</v>
      </c>
      <c r="V238" s="2" t="s">
        <v>124</v>
      </c>
      <c r="AC238" s="2" t="s">
        <v>582</v>
      </c>
      <c r="AD238" s="2" t="n">
        <v>5.5</v>
      </c>
      <c r="AG238" s="2" t="s">
        <v>593</v>
      </c>
      <c r="AI238" s="2" t="s">
        <v>584</v>
      </c>
      <c r="AY238" s="2" t="n">
        <v>65</v>
      </c>
      <c r="AZ238" s="2" t="n">
        <v>24</v>
      </c>
      <c r="BD238" s="2" t="s">
        <v>594</v>
      </c>
      <c r="BE238" s="2" t="n">
        <v>1</v>
      </c>
      <c r="BF238" s="2" t="n">
        <v>2</v>
      </c>
      <c r="BY238" s="2" t="s">
        <v>151</v>
      </c>
      <c r="CA238" s="2" t="n">
        <v>150</v>
      </c>
      <c r="CB238" s="2" t="s">
        <v>126</v>
      </c>
      <c r="CC238" s="2" t="n">
        <v>3</v>
      </c>
      <c r="DE238" s="2" t="n">
        <v>0.144</v>
      </c>
    </row>
    <row r="239" customFormat="false" ht="13.8" hidden="false" customHeight="false" outlineLevel="0" collapsed="false">
      <c r="A239" s="2" t="s">
        <v>602</v>
      </c>
      <c r="B239" s="2" t="s">
        <v>580</v>
      </c>
      <c r="D239" s="2" t="s">
        <v>250</v>
      </c>
      <c r="E239" s="2" t="s">
        <v>251</v>
      </c>
      <c r="F239" s="2" t="s">
        <v>581</v>
      </c>
      <c r="G239" s="2" t="n">
        <v>2019</v>
      </c>
      <c r="H239" s="2" t="n">
        <v>48</v>
      </c>
      <c r="I239" s="2" t="n">
        <v>9</v>
      </c>
      <c r="J239" s="2" t="s">
        <v>120</v>
      </c>
      <c r="L239" s="2" t="s">
        <v>253</v>
      </c>
      <c r="T239" s="2" t="s">
        <v>144</v>
      </c>
      <c r="V239" s="2" t="s">
        <v>124</v>
      </c>
      <c r="AC239" s="2" t="s">
        <v>582</v>
      </c>
      <c r="AD239" s="2" t="n">
        <v>5.5</v>
      </c>
      <c r="AG239" s="2" t="s">
        <v>596</v>
      </c>
      <c r="AI239" s="2" t="s">
        <v>584</v>
      </c>
      <c r="AY239" s="2" t="n">
        <v>65</v>
      </c>
      <c r="AZ239" s="2" t="n">
        <v>24</v>
      </c>
      <c r="BD239" s="2" t="s">
        <v>597</v>
      </c>
      <c r="BE239" s="2" t="n">
        <v>1</v>
      </c>
      <c r="BF239" s="2" t="n">
        <v>1</v>
      </c>
      <c r="BY239" s="2" t="s">
        <v>151</v>
      </c>
      <c r="CA239" s="2" t="n">
        <v>150</v>
      </c>
      <c r="CB239" s="2" t="s">
        <v>126</v>
      </c>
      <c r="CC239" s="2" t="n">
        <v>3</v>
      </c>
      <c r="DB239" s="2" t="n">
        <v>3.6</v>
      </c>
      <c r="DC239" s="2" t="n">
        <v>16.2</v>
      </c>
      <c r="DD239" s="2" t="n">
        <v>735</v>
      </c>
      <c r="DE239" s="2" t="n">
        <v>0.115</v>
      </c>
    </row>
    <row r="240" customFormat="false" ht="13.8" hidden="false" customHeight="false" outlineLevel="0" collapsed="false">
      <c r="A240" s="2" t="s">
        <v>602</v>
      </c>
      <c r="B240" s="2" t="s">
        <v>580</v>
      </c>
      <c r="D240" s="2" t="s">
        <v>250</v>
      </c>
      <c r="E240" s="2" t="s">
        <v>251</v>
      </c>
      <c r="F240" s="2" t="s">
        <v>581</v>
      </c>
      <c r="G240" s="2" t="n">
        <v>2019</v>
      </c>
      <c r="H240" s="2" t="n">
        <v>48</v>
      </c>
      <c r="I240" s="2" t="n">
        <v>9</v>
      </c>
      <c r="J240" s="2" t="s">
        <v>120</v>
      </c>
      <c r="L240" s="2" t="s">
        <v>253</v>
      </c>
      <c r="T240" s="2" t="s">
        <v>144</v>
      </c>
      <c r="V240" s="2" t="s">
        <v>124</v>
      </c>
      <c r="AC240" s="2" t="s">
        <v>582</v>
      </c>
      <c r="AD240" s="2" t="n">
        <v>5.5</v>
      </c>
      <c r="AG240" s="2" t="s">
        <v>596</v>
      </c>
      <c r="AI240" s="2" t="s">
        <v>584</v>
      </c>
      <c r="AY240" s="2" t="n">
        <v>65</v>
      </c>
      <c r="AZ240" s="2" t="n">
        <v>24</v>
      </c>
      <c r="BD240" s="2" t="s">
        <v>597</v>
      </c>
      <c r="BE240" s="2" t="n">
        <v>1</v>
      </c>
      <c r="BF240" s="2" t="n">
        <v>2</v>
      </c>
      <c r="BY240" s="2" t="s">
        <v>151</v>
      </c>
      <c r="CA240" s="2" t="n">
        <v>150</v>
      </c>
      <c r="CB240" s="2" t="s">
        <v>126</v>
      </c>
      <c r="CC240" s="2" t="n">
        <v>3</v>
      </c>
      <c r="DE240" s="2" t="n">
        <v>0.11</v>
      </c>
    </row>
    <row r="241" customFormat="false" ht="13.8" hidden="false" customHeight="false" outlineLevel="0" collapsed="false">
      <c r="A241" s="2" t="s">
        <v>603</v>
      </c>
      <c r="B241" s="2" t="s">
        <v>580</v>
      </c>
      <c r="D241" s="2" t="s">
        <v>250</v>
      </c>
      <c r="E241" s="2" t="s">
        <v>251</v>
      </c>
      <c r="F241" s="2" t="s">
        <v>581</v>
      </c>
      <c r="G241" s="2" t="n">
        <v>2019</v>
      </c>
      <c r="H241" s="2" t="n">
        <v>48</v>
      </c>
      <c r="I241" s="2" t="n">
        <v>9</v>
      </c>
      <c r="J241" s="2" t="s">
        <v>120</v>
      </c>
      <c r="L241" s="2" t="s">
        <v>253</v>
      </c>
      <c r="T241" s="2" t="s">
        <v>144</v>
      </c>
      <c r="V241" s="2" t="s">
        <v>124</v>
      </c>
      <c r="AC241" s="2" t="s">
        <v>582</v>
      </c>
      <c r="AD241" s="2" t="n">
        <v>5.5</v>
      </c>
      <c r="AG241" s="2" t="s">
        <v>599</v>
      </c>
      <c r="AI241" s="2" t="s">
        <v>584</v>
      </c>
      <c r="AY241" s="2" t="n">
        <v>65</v>
      </c>
      <c r="AZ241" s="2" t="n">
        <v>24</v>
      </c>
      <c r="BD241" s="2" t="s">
        <v>600</v>
      </c>
      <c r="BE241" s="2" t="n">
        <v>1</v>
      </c>
      <c r="BF241" s="2" t="n">
        <v>1</v>
      </c>
      <c r="BY241" s="2" t="s">
        <v>151</v>
      </c>
      <c r="CA241" s="2" t="n">
        <v>150</v>
      </c>
      <c r="CB241" s="2" t="s">
        <v>126</v>
      </c>
      <c r="CC241" s="2" t="n">
        <v>3</v>
      </c>
      <c r="DB241" s="2" t="n">
        <v>3.3</v>
      </c>
      <c r="DC241" s="2" t="n">
        <v>15.6</v>
      </c>
      <c r="DD241" s="2" t="n">
        <v>809</v>
      </c>
      <c r="DE241" s="2" t="n">
        <v>0.123</v>
      </c>
    </row>
    <row r="242" customFormat="false" ht="13.8" hidden="false" customHeight="false" outlineLevel="0" collapsed="false">
      <c r="A242" s="2" t="s">
        <v>603</v>
      </c>
      <c r="B242" s="2" t="s">
        <v>580</v>
      </c>
      <c r="D242" s="2" t="s">
        <v>250</v>
      </c>
      <c r="E242" s="2" t="s">
        <v>251</v>
      </c>
      <c r="F242" s="2" t="s">
        <v>581</v>
      </c>
      <c r="G242" s="2" t="n">
        <v>2019</v>
      </c>
      <c r="H242" s="2" t="n">
        <v>48</v>
      </c>
      <c r="I242" s="2" t="n">
        <v>9</v>
      </c>
      <c r="J242" s="2" t="s">
        <v>120</v>
      </c>
      <c r="L242" s="2" t="s">
        <v>253</v>
      </c>
      <c r="T242" s="2" t="s">
        <v>144</v>
      </c>
      <c r="V242" s="2" t="s">
        <v>124</v>
      </c>
      <c r="AC242" s="2" t="s">
        <v>582</v>
      </c>
      <c r="AD242" s="2" t="n">
        <v>5.5</v>
      </c>
      <c r="AG242" s="2" t="s">
        <v>599</v>
      </c>
      <c r="AI242" s="2" t="s">
        <v>584</v>
      </c>
      <c r="AY242" s="2" t="n">
        <v>65</v>
      </c>
      <c r="AZ242" s="2" t="n">
        <v>24</v>
      </c>
      <c r="BD242" s="2" t="s">
        <v>600</v>
      </c>
      <c r="BE242" s="2" t="n">
        <v>1</v>
      </c>
      <c r="BF242" s="2" t="n">
        <v>2</v>
      </c>
      <c r="BY242" s="2" t="s">
        <v>151</v>
      </c>
      <c r="CA242" s="2" t="n">
        <v>150</v>
      </c>
      <c r="CB242" s="2" t="s">
        <v>126</v>
      </c>
      <c r="CC242" s="2" t="n">
        <v>3</v>
      </c>
      <c r="DB242" s="2" t="n">
        <v>3.4</v>
      </c>
      <c r="DC242" s="2" t="n">
        <v>15.5</v>
      </c>
      <c r="DD242" s="2" t="n">
        <v>818</v>
      </c>
      <c r="DE242" s="2" t="n">
        <v>0.122</v>
      </c>
    </row>
    <row r="243" customFormat="false" ht="13.8" hidden="false" customHeight="false" outlineLevel="0" collapsed="false">
      <c r="A243" s="2" t="s">
        <v>604</v>
      </c>
      <c r="B243" s="2" t="s">
        <v>580</v>
      </c>
      <c r="D243" s="2" t="s">
        <v>250</v>
      </c>
      <c r="E243" s="2" t="s">
        <v>251</v>
      </c>
      <c r="F243" s="2" t="s">
        <v>581</v>
      </c>
      <c r="G243" s="2" t="n">
        <v>2019</v>
      </c>
      <c r="H243" s="2" t="n">
        <v>48</v>
      </c>
      <c r="I243" s="2" t="n">
        <v>9</v>
      </c>
      <c r="J243" s="2" t="s">
        <v>120</v>
      </c>
      <c r="L243" s="2" t="s">
        <v>253</v>
      </c>
      <c r="T243" s="2" t="s">
        <v>144</v>
      </c>
      <c r="V243" s="2" t="s">
        <v>124</v>
      </c>
      <c r="AC243" s="2" t="s">
        <v>582</v>
      </c>
      <c r="AD243" s="2" t="n">
        <v>5.5</v>
      </c>
      <c r="AG243" s="2" t="s">
        <v>593</v>
      </c>
      <c r="AI243" s="2" t="s">
        <v>584</v>
      </c>
      <c r="AY243" s="2" t="n">
        <v>65</v>
      </c>
      <c r="AZ243" s="2" t="n">
        <v>24</v>
      </c>
      <c r="BD243" s="2" t="s">
        <v>594</v>
      </c>
      <c r="BE243" s="2" t="n">
        <v>1</v>
      </c>
      <c r="BF243" s="2" t="n">
        <v>1</v>
      </c>
      <c r="BY243" s="2" t="s">
        <v>151</v>
      </c>
      <c r="CA243" s="2" t="n">
        <v>150</v>
      </c>
      <c r="CB243" s="2" t="s">
        <v>126</v>
      </c>
      <c r="CC243" s="2" t="n">
        <v>3</v>
      </c>
      <c r="DB243" s="2" t="n">
        <v>3.5</v>
      </c>
      <c r="DC243" s="2" t="n">
        <v>16.4</v>
      </c>
      <c r="DD243" s="2" t="n">
        <v>819</v>
      </c>
      <c r="DE243" s="2" t="n">
        <v>0.133</v>
      </c>
    </row>
    <row r="244" customFormat="false" ht="13.8" hidden="false" customHeight="false" outlineLevel="0" collapsed="false">
      <c r="A244" s="2" t="s">
        <v>604</v>
      </c>
      <c r="B244" s="2" t="s">
        <v>580</v>
      </c>
      <c r="D244" s="2" t="s">
        <v>250</v>
      </c>
      <c r="E244" s="2" t="s">
        <v>251</v>
      </c>
      <c r="F244" s="2" t="s">
        <v>581</v>
      </c>
      <c r="G244" s="2" t="n">
        <v>2019</v>
      </c>
      <c r="H244" s="2" t="n">
        <v>48</v>
      </c>
      <c r="I244" s="2" t="n">
        <v>9</v>
      </c>
      <c r="J244" s="2" t="s">
        <v>120</v>
      </c>
      <c r="L244" s="2" t="s">
        <v>253</v>
      </c>
      <c r="T244" s="2" t="s">
        <v>144</v>
      </c>
      <c r="V244" s="2" t="s">
        <v>124</v>
      </c>
      <c r="AC244" s="2" t="s">
        <v>582</v>
      </c>
      <c r="AD244" s="2" t="n">
        <v>5.5</v>
      </c>
      <c r="AG244" s="2" t="s">
        <v>593</v>
      </c>
      <c r="AI244" s="2" t="s">
        <v>584</v>
      </c>
      <c r="AY244" s="2" t="n">
        <v>65</v>
      </c>
      <c r="AZ244" s="2" t="n">
        <v>24</v>
      </c>
      <c r="BD244" s="2" t="s">
        <v>594</v>
      </c>
      <c r="BE244" s="2" t="n">
        <v>1</v>
      </c>
      <c r="BF244" s="2" t="n">
        <v>2</v>
      </c>
      <c r="BY244" s="2" t="s">
        <v>151</v>
      </c>
      <c r="CA244" s="2" t="n">
        <v>150</v>
      </c>
      <c r="CB244" s="2" t="s">
        <v>126</v>
      </c>
      <c r="CC244" s="2" t="n">
        <v>3</v>
      </c>
      <c r="DE244" s="2" t="n">
        <v>0.113</v>
      </c>
    </row>
    <row r="245" customFormat="false" ht="13.8" hidden="false" customHeight="false" outlineLevel="0" collapsed="false">
      <c r="A245" s="2" t="s">
        <v>604</v>
      </c>
      <c r="B245" s="2" t="s">
        <v>580</v>
      </c>
      <c r="D245" s="2" t="s">
        <v>250</v>
      </c>
      <c r="E245" s="2" t="s">
        <v>251</v>
      </c>
      <c r="F245" s="2" t="s">
        <v>581</v>
      </c>
      <c r="G245" s="2" t="n">
        <v>2019</v>
      </c>
      <c r="H245" s="2" t="n">
        <v>48</v>
      </c>
      <c r="I245" s="2" t="n">
        <v>9</v>
      </c>
      <c r="J245" s="2" t="s">
        <v>120</v>
      </c>
      <c r="L245" s="2" t="s">
        <v>253</v>
      </c>
      <c r="T245" s="2" t="s">
        <v>144</v>
      </c>
      <c r="V245" s="2" t="s">
        <v>124</v>
      </c>
      <c r="AC245" s="2" t="s">
        <v>582</v>
      </c>
      <c r="AD245" s="2" t="n">
        <v>5.5</v>
      </c>
      <c r="AG245" s="2" t="s">
        <v>593</v>
      </c>
      <c r="AI245" s="2" t="s">
        <v>584</v>
      </c>
      <c r="AY245" s="2" t="n">
        <v>65</v>
      </c>
      <c r="AZ245" s="2" t="n">
        <v>24</v>
      </c>
      <c r="BD245" s="2" t="s">
        <v>594</v>
      </c>
      <c r="BE245" s="2" t="n">
        <v>1</v>
      </c>
      <c r="BF245" s="2" t="n">
        <v>7</v>
      </c>
      <c r="BY245" s="2" t="s">
        <v>151</v>
      </c>
      <c r="CA245" s="2" t="n">
        <v>150</v>
      </c>
      <c r="CB245" s="2" t="s">
        <v>126</v>
      </c>
      <c r="CC245" s="2" t="n">
        <v>3</v>
      </c>
      <c r="DE245" s="2" t="n">
        <v>0.114</v>
      </c>
    </row>
    <row r="246" customFormat="false" ht="13.8" hidden="false" customHeight="false" outlineLevel="0" collapsed="false">
      <c r="A246" s="2" t="s">
        <v>605</v>
      </c>
      <c r="B246" s="2" t="s">
        <v>580</v>
      </c>
      <c r="D246" s="2" t="s">
        <v>250</v>
      </c>
      <c r="E246" s="2" t="s">
        <v>251</v>
      </c>
      <c r="F246" s="2" t="s">
        <v>581</v>
      </c>
      <c r="G246" s="2" t="n">
        <v>2019</v>
      </c>
      <c r="H246" s="2" t="n">
        <v>48</v>
      </c>
      <c r="I246" s="2" t="n">
        <v>9</v>
      </c>
      <c r="J246" s="2" t="s">
        <v>120</v>
      </c>
      <c r="L246" s="2" t="s">
        <v>253</v>
      </c>
      <c r="T246" s="2" t="s">
        <v>144</v>
      </c>
      <c r="V246" s="2" t="s">
        <v>124</v>
      </c>
      <c r="AC246" s="2" t="s">
        <v>582</v>
      </c>
      <c r="AD246" s="2" t="n">
        <v>5.5</v>
      </c>
      <c r="AG246" s="2" t="s">
        <v>596</v>
      </c>
      <c r="AI246" s="2" t="s">
        <v>584</v>
      </c>
      <c r="AY246" s="2" t="n">
        <v>65</v>
      </c>
      <c r="AZ246" s="2" t="n">
        <v>24</v>
      </c>
      <c r="BD246" s="2" t="s">
        <v>597</v>
      </c>
      <c r="BE246" s="2" t="n">
        <v>1</v>
      </c>
      <c r="BF246" s="2" t="n">
        <v>1</v>
      </c>
      <c r="BY246" s="2" t="s">
        <v>151</v>
      </c>
      <c r="CA246" s="2" t="n">
        <v>150</v>
      </c>
      <c r="CB246" s="2" t="s">
        <v>126</v>
      </c>
      <c r="CC246" s="2" t="n">
        <v>3</v>
      </c>
      <c r="DB246" s="2" t="n">
        <v>3.5</v>
      </c>
      <c r="DC246" s="2" t="n">
        <v>15.9</v>
      </c>
      <c r="DD246" s="2" t="n">
        <v>813</v>
      </c>
      <c r="DE246" s="2" t="n">
        <v>0.141</v>
      </c>
    </row>
    <row r="247" customFormat="false" ht="13.8" hidden="false" customHeight="false" outlineLevel="0" collapsed="false">
      <c r="A247" s="2" t="s">
        <v>605</v>
      </c>
      <c r="B247" s="2" t="s">
        <v>580</v>
      </c>
      <c r="D247" s="2" t="s">
        <v>250</v>
      </c>
      <c r="E247" s="2" t="s">
        <v>251</v>
      </c>
      <c r="F247" s="2" t="s">
        <v>581</v>
      </c>
      <c r="G247" s="2" t="n">
        <v>2019</v>
      </c>
      <c r="H247" s="2" t="n">
        <v>48</v>
      </c>
      <c r="I247" s="2" t="n">
        <v>9</v>
      </c>
      <c r="J247" s="2" t="s">
        <v>120</v>
      </c>
      <c r="L247" s="2" t="s">
        <v>253</v>
      </c>
      <c r="T247" s="2" t="s">
        <v>144</v>
      </c>
      <c r="V247" s="2" t="s">
        <v>124</v>
      </c>
      <c r="AC247" s="2" t="s">
        <v>582</v>
      </c>
      <c r="AD247" s="2" t="n">
        <v>5.5</v>
      </c>
      <c r="AG247" s="2" t="s">
        <v>596</v>
      </c>
      <c r="AI247" s="2" t="s">
        <v>584</v>
      </c>
      <c r="AY247" s="2" t="n">
        <v>65</v>
      </c>
      <c r="AZ247" s="2" t="n">
        <v>24</v>
      </c>
      <c r="BD247" s="2" t="s">
        <v>597</v>
      </c>
      <c r="BE247" s="2" t="n">
        <v>1</v>
      </c>
      <c r="BF247" s="2" t="n">
        <v>2</v>
      </c>
      <c r="BY247" s="2" t="s">
        <v>151</v>
      </c>
      <c r="CA247" s="2" t="n">
        <v>150</v>
      </c>
      <c r="CB247" s="2" t="s">
        <v>126</v>
      </c>
      <c r="CC247" s="2" t="n">
        <v>3</v>
      </c>
      <c r="DB247" s="2" t="n">
        <v>3.6</v>
      </c>
      <c r="DC247" s="2" t="n">
        <v>17.4</v>
      </c>
      <c r="DD247" s="2" t="n">
        <v>746</v>
      </c>
      <c r="DE247" s="2" t="n">
        <v>0.21</v>
      </c>
    </row>
    <row r="248" customFormat="false" ht="13.8" hidden="false" customHeight="false" outlineLevel="0" collapsed="false">
      <c r="A248" s="2" t="s">
        <v>605</v>
      </c>
      <c r="B248" s="2" t="s">
        <v>580</v>
      </c>
      <c r="D248" s="2" t="s">
        <v>250</v>
      </c>
      <c r="E248" s="2" t="s">
        <v>251</v>
      </c>
      <c r="F248" s="2" t="s">
        <v>581</v>
      </c>
      <c r="G248" s="2" t="n">
        <v>2019</v>
      </c>
      <c r="H248" s="2" t="n">
        <v>48</v>
      </c>
      <c r="I248" s="2" t="n">
        <v>9</v>
      </c>
      <c r="J248" s="2" t="s">
        <v>120</v>
      </c>
      <c r="L248" s="2" t="s">
        <v>253</v>
      </c>
      <c r="T248" s="2" t="s">
        <v>144</v>
      </c>
      <c r="V248" s="2" t="s">
        <v>124</v>
      </c>
      <c r="AC248" s="2" t="s">
        <v>582</v>
      </c>
      <c r="AD248" s="2" t="n">
        <v>5.5</v>
      </c>
      <c r="AG248" s="2" t="s">
        <v>596</v>
      </c>
      <c r="AI248" s="2" t="s">
        <v>584</v>
      </c>
      <c r="AY248" s="2" t="n">
        <v>65</v>
      </c>
      <c r="AZ248" s="2" t="n">
        <v>24</v>
      </c>
      <c r="BD248" s="2" t="s">
        <v>597</v>
      </c>
      <c r="BE248" s="2" t="n">
        <v>1</v>
      </c>
      <c r="BF248" s="2" t="n">
        <v>7</v>
      </c>
      <c r="BY248" s="2" t="s">
        <v>151</v>
      </c>
      <c r="CA248" s="2" t="n">
        <v>150</v>
      </c>
      <c r="CB248" s="2" t="s">
        <v>126</v>
      </c>
      <c r="CC248" s="2" t="n">
        <v>3</v>
      </c>
      <c r="DB248" s="2" t="n">
        <v>3.3</v>
      </c>
      <c r="DC248" s="2" t="n">
        <v>15.7</v>
      </c>
      <c r="DD248" s="2" t="n">
        <v>731</v>
      </c>
      <c r="DE248" s="2" t="n">
        <v>0.234</v>
      </c>
    </row>
    <row r="249" customFormat="false" ht="13.8" hidden="false" customHeight="false" outlineLevel="0" collapsed="false">
      <c r="A249" s="2" t="s">
        <v>606</v>
      </c>
      <c r="B249" s="2" t="s">
        <v>580</v>
      </c>
      <c r="D249" s="2" t="s">
        <v>250</v>
      </c>
      <c r="E249" s="2" t="s">
        <v>251</v>
      </c>
      <c r="F249" s="2" t="s">
        <v>581</v>
      </c>
      <c r="G249" s="2" t="n">
        <v>2019</v>
      </c>
      <c r="H249" s="2" t="n">
        <v>48</v>
      </c>
      <c r="I249" s="2" t="n">
        <v>9</v>
      </c>
      <c r="J249" s="2" t="s">
        <v>120</v>
      </c>
      <c r="L249" s="2" t="s">
        <v>253</v>
      </c>
      <c r="T249" s="2" t="s">
        <v>144</v>
      </c>
      <c r="V249" s="2" t="s">
        <v>124</v>
      </c>
      <c r="AC249" s="2" t="s">
        <v>582</v>
      </c>
      <c r="AD249" s="2" t="n">
        <v>5.5</v>
      </c>
      <c r="AG249" s="2" t="s">
        <v>593</v>
      </c>
      <c r="AI249" s="2" t="s">
        <v>584</v>
      </c>
      <c r="AY249" s="2" t="n">
        <v>65</v>
      </c>
      <c r="AZ249" s="2" t="n">
        <v>24</v>
      </c>
      <c r="BD249" s="2" t="s">
        <v>594</v>
      </c>
      <c r="BE249" s="2" t="n">
        <v>1</v>
      </c>
      <c r="BF249" s="2" t="n">
        <v>1</v>
      </c>
      <c r="BY249" s="2" t="s">
        <v>151</v>
      </c>
      <c r="CA249" s="2" t="n">
        <v>150</v>
      </c>
      <c r="CB249" s="2" t="s">
        <v>126</v>
      </c>
      <c r="CC249" s="2" t="n">
        <v>3</v>
      </c>
      <c r="DB249" s="2" t="n">
        <v>1.7</v>
      </c>
      <c r="DC249" s="2" t="n">
        <v>6.9</v>
      </c>
      <c r="DD249" s="2" t="n">
        <v>591</v>
      </c>
    </row>
    <row r="250" customFormat="false" ht="13.8" hidden="false" customHeight="false" outlineLevel="0" collapsed="false">
      <c r="A250" s="2" t="s">
        <v>606</v>
      </c>
      <c r="B250" s="2" t="s">
        <v>580</v>
      </c>
      <c r="D250" s="2" t="s">
        <v>250</v>
      </c>
      <c r="E250" s="2" t="s">
        <v>251</v>
      </c>
      <c r="F250" s="2" t="s">
        <v>581</v>
      </c>
      <c r="G250" s="2" t="n">
        <v>2019</v>
      </c>
      <c r="H250" s="2" t="n">
        <v>48</v>
      </c>
      <c r="I250" s="2" t="n">
        <v>9</v>
      </c>
      <c r="J250" s="2" t="s">
        <v>120</v>
      </c>
      <c r="L250" s="2" t="s">
        <v>253</v>
      </c>
      <c r="T250" s="2" t="s">
        <v>144</v>
      </c>
      <c r="V250" s="2" t="s">
        <v>124</v>
      </c>
      <c r="AC250" s="2" t="s">
        <v>582</v>
      </c>
      <c r="AD250" s="2" t="n">
        <v>5.5</v>
      </c>
      <c r="AG250" s="2" t="s">
        <v>593</v>
      </c>
      <c r="AI250" s="2" t="s">
        <v>584</v>
      </c>
      <c r="AY250" s="2" t="n">
        <v>65</v>
      </c>
      <c r="AZ250" s="2" t="n">
        <v>24</v>
      </c>
      <c r="BD250" s="2" t="s">
        <v>594</v>
      </c>
      <c r="BE250" s="2" t="n">
        <v>1</v>
      </c>
      <c r="BF250" s="2" t="n">
        <v>2</v>
      </c>
      <c r="BY250" s="2" t="s">
        <v>151</v>
      </c>
      <c r="CA250" s="2" t="n">
        <v>150</v>
      </c>
      <c r="CB250" s="2" t="s">
        <v>126</v>
      </c>
      <c r="CC250" s="2" t="n">
        <v>3</v>
      </c>
      <c r="DB250" s="2" t="n">
        <v>2.3</v>
      </c>
      <c r="DC250" s="2" t="n">
        <v>12.4</v>
      </c>
      <c r="DD250" s="2" t="n">
        <v>684</v>
      </c>
      <c r="DE250" s="2" t="n">
        <v>0.328</v>
      </c>
    </row>
    <row r="251" customFormat="false" ht="13.8" hidden="false" customHeight="false" outlineLevel="0" collapsed="false">
      <c r="A251" s="2" t="s">
        <v>606</v>
      </c>
      <c r="B251" s="2" t="s">
        <v>580</v>
      </c>
      <c r="D251" s="2" t="s">
        <v>250</v>
      </c>
      <c r="E251" s="2" t="s">
        <v>251</v>
      </c>
      <c r="F251" s="2" t="s">
        <v>581</v>
      </c>
      <c r="G251" s="2" t="n">
        <v>2019</v>
      </c>
      <c r="H251" s="2" t="n">
        <v>48</v>
      </c>
      <c r="I251" s="2" t="n">
        <v>9</v>
      </c>
      <c r="J251" s="2" t="s">
        <v>120</v>
      </c>
      <c r="L251" s="2" t="s">
        <v>253</v>
      </c>
      <c r="T251" s="2" t="s">
        <v>144</v>
      </c>
      <c r="V251" s="2" t="s">
        <v>124</v>
      </c>
      <c r="AC251" s="2" t="s">
        <v>582</v>
      </c>
      <c r="AD251" s="2" t="n">
        <v>5.5</v>
      </c>
      <c r="AG251" s="2" t="s">
        <v>593</v>
      </c>
      <c r="AI251" s="2" t="s">
        <v>584</v>
      </c>
      <c r="AY251" s="2" t="n">
        <v>65</v>
      </c>
      <c r="AZ251" s="2" t="n">
        <v>24</v>
      </c>
      <c r="BD251" s="2" t="s">
        <v>594</v>
      </c>
      <c r="BE251" s="2" t="n">
        <v>1</v>
      </c>
      <c r="BF251" s="2" t="n">
        <v>7</v>
      </c>
      <c r="BY251" s="2" t="s">
        <v>151</v>
      </c>
      <c r="CA251" s="2" t="n">
        <v>150</v>
      </c>
      <c r="CB251" s="2" t="s">
        <v>126</v>
      </c>
      <c r="CC251" s="2" t="n">
        <v>3</v>
      </c>
      <c r="DB251" s="2" t="n">
        <v>2.8</v>
      </c>
      <c r="DC251" s="2" t="n">
        <v>15.8</v>
      </c>
      <c r="DD251" s="2" t="n">
        <v>653</v>
      </c>
      <c r="DE251" s="2" t="n">
        <v>0.324</v>
      </c>
    </row>
    <row r="252" customFormat="false" ht="13.8" hidden="false" customHeight="false" outlineLevel="0" collapsed="false">
      <c r="A252" s="2" t="s">
        <v>607</v>
      </c>
      <c r="B252" s="2" t="s">
        <v>580</v>
      </c>
      <c r="D252" s="2" t="s">
        <v>250</v>
      </c>
      <c r="E252" s="2" t="s">
        <v>251</v>
      </c>
      <c r="F252" s="2" t="s">
        <v>581</v>
      </c>
      <c r="G252" s="2" t="n">
        <v>2019</v>
      </c>
      <c r="H252" s="2" t="n">
        <v>48</v>
      </c>
      <c r="I252" s="2" t="n">
        <v>9</v>
      </c>
      <c r="J252" s="2" t="s">
        <v>120</v>
      </c>
      <c r="L252" s="2" t="s">
        <v>253</v>
      </c>
      <c r="T252" s="2" t="s">
        <v>144</v>
      </c>
      <c r="V252" s="2" t="s">
        <v>124</v>
      </c>
      <c r="AC252" s="2" t="s">
        <v>582</v>
      </c>
      <c r="AD252" s="2" t="n">
        <v>5.5</v>
      </c>
      <c r="AG252" s="2" t="s">
        <v>596</v>
      </c>
      <c r="AI252" s="2" t="s">
        <v>584</v>
      </c>
      <c r="AY252" s="2" t="n">
        <v>65</v>
      </c>
      <c r="AZ252" s="2" t="n">
        <v>24</v>
      </c>
      <c r="BD252" s="2" t="s">
        <v>597</v>
      </c>
      <c r="BE252" s="2" t="n">
        <v>1</v>
      </c>
      <c r="BF252" s="2" t="n">
        <v>1</v>
      </c>
      <c r="BY252" s="2" t="s">
        <v>151</v>
      </c>
      <c r="CA252" s="2" t="n">
        <v>150</v>
      </c>
      <c r="CB252" s="2" t="s">
        <v>126</v>
      </c>
      <c r="CC252" s="2" t="n">
        <v>3</v>
      </c>
      <c r="DB252" s="2" t="n">
        <v>3</v>
      </c>
      <c r="DC252" s="2" t="n">
        <v>14.3</v>
      </c>
      <c r="DD252" s="2" t="n">
        <v>760</v>
      </c>
      <c r="DE252" s="2" t="n">
        <v>0.303</v>
      </c>
    </row>
    <row r="253" customFormat="false" ht="13.8" hidden="false" customHeight="false" outlineLevel="0" collapsed="false">
      <c r="A253" s="2" t="s">
        <v>607</v>
      </c>
      <c r="B253" s="2" t="s">
        <v>580</v>
      </c>
      <c r="D253" s="2" t="s">
        <v>250</v>
      </c>
      <c r="E253" s="2" t="s">
        <v>251</v>
      </c>
      <c r="F253" s="2" t="s">
        <v>581</v>
      </c>
      <c r="G253" s="2" t="n">
        <v>2019</v>
      </c>
      <c r="H253" s="2" t="n">
        <v>48</v>
      </c>
      <c r="I253" s="2" t="n">
        <v>9</v>
      </c>
      <c r="J253" s="2" t="s">
        <v>120</v>
      </c>
      <c r="L253" s="2" t="s">
        <v>253</v>
      </c>
      <c r="T253" s="2" t="s">
        <v>144</v>
      </c>
      <c r="V253" s="2" t="s">
        <v>124</v>
      </c>
      <c r="AC253" s="2" t="s">
        <v>582</v>
      </c>
      <c r="AD253" s="2" t="n">
        <v>5.5</v>
      </c>
      <c r="AG253" s="2" t="s">
        <v>596</v>
      </c>
      <c r="AI253" s="2" t="s">
        <v>584</v>
      </c>
      <c r="AY253" s="2" t="n">
        <v>65</v>
      </c>
      <c r="AZ253" s="2" t="n">
        <v>24</v>
      </c>
      <c r="BD253" s="2" t="s">
        <v>597</v>
      </c>
      <c r="BE253" s="2" t="n">
        <v>1</v>
      </c>
      <c r="BF253" s="2" t="n">
        <v>2</v>
      </c>
      <c r="BY253" s="2" t="s">
        <v>151</v>
      </c>
      <c r="CA253" s="2" t="n">
        <v>150</v>
      </c>
      <c r="CB253" s="2" t="s">
        <v>126</v>
      </c>
      <c r="CC253" s="2" t="n">
        <v>3</v>
      </c>
      <c r="DB253" s="2" t="n">
        <v>3.7</v>
      </c>
      <c r="DC253" s="2" t="n">
        <v>17.2</v>
      </c>
      <c r="DD253" s="2" t="n">
        <v>818</v>
      </c>
      <c r="DE253" s="2" t="n">
        <v>0.128</v>
      </c>
    </row>
    <row r="254" customFormat="false" ht="13.8" hidden="false" customHeight="false" outlineLevel="0" collapsed="false">
      <c r="A254" s="2" t="s">
        <v>607</v>
      </c>
      <c r="B254" s="2" t="s">
        <v>580</v>
      </c>
      <c r="D254" s="2" t="s">
        <v>250</v>
      </c>
      <c r="E254" s="2" t="s">
        <v>251</v>
      </c>
      <c r="F254" s="2" t="s">
        <v>581</v>
      </c>
      <c r="G254" s="2" t="n">
        <v>2019</v>
      </c>
      <c r="H254" s="2" t="n">
        <v>48</v>
      </c>
      <c r="I254" s="2" t="n">
        <v>9</v>
      </c>
      <c r="J254" s="2" t="s">
        <v>120</v>
      </c>
      <c r="L254" s="2" t="s">
        <v>253</v>
      </c>
      <c r="T254" s="2" t="s">
        <v>144</v>
      </c>
      <c r="V254" s="2" t="s">
        <v>124</v>
      </c>
      <c r="AC254" s="2" t="s">
        <v>582</v>
      </c>
      <c r="AD254" s="2" t="n">
        <v>5.5</v>
      </c>
      <c r="AG254" s="2" t="s">
        <v>596</v>
      </c>
      <c r="AI254" s="2" t="s">
        <v>584</v>
      </c>
      <c r="AY254" s="2" t="n">
        <v>65</v>
      </c>
      <c r="AZ254" s="2" t="n">
        <v>24</v>
      </c>
      <c r="BD254" s="2" t="s">
        <v>597</v>
      </c>
      <c r="BE254" s="2" t="n">
        <v>1</v>
      </c>
      <c r="BF254" s="2" t="n">
        <v>7</v>
      </c>
      <c r="BY254" s="2" t="s">
        <v>151</v>
      </c>
      <c r="CA254" s="2" t="n">
        <v>150</v>
      </c>
      <c r="CB254" s="2" t="s">
        <v>126</v>
      </c>
      <c r="CC254" s="2" t="n">
        <v>3</v>
      </c>
      <c r="DB254" s="2" t="n">
        <v>2.8</v>
      </c>
      <c r="DC254" s="2" t="n">
        <v>15.8</v>
      </c>
      <c r="DD254" s="2" t="n">
        <v>653</v>
      </c>
      <c r="DE254" s="2" t="n">
        <v>0.114</v>
      </c>
    </row>
    <row r="255" customFormat="false" ht="13.8" hidden="false" customHeight="false" outlineLevel="0" collapsed="false">
      <c r="A255" s="2" t="s">
        <v>608</v>
      </c>
      <c r="B255" s="2" t="s">
        <v>580</v>
      </c>
      <c r="D255" s="2" t="s">
        <v>250</v>
      </c>
      <c r="E255" s="2" t="s">
        <v>251</v>
      </c>
      <c r="F255" s="2" t="s">
        <v>581</v>
      </c>
      <c r="G255" s="2" t="n">
        <v>2019</v>
      </c>
      <c r="H255" s="2" t="n">
        <v>48</v>
      </c>
      <c r="I255" s="2" t="n">
        <v>9</v>
      </c>
      <c r="J255" s="2" t="s">
        <v>120</v>
      </c>
      <c r="L255" s="2" t="s">
        <v>253</v>
      </c>
      <c r="T255" s="2" t="s">
        <v>144</v>
      </c>
      <c r="V255" s="2" t="s">
        <v>124</v>
      </c>
      <c r="AC255" s="2" t="s">
        <v>582</v>
      </c>
      <c r="AD255" s="2" t="n">
        <v>5.5</v>
      </c>
      <c r="AG255" s="2" t="s">
        <v>599</v>
      </c>
      <c r="AI255" s="2" t="s">
        <v>584</v>
      </c>
      <c r="AY255" s="2" t="n">
        <v>65</v>
      </c>
      <c r="AZ255" s="2" t="n">
        <v>24</v>
      </c>
      <c r="BD255" s="2" t="s">
        <v>600</v>
      </c>
      <c r="BE255" s="2" t="n">
        <v>1</v>
      </c>
      <c r="BF255" s="2" t="n">
        <v>1</v>
      </c>
      <c r="BY255" s="2" t="s">
        <v>151</v>
      </c>
      <c r="CA255" s="2" t="n">
        <v>150</v>
      </c>
      <c r="CB255" s="2" t="s">
        <v>126</v>
      </c>
      <c r="CC255" s="2" t="n">
        <v>3</v>
      </c>
      <c r="DB255" s="2" t="n">
        <v>2.8</v>
      </c>
      <c r="DC255" s="2" t="n">
        <v>13.6</v>
      </c>
      <c r="DD255" s="2" t="n">
        <v>766</v>
      </c>
      <c r="DE255" s="2" t="n">
        <v>0.306</v>
      </c>
    </row>
    <row r="256" customFormat="false" ht="13.8" hidden="false" customHeight="false" outlineLevel="0" collapsed="false">
      <c r="A256" s="2" t="s">
        <v>608</v>
      </c>
      <c r="B256" s="2" t="s">
        <v>580</v>
      </c>
      <c r="D256" s="2" t="s">
        <v>250</v>
      </c>
      <c r="E256" s="2" t="s">
        <v>251</v>
      </c>
      <c r="F256" s="2" t="s">
        <v>581</v>
      </c>
      <c r="G256" s="2" t="n">
        <v>2019</v>
      </c>
      <c r="H256" s="2" t="n">
        <v>48</v>
      </c>
      <c r="I256" s="2" t="n">
        <v>9</v>
      </c>
      <c r="J256" s="2" t="s">
        <v>120</v>
      </c>
      <c r="L256" s="2" t="s">
        <v>253</v>
      </c>
      <c r="T256" s="2" t="s">
        <v>144</v>
      </c>
      <c r="V256" s="2" t="s">
        <v>124</v>
      </c>
      <c r="AC256" s="2" t="s">
        <v>582</v>
      </c>
      <c r="AD256" s="2" t="n">
        <v>5.5</v>
      </c>
      <c r="AG256" s="2" t="s">
        <v>599</v>
      </c>
      <c r="AI256" s="2" t="s">
        <v>584</v>
      </c>
      <c r="AY256" s="2" t="n">
        <v>65</v>
      </c>
      <c r="AZ256" s="2" t="n">
        <v>24</v>
      </c>
      <c r="BD256" s="2" t="s">
        <v>600</v>
      </c>
      <c r="BE256" s="2" t="n">
        <v>1</v>
      </c>
      <c r="BF256" s="2" t="n">
        <v>2</v>
      </c>
      <c r="BY256" s="2" t="s">
        <v>151</v>
      </c>
      <c r="CA256" s="2" t="n">
        <v>150</v>
      </c>
      <c r="CB256" s="2" t="s">
        <v>126</v>
      </c>
      <c r="CC256" s="2" t="n">
        <v>3</v>
      </c>
      <c r="DB256" s="2" t="n">
        <v>3.2</v>
      </c>
      <c r="DC256" s="2" t="n">
        <v>14.6</v>
      </c>
      <c r="DD256" s="2" t="n">
        <v>792</v>
      </c>
      <c r="DE256" s="2" t="n">
        <v>0.242</v>
      </c>
    </row>
    <row r="257" customFormat="false" ht="13.8" hidden="false" customHeight="false" outlineLevel="0" collapsed="false">
      <c r="A257" s="2" t="s">
        <v>608</v>
      </c>
      <c r="B257" s="2" t="s">
        <v>580</v>
      </c>
      <c r="D257" s="2" t="s">
        <v>250</v>
      </c>
      <c r="E257" s="2" t="s">
        <v>251</v>
      </c>
      <c r="F257" s="2" t="s">
        <v>581</v>
      </c>
      <c r="G257" s="2" t="n">
        <v>2019</v>
      </c>
      <c r="H257" s="2" t="n">
        <v>48</v>
      </c>
      <c r="I257" s="2" t="n">
        <v>9</v>
      </c>
      <c r="J257" s="2" t="s">
        <v>120</v>
      </c>
      <c r="L257" s="2" t="s">
        <v>253</v>
      </c>
      <c r="T257" s="2" t="s">
        <v>144</v>
      </c>
      <c r="V257" s="2" t="s">
        <v>124</v>
      </c>
      <c r="AC257" s="2" t="s">
        <v>582</v>
      </c>
      <c r="AD257" s="2" t="n">
        <v>5.5</v>
      </c>
      <c r="AG257" s="2" t="s">
        <v>599</v>
      </c>
      <c r="AI257" s="2" t="s">
        <v>584</v>
      </c>
      <c r="AY257" s="2" t="n">
        <v>65</v>
      </c>
      <c r="AZ257" s="2" t="n">
        <v>24</v>
      </c>
      <c r="BD257" s="2" t="s">
        <v>600</v>
      </c>
      <c r="BE257" s="2" t="n">
        <v>1</v>
      </c>
      <c r="BF257" s="2" t="n">
        <v>7</v>
      </c>
      <c r="BY257" s="2" t="s">
        <v>151</v>
      </c>
      <c r="CA257" s="2" t="n">
        <v>150</v>
      </c>
      <c r="CB257" s="2" t="s">
        <v>126</v>
      </c>
      <c r="CC257" s="2" t="n">
        <v>3</v>
      </c>
      <c r="DB257" s="2" t="n">
        <v>3.6</v>
      </c>
      <c r="DC257" s="2" t="n">
        <v>17.6</v>
      </c>
      <c r="DD257" s="2" t="n">
        <v>778</v>
      </c>
      <c r="DE257" s="2" t="n">
        <v>0.141</v>
      </c>
    </row>
    <row r="258" customFormat="false" ht="13.8" hidden="false" customHeight="false" outlineLevel="0" collapsed="false">
      <c r="A258" s="2" t="s">
        <v>609</v>
      </c>
      <c r="B258" s="2" t="s">
        <v>580</v>
      </c>
      <c r="D258" s="2" t="s">
        <v>250</v>
      </c>
      <c r="E258" s="2" t="s">
        <v>251</v>
      </c>
      <c r="F258" s="2" t="s">
        <v>581</v>
      </c>
      <c r="G258" s="2" t="n">
        <v>2019</v>
      </c>
      <c r="H258" s="2" t="n">
        <v>48</v>
      </c>
      <c r="I258" s="2" t="n">
        <v>9</v>
      </c>
      <c r="J258" s="2" t="s">
        <v>120</v>
      </c>
      <c r="L258" s="2" t="s">
        <v>253</v>
      </c>
      <c r="T258" s="2" t="s">
        <v>144</v>
      </c>
      <c r="V258" s="2" t="s">
        <v>124</v>
      </c>
      <c r="AC258" s="2" t="s">
        <v>582</v>
      </c>
      <c r="AD258" s="2" t="n">
        <v>5.5</v>
      </c>
      <c r="AG258" s="2" t="s">
        <v>599</v>
      </c>
      <c r="AI258" s="2" t="s">
        <v>584</v>
      </c>
      <c r="AY258" s="2" t="n">
        <v>65</v>
      </c>
      <c r="AZ258" s="2" t="n">
        <v>24</v>
      </c>
      <c r="BD258" s="2" t="s">
        <v>600</v>
      </c>
      <c r="BE258" s="2" t="n">
        <v>1</v>
      </c>
      <c r="BF258" s="2" t="n">
        <v>1</v>
      </c>
      <c r="BY258" s="2" t="s">
        <v>151</v>
      </c>
      <c r="CA258" s="2" t="n">
        <v>150</v>
      </c>
      <c r="CB258" s="2" t="s">
        <v>126</v>
      </c>
      <c r="CC258" s="2" t="n">
        <v>3</v>
      </c>
      <c r="DB258" s="2" t="n">
        <v>2.8</v>
      </c>
      <c r="DC258" s="2" t="n">
        <v>13.6</v>
      </c>
      <c r="DD258" s="2" t="n">
        <v>766</v>
      </c>
      <c r="DE258" s="2" t="n">
        <v>0.374</v>
      </c>
    </row>
    <row r="259" customFormat="false" ht="13.8" hidden="false" customHeight="false" outlineLevel="0" collapsed="false">
      <c r="A259" s="2" t="s">
        <v>609</v>
      </c>
      <c r="B259" s="2" t="s">
        <v>580</v>
      </c>
      <c r="D259" s="2" t="s">
        <v>250</v>
      </c>
      <c r="E259" s="2" t="s">
        <v>251</v>
      </c>
      <c r="F259" s="2" t="s">
        <v>581</v>
      </c>
      <c r="G259" s="2" t="n">
        <v>2019</v>
      </c>
      <c r="H259" s="2" t="n">
        <v>48</v>
      </c>
      <c r="I259" s="2" t="n">
        <v>9</v>
      </c>
      <c r="J259" s="2" t="s">
        <v>120</v>
      </c>
      <c r="L259" s="2" t="s">
        <v>253</v>
      </c>
      <c r="T259" s="2" t="s">
        <v>144</v>
      </c>
      <c r="V259" s="2" t="s">
        <v>124</v>
      </c>
      <c r="AC259" s="2" t="s">
        <v>582</v>
      </c>
      <c r="AD259" s="2" t="n">
        <v>5.5</v>
      </c>
      <c r="AG259" s="2" t="s">
        <v>599</v>
      </c>
      <c r="AI259" s="2" t="s">
        <v>584</v>
      </c>
      <c r="AY259" s="2" t="n">
        <v>65</v>
      </c>
      <c r="AZ259" s="2" t="n">
        <v>24</v>
      </c>
      <c r="BD259" s="2" t="s">
        <v>600</v>
      </c>
      <c r="BE259" s="2" t="n">
        <v>1</v>
      </c>
      <c r="BF259" s="2" t="n">
        <v>2</v>
      </c>
      <c r="BY259" s="2" t="s">
        <v>151</v>
      </c>
      <c r="CA259" s="2" t="n">
        <v>150</v>
      </c>
      <c r="CB259" s="2" t="s">
        <v>126</v>
      </c>
      <c r="CC259" s="2" t="n">
        <v>3</v>
      </c>
      <c r="DE259" s="2" t="n">
        <v>0.243</v>
      </c>
    </row>
    <row r="260" customFormat="false" ht="13.8" hidden="false" customHeight="false" outlineLevel="0" collapsed="false">
      <c r="A260" s="2" t="s">
        <v>609</v>
      </c>
      <c r="B260" s="2" t="s">
        <v>580</v>
      </c>
      <c r="D260" s="2" t="s">
        <v>250</v>
      </c>
      <c r="E260" s="2" t="s">
        <v>251</v>
      </c>
      <c r="F260" s="2" t="s">
        <v>581</v>
      </c>
      <c r="G260" s="2" t="n">
        <v>2019</v>
      </c>
      <c r="H260" s="2" t="n">
        <v>48</v>
      </c>
      <c r="I260" s="2" t="n">
        <v>9</v>
      </c>
      <c r="J260" s="2" t="s">
        <v>120</v>
      </c>
      <c r="L260" s="2" t="s">
        <v>253</v>
      </c>
      <c r="T260" s="2" t="s">
        <v>144</v>
      </c>
      <c r="V260" s="2" t="s">
        <v>124</v>
      </c>
      <c r="AC260" s="2" t="s">
        <v>582</v>
      </c>
      <c r="AD260" s="2" t="n">
        <v>5.5</v>
      </c>
      <c r="AG260" s="2" t="s">
        <v>599</v>
      </c>
      <c r="AI260" s="2" t="s">
        <v>584</v>
      </c>
      <c r="AY260" s="2" t="n">
        <v>65</v>
      </c>
      <c r="AZ260" s="2" t="n">
        <v>24</v>
      </c>
      <c r="BD260" s="2" t="s">
        <v>600</v>
      </c>
      <c r="BE260" s="2" t="n">
        <v>1</v>
      </c>
      <c r="BF260" s="2" t="n">
        <v>7</v>
      </c>
      <c r="BY260" s="2" t="s">
        <v>151</v>
      </c>
      <c r="CA260" s="2" t="n">
        <v>150</v>
      </c>
      <c r="CB260" s="2" t="s">
        <v>126</v>
      </c>
      <c r="CC260" s="2" t="n">
        <v>3</v>
      </c>
      <c r="DB260" s="2" t="n">
        <v>3.2</v>
      </c>
      <c r="DC260" s="2" t="n">
        <v>16.5</v>
      </c>
      <c r="DD260" s="2" t="n">
        <v>724</v>
      </c>
      <c r="DE260" s="2" t="n">
        <v>0.256</v>
      </c>
    </row>
    <row r="261" customFormat="false" ht="13.8" hidden="false" customHeight="false" outlineLevel="0" collapsed="false">
      <c r="A261" s="2" t="s">
        <v>610</v>
      </c>
      <c r="B261" s="2" t="s">
        <v>580</v>
      </c>
      <c r="D261" s="2" t="s">
        <v>250</v>
      </c>
      <c r="E261" s="2" t="s">
        <v>251</v>
      </c>
      <c r="F261" s="2" t="s">
        <v>581</v>
      </c>
      <c r="G261" s="2" t="n">
        <v>2019</v>
      </c>
      <c r="H261" s="2" t="n">
        <v>48</v>
      </c>
      <c r="I261" s="2" t="n">
        <v>9</v>
      </c>
      <c r="J261" s="2" t="s">
        <v>120</v>
      </c>
      <c r="L261" s="2" t="s">
        <v>253</v>
      </c>
      <c r="T261" s="2" t="s">
        <v>144</v>
      </c>
      <c r="V261" s="2" t="s">
        <v>124</v>
      </c>
      <c r="AC261" s="2" t="s">
        <v>582</v>
      </c>
      <c r="AD261" s="2" t="n">
        <v>5.5</v>
      </c>
      <c r="AG261" s="2" t="s">
        <v>599</v>
      </c>
      <c r="AI261" s="2" t="s">
        <v>584</v>
      </c>
      <c r="AY261" s="2" t="n">
        <v>65</v>
      </c>
      <c r="AZ261" s="2" t="n">
        <v>24</v>
      </c>
      <c r="BD261" s="2" t="s">
        <v>600</v>
      </c>
      <c r="BE261" s="2" t="n">
        <v>1</v>
      </c>
      <c r="BF261" s="2" t="n">
        <v>1</v>
      </c>
      <c r="BY261" s="2" t="s">
        <v>151</v>
      </c>
      <c r="CA261" s="2" t="n">
        <v>150</v>
      </c>
      <c r="CB261" s="2" t="s">
        <v>126</v>
      </c>
      <c r="CC261" s="2" t="n">
        <v>3</v>
      </c>
      <c r="DE261" s="2" t="n">
        <v>0.386</v>
      </c>
    </row>
    <row r="262" customFormat="false" ht="13.8" hidden="false" customHeight="false" outlineLevel="0" collapsed="false">
      <c r="A262" s="2" t="s">
        <v>610</v>
      </c>
      <c r="B262" s="2" t="s">
        <v>580</v>
      </c>
      <c r="D262" s="2" t="s">
        <v>250</v>
      </c>
      <c r="E262" s="2" t="s">
        <v>251</v>
      </c>
      <c r="F262" s="2" t="s">
        <v>581</v>
      </c>
      <c r="G262" s="2" t="n">
        <v>2019</v>
      </c>
      <c r="H262" s="2" t="n">
        <v>48</v>
      </c>
      <c r="I262" s="2" t="n">
        <v>9</v>
      </c>
      <c r="J262" s="2" t="s">
        <v>120</v>
      </c>
      <c r="L262" s="2" t="s">
        <v>253</v>
      </c>
      <c r="T262" s="2" t="s">
        <v>144</v>
      </c>
      <c r="V262" s="2" t="s">
        <v>124</v>
      </c>
      <c r="AC262" s="2" t="s">
        <v>582</v>
      </c>
      <c r="AD262" s="2" t="n">
        <v>5.5</v>
      </c>
      <c r="AG262" s="2" t="s">
        <v>599</v>
      </c>
      <c r="AI262" s="2" t="s">
        <v>584</v>
      </c>
      <c r="AY262" s="2" t="n">
        <v>65</v>
      </c>
      <c r="AZ262" s="2" t="n">
        <v>24</v>
      </c>
      <c r="BD262" s="2" t="s">
        <v>600</v>
      </c>
      <c r="BE262" s="2" t="n">
        <v>1</v>
      </c>
      <c r="BF262" s="2" t="n">
        <v>2</v>
      </c>
      <c r="BY262" s="2" t="s">
        <v>151</v>
      </c>
      <c r="CA262" s="2" t="n">
        <v>150</v>
      </c>
      <c r="CB262" s="2" t="s">
        <v>126</v>
      </c>
      <c r="CC262" s="2" t="n">
        <v>3</v>
      </c>
      <c r="DB262" s="2" t="n">
        <v>2</v>
      </c>
      <c r="DC262" s="2" t="n">
        <v>10.8</v>
      </c>
      <c r="DD262" s="2" t="n">
        <v>654</v>
      </c>
      <c r="DE262" s="2" t="n">
        <v>0.355</v>
      </c>
    </row>
    <row r="263" customFormat="false" ht="13.8" hidden="false" customHeight="false" outlineLevel="0" collapsed="false">
      <c r="A263" s="2" t="s">
        <v>611</v>
      </c>
      <c r="B263" s="2" t="s">
        <v>580</v>
      </c>
      <c r="D263" s="2" t="s">
        <v>250</v>
      </c>
      <c r="E263" s="2" t="s">
        <v>251</v>
      </c>
      <c r="F263" s="2" t="s">
        <v>581</v>
      </c>
      <c r="G263" s="2" t="n">
        <v>2019</v>
      </c>
      <c r="H263" s="2" t="n">
        <v>48</v>
      </c>
      <c r="I263" s="2" t="n">
        <v>9</v>
      </c>
      <c r="J263" s="2" t="s">
        <v>120</v>
      </c>
      <c r="L263" s="2" t="s">
        <v>253</v>
      </c>
      <c r="T263" s="2" t="s">
        <v>144</v>
      </c>
      <c r="V263" s="2" t="s">
        <v>124</v>
      </c>
      <c r="AC263" s="2" t="s">
        <v>582</v>
      </c>
      <c r="AD263" s="2" t="n">
        <v>5.5</v>
      </c>
      <c r="AG263" s="2" t="s">
        <v>599</v>
      </c>
      <c r="AI263" s="2" t="s">
        <v>584</v>
      </c>
      <c r="AY263" s="2" t="n">
        <v>65</v>
      </c>
      <c r="AZ263" s="2" t="n">
        <v>24</v>
      </c>
      <c r="BD263" s="2" t="s">
        <v>600</v>
      </c>
      <c r="BE263" s="2" t="n">
        <v>1</v>
      </c>
      <c r="BF263" s="2" t="n">
        <v>1</v>
      </c>
      <c r="BY263" s="2" t="s">
        <v>151</v>
      </c>
      <c r="CA263" s="2" t="n">
        <v>150</v>
      </c>
      <c r="CB263" s="2" t="s">
        <v>126</v>
      </c>
      <c r="CC263" s="2" t="n">
        <v>3</v>
      </c>
      <c r="DB263" s="2" t="n">
        <v>1.2</v>
      </c>
      <c r="DC263" s="2" t="n">
        <v>8.5</v>
      </c>
      <c r="DD263" s="2" t="n">
        <v>503</v>
      </c>
      <c r="DE263" s="2" t="n">
        <v>0.548</v>
      </c>
    </row>
    <row r="264" customFormat="false" ht="13.8" hidden="false" customHeight="false" outlineLevel="0" collapsed="false">
      <c r="A264" s="2" t="s">
        <v>611</v>
      </c>
      <c r="B264" s="2" t="s">
        <v>580</v>
      </c>
      <c r="D264" s="2" t="s">
        <v>250</v>
      </c>
      <c r="E264" s="2" t="s">
        <v>251</v>
      </c>
      <c r="F264" s="2" t="s">
        <v>581</v>
      </c>
      <c r="G264" s="2" t="n">
        <v>2019</v>
      </c>
      <c r="H264" s="2" t="n">
        <v>48</v>
      </c>
      <c r="I264" s="2" t="n">
        <v>9</v>
      </c>
      <c r="J264" s="2" t="s">
        <v>120</v>
      </c>
      <c r="L264" s="2" t="s">
        <v>253</v>
      </c>
      <c r="T264" s="2" t="s">
        <v>144</v>
      </c>
      <c r="V264" s="2" t="s">
        <v>124</v>
      </c>
      <c r="AC264" s="2" t="s">
        <v>582</v>
      </c>
      <c r="AD264" s="2" t="n">
        <v>5.5</v>
      </c>
      <c r="AG264" s="2" t="s">
        <v>599</v>
      </c>
      <c r="AI264" s="2" t="s">
        <v>584</v>
      </c>
      <c r="AY264" s="2" t="n">
        <v>65</v>
      </c>
      <c r="AZ264" s="2" t="n">
        <v>24</v>
      </c>
      <c r="BD264" s="2" t="s">
        <v>600</v>
      </c>
      <c r="BE264" s="2" t="n">
        <v>1</v>
      </c>
      <c r="BF264" s="2" t="n">
        <v>2</v>
      </c>
      <c r="BY264" s="2" t="s">
        <v>151</v>
      </c>
      <c r="CA264" s="2" t="n">
        <v>150</v>
      </c>
      <c r="CB264" s="2" t="s">
        <v>126</v>
      </c>
      <c r="CC264" s="2" t="n">
        <v>3</v>
      </c>
      <c r="DE264" s="2" t="n">
        <v>0.482</v>
      </c>
    </row>
    <row r="265" customFormat="false" ht="13.8" hidden="false" customHeight="false" outlineLevel="0" collapsed="false">
      <c r="A265" s="2" t="s">
        <v>612</v>
      </c>
      <c r="B265" s="2" t="s">
        <v>580</v>
      </c>
      <c r="D265" s="2" t="s">
        <v>250</v>
      </c>
      <c r="E265" s="2" t="s">
        <v>251</v>
      </c>
      <c r="F265" s="2" t="s">
        <v>581</v>
      </c>
      <c r="G265" s="2" t="n">
        <v>2019</v>
      </c>
      <c r="H265" s="2" t="n">
        <v>48</v>
      </c>
      <c r="I265" s="2" t="n">
        <v>9</v>
      </c>
      <c r="J265" s="2" t="s">
        <v>120</v>
      </c>
      <c r="L265" s="2" t="s">
        <v>253</v>
      </c>
      <c r="T265" s="2" t="s">
        <v>144</v>
      </c>
      <c r="V265" s="2" t="s">
        <v>124</v>
      </c>
      <c r="AC265" s="2" t="s">
        <v>582</v>
      </c>
      <c r="AD265" s="2" t="n">
        <v>5.5</v>
      </c>
      <c r="AG265" s="2" t="s">
        <v>599</v>
      </c>
      <c r="AI265" s="2" t="s">
        <v>584</v>
      </c>
      <c r="AY265" s="2" t="n">
        <v>65</v>
      </c>
      <c r="AZ265" s="2" t="n">
        <v>24</v>
      </c>
      <c r="BD265" s="2" t="s">
        <v>600</v>
      </c>
      <c r="BE265" s="2" t="n">
        <v>1</v>
      </c>
      <c r="BF265" s="2" t="n">
        <v>1</v>
      </c>
      <c r="BY265" s="2" t="s">
        <v>151</v>
      </c>
      <c r="CA265" s="2" t="n">
        <v>150</v>
      </c>
      <c r="CB265" s="2" t="s">
        <v>126</v>
      </c>
      <c r="CC265" s="2" t="n">
        <v>3</v>
      </c>
      <c r="DE265" s="2" t="n">
        <v>0.617</v>
      </c>
    </row>
    <row r="266" customFormat="false" ht="13.8" hidden="false" customHeight="false" outlineLevel="0" collapsed="false">
      <c r="A266" s="2" t="s">
        <v>612</v>
      </c>
      <c r="B266" s="2" t="s">
        <v>580</v>
      </c>
      <c r="D266" s="2" t="s">
        <v>250</v>
      </c>
      <c r="E266" s="2" t="s">
        <v>251</v>
      </c>
      <c r="F266" s="2" t="s">
        <v>581</v>
      </c>
      <c r="G266" s="2" t="n">
        <v>2019</v>
      </c>
      <c r="H266" s="2" t="n">
        <v>48</v>
      </c>
      <c r="I266" s="2" t="n">
        <v>9</v>
      </c>
      <c r="J266" s="2" t="s">
        <v>120</v>
      </c>
      <c r="L266" s="2" t="s">
        <v>253</v>
      </c>
      <c r="T266" s="2" t="s">
        <v>144</v>
      </c>
      <c r="V266" s="2" t="s">
        <v>124</v>
      </c>
      <c r="AC266" s="2" t="s">
        <v>582</v>
      </c>
      <c r="AD266" s="2" t="n">
        <v>5.5</v>
      </c>
      <c r="AG266" s="2" t="s">
        <v>599</v>
      </c>
      <c r="AI266" s="2" t="s">
        <v>584</v>
      </c>
      <c r="AY266" s="2" t="n">
        <v>65</v>
      </c>
      <c r="AZ266" s="2" t="n">
        <v>24</v>
      </c>
      <c r="BD266" s="2" t="s">
        <v>600</v>
      </c>
      <c r="BE266" s="2" t="n">
        <v>1</v>
      </c>
      <c r="BF266" s="2" t="n">
        <v>2</v>
      </c>
      <c r="BY266" s="2" t="s">
        <v>151</v>
      </c>
      <c r="CA266" s="2" t="n">
        <v>150</v>
      </c>
      <c r="CB266" s="2" t="s">
        <v>126</v>
      </c>
      <c r="CC266" s="2" t="n">
        <v>3</v>
      </c>
      <c r="DE266" s="2" t="n">
        <v>0.57</v>
      </c>
    </row>
    <row r="267" customFormat="false" ht="13.8" hidden="false" customHeight="false" outlineLevel="0" collapsed="false">
      <c r="A267" s="2" t="s">
        <v>613</v>
      </c>
      <c r="B267" s="2" t="s">
        <v>580</v>
      </c>
      <c r="D267" s="2" t="s">
        <v>250</v>
      </c>
      <c r="E267" s="2" t="s">
        <v>251</v>
      </c>
      <c r="F267" s="2" t="s">
        <v>581</v>
      </c>
      <c r="G267" s="2" t="n">
        <v>2019</v>
      </c>
      <c r="H267" s="2" t="n">
        <v>48</v>
      </c>
      <c r="I267" s="2" t="n">
        <v>9</v>
      </c>
      <c r="J267" s="2" t="s">
        <v>120</v>
      </c>
      <c r="L267" s="2" t="s">
        <v>253</v>
      </c>
      <c r="T267" s="2" t="s">
        <v>144</v>
      </c>
      <c r="V267" s="2" t="s">
        <v>124</v>
      </c>
      <c r="AC267" s="2" t="s">
        <v>582</v>
      </c>
      <c r="AD267" s="2" t="n">
        <v>5.5</v>
      </c>
      <c r="AG267" s="2" t="s">
        <v>599</v>
      </c>
      <c r="AI267" s="2" t="s">
        <v>584</v>
      </c>
      <c r="AY267" s="2" t="n">
        <v>65</v>
      </c>
      <c r="AZ267" s="2" t="n">
        <v>24</v>
      </c>
      <c r="BD267" s="2" t="s">
        <v>600</v>
      </c>
      <c r="BE267" s="2" t="n">
        <v>1</v>
      </c>
      <c r="BF267" s="2" t="n">
        <v>1</v>
      </c>
      <c r="BY267" s="2" t="s">
        <v>151</v>
      </c>
      <c r="CA267" s="2" t="n">
        <v>150</v>
      </c>
      <c r="CB267" s="2" t="s">
        <v>126</v>
      </c>
      <c r="CC267" s="2" t="n">
        <v>3</v>
      </c>
      <c r="DD267" s="2" t="n">
        <v>359</v>
      </c>
      <c r="DE267" s="2" t="n">
        <v>0.813</v>
      </c>
    </row>
    <row r="268" customFormat="false" ht="13.8" hidden="false" customHeight="false" outlineLevel="0" collapsed="false">
      <c r="A268" s="2" t="s">
        <v>613</v>
      </c>
      <c r="B268" s="2" t="s">
        <v>580</v>
      </c>
      <c r="D268" s="2" t="s">
        <v>250</v>
      </c>
      <c r="E268" s="2" t="s">
        <v>251</v>
      </c>
      <c r="F268" s="2" t="s">
        <v>581</v>
      </c>
      <c r="G268" s="2" t="n">
        <v>2019</v>
      </c>
      <c r="H268" s="2" t="n">
        <v>48</v>
      </c>
      <c r="I268" s="2" t="n">
        <v>9</v>
      </c>
      <c r="J268" s="2" t="s">
        <v>120</v>
      </c>
      <c r="L268" s="2" t="s">
        <v>253</v>
      </c>
      <c r="T268" s="2" t="s">
        <v>144</v>
      </c>
      <c r="V268" s="2" t="s">
        <v>124</v>
      </c>
      <c r="AC268" s="2" t="s">
        <v>582</v>
      </c>
      <c r="AD268" s="2" t="n">
        <v>5.5</v>
      </c>
      <c r="AG268" s="2" t="s">
        <v>599</v>
      </c>
      <c r="AI268" s="2" t="s">
        <v>584</v>
      </c>
      <c r="AY268" s="2" t="n">
        <v>65</v>
      </c>
      <c r="AZ268" s="2" t="n">
        <v>24</v>
      </c>
      <c r="BD268" s="2" t="s">
        <v>600</v>
      </c>
      <c r="BE268" s="2" t="n">
        <v>1</v>
      </c>
      <c r="BF268" s="2" t="n">
        <v>2</v>
      </c>
      <c r="BY268" s="2" t="s">
        <v>151</v>
      </c>
      <c r="CA268" s="2" t="n">
        <v>150</v>
      </c>
      <c r="CB268" s="2" t="s">
        <v>126</v>
      </c>
      <c r="CC268" s="2" t="n">
        <v>3</v>
      </c>
      <c r="DB268" s="2" t="n">
        <v>0.5</v>
      </c>
      <c r="DC268" s="2" t="n">
        <v>7.9</v>
      </c>
      <c r="DD268" s="2" t="n">
        <v>221</v>
      </c>
      <c r="DE268" s="2" t="n">
        <v>0.723</v>
      </c>
    </row>
    <row r="269" customFormat="false" ht="13.8" hidden="false" customHeight="false" outlineLevel="0" collapsed="false">
      <c r="A269" s="2" t="s">
        <v>614</v>
      </c>
      <c r="B269" s="2" t="s">
        <v>615</v>
      </c>
      <c r="D269" s="2" t="s">
        <v>547</v>
      </c>
      <c r="E269" s="2" t="s">
        <v>548</v>
      </c>
      <c r="F269" s="2" t="s">
        <v>616</v>
      </c>
      <c r="G269" s="2" t="n">
        <v>2019</v>
      </c>
      <c r="H269" s="2" t="n">
        <v>41</v>
      </c>
      <c r="I269" s="2" t="n">
        <v>2</v>
      </c>
      <c r="J269" s="2" t="s">
        <v>120</v>
      </c>
      <c r="L269" s="2" t="s">
        <v>261</v>
      </c>
      <c r="T269" s="2" t="s">
        <v>144</v>
      </c>
      <c r="V269" s="2" t="s">
        <v>617</v>
      </c>
      <c r="X269" s="2" t="s">
        <v>618</v>
      </c>
      <c r="AY269" s="2" t="n">
        <v>20</v>
      </c>
      <c r="BD269" s="2" t="s">
        <v>144</v>
      </c>
      <c r="BY269" s="2" t="s">
        <v>128</v>
      </c>
      <c r="BZ269" s="2" t="s">
        <v>129</v>
      </c>
      <c r="CA269" s="2" t="n">
        <v>50</v>
      </c>
      <c r="CB269" s="2" t="n">
        <v>10</v>
      </c>
      <c r="CC269" s="2" t="n">
        <v>4</v>
      </c>
      <c r="DE269" s="2" t="n">
        <v>0.192</v>
      </c>
    </row>
    <row r="270" customFormat="false" ht="13.8" hidden="false" customHeight="false" outlineLevel="0" collapsed="false">
      <c r="A270" s="2" t="s">
        <v>619</v>
      </c>
      <c r="B270" s="2" t="s">
        <v>615</v>
      </c>
      <c r="D270" s="2" t="s">
        <v>547</v>
      </c>
      <c r="E270" s="2" t="s">
        <v>548</v>
      </c>
      <c r="F270" s="2" t="s">
        <v>616</v>
      </c>
      <c r="G270" s="2" t="n">
        <v>2019</v>
      </c>
      <c r="H270" s="2" t="n">
        <v>41</v>
      </c>
      <c r="I270" s="2" t="n">
        <v>2</v>
      </c>
      <c r="J270" s="2" t="s">
        <v>120</v>
      </c>
      <c r="L270" s="2" t="s">
        <v>261</v>
      </c>
      <c r="T270" s="2" t="s">
        <v>144</v>
      </c>
      <c r="V270" s="2" t="s">
        <v>617</v>
      </c>
      <c r="X270" s="2" t="s">
        <v>618</v>
      </c>
      <c r="AY270" s="2" t="n">
        <v>20</v>
      </c>
      <c r="BD270" s="2" t="s">
        <v>144</v>
      </c>
      <c r="BY270" s="2" t="s">
        <v>128</v>
      </c>
      <c r="BZ270" s="2" t="s">
        <v>129</v>
      </c>
      <c r="CA270" s="2" t="n">
        <v>50</v>
      </c>
      <c r="CB270" s="2" t="n">
        <v>10</v>
      </c>
      <c r="CC270" s="2" t="n">
        <v>4</v>
      </c>
      <c r="DE270" s="2" t="n">
        <v>0.164</v>
      </c>
    </row>
    <row r="271" customFormat="false" ht="13.8" hidden="false" customHeight="false" outlineLevel="0" collapsed="false">
      <c r="A271" s="2" t="s">
        <v>620</v>
      </c>
      <c r="B271" s="2" t="s">
        <v>615</v>
      </c>
      <c r="D271" s="2" t="s">
        <v>547</v>
      </c>
      <c r="E271" s="2" t="s">
        <v>548</v>
      </c>
      <c r="F271" s="2" t="s">
        <v>616</v>
      </c>
      <c r="G271" s="2" t="n">
        <v>2019</v>
      </c>
      <c r="H271" s="2" t="n">
        <v>41</v>
      </c>
      <c r="I271" s="2" t="n">
        <v>2</v>
      </c>
      <c r="J271" s="2" t="s">
        <v>120</v>
      </c>
      <c r="L271" s="2" t="s">
        <v>261</v>
      </c>
      <c r="T271" s="2" t="s">
        <v>144</v>
      </c>
      <c r="V271" s="2" t="s">
        <v>617</v>
      </c>
      <c r="X271" s="2" t="s">
        <v>618</v>
      </c>
      <c r="AY271" s="2" t="n">
        <v>20</v>
      </c>
      <c r="BD271" s="2" t="s">
        <v>144</v>
      </c>
      <c r="BY271" s="2" t="s">
        <v>128</v>
      </c>
      <c r="BZ271" s="2" t="s">
        <v>129</v>
      </c>
      <c r="CA271" s="2" t="n">
        <v>50</v>
      </c>
      <c r="CB271" s="2" t="n">
        <v>10</v>
      </c>
      <c r="CC271" s="2" t="n">
        <v>4</v>
      </c>
      <c r="DE271" s="2" t="n">
        <v>0.158</v>
      </c>
    </row>
    <row r="272" customFormat="false" ht="13.8" hidden="false" customHeight="false" outlineLevel="0" collapsed="false">
      <c r="A272" s="2" t="s">
        <v>621</v>
      </c>
      <c r="B272" s="2" t="s">
        <v>615</v>
      </c>
      <c r="D272" s="2" t="s">
        <v>547</v>
      </c>
      <c r="E272" s="2" t="s">
        <v>548</v>
      </c>
      <c r="F272" s="2" t="s">
        <v>616</v>
      </c>
      <c r="G272" s="2" t="n">
        <v>2019</v>
      </c>
      <c r="H272" s="2" t="n">
        <v>41</v>
      </c>
      <c r="I272" s="2" t="n">
        <v>2</v>
      </c>
      <c r="J272" s="2" t="s">
        <v>120</v>
      </c>
      <c r="L272" s="2" t="s">
        <v>261</v>
      </c>
      <c r="T272" s="2" t="s">
        <v>144</v>
      </c>
      <c r="V272" s="2" t="s">
        <v>617</v>
      </c>
      <c r="X272" s="2" t="s">
        <v>618</v>
      </c>
      <c r="AG272" s="2" t="s">
        <v>622</v>
      </c>
      <c r="AY272" s="2" t="n">
        <v>20</v>
      </c>
      <c r="BD272" s="2" t="s">
        <v>144</v>
      </c>
      <c r="BY272" s="2" t="s">
        <v>128</v>
      </c>
      <c r="BZ272" s="2" t="s">
        <v>129</v>
      </c>
      <c r="CA272" s="2" t="n">
        <v>50</v>
      </c>
      <c r="CB272" s="2" t="n">
        <v>10</v>
      </c>
      <c r="CC272" s="2" t="n">
        <v>4</v>
      </c>
      <c r="CE272" s="2" t="n">
        <v>800</v>
      </c>
      <c r="CG272" s="2" t="n">
        <v>3</v>
      </c>
      <c r="CH272" s="2" t="s">
        <v>623</v>
      </c>
      <c r="CJ272" s="2" t="n">
        <v>1500</v>
      </c>
      <c r="CK272" s="2" t="n">
        <v>5</v>
      </c>
      <c r="CL272" s="2" t="s">
        <v>623</v>
      </c>
      <c r="CT272" s="2" t="s">
        <v>624</v>
      </c>
      <c r="CU272" s="2" t="n">
        <v>600</v>
      </c>
      <c r="CV272" s="2" t="n">
        <v>180</v>
      </c>
      <c r="CY272" s="2" t="s">
        <v>625</v>
      </c>
      <c r="CZ272" s="2" t="s">
        <v>131</v>
      </c>
      <c r="DB272" s="2" t="n">
        <v>1.27</v>
      </c>
      <c r="DD272" s="2" t="n">
        <v>225</v>
      </c>
      <c r="DE272" s="2" t="n">
        <v>0.312</v>
      </c>
      <c r="DG272" s="2" t="n">
        <v>0.06071</v>
      </c>
      <c r="DH272" s="2" t="s">
        <v>132</v>
      </c>
    </row>
    <row r="273" customFormat="false" ht="13.8" hidden="false" customHeight="false" outlineLevel="0" collapsed="false">
      <c r="A273" s="2" t="s">
        <v>626</v>
      </c>
      <c r="B273" s="2" t="s">
        <v>615</v>
      </c>
      <c r="D273" s="2" t="s">
        <v>547</v>
      </c>
      <c r="E273" s="2" t="s">
        <v>548</v>
      </c>
      <c r="F273" s="2" t="s">
        <v>616</v>
      </c>
      <c r="G273" s="2" t="n">
        <v>2019</v>
      </c>
      <c r="H273" s="2" t="n">
        <v>41</v>
      </c>
      <c r="I273" s="2" t="n">
        <v>2</v>
      </c>
      <c r="J273" s="2" t="s">
        <v>120</v>
      </c>
      <c r="L273" s="2" t="s">
        <v>261</v>
      </c>
      <c r="T273" s="2" t="s">
        <v>144</v>
      </c>
      <c r="V273" s="2" t="s">
        <v>617</v>
      </c>
      <c r="X273" s="2" t="s">
        <v>618</v>
      </c>
      <c r="AG273" s="2" t="s">
        <v>622</v>
      </c>
      <c r="AY273" s="2" t="n">
        <v>20</v>
      </c>
      <c r="BD273" s="2" t="s">
        <v>144</v>
      </c>
      <c r="BY273" s="2" t="s">
        <v>128</v>
      </c>
      <c r="BZ273" s="2" t="s">
        <v>129</v>
      </c>
      <c r="CA273" s="2" t="n">
        <v>50</v>
      </c>
      <c r="CB273" s="2" t="n">
        <v>10</v>
      </c>
      <c r="CC273" s="2" t="n">
        <v>4</v>
      </c>
      <c r="CE273" s="2" t="n">
        <v>800</v>
      </c>
      <c r="CG273" s="2" t="n">
        <v>3</v>
      </c>
      <c r="CH273" s="2" t="s">
        <v>623</v>
      </c>
      <c r="CJ273" s="2" t="n">
        <v>1500</v>
      </c>
      <c r="CK273" s="2" t="n">
        <v>5</v>
      </c>
      <c r="CL273" s="2" t="s">
        <v>623</v>
      </c>
      <c r="CT273" s="2" t="s">
        <v>624</v>
      </c>
      <c r="CU273" s="2" t="n">
        <v>600</v>
      </c>
      <c r="CV273" s="2" t="n">
        <v>180</v>
      </c>
      <c r="CY273" s="2" t="s">
        <v>625</v>
      </c>
      <c r="CZ273" s="2" t="s">
        <v>131</v>
      </c>
      <c r="DB273" s="2" t="n">
        <v>1.21</v>
      </c>
      <c r="DD273" s="2" t="n">
        <v>445</v>
      </c>
      <c r="DE273" s="2" t="n">
        <v>0.127</v>
      </c>
      <c r="DG273" s="2" t="n">
        <v>0.04909</v>
      </c>
      <c r="DH273" s="2" t="s">
        <v>132</v>
      </c>
    </row>
    <row r="274" customFormat="false" ht="13.8" hidden="false" customHeight="false" outlineLevel="0" collapsed="false">
      <c r="A274" s="2" t="s">
        <v>627</v>
      </c>
      <c r="B274" s="2" t="s">
        <v>615</v>
      </c>
      <c r="D274" s="2" t="s">
        <v>547</v>
      </c>
      <c r="E274" s="2" t="s">
        <v>548</v>
      </c>
      <c r="F274" s="2" t="s">
        <v>616</v>
      </c>
      <c r="G274" s="2" t="n">
        <v>2019</v>
      </c>
      <c r="H274" s="2" t="n">
        <v>41</v>
      </c>
      <c r="I274" s="2" t="n">
        <v>2</v>
      </c>
      <c r="J274" s="2" t="s">
        <v>120</v>
      </c>
      <c r="L274" s="2" t="s">
        <v>261</v>
      </c>
      <c r="T274" s="2" t="s">
        <v>144</v>
      </c>
      <c r="V274" s="2" t="s">
        <v>617</v>
      </c>
      <c r="X274" s="2" t="s">
        <v>618</v>
      </c>
      <c r="AG274" s="2" t="s">
        <v>622</v>
      </c>
      <c r="AY274" s="2" t="n">
        <v>20</v>
      </c>
      <c r="BD274" s="2" t="s">
        <v>144</v>
      </c>
      <c r="BY274" s="2" t="s">
        <v>128</v>
      </c>
      <c r="BZ274" s="2" t="s">
        <v>129</v>
      </c>
      <c r="CA274" s="2" t="n">
        <v>50</v>
      </c>
      <c r="CB274" s="2" t="n">
        <v>10</v>
      </c>
      <c r="CC274" s="2" t="n">
        <v>4</v>
      </c>
      <c r="CE274" s="2" t="n">
        <v>800</v>
      </c>
      <c r="CG274" s="2" t="n">
        <v>3</v>
      </c>
      <c r="CH274" s="2" t="s">
        <v>623</v>
      </c>
      <c r="CJ274" s="2" t="n">
        <v>1500</v>
      </c>
      <c r="CK274" s="2" t="n">
        <v>5</v>
      </c>
      <c r="CL274" s="2" t="s">
        <v>623</v>
      </c>
      <c r="CT274" s="2" t="s">
        <v>624</v>
      </c>
      <c r="CU274" s="2" t="n">
        <v>600</v>
      </c>
      <c r="CV274" s="2" t="n">
        <v>180</v>
      </c>
      <c r="CY274" s="2" t="s">
        <v>625</v>
      </c>
      <c r="CZ274" s="2" t="s">
        <v>131</v>
      </c>
      <c r="DB274" s="2" t="n">
        <v>0.845</v>
      </c>
      <c r="DD274" s="2" t="n">
        <v>339</v>
      </c>
      <c r="DE274" s="2" t="n">
        <v>0.148</v>
      </c>
      <c r="DG274" s="2" t="n">
        <v>0.05242</v>
      </c>
      <c r="DH274" s="2" t="s">
        <v>132</v>
      </c>
    </row>
    <row r="275" customFormat="false" ht="13.8" hidden="false" customHeight="false" outlineLevel="0" collapsed="false">
      <c r="A275" s="2" t="s">
        <v>628</v>
      </c>
      <c r="B275" s="2" t="s">
        <v>615</v>
      </c>
      <c r="D275" s="2" t="s">
        <v>547</v>
      </c>
      <c r="E275" s="2" t="s">
        <v>548</v>
      </c>
      <c r="F275" s="2" t="s">
        <v>616</v>
      </c>
      <c r="G275" s="2" t="n">
        <v>2019</v>
      </c>
      <c r="H275" s="2" t="n">
        <v>41</v>
      </c>
      <c r="I275" s="2" t="n">
        <v>2</v>
      </c>
      <c r="J275" s="2" t="s">
        <v>120</v>
      </c>
      <c r="L275" s="2" t="s">
        <v>261</v>
      </c>
      <c r="T275" s="2" t="s">
        <v>144</v>
      </c>
      <c r="V275" s="2" t="s">
        <v>617</v>
      </c>
      <c r="X275" s="2" t="s">
        <v>618</v>
      </c>
      <c r="AG275" s="2" t="s">
        <v>622</v>
      </c>
      <c r="AY275" s="2" t="n">
        <v>20</v>
      </c>
      <c r="BD275" s="2" t="s">
        <v>144</v>
      </c>
      <c r="BY275" s="2" t="s">
        <v>128</v>
      </c>
      <c r="BZ275" s="2" t="s">
        <v>129</v>
      </c>
      <c r="CA275" s="2" t="n">
        <v>50</v>
      </c>
      <c r="CB275" s="2" t="n">
        <v>10</v>
      </c>
      <c r="CC275" s="2" t="n">
        <v>4</v>
      </c>
      <c r="CE275" s="2" t="n">
        <v>800</v>
      </c>
      <c r="CG275" s="2" t="n">
        <v>3</v>
      </c>
      <c r="CH275" s="2" t="s">
        <v>623</v>
      </c>
      <c r="CJ275" s="2" t="n">
        <v>1400</v>
      </c>
      <c r="CK275" s="2" t="n">
        <v>5</v>
      </c>
      <c r="CL275" s="2" t="s">
        <v>623</v>
      </c>
      <c r="CT275" s="2" t="s">
        <v>624</v>
      </c>
      <c r="CU275" s="2" t="n">
        <v>600</v>
      </c>
      <c r="CV275" s="2" t="n">
        <v>180</v>
      </c>
      <c r="CY275" s="2" t="s">
        <v>625</v>
      </c>
      <c r="CZ275" s="2" t="s">
        <v>131</v>
      </c>
      <c r="DB275" s="2" t="n">
        <v>1.74</v>
      </c>
      <c r="DD275" s="2" t="n">
        <v>638</v>
      </c>
      <c r="DE275" s="2" t="n">
        <v>0.121</v>
      </c>
      <c r="DG275" s="2" t="n">
        <v>0.459</v>
      </c>
      <c r="DH275" s="2" t="s">
        <v>132</v>
      </c>
    </row>
    <row r="276" customFormat="false" ht="13.8" hidden="false" customHeight="false" outlineLevel="0" collapsed="false">
      <c r="A276" s="2" t="s">
        <v>629</v>
      </c>
      <c r="B276" s="2" t="s">
        <v>615</v>
      </c>
      <c r="D276" s="2" t="s">
        <v>547</v>
      </c>
      <c r="E276" s="2" t="s">
        <v>548</v>
      </c>
      <c r="F276" s="2" t="s">
        <v>616</v>
      </c>
      <c r="G276" s="2" t="n">
        <v>2019</v>
      </c>
      <c r="H276" s="2" t="n">
        <v>41</v>
      </c>
      <c r="I276" s="2" t="n">
        <v>2</v>
      </c>
      <c r="J276" s="2" t="s">
        <v>120</v>
      </c>
      <c r="L276" s="2" t="s">
        <v>261</v>
      </c>
      <c r="T276" s="2" t="s">
        <v>144</v>
      </c>
      <c r="V276" s="2" t="s">
        <v>617</v>
      </c>
      <c r="X276" s="2" t="s">
        <v>618</v>
      </c>
      <c r="AG276" s="2" t="s">
        <v>622</v>
      </c>
      <c r="AY276" s="2" t="n">
        <v>20</v>
      </c>
      <c r="BD276" s="2" t="s">
        <v>144</v>
      </c>
      <c r="BY276" s="2" t="s">
        <v>128</v>
      </c>
      <c r="BZ276" s="2" t="s">
        <v>129</v>
      </c>
      <c r="CA276" s="2" t="n">
        <v>50</v>
      </c>
      <c r="CB276" s="2" t="n">
        <v>10</v>
      </c>
      <c r="CC276" s="2" t="n">
        <v>4</v>
      </c>
      <c r="CE276" s="2" t="n">
        <v>800</v>
      </c>
      <c r="CG276" s="2" t="n">
        <v>3</v>
      </c>
      <c r="CH276" s="2" t="s">
        <v>623</v>
      </c>
      <c r="CJ276" s="2" t="n">
        <v>1450</v>
      </c>
      <c r="CK276" s="2" t="n">
        <v>5</v>
      </c>
      <c r="CL276" s="2" t="s">
        <v>623</v>
      </c>
      <c r="CT276" s="2" t="s">
        <v>624</v>
      </c>
      <c r="CU276" s="2" t="n">
        <v>600</v>
      </c>
      <c r="CV276" s="2" t="n">
        <v>180</v>
      </c>
      <c r="CY276" s="2" t="s">
        <v>625</v>
      </c>
      <c r="CZ276" s="2" t="s">
        <v>131</v>
      </c>
      <c r="DB276" s="2" t="n">
        <v>0.84</v>
      </c>
      <c r="DD276" s="2" t="n">
        <v>303</v>
      </c>
      <c r="DE276" s="2" t="n">
        <v>0.135</v>
      </c>
      <c r="DG276" s="2" t="n">
        <v>0.05385</v>
      </c>
      <c r="DH276" s="2" t="s">
        <v>132</v>
      </c>
    </row>
    <row r="277" customFormat="false" ht="13.8" hidden="false" customHeight="false" outlineLevel="0" collapsed="false">
      <c r="A277" s="2" t="s">
        <v>630</v>
      </c>
      <c r="B277" s="2" t="s">
        <v>615</v>
      </c>
      <c r="D277" s="2" t="s">
        <v>547</v>
      </c>
      <c r="E277" s="2" t="s">
        <v>548</v>
      </c>
      <c r="F277" s="2" t="s">
        <v>616</v>
      </c>
      <c r="G277" s="2" t="n">
        <v>2019</v>
      </c>
      <c r="H277" s="2" t="n">
        <v>41</v>
      </c>
      <c r="I277" s="2" t="n">
        <v>2</v>
      </c>
      <c r="J277" s="2" t="s">
        <v>120</v>
      </c>
      <c r="L277" s="2" t="s">
        <v>261</v>
      </c>
      <c r="T277" s="2" t="s">
        <v>144</v>
      </c>
      <c r="V277" s="2" t="s">
        <v>617</v>
      </c>
      <c r="X277" s="2" t="s">
        <v>618</v>
      </c>
      <c r="AG277" s="2" t="s">
        <v>622</v>
      </c>
      <c r="AY277" s="2" t="n">
        <v>20</v>
      </c>
      <c r="BD277" s="2" t="s">
        <v>144</v>
      </c>
      <c r="BY277" s="2" t="s">
        <v>128</v>
      </c>
      <c r="BZ277" s="2" t="s">
        <v>129</v>
      </c>
      <c r="CA277" s="2" t="n">
        <v>50</v>
      </c>
      <c r="CB277" s="2" t="n">
        <v>10</v>
      </c>
      <c r="CC277" s="2" t="n">
        <v>4</v>
      </c>
      <c r="CE277" s="2" t="n">
        <v>800</v>
      </c>
      <c r="CG277" s="2" t="n">
        <v>3</v>
      </c>
      <c r="CH277" s="2" t="s">
        <v>623</v>
      </c>
      <c r="CJ277" s="2" t="n">
        <v>1550</v>
      </c>
      <c r="CK277" s="2" t="n">
        <v>5</v>
      </c>
      <c r="CL277" s="2" t="s">
        <v>623</v>
      </c>
      <c r="CT277" s="2" t="s">
        <v>624</v>
      </c>
      <c r="CU277" s="2" t="n">
        <v>600</v>
      </c>
      <c r="CV277" s="2" t="n">
        <v>180</v>
      </c>
      <c r="CY277" s="2" t="s">
        <v>625</v>
      </c>
      <c r="CZ277" s="2" t="s">
        <v>131</v>
      </c>
      <c r="DB277" s="2" t="n">
        <v>1.1</v>
      </c>
      <c r="DD277" s="2" t="n">
        <v>189</v>
      </c>
      <c r="DE277" s="2" t="n">
        <v>0.142</v>
      </c>
      <c r="DH277" s="2" t="s">
        <v>132</v>
      </c>
    </row>
    <row r="278" customFormat="false" ht="13.8" hidden="false" customHeight="false" outlineLevel="0" collapsed="false">
      <c r="A278" s="2" t="s">
        <v>631</v>
      </c>
      <c r="B278" s="2" t="s">
        <v>632</v>
      </c>
      <c r="D278" s="2" t="s">
        <v>633</v>
      </c>
      <c r="E278" s="2" t="s">
        <v>634</v>
      </c>
      <c r="F278" s="2" t="s">
        <v>635</v>
      </c>
      <c r="G278" s="2" t="n">
        <v>2019</v>
      </c>
      <c r="H278" s="2" t="n">
        <v>47</v>
      </c>
      <c r="I278" s="2" t="n">
        <v>5</v>
      </c>
      <c r="J278" s="2" t="s">
        <v>120</v>
      </c>
      <c r="L278" s="2" t="s">
        <v>143</v>
      </c>
      <c r="T278" s="2" t="s">
        <v>144</v>
      </c>
      <c r="V278" s="2" t="s">
        <v>124</v>
      </c>
      <c r="AC278" s="2" t="s">
        <v>436</v>
      </c>
      <c r="AD278" s="2" t="n">
        <v>1</v>
      </c>
      <c r="AQ278" s="2" t="s">
        <v>636</v>
      </c>
      <c r="AT278" s="2" t="n">
        <v>2</v>
      </c>
      <c r="AZ278" s="2" t="n">
        <v>0.166666666666667</v>
      </c>
      <c r="BD278" s="2" t="s">
        <v>637</v>
      </c>
      <c r="BE278" s="2" t="n">
        <v>1</v>
      </c>
      <c r="BF278" s="2" t="n">
        <v>0.666666666666667</v>
      </c>
      <c r="BG278" s="2" t="n">
        <v>39.85</v>
      </c>
      <c r="BH278" s="2" t="s">
        <v>147</v>
      </c>
      <c r="BI278" s="2" t="n">
        <v>2</v>
      </c>
      <c r="BJ278" s="2" t="n">
        <v>0.5</v>
      </c>
      <c r="BY278" s="2" t="s">
        <v>151</v>
      </c>
      <c r="CA278" s="2" t="n">
        <v>79.85</v>
      </c>
      <c r="CB278" s="2" t="s">
        <v>126</v>
      </c>
      <c r="CC278" s="2" t="n">
        <v>2</v>
      </c>
      <c r="CD278" s="2" t="s">
        <v>151</v>
      </c>
      <c r="CE278" s="2" t="n">
        <v>119.85</v>
      </c>
      <c r="CF278" s="2" t="s">
        <v>126</v>
      </c>
      <c r="CG278" s="2" t="n">
        <v>2</v>
      </c>
      <c r="CZ278" s="2" t="s">
        <v>131</v>
      </c>
      <c r="DB278" s="2" t="n">
        <v>1.5</v>
      </c>
      <c r="DC278" s="2" t="n">
        <v>5</v>
      </c>
      <c r="DD278" s="2" t="n">
        <v>881</v>
      </c>
    </row>
    <row r="279" customFormat="false" ht="13.8" hidden="false" customHeight="false" outlineLevel="0" collapsed="false">
      <c r="A279" s="2" t="s">
        <v>638</v>
      </c>
      <c r="B279" s="2" t="s">
        <v>632</v>
      </c>
      <c r="D279" s="2" t="s">
        <v>633</v>
      </c>
      <c r="E279" s="2" t="s">
        <v>634</v>
      </c>
      <c r="F279" s="2" t="s">
        <v>635</v>
      </c>
      <c r="G279" s="2" t="n">
        <v>2019</v>
      </c>
      <c r="H279" s="2" t="n">
        <v>47</v>
      </c>
      <c r="I279" s="2" t="n">
        <v>5</v>
      </c>
      <c r="J279" s="2" t="s">
        <v>120</v>
      </c>
      <c r="L279" s="2" t="s">
        <v>143</v>
      </c>
      <c r="P279" s="2" t="s">
        <v>639</v>
      </c>
      <c r="T279" s="2" t="s">
        <v>144</v>
      </c>
      <c r="V279" s="2" t="s">
        <v>124</v>
      </c>
      <c r="AC279" s="2" t="s">
        <v>436</v>
      </c>
      <c r="AD279" s="2" t="n">
        <v>1</v>
      </c>
      <c r="AQ279" s="2" t="s">
        <v>640</v>
      </c>
      <c r="AT279" s="2" t="n">
        <v>2</v>
      </c>
      <c r="AZ279" s="2" t="n">
        <v>0.166666666666667</v>
      </c>
      <c r="BD279" s="2" t="s">
        <v>637</v>
      </c>
      <c r="BE279" s="2" t="n">
        <v>1</v>
      </c>
      <c r="BF279" s="2" t="n">
        <v>0.666666666666667</v>
      </c>
      <c r="BG279" s="2" t="n">
        <v>39.85</v>
      </c>
      <c r="BH279" s="2" t="s">
        <v>147</v>
      </c>
      <c r="BI279" s="2" t="n">
        <v>2</v>
      </c>
      <c r="BJ279" s="2" t="n">
        <v>0.5</v>
      </c>
      <c r="BY279" s="2" t="s">
        <v>151</v>
      </c>
      <c r="CA279" s="2" t="n">
        <v>79.85</v>
      </c>
      <c r="CB279" s="2" t="s">
        <v>126</v>
      </c>
      <c r="CC279" s="2" t="n">
        <v>2</v>
      </c>
      <c r="CD279" s="2" t="s">
        <v>151</v>
      </c>
      <c r="CE279" s="2" t="n">
        <v>119.85</v>
      </c>
      <c r="CF279" s="2" t="s">
        <v>126</v>
      </c>
      <c r="CG279" s="2" t="n">
        <v>2</v>
      </c>
      <c r="CZ279" s="2" t="s">
        <v>131</v>
      </c>
      <c r="DB279" s="2" t="n">
        <v>0.7</v>
      </c>
      <c r="DC279" s="2" t="n">
        <v>4</v>
      </c>
      <c r="DD279" s="2" t="n">
        <v>870</v>
      </c>
    </row>
    <row r="280" customFormat="false" ht="13.8" hidden="false" customHeight="false" outlineLevel="0" collapsed="false">
      <c r="A280" s="2" t="s">
        <v>641</v>
      </c>
      <c r="B280" s="2" t="s">
        <v>632</v>
      </c>
      <c r="D280" s="2" t="s">
        <v>633</v>
      </c>
      <c r="E280" s="2" t="s">
        <v>634</v>
      </c>
      <c r="F280" s="2" t="s">
        <v>635</v>
      </c>
      <c r="G280" s="2" t="n">
        <v>2019</v>
      </c>
      <c r="H280" s="2" t="n">
        <v>47</v>
      </c>
      <c r="I280" s="2" t="n">
        <v>5</v>
      </c>
      <c r="J280" s="2" t="s">
        <v>120</v>
      </c>
      <c r="L280" s="2" t="s">
        <v>143</v>
      </c>
      <c r="P280" s="2" t="s">
        <v>642</v>
      </c>
      <c r="T280" s="2" t="s">
        <v>144</v>
      </c>
      <c r="V280" s="2" t="s">
        <v>124</v>
      </c>
      <c r="AC280" s="2" t="s">
        <v>125</v>
      </c>
      <c r="AD280" s="2" t="n">
        <v>0.8</v>
      </c>
      <c r="AQ280" s="2" t="s">
        <v>643</v>
      </c>
      <c r="AT280" s="2" t="n">
        <v>6.5</v>
      </c>
      <c r="AZ280" s="2" t="n">
        <v>0.166666666666667</v>
      </c>
      <c r="BD280" s="2" t="s">
        <v>637</v>
      </c>
      <c r="BE280" s="2" t="n">
        <v>1</v>
      </c>
      <c r="BF280" s="2" t="n">
        <v>0.666666666666667</v>
      </c>
      <c r="BG280" s="2" t="n">
        <v>39.85</v>
      </c>
      <c r="BH280" s="2" t="s">
        <v>147</v>
      </c>
      <c r="BI280" s="2" t="n">
        <v>2</v>
      </c>
      <c r="BJ280" s="2" t="n">
        <v>0.5</v>
      </c>
      <c r="BY280" s="2" t="s">
        <v>151</v>
      </c>
      <c r="CA280" s="2" t="n">
        <v>79.85</v>
      </c>
      <c r="CB280" s="2" t="s">
        <v>126</v>
      </c>
      <c r="CC280" s="2" t="n">
        <v>2</v>
      </c>
      <c r="CD280" s="2" t="s">
        <v>151</v>
      </c>
      <c r="CE280" s="2" t="n">
        <v>119.85</v>
      </c>
      <c r="CF280" s="2" t="s">
        <v>126</v>
      </c>
      <c r="CG280" s="2" t="n">
        <v>2</v>
      </c>
      <c r="CZ280" s="2" t="s">
        <v>131</v>
      </c>
      <c r="DB280" s="2" t="n">
        <v>0.8</v>
      </c>
      <c r="DC280" s="2" t="n">
        <v>3.7</v>
      </c>
      <c r="DD280" s="2" t="n">
        <v>802</v>
      </c>
    </row>
    <row r="281" customFormat="false" ht="13.8" hidden="false" customHeight="false" outlineLevel="0" collapsed="false">
      <c r="A281" s="2" t="s">
        <v>644</v>
      </c>
      <c r="B281" s="2" t="s">
        <v>632</v>
      </c>
      <c r="D281" s="2" t="s">
        <v>633</v>
      </c>
      <c r="E281" s="2" t="s">
        <v>634</v>
      </c>
      <c r="F281" s="2" t="s">
        <v>635</v>
      </c>
      <c r="G281" s="2" t="n">
        <v>2019</v>
      </c>
      <c r="H281" s="2" t="n">
        <v>47</v>
      </c>
      <c r="I281" s="2" t="n">
        <v>5</v>
      </c>
      <c r="J281" s="2" t="s">
        <v>120</v>
      </c>
      <c r="L281" s="2" t="s">
        <v>143</v>
      </c>
      <c r="P281" s="2" t="s">
        <v>642</v>
      </c>
      <c r="T281" s="2" t="s">
        <v>144</v>
      </c>
      <c r="V281" s="2" t="s">
        <v>124</v>
      </c>
      <c r="AC281" s="2" t="s">
        <v>125</v>
      </c>
      <c r="AD281" s="2" t="n">
        <v>0.8</v>
      </c>
      <c r="AQ281" s="2" t="s">
        <v>643</v>
      </c>
      <c r="AT281" s="2" t="n">
        <v>6.5</v>
      </c>
      <c r="AZ281" s="2" t="n">
        <v>0.166666666666667</v>
      </c>
      <c r="BD281" s="2" t="s">
        <v>637</v>
      </c>
      <c r="BE281" s="2" t="n">
        <v>1</v>
      </c>
      <c r="BF281" s="2" t="n">
        <v>0.666666666666667</v>
      </c>
      <c r="BG281" s="2" t="n">
        <v>39.85</v>
      </c>
      <c r="BH281" s="2" t="s">
        <v>147</v>
      </c>
      <c r="BI281" s="2" t="n">
        <v>2</v>
      </c>
      <c r="BJ281" s="2" t="n">
        <v>0.5</v>
      </c>
      <c r="BY281" s="2" t="s">
        <v>151</v>
      </c>
      <c r="CA281" s="2" t="n">
        <v>79.85</v>
      </c>
      <c r="CB281" s="2" t="s">
        <v>126</v>
      </c>
      <c r="CC281" s="2" t="n">
        <v>2</v>
      </c>
      <c r="CD281" s="2" t="s">
        <v>151</v>
      </c>
      <c r="CE281" s="2" t="n">
        <v>119.85</v>
      </c>
      <c r="CF281" s="2" t="s">
        <v>126</v>
      </c>
      <c r="CG281" s="2" t="n">
        <v>2</v>
      </c>
      <c r="CZ281" s="2" t="s">
        <v>131</v>
      </c>
      <c r="DB281" s="2" t="n">
        <v>0.7</v>
      </c>
      <c r="DC281" s="2" t="n">
        <v>3.7</v>
      </c>
      <c r="DD281" s="2" t="n">
        <v>784</v>
      </c>
    </row>
    <row r="282" customFormat="false" ht="13.8" hidden="false" customHeight="false" outlineLevel="0" collapsed="false">
      <c r="A282" s="2" t="s">
        <v>645</v>
      </c>
      <c r="B282" s="2" t="s">
        <v>632</v>
      </c>
      <c r="D282" s="2" t="s">
        <v>633</v>
      </c>
      <c r="E282" s="2" t="s">
        <v>634</v>
      </c>
      <c r="F282" s="2" t="s">
        <v>635</v>
      </c>
      <c r="G282" s="2" t="n">
        <v>2019</v>
      </c>
      <c r="H282" s="2" t="n">
        <v>47</v>
      </c>
      <c r="I282" s="2" t="n">
        <v>5</v>
      </c>
      <c r="J282" s="2" t="s">
        <v>120</v>
      </c>
      <c r="L282" s="2" t="s">
        <v>143</v>
      </c>
      <c r="P282" s="2" t="s">
        <v>642</v>
      </c>
      <c r="T282" s="2" t="s">
        <v>144</v>
      </c>
      <c r="V282" s="2" t="s">
        <v>124</v>
      </c>
      <c r="AC282" s="2" t="s">
        <v>125</v>
      </c>
      <c r="AD282" s="2" t="n">
        <v>0.8</v>
      </c>
      <c r="AQ282" s="2" t="s">
        <v>643</v>
      </c>
      <c r="AT282" s="2" t="n">
        <v>6.5</v>
      </c>
      <c r="AZ282" s="2" t="n">
        <v>0.166666666666667</v>
      </c>
      <c r="BD282" s="2" t="s">
        <v>637</v>
      </c>
      <c r="BE282" s="2" t="n">
        <v>1</v>
      </c>
      <c r="BF282" s="2" t="n">
        <v>0.666666666666667</v>
      </c>
      <c r="BG282" s="2" t="n">
        <v>39.85</v>
      </c>
      <c r="BH282" s="2" t="s">
        <v>147</v>
      </c>
      <c r="BI282" s="2" t="n">
        <v>2</v>
      </c>
      <c r="BJ282" s="2" t="n">
        <v>0.5</v>
      </c>
      <c r="BY282" s="2" t="s">
        <v>151</v>
      </c>
      <c r="CA282" s="2" t="n">
        <v>79.85</v>
      </c>
      <c r="CB282" s="2" t="s">
        <v>126</v>
      </c>
      <c r="CC282" s="2" t="n">
        <v>2</v>
      </c>
      <c r="CD282" s="2" t="s">
        <v>151</v>
      </c>
      <c r="CE282" s="2" t="n">
        <v>119.85</v>
      </c>
      <c r="CF282" s="2" t="s">
        <v>126</v>
      </c>
      <c r="CG282" s="2" t="n">
        <v>2</v>
      </c>
      <c r="CZ282" s="2" t="s">
        <v>131</v>
      </c>
      <c r="DB282" s="2" t="n">
        <v>0.7</v>
      </c>
      <c r="DC282" s="2" t="n">
        <v>3.8</v>
      </c>
      <c r="DD282" s="2" t="n">
        <v>762</v>
      </c>
    </row>
    <row r="283" customFormat="false" ht="13.8" hidden="false" customHeight="false" outlineLevel="0" collapsed="false">
      <c r="A283" s="2" t="s">
        <v>646</v>
      </c>
      <c r="B283" s="2" t="s">
        <v>632</v>
      </c>
      <c r="D283" s="2" t="s">
        <v>633</v>
      </c>
      <c r="E283" s="2" t="s">
        <v>634</v>
      </c>
      <c r="F283" s="2" t="s">
        <v>635</v>
      </c>
      <c r="G283" s="2" t="n">
        <v>2019</v>
      </c>
      <c r="H283" s="2" t="n">
        <v>47</v>
      </c>
      <c r="I283" s="2" t="n">
        <v>5</v>
      </c>
      <c r="J283" s="2" t="s">
        <v>120</v>
      </c>
      <c r="L283" s="2" t="s">
        <v>143</v>
      </c>
      <c r="P283" s="2" t="s">
        <v>642</v>
      </c>
      <c r="T283" s="2" t="s">
        <v>144</v>
      </c>
      <c r="V283" s="2" t="s">
        <v>124</v>
      </c>
      <c r="AC283" s="2" t="s">
        <v>125</v>
      </c>
      <c r="AD283" s="2" t="n">
        <v>0.8</v>
      </c>
      <c r="AQ283" s="2" t="s">
        <v>643</v>
      </c>
      <c r="AT283" s="2" t="n">
        <v>6.5</v>
      </c>
      <c r="AZ283" s="2" t="n">
        <v>0.166666666666667</v>
      </c>
      <c r="BD283" s="2" t="s">
        <v>637</v>
      </c>
      <c r="BE283" s="2" t="n">
        <v>1</v>
      </c>
      <c r="BF283" s="2" t="n">
        <v>0.666666666666667</v>
      </c>
      <c r="BG283" s="2" t="n">
        <v>39.85</v>
      </c>
      <c r="BH283" s="2" t="s">
        <v>147</v>
      </c>
      <c r="BI283" s="2" t="n">
        <v>2</v>
      </c>
      <c r="BJ283" s="2" t="n">
        <v>0.5</v>
      </c>
      <c r="BY283" s="2" t="s">
        <v>151</v>
      </c>
      <c r="CA283" s="2" t="n">
        <v>79.85</v>
      </c>
      <c r="CB283" s="2" t="s">
        <v>126</v>
      </c>
      <c r="CC283" s="2" t="n">
        <v>2</v>
      </c>
      <c r="CD283" s="2" t="s">
        <v>151</v>
      </c>
      <c r="CE283" s="2" t="n">
        <v>119.85</v>
      </c>
      <c r="CF283" s="2" t="s">
        <v>126</v>
      </c>
      <c r="CG283" s="2" t="n">
        <v>2</v>
      </c>
      <c r="CZ283" s="2" t="s">
        <v>131</v>
      </c>
      <c r="DB283" s="2" t="n">
        <v>0.6</v>
      </c>
      <c r="DC283" s="2" t="n">
        <v>3.7</v>
      </c>
      <c r="DD283" s="2" t="n">
        <v>724</v>
      </c>
    </row>
    <row r="284" customFormat="false" ht="13.8" hidden="false" customHeight="false" outlineLevel="0" collapsed="false">
      <c r="A284" s="2" t="s">
        <v>647</v>
      </c>
      <c r="B284" s="2" t="s">
        <v>632</v>
      </c>
      <c r="D284" s="2" t="s">
        <v>633</v>
      </c>
      <c r="E284" s="2" t="s">
        <v>634</v>
      </c>
      <c r="F284" s="2" t="s">
        <v>635</v>
      </c>
      <c r="G284" s="2" t="n">
        <v>2019</v>
      </c>
      <c r="H284" s="2" t="n">
        <v>47</v>
      </c>
      <c r="I284" s="2" t="n">
        <v>5</v>
      </c>
      <c r="J284" s="2" t="s">
        <v>120</v>
      </c>
      <c r="L284" s="2" t="s">
        <v>143</v>
      </c>
      <c r="P284" s="2" t="s">
        <v>642</v>
      </c>
      <c r="T284" s="2" t="s">
        <v>144</v>
      </c>
      <c r="V284" s="2" t="s">
        <v>124</v>
      </c>
      <c r="AC284" s="2" t="s">
        <v>125</v>
      </c>
      <c r="AD284" s="2" t="n">
        <v>0.8</v>
      </c>
      <c r="AQ284" s="2" t="s">
        <v>643</v>
      </c>
      <c r="AT284" s="2" t="n">
        <v>6.5</v>
      </c>
      <c r="AZ284" s="2" t="n">
        <v>0.166666666666667</v>
      </c>
      <c r="BD284" s="2" t="s">
        <v>637</v>
      </c>
      <c r="BE284" s="2" t="n">
        <v>1</v>
      </c>
      <c r="BF284" s="2" t="n">
        <v>0.666666666666667</v>
      </c>
      <c r="BG284" s="2" t="n">
        <v>39.85</v>
      </c>
      <c r="BH284" s="2" t="s">
        <v>147</v>
      </c>
      <c r="BI284" s="2" t="n">
        <v>2</v>
      </c>
      <c r="BJ284" s="2" t="n">
        <v>0.5</v>
      </c>
      <c r="BY284" s="2" t="s">
        <v>151</v>
      </c>
      <c r="CA284" s="2" t="n">
        <v>79.85</v>
      </c>
      <c r="CB284" s="2" t="s">
        <v>126</v>
      </c>
      <c r="CC284" s="2" t="n">
        <v>2</v>
      </c>
      <c r="CD284" s="2" t="s">
        <v>151</v>
      </c>
      <c r="CE284" s="2" t="n">
        <v>119.85</v>
      </c>
      <c r="CF284" s="2" t="s">
        <v>126</v>
      </c>
      <c r="CG284" s="2" t="n">
        <v>2</v>
      </c>
      <c r="CZ284" s="2" t="s">
        <v>131</v>
      </c>
      <c r="DB284" s="2" t="n">
        <v>0.3</v>
      </c>
      <c r="DC284" s="2" t="n">
        <v>3.6</v>
      </c>
      <c r="DD284" s="2" t="n">
        <v>658</v>
      </c>
    </row>
    <row r="285" customFormat="false" ht="13.8" hidden="false" customHeight="false" outlineLevel="0" collapsed="false">
      <c r="A285" s="2" t="s">
        <v>648</v>
      </c>
      <c r="B285" s="2" t="s">
        <v>632</v>
      </c>
      <c r="D285" s="2" t="s">
        <v>633</v>
      </c>
      <c r="E285" s="2" t="s">
        <v>634</v>
      </c>
      <c r="F285" s="2" t="s">
        <v>635</v>
      </c>
      <c r="G285" s="2" t="n">
        <v>2019</v>
      </c>
      <c r="H285" s="2" t="n">
        <v>47</v>
      </c>
      <c r="I285" s="2" t="n">
        <v>5</v>
      </c>
      <c r="J285" s="2" t="s">
        <v>120</v>
      </c>
      <c r="L285" s="2" t="s">
        <v>143</v>
      </c>
      <c r="P285" s="2" t="s">
        <v>642</v>
      </c>
      <c r="T285" s="2" t="s">
        <v>144</v>
      </c>
      <c r="V285" s="2" t="s">
        <v>124</v>
      </c>
      <c r="AC285" s="2" t="s">
        <v>125</v>
      </c>
      <c r="AD285" s="2" t="n">
        <v>0.8</v>
      </c>
      <c r="AQ285" s="2" t="s">
        <v>643</v>
      </c>
      <c r="AT285" s="2" t="n">
        <v>6.5</v>
      </c>
      <c r="AZ285" s="2" t="n">
        <v>0.166666666666667</v>
      </c>
      <c r="BD285" s="2" t="s">
        <v>637</v>
      </c>
      <c r="BE285" s="2" t="n">
        <v>1</v>
      </c>
      <c r="BF285" s="2" t="n">
        <v>0.666666666666667</v>
      </c>
      <c r="BG285" s="2" t="n">
        <v>39.85</v>
      </c>
      <c r="BH285" s="2" t="s">
        <v>147</v>
      </c>
      <c r="BI285" s="2" t="n">
        <v>2</v>
      </c>
      <c r="BJ285" s="2" t="n">
        <v>0.5</v>
      </c>
      <c r="BY285" s="2" t="s">
        <v>151</v>
      </c>
      <c r="CA285" s="2" t="n">
        <v>79.85</v>
      </c>
      <c r="CB285" s="2" t="s">
        <v>126</v>
      </c>
      <c r="CC285" s="2" t="n">
        <v>2</v>
      </c>
      <c r="CD285" s="2" t="s">
        <v>151</v>
      </c>
      <c r="CE285" s="2" t="n">
        <v>119.85</v>
      </c>
      <c r="CF285" s="2" t="s">
        <v>126</v>
      </c>
      <c r="CG285" s="2" t="n">
        <v>2</v>
      </c>
      <c r="CZ285" s="2" t="s">
        <v>131</v>
      </c>
      <c r="DB285" s="2" t="n">
        <v>0.7</v>
      </c>
      <c r="DC285" s="2" t="n">
        <v>3.7</v>
      </c>
      <c r="DD285" s="2" t="n">
        <v>758</v>
      </c>
    </row>
    <row r="286" customFormat="false" ht="13.8" hidden="false" customHeight="false" outlineLevel="0" collapsed="false">
      <c r="A286" s="2" t="s">
        <v>162</v>
      </c>
      <c r="B286" s="2" t="s">
        <v>649</v>
      </c>
      <c r="D286" s="2" t="s">
        <v>650</v>
      </c>
      <c r="E286" s="2" t="s">
        <v>481</v>
      </c>
      <c r="F286" s="2" t="s">
        <v>651</v>
      </c>
      <c r="G286" s="2" t="n">
        <v>2019</v>
      </c>
      <c r="H286" s="2" t="n">
        <v>30</v>
      </c>
      <c r="I286" s="2" t="n">
        <v>2</v>
      </c>
      <c r="J286" s="2" t="s">
        <v>120</v>
      </c>
      <c r="K286" s="2" t="s">
        <v>652</v>
      </c>
      <c r="L286" s="2" t="s">
        <v>162</v>
      </c>
      <c r="BY286" s="2" t="s">
        <v>151</v>
      </c>
      <c r="CB286" s="2" t="s">
        <v>126</v>
      </c>
      <c r="CZ286" s="2" t="s">
        <v>131</v>
      </c>
      <c r="DA286" s="2" t="n">
        <v>97</v>
      </c>
      <c r="DB286" s="2" t="n">
        <v>4.58</v>
      </c>
      <c r="DC286" s="2" t="n">
        <v>19.8</v>
      </c>
      <c r="DD286" s="2" t="n">
        <v>800</v>
      </c>
      <c r="DE286" s="2" t="n">
        <v>0.065</v>
      </c>
      <c r="DF286" s="2" t="n">
        <v>0.78</v>
      </c>
    </row>
    <row r="287" customFormat="false" ht="13.8" hidden="false" customHeight="false" outlineLevel="0" collapsed="false">
      <c r="A287" s="2" t="s">
        <v>653</v>
      </c>
      <c r="B287" s="2" t="s">
        <v>649</v>
      </c>
      <c r="D287" s="2" t="s">
        <v>650</v>
      </c>
      <c r="E287" s="2" t="s">
        <v>481</v>
      </c>
      <c r="F287" s="2" t="s">
        <v>651</v>
      </c>
      <c r="G287" s="2" t="n">
        <v>2019</v>
      </c>
      <c r="H287" s="2" t="n">
        <v>30</v>
      </c>
      <c r="I287" s="2" t="n">
        <v>2</v>
      </c>
      <c r="J287" s="2" t="s">
        <v>120</v>
      </c>
      <c r="L287" s="2" t="s">
        <v>162</v>
      </c>
      <c r="N287" s="2" t="s">
        <v>654</v>
      </c>
      <c r="T287" s="2" t="s">
        <v>144</v>
      </c>
      <c r="Z287" s="2" t="s">
        <v>145</v>
      </c>
      <c r="AA287" s="2" t="n">
        <v>0.01</v>
      </c>
      <c r="AC287" s="2" t="s">
        <v>125</v>
      </c>
      <c r="AD287" s="2" t="n">
        <v>10</v>
      </c>
      <c r="AG287" s="2" t="s">
        <v>146</v>
      </c>
      <c r="AQ287" s="2" t="s">
        <v>655</v>
      </c>
      <c r="AT287" s="2" t="n">
        <v>7</v>
      </c>
      <c r="AY287" s="2" t="n">
        <v>50</v>
      </c>
      <c r="AZ287" s="2" t="n">
        <v>48</v>
      </c>
      <c r="BD287" s="2" t="s">
        <v>147</v>
      </c>
      <c r="BH287" s="2" t="s">
        <v>146</v>
      </c>
      <c r="BY287" s="2" t="s">
        <v>151</v>
      </c>
      <c r="CB287" s="2" t="s">
        <v>126</v>
      </c>
      <c r="CZ287" s="2" t="s">
        <v>131</v>
      </c>
      <c r="DA287" s="2" t="n">
        <v>96</v>
      </c>
      <c r="DB287" s="2" t="n">
        <v>4.36</v>
      </c>
      <c r="DC287" s="2" t="n">
        <v>17.4</v>
      </c>
      <c r="DD287" s="2" t="n">
        <v>760</v>
      </c>
      <c r="DE287" s="2" t="n">
        <v>0.087</v>
      </c>
      <c r="DF287" s="2" t="n">
        <v>2.12</v>
      </c>
      <c r="DH287" s="2" t="s">
        <v>132</v>
      </c>
    </row>
    <row r="288" customFormat="false" ht="13.8" hidden="false" customHeight="false" outlineLevel="0" collapsed="false">
      <c r="A288" s="2" t="s">
        <v>656</v>
      </c>
      <c r="B288" s="2" t="s">
        <v>649</v>
      </c>
      <c r="D288" s="2" t="s">
        <v>650</v>
      </c>
      <c r="E288" s="2" t="s">
        <v>481</v>
      </c>
      <c r="F288" s="2" t="s">
        <v>651</v>
      </c>
      <c r="G288" s="2" t="n">
        <v>2019</v>
      </c>
      <c r="H288" s="2" t="n">
        <v>30</v>
      </c>
      <c r="I288" s="2" t="n">
        <v>2</v>
      </c>
      <c r="J288" s="2" t="s">
        <v>120</v>
      </c>
      <c r="L288" s="2" t="s">
        <v>162</v>
      </c>
      <c r="N288" s="2" t="s">
        <v>654</v>
      </c>
      <c r="T288" s="2" t="s">
        <v>144</v>
      </c>
      <c r="Z288" s="2" t="s">
        <v>145</v>
      </c>
      <c r="AA288" s="2" t="n">
        <v>0.01</v>
      </c>
      <c r="AC288" s="2" t="s">
        <v>125</v>
      </c>
      <c r="AD288" s="2" t="n">
        <v>10</v>
      </c>
      <c r="AG288" s="2" t="s">
        <v>146</v>
      </c>
      <c r="AQ288" s="2" t="s">
        <v>655</v>
      </c>
      <c r="AT288" s="2" t="n">
        <v>7</v>
      </c>
      <c r="AY288" s="2" t="n">
        <v>50</v>
      </c>
      <c r="AZ288" s="2" t="n">
        <v>48</v>
      </c>
      <c r="BD288" s="2" t="s">
        <v>147</v>
      </c>
      <c r="BH288" s="2" t="s">
        <v>146</v>
      </c>
      <c r="BY288" s="2" t="s">
        <v>151</v>
      </c>
      <c r="CB288" s="2" t="s">
        <v>126</v>
      </c>
      <c r="CZ288" s="2" t="s">
        <v>131</v>
      </c>
      <c r="DA288" s="2" t="n">
        <v>96.2</v>
      </c>
      <c r="DB288" s="2" t="n">
        <v>4.06</v>
      </c>
      <c r="DC288" s="2" t="n">
        <v>17.5</v>
      </c>
      <c r="DD288" s="2" t="n">
        <v>771</v>
      </c>
      <c r="DE288" s="2" t="n">
        <v>0.084</v>
      </c>
      <c r="DF288" s="2" t="n">
        <v>2.09</v>
      </c>
      <c r="DH288" s="2" t="s">
        <v>132</v>
      </c>
    </row>
    <row r="289" customFormat="false" ht="13.8" hidden="false" customHeight="false" outlineLevel="0" collapsed="false">
      <c r="A289" s="2" t="s">
        <v>657</v>
      </c>
      <c r="B289" s="2" t="s">
        <v>649</v>
      </c>
      <c r="D289" s="2" t="s">
        <v>650</v>
      </c>
      <c r="E289" s="2" t="s">
        <v>481</v>
      </c>
      <c r="F289" s="2" t="s">
        <v>651</v>
      </c>
      <c r="G289" s="2" t="n">
        <v>2019</v>
      </c>
      <c r="H289" s="2" t="n">
        <v>30</v>
      </c>
      <c r="I289" s="2" t="n">
        <v>2</v>
      </c>
      <c r="J289" s="2" t="s">
        <v>120</v>
      </c>
      <c r="L289" s="2" t="s">
        <v>162</v>
      </c>
      <c r="N289" s="2" t="s">
        <v>654</v>
      </c>
      <c r="T289" s="2" t="s">
        <v>144</v>
      </c>
      <c r="Z289" s="2" t="s">
        <v>145</v>
      </c>
      <c r="AA289" s="2" t="n">
        <v>0.01</v>
      </c>
      <c r="AC289" s="2" t="s">
        <v>125</v>
      </c>
      <c r="AD289" s="2" t="n">
        <v>10</v>
      </c>
      <c r="AG289" s="2" t="s">
        <v>146</v>
      </c>
      <c r="AQ289" s="2" t="s">
        <v>655</v>
      </c>
      <c r="AT289" s="2" t="n">
        <v>7</v>
      </c>
      <c r="AY289" s="2" t="n">
        <v>50</v>
      </c>
      <c r="AZ289" s="2" t="n">
        <v>48</v>
      </c>
      <c r="BD289" s="2" t="s">
        <v>147</v>
      </c>
      <c r="BH289" s="2" t="s">
        <v>146</v>
      </c>
      <c r="BY289" s="2" t="s">
        <v>151</v>
      </c>
      <c r="CB289" s="2" t="s">
        <v>126</v>
      </c>
      <c r="CZ289" s="2" t="s">
        <v>131</v>
      </c>
      <c r="DA289" s="2" t="n">
        <v>95.9</v>
      </c>
      <c r="DB289" s="2" t="n">
        <v>4.16</v>
      </c>
      <c r="DC289" s="2" t="n">
        <v>17.3</v>
      </c>
      <c r="DD289" s="2" t="n">
        <v>774</v>
      </c>
      <c r="DE289" s="2" t="n">
        <v>0.09</v>
      </c>
      <c r="DF289" s="2" t="n">
        <v>0.85</v>
      </c>
      <c r="DH289" s="2" t="s">
        <v>132</v>
      </c>
    </row>
    <row r="290" customFormat="false" ht="13.8" hidden="false" customHeight="false" outlineLevel="0" collapsed="false">
      <c r="A290" s="2" t="s">
        <v>658</v>
      </c>
      <c r="B290" s="2" t="s">
        <v>649</v>
      </c>
      <c r="D290" s="2" t="s">
        <v>650</v>
      </c>
      <c r="E290" s="2" t="s">
        <v>481</v>
      </c>
      <c r="F290" s="2" t="s">
        <v>651</v>
      </c>
      <c r="G290" s="2" t="n">
        <v>2019</v>
      </c>
      <c r="H290" s="2" t="n">
        <v>30</v>
      </c>
      <c r="I290" s="2" t="n">
        <v>2</v>
      </c>
      <c r="J290" s="2" t="s">
        <v>120</v>
      </c>
      <c r="L290" s="2" t="s">
        <v>162</v>
      </c>
      <c r="N290" s="2" t="s">
        <v>659</v>
      </c>
      <c r="T290" s="2" t="s">
        <v>144</v>
      </c>
      <c r="Z290" s="2" t="s">
        <v>145</v>
      </c>
      <c r="AA290" s="2" t="n">
        <v>0.01</v>
      </c>
      <c r="AC290" s="2" t="s">
        <v>125</v>
      </c>
      <c r="AD290" s="2" t="n">
        <v>10</v>
      </c>
      <c r="AG290" s="2" t="s">
        <v>146</v>
      </c>
      <c r="AQ290" s="2" t="s">
        <v>655</v>
      </c>
      <c r="AT290" s="2" t="n">
        <v>7</v>
      </c>
      <c r="AY290" s="2" t="n">
        <v>50</v>
      </c>
      <c r="AZ290" s="2" t="n">
        <v>48</v>
      </c>
      <c r="BD290" s="2" t="s">
        <v>147</v>
      </c>
      <c r="BH290" s="2" t="s">
        <v>146</v>
      </c>
      <c r="BY290" s="2" t="s">
        <v>151</v>
      </c>
      <c r="CB290" s="2" t="s">
        <v>126</v>
      </c>
      <c r="CZ290" s="2" t="s">
        <v>131</v>
      </c>
      <c r="DA290" s="2" t="n">
        <v>95.9</v>
      </c>
      <c r="DB290" s="2" t="n">
        <v>3.73</v>
      </c>
      <c r="DC290" s="2" t="n">
        <v>17.5</v>
      </c>
      <c r="DD290" s="2" t="n">
        <v>807</v>
      </c>
      <c r="DE290" s="2" t="n">
        <v>0.09</v>
      </c>
      <c r="DF290" s="2" t="n">
        <v>1.77</v>
      </c>
      <c r="DH290" s="2" t="s">
        <v>132</v>
      </c>
    </row>
    <row r="291" customFormat="false" ht="13.8" hidden="false" customHeight="false" outlineLevel="0" collapsed="false">
      <c r="A291" s="2" t="s">
        <v>660</v>
      </c>
      <c r="B291" s="2" t="s">
        <v>649</v>
      </c>
      <c r="D291" s="2" t="s">
        <v>650</v>
      </c>
      <c r="E291" s="2" t="s">
        <v>481</v>
      </c>
      <c r="F291" s="2" t="s">
        <v>651</v>
      </c>
      <c r="G291" s="2" t="n">
        <v>2019</v>
      </c>
      <c r="H291" s="2" t="n">
        <v>30</v>
      </c>
      <c r="I291" s="2" t="n">
        <v>2</v>
      </c>
      <c r="J291" s="2" t="s">
        <v>120</v>
      </c>
      <c r="L291" s="2" t="s">
        <v>162</v>
      </c>
      <c r="N291" s="2" t="s">
        <v>659</v>
      </c>
      <c r="T291" s="2" t="s">
        <v>144</v>
      </c>
      <c r="Z291" s="2" t="s">
        <v>145</v>
      </c>
      <c r="AA291" s="2" t="n">
        <v>0.01</v>
      </c>
      <c r="AC291" s="2" t="s">
        <v>125</v>
      </c>
      <c r="AD291" s="2" t="n">
        <v>10</v>
      </c>
      <c r="AG291" s="2" t="s">
        <v>146</v>
      </c>
      <c r="AQ291" s="2" t="s">
        <v>655</v>
      </c>
      <c r="AT291" s="2" t="n">
        <v>7</v>
      </c>
      <c r="AY291" s="2" t="n">
        <v>50</v>
      </c>
      <c r="AZ291" s="2" t="n">
        <v>48</v>
      </c>
      <c r="BD291" s="2" t="s">
        <v>147</v>
      </c>
      <c r="BH291" s="2" t="s">
        <v>146</v>
      </c>
      <c r="BY291" s="2" t="s">
        <v>151</v>
      </c>
      <c r="CB291" s="2" t="s">
        <v>126</v>
      </c>
      <c r="CZ291" s="2" t="s">
        <v>131</v>
      </c>
      <c r="DA291" s="2" t="n">
        <v>95.6</v>
      </c>
      <c r="DB291" s="2" t="n">
        <v>3.68</v>
      </c>
      <c r="DC291" s="2" t="n">
        <v>10</v>
      </c>
      <c r="DD291" s="2" t="n">
        <v>877</v>
      </c>
      <c r="DE291" s="2" t="n">
        <v>0.096</v>
      </c>
      <c r="DF291" s="2" t="n">
        <v>2.3</v>
      </c>
      <c r="DH291" s="2" t="s">
        <v>132</v>
      </c>
    </row>
    <row r="292" customFormat="false" ht="13.8" hidden="false" customHeight="false" outlineLevel="0" collapsed="false">
      <c r="A292" s="2" t="s">
        <v>661</v>
      </c>
      <c r="B292" s="2" t="s">
        <v>649</v>
      </c>
      <c r="D292" s="2" t="s">
        <v>650</v>
      </c>
      <c r="E292" s="2" t="s">
        <v>481</v>
      </c>
      <c r="F292" s="2" t="s">
        <v>651</v>
      </c>
      <c r="G292" s="2" t="n">
        <v>2019</v>
      </c>
      <c r="H292" s="2" t="n">
        <v>30</v>
      </c>
      <c r="I292" s="2" t="n">
        <v>2</v>
      </c>
      <c r="J292" s="2" t="s">
        <v>120</v>
      </c>
      <c r="L292" s="2" t="s">
        <v>162</v>
      </c>
      <c r="N292" s="2" t="s">
        <v>659</v>
      </c>
      <c r="T292" s="2" t="s">
        <v>144</v>
      </c>
      <c r="Z292" s="2" t="s">
        <v>145</v>
      </c>
      <c r="AA292" s="2" t="n">
        <v>0.01</v>
      </c>
      <c r="AC292" s="2" t="s">
        <v>125</v>
      </c>
      <c r="AD292" s="2" t="n">
        <v>10</v>
      </c>
      <c r="AG292" s="2" t="s">
        <v>146</v>
      </c>
      <c r="AQ292" s="2" t="s">
        <v>655</v>
      </c>
      <c r="AT292" s="2" t="n">
        <v>7</v>
      </c>
      <c r="AY292" s="2" t="n">
        <v>50</v>
      </c>
      <c r="AZ292" s="2" t="n">
        <v>48</v>
      </c>
      <c r="BD292" s="2" t="s">
        <v>147</v>
      </c>
      <c r="BH292" s="2" t="s">
        <v>146</v>
      </c>
      <c r="BY292" s="2" t="s">
        <v>151</v>
      </c>
      <c r="CB292" s="2" t="s">
        <v>126</v>
      </c>
      <c r="CZ292" s="2" t="s">
        <v>131</v>
      </c>
      <c r="DA292" s="2" t="n">
        <v>95.2</v>
      </c>
      <c r="DB292" s="2" t="n">
        <v>3.28</v>
      </c>
      <c r="DC292" s="2" t="n">
        <v>9.5</v>
      </c>
      <c r="DD292" s="2" t="n">
        <v>820</v>
      </c>
      <c r="DE292" s="2" t="n">
        <v>0.105</v>
      </c>
      <c r="DF292" s="2" t="n">
        <v>1.98</v>
      </c>
      <c r="DH292" s="2" t="s">
        <v>132</v>
      </c>
    </row>
    <row r="293" customFormat="false" ht="13.8" hidden="false" customHeight="false" outlineLevel="0" collapsed="false">
      <c r="A293" s="2" t="s">
        <v>662</v>
      </c>
      <c r="B293" s="2" t="s">
        <v>649</v>
      </c>
      <c r="D293" s="2" t="s">
        <v>650</v>
      </c>
      <c r="E293" s="2" t="s">
        <v>481</v>
      </c>
      <c r="F293" s="2" t="s">
        <v>651</v>
      </c>
      <c r="G293" s="2" t="n">
        <v>2019</v>
      </c>
      <c r="H293" s="2" t="n">
        <v>30</v>
      </c>
      <c r="I293" s="2" t="n">
        <v>2</v>
      </c>
      <c r="J293" s="2" t="s">
        <v>120</v>
      </c>
      <c r="L293" s="2" t="s">
        <v>162</v>
      </c>
      <c r="N293" s="2" t="s">
        <v>663</v>
      </c>
      <c r="T293" s="2" t="s">
        <v>144</v>
      </c>
      <c r="Z293" s="2" t="s">
        <v>145</v>
      </c>
      <c r="AA293" s="2" t="n">
        <v>0.01</v>
      </c>
      <c r="AC293" s="2" t="s">
        <v>125</v>
      </c>
      <c r="AD293" s="2" t="n">
        <v>10</v>
      </c>
      <c r="AG293" s="2" t="s">
        <v>146</v>
      </c>
      <c r="AQ293" s="2" t="s">
        <v>655</v>
      </c>
      <c r="AT293" s="2" t="n">
        <v>7</v>
      </c>
      <c r="AY293" s="2" t="n">
        <v>50</v>
      </c>
      <c r="AZ293" s="2" t="n">
        <v>48</v>
      </c>
      <c r="BD293" s="2" t="s">
        <v>147</v>
      </c>
      <c r="BH293" s="2" t="s">
        <v>146</v>
      </c>
      <c r="BY293" s="2" t="s">
        <v>151</v>
      </c>
      <c r="CB293" s="2" t="s">
        <v>126</v>
      </c>
      <c r="CZ293" s="2" t="s">
        <v>131</v>
      </c>
      <c r="DA293" s="2" t="n">
        <v>95.8</v>
      </c>
      <c r="DB293" s="2" t="n">
        <v>3.81</v>
      </c>
      <c r="DC293" s="2" t="n">
        <v>12.4</v>
      </c>
      <c r="DD293" s="2" t="n">
        <v>778</v>
      </c>
      <c r="DE293" s="2" t="n">
        <v>0.093</v>
      </c>
      <c r="DF293" s="2" t="n">
        <v>1.74</v>
      </c>
      <c r="DH293" s="2" t="s">
        <v>132</v>
      </c>
    </row>
    <row r="294" customFormat="false" ht="13.8" hidden="false" customHeight="false" outlineLevel="0" collapsed="false">
      <c r="A294" s="2" t="s">
        <v>664</v>
      </c>
      <c r="B294" s="2" t="s">
        <v>649</v>
      </c>
      <c r="D294" s="2" t="s">
        <v>650</v>
      </c>
      <c r="E294" s="2" t="s">
        <v>481</v>
      </c>
      <c r="F294" s="2" t="s">
        <v>651</v>
      </c>
      <c r="G294" s="2" t="n">
        <v>2019</v>
      </c>
      <c r="H294" s="2" t="n">
        <v>30</v>
      </c>
      <c r="I294" s="2" t="n">
        <v>2</v>
      </c>
      <c r="J294" s="2" t="s">
        <v>120</v>
      </c>
      <c r="L294" s="2" t="s">
        <v>162</v>
      </c>
      <c r="N294" s="2" t="s">
        <v>663</v>
      </c>
      <c r="T294" s="2" t="s">
        <v>144</v>
      </c>
      <c r="Z294" s="2" t="s">
        <v>145</v>
      </c>
      <c r="AA294" s="2" t="n">
        <v>0.01</v>
      </c>
      <c r="AC294" s="2" t="s">
        <v>125</v>
      </c>
      <c r="AD294" s="2" t="n">
        <v>10</v>
      </c>
      <c r="AG294" s="2" t="s">
        <v>146</v>
      </c>
      <c r="AQ294" s="2" t="s">
        <v>655</v>
      </c>
      <c r="AT294" s="2" t="n">
        <v>7</v>
      </c>
      <c r="AY294" s="2" t="n">
        <v>50</v>
      </c>
      <c r="AZ294" s="2" t="n">
        <v>48</v>
      </c>
      <c r="BD294" s="2" t="s">
        <v>147</v>
      </c>
      <c r="BH294" s="2" t="s">
        <v>146</v>
      </c>
      <c r="BY294" s="2" t="s">
        <v>151</v>
      </c>
      <c r="CB294" s="2" t="s">
        <v>126</v>
      </c>
      <c r="CZ294" s="2" t="s">
        <v>131</v>
      </c>
      <c r="DA294" s="2" t="n">
        <v>95.4</v>
      </c>
      <c r="DB294" s="2" t="n">
        <v>3.2</v>
      </c>
      <c r="DC294" s="2" t="n">
        <v>9.6</v>
      </c>
      <c r="DD294" s="2" t="n">
        <v>787</v>
      </c>
      <c r="DE294" s="2" t="n">
        <v>0.102</v>
      </c>
      <c r="DF294" s="2" t="n">
        <v>1.88</v>
      </c>
      <c r="DH294" s="2" t="s">
        <v>132</v>
      </c>
    </row>
    <row r="295" customFormat="false" ht="13.8" hidden="false" customHeight="false" outlineLevel="0" collapsed="false">
      <c r="A295" s="2" t="s">
        <v>665</v>
      </c>
      <c r="B295" s="2" t="s">
        <v>649</v>
      </c>
      <c r="D295" s="2" t="s">
        <v>650</v>
      </c>
      <c r="E295" s="2" t="s">
        <v>481</v>
      </c>
      <c r="F295" s="2" t="s">
        <v>651</v>
      </c>
      <c r="G295" s="2" t="n">
        <v>2019</v>
      </c>
      <c r="H295" s="2" t="n">
        <v>30</v>
      </c>
      <c r="I295" s="2" t="n">
        <v>2</v>
      </c>
      <c r="J295" s="2" t="s">
        <v>120</v>
      </c>
      <c r="L295" s="2" t="s">
        <v>162</v>
      </c>
      <c r="N295" s="2" t="s">
        <v>663</v>
      </c>
      <c r="T295" s="2" t="s">
        <v>144</v>
      </c>
      <c r="Z295" s="2" t="s">
        <v>145</v>
      </c>
      <c r="AA295" s="2" t="n">
        <v>0.01</v>
      </c>
      <c r="AC295" s="2" t="s">
        <v>125</v>
      </c>
      <c r="AD295" s="2" t="n">
        <v>10</v>
      </c>
      <c r="AG295" s="2" t="s">
        <v>146</v>
      </c>
      <c r="AQ295" s="2" t="s">
        <v>655</v>
      </c>
      <c r="AT295" s="2" t="n">
        <v>7</v>
      </c>
      <c r="AY295" s="2" t="n">
        <v>50</v>
      </c>
      <c r="AZ295" s="2" t="n">
        <v>48</v>
      </c>
      <c r="BD295" s="2" t="s">
        <v>147</v>
      </c>
      <c r="BH295" s="2" t="s">
        <v>146</v>
      </c>
      <c r="BY295" s="2" t="s">
        <v>151</v>
      </c>
      <c r="CB295" s="2" t="s">
        <v>126</v>
      </c>
      <c r="CZ295" s="2" t="s">
        <v>131</v>
      </c>
      <c r="DA295" s="2" t="n">
        <v>95.1</v>
      </c>
      <c r="DB295" s="2" t="n">
        <v>2.99</v>
      </c>
      <c r="DC295" s="2" t="n">
        <v>9.5</v>
      </c>
      <c r="DD295" s="2" t="n">
        <v>775</v>
      </c>
      <c r="DE295" s="2" t="n">
        <v>0.107</v>
      </c>
      <c r="DF295" s="2" t="n">
        <v>2.13</v>
      </c>
      <c r="DH295" s="2" t="s">
        <v>132</v>
      </c>
    </row>
    <row r="296" customFormat="false" ht="13.8" hidden="false" customHeight="false" outlineLevel="0" collapsed="false">
      <c r="A296" s="2" t="s">
        <v>666</v>
      </c>
      <c r="B296" s="2" t="s">
        <v>667</v>
      </c>
      <c r="D296" s="2" t="s">
        <v>668</v>
      </c>
      <c r="E296" s="2" t="s">
        <v>669</v>
      </c>
      <c r="F296" s="2" t="s">
        <v>670</v>
      </c>
      <c r="G296" s="2" t="n">
        <v>2019</v>
      </c>
      <c r="H296" s="2" t="n">
        <v>27</v>
      </c>
      <c r="I296" s="2" t="n">
        <v>8</v>
      </c>
      <c r="J296" s="2" t="s">
        <v>120</v>
      </c>
      <c r="K296" s="2" t="s">
        <v>671</v>
      </c>
      <c r="L296" s="2" t="s">
        <v>121</v>
      </c>
      <c r="N296" s="2" t="s">
        <v>261</v>
      </c>
      <c r="T296" s="2" t="s">
        <v>672</v>
      </c>
      <c r="V296" s="2" t="s">
        <v>124</v>
      </c>
      <c r="AQ296" s="2" t="s">
        <v>673</v>
      </c>
      <c r="AW296" s="2" t="n">
        <v>2</v>
      </c>
      <c r="AZ296" s="2" t="n">
        <v>24</v>
      </c>
      <c r="BD296" s="2" t="s">
        <v>672</v>
      </c>
      <c r="BE296" s="2" t="n">
        <v>4</v>
      </c>
      <c r="BF296" s="2" t="n">
        <v>1.33333333333333</v>
      </c>
      <c r="BY296" s="2" t="s">
        <v>128</v>
      </c>
      <c r="BZ296" s="2" t="s">
        <v>129</v>
      </c>
      <c r="CA296" s="2" t="n">
        <v>40</v>
      </c>
      <c r="CC296" s="2" t="n">
        <v>2</v>
      </c>
      <c r="CZ296" s="2" t="s">
        <v>131</v>
      </c>
      <c r="DA296" s="2" t="n">
        <v>87.7</v>
      </c>
      <c r="DB296" s="2" t="n">
        <v>4.099</v>
      </c>
      <c r="DC296" s="2" t="n">
        <v>17.08</v>
      </c>
      <c r="DD296" s="2" t="n">
        <v>960</v>
      </c>
      <c r="DE296" s="2" t="n">
        <v>0.214</v>
      </c>
      <c r="DH296" s="2" t="s">
        <v>132</v>
      </c>
    </row>
    <row r="297" customFormat="false" ht="13.8" hidden="false" customHeight="false" outlineLevel="0" collapsed="false">
      <c r="A297" s="2" t="s">
        <v>674</v>
      </c>
      <c r="B297" s="2" t="s">
        <v>667</v>
      </c>
      <c r="D297" s="2" t="s">
        <v>668</v>
      </c>
      <c r="E297" s="2" t="s">
        <v>669</v>
      </c>
      <c r="F297" s="2" t="s">
        <v>670</v>
      </c>
      <c r="G297" s="2" t="n">
        <v>2019</v>
      </c>
      <c r="H297" s="2" t="n">
        <v>27</v>
      </c>
      <c r="I297" s="2" t="n">
        <v>8</v>
      </c>
      <c r="J297" s="2" t="s">
        <v>120</v>
      </c>
      <c r="K297" s="2" t="s">
        <v>671</v>
      </c>
      <c r="L297" s="2" t="s">
        <v>121</v>
      </c>
      <c r="N297" s="2" t="s">
        <v>261</v>
      </c>
      <c r="T297" s="2" t="s">
        <v>672</v>
      </c>
      <c r="V297" s="2" t="s">
        <v>124</v>
      </c>
      <c r="AQ297" s="2" t="s">
        <v>673</v>
      </c>
      <c r="AW297" s="2" t="n">
        <v>3</v>
      </c>
      <c r="AZ297" s="2" t="n">
        <v>24</v>
      </c>
      <c r="BD297" s="2" t="s">
        <v>672</v>
      </c>
      <c r="BE297" s="2" t="n">
        <v>5</v>
      </c>
      <c r="BF297" s="2" t="n">
        <v>1.33333333333333</v>
      </c>
      <c r="BY297" s="2" t="s">
        <v>128</v>
      </c>
      <c r="BZ297" s="2" t="s">
        <v>129</v>
      </c>
      <c r="CA297" s="2" t="n">
        <v>40</v>
      </c>
      <c r="CC297" s="2" t="n">
        <v>2</v>
      </c>
      <c r="CZ297" s="2" t="s">
        <v>131</v>
      </c>
      <c r="DA297" s="2" t="n">
        <v>93.1</v>
      </c>
      <c r="DB297" s="2" t="n">
        <v>7.824</v>
      </c>
      <c r="DC297" s="2" t="n">
        <v>34.89</v>
      </c>
      <c r="DD297" s="2" t="n">
        <v>897</v>
      </c>
      <c r="DE297" s="2" t="n">
        <v>0.119</v>
      </c>
      <c r="DH297" s="2" t="s">
        <v>132</v>
      </c>
    </row>
    <row r="298" customFormat="false" ht="13.8" hidden="false" customHeight="false" outlineLevel="0" collapsed="false">
      <c r="A298" s="2" t="s">
        <v>675</v>
      </c>
      <c r="B298" s="2" t="s">
        <v>667</v>
      </c>
      <c r="D298" s="2" t="s">
        <v>668</v>
      </c>
      <c r="E298" s="2" t="s">
        <v>669</v>
      </c>
      <c r="F298" s="2" t="s">
        <v>670</v>
      </c>
      <c r="G298" s="2" t="n">
        <v>2019</v>
      </c>
      <c r="H298" s="2" t="n">
        <v>27</v>
      </c>
      <c r="I298" s="2" t="n">
        <v>8</v>
      </c>
      <c r="J298" s="2" t="s">
        <v>120</v>
      </c>
      <c r="K298" s="2" t="s">
        <v>671</v>
      </c>
      <c r="L298" s="2" t="s">
        <v>121</v>
      </c>
      <c r="N298" s="2" t="s">
        <v>261</v>
      </c>
      <c r="T298" s="2" t="s">
        <v>672</v>
      </c>
      <c r="V298" s="2" t="s">
        <v>124</v>
      </c>
      <c r="AQ298" s="2" t="s">
        <v>673</v>
      </c>
      <c r="AW298" s="2" t="n">
        <v>9</v>
      </c>
      <c r="AZ298" s="2" t="n">
        <v>24</v>
      </c>
      <c r="BD298" s="2" t="s">
        <v>672</v>
      </c>
      <c r="BE298" s="2" t="n">
        <v>6</v>
      </c>
      <c r="BF298" s="2" t="n">
        <v>1.33333333333333</v>
      </c>
      <c r="BY298" s="2" t="s">
        <v>128</v>
      </c>
      <c r="BZ298" s="2" t="s">
        <v>129</v>
      </c>
      <c r="CA298" s="2" t="n">
        <v>40</v>
      </c>
      <c r="CC298" s="2" t="n">
        <v>2</v>
      </c>
      <c r="DA298" s="2" t="n">
        <v>96.3</v>
      </c>
      <c r="DB298" s="2" t="n">
        <v>15.04</v>
      </c>
      <c r="DC298" s="2" t="n">
        <v>75.03</v>
      </c>
      <c r="DD298" s="2" t="n">
        <v>802</v>
      </c>
      <c r="DE298" s="2" t="n">
        <v>0.064</v>
      </c>
    </row>
    <row r="299" customFormat="false" ht="13.8" hidden="false" customHeight="false" outlineLevel="0" collapsed="false">
      <c r="A299" s="2" t="s">
        <v>676</v>
      </c>
      <c r="B299" s="2" t="s">
        <v>667</v>
      </c>
      <c r="D299" s="2" t="s">
        <v>668</v>
      </c>
      <c r="E299" s="2" t="s">
        <v>669</v>
      </c>
      <c r="F299" s="2" t="s">
        <v>670</v>
      </c>
      <c r="G299" s="2" t="n">
        <v>2019</v>
      </c>
      <c r="H299" s="2" t="n">
        <v>27</v>
      </c>
      <c r="I299" s="2" t="n">
        <v>8</v>
      </c>
      <c r="J299" s="2" t="s">
        <v>120</v>
      </c>
      <c r="K299" s="2" t="s">
        <v>671</v>
      </c>
      <c r="L299" s="2" t="s">
        <v>121</v>
      </c>
      <c r="N299" s="2" t="s">
        <v>261</v>
      </c>
      <c r="T299" s="2" t="s">
        <v>672</v>
      </c>
      <c r="V299" s="2" t="s">
        <v>124</v>
      </c>
      <c r="AQ299" s="2" t="s">
        <v>673</v>
      </c>
      <c r="AW299" s="2" t="n">
        <v>58</v>
      </c>
      <c r="AZ299" s="2" t="n">
        <v>24</v>
      </c>
      <c r="BD299" s="2" t="s">
        <v>672</v>
      </c>
      <c r="BE299" s="2" t="n">
        <v>7</v>
      </c>
      <c r="BF299" s="2" t="n">
        <v>1.33333333333333</v>
      </c>
      <c r="BY299" s="2" t="s">
        <v>128</v>
      </c>
      <c r="BZ299" s="2" t="s">
        <v>129</v>
      </c>
      <c r="CA299" s="2" t="n">
        <v>40</v>
      </c>
      <c r="CC299" s="2" t="n">
        <v>2</v>
      </c>
      <c r="DA299" s="2" t="n">
        <v>98.1</v>
      </c>
      <c r="DB299" s="2" t="n">
        <v>30.67</v>
      </c>
      <c r="DC299" s="2" t="n">
        <v>377.5</v>
      </c>
      <c r="DD299" s="2" t="n">
        <v>325</v>
      </c>
      <c r="DE299" s="2" t="n">
        <v>0.032</v>
      </c>
    </row>
    <row r="300" customFormat="false" ht="13.8" hidden="false" customHeight="false" outlineLevel="0" collapsed="false">
      <c r="A300" s="2" t="s">
        <v>677</v>
      </c>
      <c r="B300" s="2" t="s">
        <v>667</v>
      </c>
      <c r="D300" s="2" t="s">
        <v>668</v>
      </c>
      <c r="E300" s="2" t="s">
        <v>669</v>
      </c>
      <c r="F300" s="2" t="s">
        <v>670</v>
      </c>
      <c r="G300" s="2" t="n">
        <v>2019</v>
      </c>
      <c r="H300" s="2" t="n">
        <v>27</v>
      </c>
      <c r="I300" s="2" t="n">
        <v>8</v>
      </c>
      <c r="J300" s="2" t="s">
        <v>120</v>
      </c>
      <c r="K300" s="2" t="s">
        <v>671</v>
      </c>
      <c r="L300" s="2" t="s">
        <v>121</v>
      </c>
      <c r="N300" s="2" t="s">
        <v>261</v>
      </c>
      <c r="T300" s="2" t="s">
        <v>672</v>
      </c>
      <c r="V300" s="2" t="s">
        <v>124</v>
      </c>
      <c r="AQ300" s="2" t="s">
        <v>673</v>
      </c>
      <c r="AW300" s="2" t="n">
        <v>225</v>
      </c>
      <c r="AZ300" s="2" t="n">
        <v>24</v>
      </c>
      <c r="BD300" s="2" t="s">
        <v>672</v>
      </c>
      <c r="BE300" s="2" t="n">
        <v>8</v>
      </c>
      <c r="BF300" s="2" t="n">
        <v>1.33333333333333</v>
      </c>
      <c r="BY300" s="2" t="s">
        <v>128</v>
      </c>
      <c r="BZ300" s="2" t="s">
        <v>129</v>
      </c>
      <c r="CA300" s="2" t="n">
        <v>40</v>
      </c>
      <c r="CC300" s="2" t="n">
        <v>2</v>
      </c>
      <c r="DA300" s="2" t="n">
        <v>99</v>
      </c>
      <c r="DB300" s="2" t="n">
        <v>58.25</v>
      </c>
      <c r="DC300" s="2" t="n">
        <v>1280</v>
      </c>
      <c r="DD300" s="2" t="n">
        <v>182</v>
      </c>
      <c r="DE300" s="2" t="n">
        <v>0.017</v>
      </c>
    </row>
    <row r="301" customFormat="false" ht="13.8" hidden="false" customHeight="false" outlineLevel="0" collapsed="false">
      <c r="A301" s="2" t="s">
        <v>678</v>
      </c>
      <c r="B301" s="2" t="s">
        <v>667</v>
      </c>
      <c r="D301" s="2" t="s">
        <v>668</v>
      </c>
      <c r="E301" s="2" t="s">
        <v>669</v>
      </c>
      <c r="F301" s="2" t="s">
        <v>670</v>
      </c>
      <c r="G301" s="2" t="n">
        <v>2019</v>
      </c>
      <c r="H301" s="2" t="n">
        <v>27</v>
      </c>
      <c r="I301" s="2" t="n">
        <v>8</v>
      </c>
      <c r="J301" s="2" t="s">
        <v>120</v>
      </c>
      <c r="K301" s="2" t="s">
        <v>671</v>
      </c>
      <c r="L301" s="2" t="s">
        <v>121</v>
      </c>
      <c r="N301" s="2" t="s">
        <v>261</v>
      </c>
      <c r="T301" s="2" t="s">
        <v>672</v>
      </c>
      <c r="V301" s="2" t="s">
        <v>124</v>
      </c>
      <c r="AQ301" s="2" t="s">
        <v>673</v>
      </c>
      <c r="AW301" s="2" t="n">
        <v>795</v>
      </c>
      <c r="AZ301" s="2" t="n">
        <v>53</v>
      </c>
      <c r="BD301" s="2" t="s">
        <v>672</v>
      </c>
      <c r="BE301" s="2" t="n">
        <v>9</v>
      </c>
      <c r="BF301" s="2" t="n">
        <v>1.33333333333333</v>
      </c>
      <c r="BY301" s="2" t="s">
        <v>128</v>
      </c>
      <c r="BZ301" s="2" t="s">
        <v>129</v>
      </c>
      <c r="CA301" s="2" t="n">
        <v>40</v>
      </c>
      <c r="CC301" s="2" t="n">
        <v>2</v>
      </c>
      <c r="DA301" s="2" t="n">
        <v>99.7</v>
      </c>
      <c r="DB301" s="2" t="n">
        <v>166.1</v>
      </c>
      <c r="DC301" s="2" t="n">
        <v>4489</v>
      </c>
      <c r="DD301" s="2" t="n">
        <v>148</v>
      </c>
      <c r="DE301" s="2" t="n">
        <v>0.006</v>
      </c>
    </row>
    <row r="302" customFormat="false" ht="13.8" hidden="false" customHeight="false" outlineLevel="0" collapsed="false">
      <c r="A302" s="2" t="s">
        <v>679</v>
      </c>
      <c r="B302" s="2" t="s">
        <v>680</v>
      </c>
      <c r="D302" s="2" t="s">
        <v>312</v>
      </c>
      <c r="E302" s="2" t="s">
        <v>313</v>
      </c>
      <c r="F302" s="2" t="s">
        <v>681</v>
      </c>
      <c r="G302" s="2" t="n">
        <v>2019</v>
      </c>
      <c r="H302" s="2" t="n">
        <v>49</v>
      </c>
      <c r="I302" s="2" t="n">
        <v>19</v>
      </c>
      <c r="J302" s="2" t="s">
        <v>120</v>
      </c>
      <c r="K302" s="2" t="s">
        <v>682</v>
      </c>
      <c r="L302" s="2" t="s">
        <v>143</v>
      </c>
      <c r="N302" s="2" t="s">
        <v>264</v>
      </c>
      <c r="T302" s="2" t="s">
        <v>123</v>
      </c>
      <c r="Z302" s="2" t="s">
        <v>240</v>
      </c>
      <c r="AA302" s="2" t="n">
        <v>0.01</v>
      </c>
      <c r="AC302" s="2" t="s">
        <v>125</v>
      </c>
      <c r="AD302" s="2" t="n">
        <v>1</v>
      </c>
      <c r="AG302" s="2" t="s">
        <v>157</v>
      </c>
      <c r="AI302" s="2" t="s">
        <v>316</v>
      </c>
      <c r="AL302" s="2" t="n">
        <v>20</v>
      </c>
      <c r="AX302" s="2" t="s">
        <v>683</v>
      </c>
      <c r="AY302" s="2" t="n">
        <v>27</v>
      </c>
      <c r="AZ302" s="2" t="n">
        <v>168</v>
      </c>
      <c r="BD302" s="2" t="s">
        <v>316</v>
      </c>
      <c r="BE302" s="2" t="n">
        <v>3</v>
      </c>
      <c r="BF302" s="2" t="n">
        <v>1</v>
      </c>
      <c r="BG302" s="2" t="n">
        <v>50</v>
      </c>
      <c r="BH302" s="2" t="s">
        <v>684</v>
      </c>
      <c r="BI302" s="2" t="n">
        <v>1</v>
      </c>
      <c r="BJ302" s="2" t="n">
        <v>1</v>
      </c>
      <c r="BK302" s="2" t="n">
        <v>50</v>
      </c>
      <c r="BX302" s="2" t="s">
        <v>685</v>
      </c>
      <c r="BY302" s="2" t="s">
        <v>151</v>
      </c>
      <c r="CA302" s="2" t="s">
        <v>126</v>
      </c>
      <c r="CB302" s="2" t="s">
        <v>126</v>
      </c>
      <c r="CC302" s="2" t="n">
        <v>6</v>
      </c>
      <c r="CD302" s="2" t="s">
        <v>151</v>
      </c>
      <c r="CE302" s="2" t="n">
        <v>150</v>
      </c>
      <c r="CF302" s="2" t="s">
        <v>126</v>
      </c>
      <c r="CG302" s="2" t="n">
        <v>3</v>
      </c>
      <c r="DE302" s="2" t="n">
        <v>0.405</v>
      </c>
      <c r="DG302" s="2" t="n">
        <v>0.0949</v>
      </c>
    </row>
    <row r="303" customFormat="false" ht="13.8" hidden="false" customHeight="false" outlineLevel="0" collapsed="false">
      <c r="A303" s="2" t="s">
        <v>686</v>
      </c>
      <c r="B303" s="2" t="s">
        <v>680</v>
      </c>
      <c r="D303" s="2" t="s">
        <v>312</v>
      </c>
      <c r="E303" s="2" t="s">
        <v>313</v>
      </c>
      <c r="F303" s="2" t="s">
        <v>681</v>
      </c>
      <c r="G303" s="2" t="n">
        <v>2019</v>
      </c>
      <c r="H303" s="2" t="n">
        <v>49</v>
      </c>
      <c r="I303" s="2" t="n">
        <v>19</v>
      </c>
      <c r="J303" s="2" t="s">
        <v>120</v>
      </c>
      <c r="K303" s="2" t="s">
        <v>682</v>
      </c>
      <c r="L303" s="2" t="s">
        <v>143</v>
      </c>
      <c r="N303" s="2" t="s">
        <v>264</v>
      </c>
      <c r="T303" s="2" t="s">
        <v>123</v>
      </c>
      <c r="Z303" s="2" t="s">
        <v>240</v>
      </c>
      <c r="AA303" s="2" t="n">
        <v>0.01</v>
      </c>
      <c r="AC303" s="2" t="s">
        <v>125</v>
      </c>
      <c r="AD303" s="2" t="n">
        <v>1</v>
      </c>
      <c r="AG303" s="2" t="s">
        <v>223</v>
      </c>
      <c r="AI303" s="2" t="s">
        <v>316</v>
      </c>
      <c r="AL303" s="2" t="n">
        <v>20</v>
      </c>
      <c r="AX303" s="2" t="s">
        <v>683</v>
      </c>
      <c r="AY303" s="2" t="n">
        <v>27</v>
      </c>
      <c r="AZ303" s="2" t="n">
        <v>168</v>
      </c>
      <c r="BD303" s="2" t="s">
        <v>316</v>
      </c>
      <c r="BE303" s="2" t="n">
        <v>3</v>
      </c>
      <c r="BF303" s="2" t="n">
        <v>1</v>
      </c>
      <c r="BG303" s="2" t="n">
        <v>50</v>
      </c>
      <c r="BH303" s="2" t="s">
        <v>687</v>
      </c>
      <c r="BI303" s="2" t="n">
        <v>1</v>
      </c>
      <c r="BJ303" s="2" t="n">
        <v>1</v>
      </c>
      <c r="BK303" s="2" t="n">
        <v>50</v>
      </c>
      <c r="BX303" s="2" t="s">
        <v>685</v>
      </c>
      <c r="BY303" s="2" t="s">
        <v>151</v>
      </c>
      <c r="CA303" s="2" t="s">
        <v>126</v>
      </c>
      <c r="CB303" s="2" t="s">
        <v>126</v>
      </c>
      <c r="CC303" s="2" t="n">
        <v>6</v>
      </c>
      <c r="CD303" s="2" t="s">
        <v>151</v>
      </c>
      <c r="CE303" s="2" t="n">
        <v>150</v>
      </c>
      <c r="CF303" s="2" t="s">
        <v>126</v>
      </c>
      <c r="CG303" s="2" t="n">
        <v>3</v>
      </c>
      <c r="DE303" s="2" t="n">
        <v>0.2367</v>
      </c>
      <c r="DG303" s="2" t="n">
        <v>0.0711</v>
      </c>
    </row>
    <row r="304" customFormat="false" ht="13.8" hidden="false" customHeight="false" outlineLevel="0" collapsed="false">
      <c r="A304" s="2" t="s">
        <v>688</v>
      </c>
      <c r="B304" s="2" t="s">
        <v>680</v>
      </c>
      <c r="D304" s="2" t="s">
        <v>312</v>
      </c>
      <c r="E304" s="2" t="s">
        <v>313</v>
      </c>
      <c r="F304" s="2" t="s">
        <v>681</v>
      </c>
      <c r="G304" s="2" t="n">
        <v>2019</v>
      </c>
      <c r="H304" s="2" t="n">
        <v>49</v>
      </c>
      <c r="I304" s="2" t="n">
        <v>19</v>
      </c>
      <c r="J304" s="2" t="s">
        <v>120</v>
      </c>
      <c r="K304" s="2" t="s">
        <v>682</v>
      </c>
      <c r="L304" s="2" t="s">
        <v>143</v>
      </c>
      <c r="N304" s="2" t="s">
        <v>264</v>
      </c>
      <c r="T304" s="2" t="s">
        <v>123</v>
      </c>
      <c r="Z304" s="2" t="s">
        <v>240</v>
      </c>
      <c r="AA304" s="2" t="n">
        <v>0.01</v>
      </c>
      <c r="AC304" s="2" t="s">
        <v>125</v>
      </c>
      <c r="AD304" s="2" t="n">
        <v>1</v>
      </c>
      <c r="AG304" s="2" t="s">
        <v>146</v>
      </c>
      <c r="AI304" s="2" t="s">
        <v>316</v>
      </c>
      <c r="AL304" s="2" t="n">
        <v>20</v>
      </c>
      <c r="AX304" s="2" t="s">
        <v>683</v>
      </c>
      <c r="AY304" s="2" t="n">
        <v>27</v>
      </c>
      <c r="AZ304" s="2" t="n">
        <v>168</v>
      </c>
      <c r="BD304" s="2" t="s">
        <v>316</v>
      </c>
      <c r="BE304" s="2" t="n">
        <v>3</v>
      </c>
      <c r="BF304" s="2" t="n">
        <v>1</v>
      </c>
      <c r="BG304" s="2" t="n">
        <v>50</v>
      </c>
      <c r="BH304" s="2" t="s">
        <v>689</v>
      </c>
      <c r="BI304" s="2" t="n">
        <v>1</v>
      </c>
      <c r="BJ304" s="2" t="n">
        <v>1</v>
      </c>
      <c r="BK304" s="2" t="n">
        <v>50</v>
      </c>
      <c r="BX304" s="2" t="s">
        <v>685</v>
      </c>
      <c r="BY304" s="2" t="s">
        <v>151</v>
      </c>
      <c r="CA304" s="2" t="s">
        <v>126</v>
      </c>
      <c r="CB304" s="2" t="s">
        <v>126</v>
      </c>
      <c r="CC304" s="2" t="n">
        <v>6</v>
      </c>
      <c r="CD304" s="2" t="s">
        <v>151</v>
      </c>
      <c r="CE304" s="2" t="n">
        <v>150</v>
      </c>
      <c r="CF304" s="2" t="s">
        <v>126</v>
      </c>
      <c r="CG304" s="2" t="n">
        <v>3</v>
      </c>
      <c r="DE304" s="2" t="n">
        <v>0.1183</v>
      </c>
      <c r="DG304" s="2" t="n">
        <v>0.0304</v>
      </c>
    </row>
    <row r="305" customFormat="false" ht="13.8" hidden="false" customHeight="false" outlineLevel="0" collapsed="false">
      <c r="A305" s="2" t="s">
        <v>690</v>
      </c>
      <c r="B305" s="2" t="s">
        <v>680</v>
      </c>
      <c r="D305" s="2" t="s">
        <v>312</v>
      </c>
      <c r="E305" s="2" t="s">
        <v>313</v>
      </c>
      <c r="F305" s="2" t="s">
        <v>681</v>
      </c>
      <c r="G305" s="2" t="n">
        <v>2019</v>
      </c>
      <c r="H305" s="2" t="n">
        <v>49</v>
      </c>
      <c r="I305" s="2" t="n">
        <v>19</v>
      </c>
      <c r="J305" s="2" t="s">
        <v>120</v>
      </c>
      <c r="K305" s="2" t="s">
        <v>682</v>
      </c>
      <c r="L305" s="2" t="s">
        <v>143</v>
      </c>
      <c r="N305" s="2" t="s">
        <v>264</v>
      </c>
      <c r="T305" s="2" t="s">
        <v>123</v>
      </c>
      <c r="Z305" s="2" t="s">
        <v>240</v>
      </c>
      <c r="AA305" s="2" t="n">
        <v>0.01</v>
      </c>
      <c r="AC305" s="2" t="s">
        <v>125</v>
      </c>
      <c r="AD305" s="2" t="n">
        <v>1</v>
      </c>
      <c r="AG305" s="2" t="s">
        <v>216</v>
      </c>
      <c r="AI305" s="2" t="s">
        <v>316</v>
      </c>
      <c r="AL305" s="2" t="n">
        <v>20</v>
      </c>
      <c r="AX305" s="2" t="s">
        <v>683</v>
      </c>
      <c r="AY305" s="2" t="n">
        <v>27</v>
      </c>
      <c r="AZ305" s="2" t="n">
        <v>168</v>
      </c>
      <c r="BD305" s="2" t="s">
        <v>316</v>
      </c>
      <c r="BE305" s="2" t="n">
        <v>3</v>
      </c>
      <c r="BF305" s="2" t="n">
        <v>1</v>
      </c>
      <c r="BG305" s="2" t="n">
        <v>50</v>
      </c>
      <c r="BH305" s="2" t="s">
        <v>691</v>
      </c>
      <c r="BI305" s="2" t="n">
        <v>1</v>
      </c>
      <c r="BJ305" s="2" t="n">
        <v>1</v>
      </c>
      <c r="BK305" s="2" t="n">
        <v>50</v>
      </c>
      <c r="BX305" s="2" t="s">
        <v>685</v>
      </c>
      <c r="BY305" s="2" t="s">
        <v>151</v>
      </c>
      <c r="CA305" s="2" t="s">
        <v>126</v>
      </c>
      <c r="CB305" s="2" t="s">
        <v>126</v>
      </c>
      <c r="CC305" s="2" t="n">
        <v>6</v>
      </c>
      <c r="CD305" s="2" t="s">
        <v>151</v>
      </c>
      <c r="CE305" s="2" t="n">
        <v>150</v>
      </c>
      <c r="CF305" s="2" t="s">
        <v>126</v>
      </c>
      <c r="CG305" s="2" t="n">
        <v>3</v>
      </c>
      <c r="DA305" s="2" t="n">
        <v>91.8</v>
      </c>
      <c r="DB305" s="2" t="n">
        <v>6.79</v>
      </c>
      <c r="DC305" s="2" t="n">
        <v>37.9</v>
      </c>
      <c r="DD305" s="2" t="n">
        <v>716.8</v>
      </c>
      <c r="DE305" s="2" t="n">
        <v>0.1351</v>
      </c>
      <c r="DF305" s="2" t="n">
        <v>0.119</v>
      </c>
      <c r="DG305" s="2" t="n">
        <v>0.0276</v>
      </c>
    </row>
    <row r="306" customFormat="false" ht="13.8" hidden="false" customHeight="false" outlineLevel="0" collapsed="false">
      <c r="A306" s="2" t="s">
        <v>692</v>
      </c>
      <c r="B306" s="2" t="s">
        <v>680</v>
      </c>
      <c r="D306" s="2" t="s">
        <v>312</v>
      </c>
      <c r="E306" s="2" t="s">
        <v>313</v>
      </c>
      <c r="F306" s="2" t="s">
        <v>681</v>
      </c>
      <c r="G306" s="2" t="n">
        <v>2019</v>
      </c>
      <c r="H306" s="2" t="n">
        <v>49</v>
      </c>
      <c r="I306" s="2" t="n">
        <v>19</v>
      </c>
      <c r="J306" s="2" t="s">
        <v>120</v>
      </c>
      <c r="K306" s="2" t="s">
        <v>682</v>
      </c>
      <c r="L306" s="2" t="s">
        <v>143</v>
      </c>
      <c r="N306" s="2" t="s">
        <v>264</v>
      </c>
      <c r="T306" s="2" t="s">
        <v>123</v>
      </c>
      <c r="Z306" s="2" t="s">
        <v>240</v>
      </c>
      <c r="AA306" s="2" t="n">
        <v>0.01</v>
      </c>
      <c r="AC306" s="2" t="s">
        <v>125</v>
      </c>
      <c r="AD306" s="2" t="n">
        <v>1</v>
      </c>
      <c r="AG306" s="2" t="s">
        <v>693</v>
      </c>
      <c r="AI306" s="2" t="s">
        <v>316</v>
      </c>
      <c r="AL306" s="2" t="n">
        <v>20</v>
      </c>
      <c r="AX306" s="2" t="s">
        <v>683</v>
      </c>
      <c r="AY306" s="2" t="n">
        <v>27</v>
      </c>
      <c r="AZ306" s="2" t="n">
        <v>168</v>
      </c>
      <c r="BD306" s="2" t="s">
        <v>316</v>
      </c>
      <c r="BE306" s="2" t="n">
        <v>3</v>
      </c>
      <c r="BF306" s="2" t="n">
        <v>1</v>
      </c>
      <c r="BG306" s="2" t="n">
        <v>50</v>
      </c>
      <c r="BH306" s="2" t="s">
        <v>694</v>
      </c>
      <c r="BI306" s="2" t="n">
        <v>1</v>
      </c>
      <c r="BJ306" s="2" t="n">
        <v>1</v>
      </c>
      <c r="BK306" s="2" t="n">
        <v>50</v>
      </c>
      <c r="BX306" s="2" t="s">
        <v>685</v>
      </c>
      <c r="BY306" s="2" t="s">
        <v>151</v>
      </c>
      <c r="CA306" s="2" t="s">
        <v>126</v>
      </c>
      <c r="CB306" s="2" t="s">
        <v>126</v>
      </c>
      <c r="CC306" s="2" t="n">
        <v>6</v>
      </c>
      <c r="CD306" s="2" t="s">
        <v>151</v>
      </c>
      <c r="CE306" s="2" t="n">
        <v>150</v>
      </c>
      <c r="CF306" s="2" t="s">
        <v>126</v>
      </c>
      <c r="CG306" s="2" t="n">
        <v>3</v>
      </c>
      <c r="DA306" s="2" t="n">
        <v>93.2</v>
      </c>
      <c r="DB306" s="2" t="n">
        <v>6.34</v>
      </c>
      <c r="DC306" s="2" t="n">
        <v>32.3</v>
      </c>
      <c r="DD306" s="2" t="n">
        <v>785.1</v>
      </c>
      <c r="DE306" s="2" t="n">
        <v>0.1472</v>
      </c>
      <c r="DF306" s="2" t="n">
        <v>0.067</v>
      </c>
      <c r="DG306" s="2" t="n">
        <v>0.0303</v>
      </c>
    </row>
    <row r="307" customFormat="false" ht="13.8" hidden="false" customHeight="false" outlineLevel="0" collapsed="false">
      <c r="A307" s="2" t="s">
        <v>695</v>
      </c>
      <c r="B307" s="2" t="s">
        <v>680</v>
      </c>
      <c r="D307" s="2" t="s">
        <v>312</v>
      </c>
      <c r="E307" s="2" t="s">
        <v>313</v>
      </c>
      <c r="F307" s="2" t="s">
        <v>681</v>
      </c>
      <c r="G307" s="2" t="n">
        <v>2019</v>
      </c>
      <c r="H307" s="2" t="n">
        <v>49</v>
      </c>
      <c r="I307" s="2" t="n">
        <v>19</v>
      </c>
      <c r="J307" s="2" t="s">
        <v>120</v>
      </c>
      <c r="K307" s="2" t="s">
        <v>682</v>
      </c>
      <c r="L307" s="2" t="s">
        <v>143</v>
      </c>
      <c r="N307" s="2" t="s">
        <v>264</v>
      </c>
      <c r="T307" s="2" t="s">
        <v>123</v>
      </c>
      <c r="Z307" s="2" t="s">
        <v>240</v>
      </c>
      <c r="AA307" s="2" t="n">
        <v>0.01</v>
      </c>
      <c r="AC307" s="2" t="s">
        <v>125</v>
      </c>
      <c r="AD307" s="2" t="n">
        <v>1</v>
      </c>
      <c r="AG307" s="2" t="s">
        <v>255</v>
      </c>
      <c r="AI307" s="2" t="s">
        <v>316</v>
      </c>
      <c r="AL307" s="2" t="n">
        <v>20</v>
      </c>
      <c r="AX307" s="2" t="s">
        <v>683</v>
      </c>
      <c r="AY307" s="2" t="n">
        <v>27</v>
      </c>
      <c r="AZ307" s="2" t="n">
        <v>168</v>
      </c>
      <c r="BD307" s="2" t="s">
        <v>316</v>
      </c>
      <c r="BE307" s="2" t="n">
        <v>3</v>
      </c>
      <c r="BF307" s="2" t="n">
        <v>1</v>
      </c>
      <c r="BG307" s="2" t="n">
        <v>50</v>
      </c>
      <c r="BH307" s="2" t="s">
        <v>319</v>
      </c>
      <c r="BI307" s="2" t="n">
        <v>1</v>
      </c>
      <c r="BJ307" s="2" t="n">
        <v>1</v>
      </c>
      <c r="BK307" s="2" t="n">
        <v>50</v>
      </c>
      <c r="BX307" s="2" t="s">
        <v>685</v>
      </c>
      <c r="BY307" s="2" t="s">
        <v>151</v>
      </c>
      <c r="CA307" s="2" t="s">
        <v>126</v>
      </c>
      <c r="CB307" s="2" t="s">
        <v>126</v>
      </c>
      <c r="CC307" s="2" t="n">
        <v>6</v>
      </c>
      <c r="CD307" s="2" t="s">
        <v>151</v>
      </c>
      <c r="CE307" s="2" t="n">
        <v>150</v>
      </c>
      <c r="CF307" s="2" t="s">
        <v>126</v>
      </c>
      <c r="CG307" s="2" t="n">
        <v>3</v>
      </c>
      <c r="DA307" s="2" t="n">
        <v>92.9</v>
      </c>
      <c r="DB307" s="2" t="n">
        <v>7.44</v>
      </c>
      <c r="DC307" s="2" t="n">
        <v>39</v>
      </c>
      <c r="DD307" s="2" t="n">
        <v>762.3</v>
      </c>
      <c r="DE307" s="2" t="n">
        <v>0.1249</v>
      </c>
      <c r="DF307" s="2" t="n">
        <v>0.055</v>
      </c>
      <c r="DG307" s="2" t="n">
        <v>0.0229</v>
      </c>
    </row>
    <row r="308" customFormat="false" ht="13.8" hidden="false" customHeight="false" outlineLevel="0" collapsed="false">
      <c r="A308" s="2" t="s">
        <v>696</v>
      </c>
      <c r="B308" s="2" t="s">
        <v>680</v>
      </c>
      <c r="D308" s="2" t="s">
        <v>312</v>
      </c>
      <c r="E308" s="2" t="s">
        <v>313</v>
      </c>
      <c r="F308" s="2" t="s">
        <v>681</v>
      </c>
      <c r="G308" s="2" t="n">
        <v>2019</v>
      </c>
      <c r="H308" s="2" t="n">
        <v>49</v>
      </c>
      <c r="I308" s="2" t="n">
        <v>19</v>
      </c>
      <c r="J308" s="2" t="s">
        <v>120</v>
      </c>
      <c r="K308" s="2" t="s">
        <v>682</v>
      </c>
      <c r="L308" s="2" t="s">
        <v>143</v>
      </c>
      <c r="N308" s="2" t="s">
        <v>264</v>
      </c>
      <c r="T308" s="2" t="s">
        <v>123</v>
      </c>
      <c r="Z308" s="2" t="s">
        <v>240</v>
      </c>
      <c r="AA308" s="2" t="n">
        <v>0.01</v>
      </c>
      <c r="AC308" s="2" t="s">
        <v>125</v>
      </c>
      <c r="AD308" s="2" t="n">
        <v>1</v>
      </c>
      <c r="AG308" s="2" t="s">
        <v>519</v>
      </c>
      <c r="AI308" s="2" t="s">
        <v>316</v>
      </c>
      <c r="AL308" s="2" t="n">
        <v>20</v>
      </c>
      <c r="AX308" s="2" t="s">
        <v>683</v>
      </c>
      <c r="AY308" s="2" t="n">
        <v>27</v>
      </c>
      <c r="AZ308" s="2" t="n">
        <v>168</v>
      </c>
      <c r="BD308" s="2" t="s">
        <v>316</v>
      </c>
      <c r="BE308" s="2" t="n">
        <v>3</v>
      </c>
      <c r="BF308" s="2" t="n">
        <v>1</v>
      </c>
      <c r="BG308" s="2" t="n">
        <v>50</v>
      </c>
      <c r="BH308" s="2" t="s">
        <v>697</v>
      </c>
      <c r="BI308" s="2" t="n">
        <v>1</v>
      </c>
      <c r="BJ308" s="2" t="n">
        <v>1</v>
      </c>
      <c r="BK308" s="2" t="n">
        <v>50</v>
      </c>
      <c r="BX308" s="2" t="s">
        <v>685</v>
      </c>
      <c r="BY308" s="2" t="s">
        <v>151</v>
      </c>
      <c r="CA308" s="2" t="s">
        <v>126</v>
      </c>
      <c r="CB308" s="2" t="s">
        <v>126</v>
      </c>
      <c r="CC308" s="2" t="n">
        <v>6</v>
      </c>
      <c r="CD308" s="2" t="s">
        <v>151</v>
      </c>
      <c r="CE308" s="2" t="n">
        <v>150</v>
      </c>
      <c r="CF308" s="2" t="s">
        <v>126</v>
      </c>
      <c r="CG308" s="2" t="n">
        <v>3</v>
      </c>
      <c r="DE308" s="2" t="n">
        <v>0.2388</v>
      </c>
      <c r="DG308" s="2" t="n">
        <v>0.0998</v>
      </c>
    </row>
    <row r="309" customFormat="false" ht="13.8" hidden="false" customHeight="false" outlineLevel="0" collapsed="false">
      <c r="A309" s="2" t="s">
        <v>698</v>
      </c>
      <c r="B309" s="2" t="s">
        <v>680</v>
      </c>
      <c r="D309" s="2" t="s">
        <v>312</v>
      </c>
      <c r="E309" s="2" t="s">
        <v>313</v>
      </c>
      <c r="F309" s="2" t="s">
        <v>681</v>
      </c>
      <c r="G309" s="2" t="n">
        <v>2019</v>
      </c>
      <c r="H309" s="2" t="n">
        <v>49</v>
      </c>
      <c r="I309" s="2" t="n">
        <v>19</v>
      </c>
      <c r="J309" s="2" t="s">
        <v>120</v>
      </c>
      <c r="K309" s="2" t="s">
        <v>682</v>
      </c>
      <c r="L309" s="2" t="s">
        <v>143</v>
      </c>
      <c r="N309" s="2" t="s">
        <v>264</v>
      </c>
      <c r="T309" s="2" t="s">
        <v>123</v>
      </c>
      <c r="Z309" s="2" t="s">
        <v>240</v>
      </c>
      <c r="AA309" s="2" t="n">
        <v>0.01</v>
      </c>
      <c r="AC309" s="2" t="s">
        <v>125</v>
      </c>
      <c r="AD309" s="2" t="n">
        <v>1</v>
      </c>
      <c r="AX309" s="2" t="s">
        <v>683</v>
      </c>
      <c r="AY309" s="2" t="n">
        <v>27</v>
      </c>
      <c r="AZ309" s="2" t="n">
        <v>168</v>
      </c>
      <c r="BD309" s="2" t="s">
        <v>316</v>
      </c>
      <c r="BE309" s="2" t="n">
        <v>3</v>
      </c>
      <c r="BF309" s="2" t="n">
        <v>1</v>
      </c>
      <c r="BG309" s="2" t="n">
        <v>50</v>
      </c>
      <c r="BY309" s="2" t="s">
        <v>151</v>
      </c>
      <c r="CA309" s="2" t="s">
        <v>126</v>
      </c>
      <c r="CB309" s="2" t="s">
        <v>126</v>
      </c>
      <c r="CC309" s="2" t="n">
        <v>6</v>
      </c>
      <c r="CD309" s="2" t="s">
        <v>151</v>
      </c>
      <c r="CE309" s="2" t="n">
        <v>150</v>
      </c>
      <c r="CF309" s="2" t="s">
        <v>126</v>
      </c>
      <c r="CG309" s="2" t="n">
        <v>3</v>
      </c>
      <c r="DA309" s="2" t="n">
        <v>88.2</v>
      </c>
      <c r="DB309" s="2" t="n">
        <v>4.11</v>
      </c>
      <c r="DC309" s="2" t="n">
        <v>27.8</v>
      </c>
      <c r="DD309" s="2" t="n">
        <v>590.9</v>
      </c>
      <c r="DE309" s="2" t="n">
        <v>0.2149</v>
      </c>
      <c r="DF309" s="2" t="n">
        <v>0.153</v>
      </c>
      <c r="DG309" s="2" t="n">
        <v>0.0916</v>
      </c>
    </row>
    <row r="310" customFormat="false" ht="13.8" hidden="false" customHeight="false" outlineLevel="0" collapsed="false">
      <c r="A310" s="2" t="s">
        <v>699</v>
      </c>
      <c r="B310" s="2" t="s">
        <v>680</v>
      </c>
      <c r="D310" s="2" t="s">
        <v>312</v>
      </c>
      <c r="E310" s="2" t="s">
        <v>313</v>
      </c>
      <c r="F310" s="2" t="s">
        <v>681</v>
      </c>
      <c r="G310" s="2" t="n">
        <v>2019</v>
      </c>
      <c r="H310" s="2" t="n">
        <v>49</v>
      </c>
      <c r="I310" s="2" t="n">
        <v>19</v>
      </c>
      <c r="J310" s="2" t="s">
        <v>120</v>
      </c>
      <c r="K310" s="2" t="s">
        <v>682</v>
      </c>
      <c r="L310" s="2" t="s">
        <v>143</v>
      </c>
      <c r="N310" s="2" t="s">
        <v>264</v>
      </c>
      <c r="T310" s="2" t="s">
        <v>123</v>
      </c>
      <c r="Z310" s="2" t="s">
        <v>240</v>
      </c>
      <c r="AA310" s="2" t="n">
        <v>0.01</v>
      </c>
      <c r="AC310" s="2" t="s">
        <v>125</v>
      </c>
      <c r="AD310" s="2" t="n">
        <v>1</v>
      </c>
      <c r="AX310" s="2" t="s">
        <v>683</v>
      </c>
      <c r="AY310" s="2" t="n">
        <v>27</v>
      </c>
      <c r="AZ310" s="2" t="n">
        <v>168</v>
      </c>
      <c r="BD310" s="2" t="s">
        <v>144</v>
      </c>
      <c r="BE310" s="2" t="n">
        <v>3</v>
      </c>
      <c r="BF310" s="2" t="n">
        <v>1</v>
      </c>
      <c r="BG310" s="2" t="n">
        <v>50</v>
      </c>
      <c r="BY310" s="2" t="s">
        <v>128</v>
      </c>
      <c r="BZ310" s="2" t="s">
        <v>144</v>
      </c>
      <c r="CA310" s="2" t="n">
        <v>260</v>
      </c>
      <c r="CB310" s="2" t="n">
        <v>8</v>
      </c>
      <c r="DA310" s="2" t="n">
        <v>91.7</v>
      </c>
      <c r="DB310" s="2" t="n">
        <v>6.94</v>
      </c>
      <c r="DC310" s="2" t="n">
        <v>60.3</v>
      </c>
      <c r="DD310" s="2" t="n">
        <v>460.7</v>
      </c>
      <c r="DE310" s="2" t="n">
        <v>0.1322</v>
      </c>
      <c r="DF310" s="2" t="n">
        <v>0.113</v>
      </c>
      <c r="DG310" s="2" t="n">
        <v>0.0307</v>
      </c>
    </row>
    <row r="311" customFormat="false" ht="13.8" hidden="false" customHeight="false" outlineLevel="0" collapsed="false">
      <c r="A311" s="2" t="s">
        <v>700</v>
      </c>
      <c r="B311" s="2" t="s">
        <v>680</v>
      </c>
      <c r="D311" s="2" t="s">
        <v>312</v>
      </c>
      <c r="E311" s="2" t="s">
        <v>313</v>
      </c>
      <c r="F311" s="2" t="s">
        <v>681</v>
      </c>
      <c r="G311" s="2" t="n">
        <v>2019</v>
      </c>
      <c r="H311" s="2" t="n">
        <v>49</v>
      </c>
      <c r="I311" s="2" t="n">
        <v>19</v>
      </c>
      <c r="J311" s="2" t="s">
        <v>120</v>
      </c>
      <c r="K311" s="2" t="s">
        <v>682</v>
      </c>
      <c r="L311" s="2" t="s">
        <v>143</v>
      </c>
      <c r="N311" s="2" t="s">
        <v>264</v>
      </c>
      <c r="T311" s="2" t="s">
        <v>123</v>
      </c>
      <c r="Z311" s="2" t="s">
        <v>240</v>
      </c>
      <c r="AA311" s="2" t="n">
        <v>0.01</v>
      </c>
      <c r="AC311" s="2" t="s">
        <v>125</v>
      </c>
      <c r="AD311" s="2" t="n">
        <v>1</v>
      </c>
      <c r="AG311" s="2" t="s">
        <v>216</v>
      </c>
      <c r="AI311" s="2" t="s">
        <v>316</v>
      </c>
      <c r="AL311" s="2" t="n">
        <v>20</v>
      </c>
      <c r="AX311" s="2" t="s">
        <v>683</v>
      </c>
      <c r="AY311" s="2" t="n">
        <v>27</v>
      </c>
      <c r="AZ311" s="2" t="n">
        <v>168</v>
      </c>
      <c r="BD311" s="2" t="s">
        <v>144</v>
      </c>
      <c r="BE311" s="2" t="n">
        <v>3</v>
      </c>
      <c r="BF311" s="2" t="n">
        <v>1</v>
      </c>
      <c r="BG311" s="2" t="n">
        <v>50</v>
      </c>
      <c r="BH311" s="2" t="s">
        <v>691</v>
      </c>
      <c r="BI311" s="2" t="n">
        <v>1</v>
      </c>
      <c r="BJ311" s="2" t="n">
        <v>1</v>
      </c>
      <c r="BK311" s="2" t="n">
        <v>50</v>
      </c>
      <c r="BY311" s="2" t="s">
        <v>128</v>
      </c>
      <c r="BZ311" s="2" t="s">
        <v>144</v>
      </c>
      <c r="CA311" s="2" t="n">
        <v>260</v>
      </c>
      <c r="CB311" s="2" t="n">
        <v>8</v>
      </c>
      <c r="DA311" s="2" t="n">
        <v>93</v>
      </c>
      <c r="DB311" s="2" t="n">
        <v>8.17</v>
      </c>
      <c r="DC311" s="2" t="n">
        <v>98.2</v>
      </c>
      <c r="DD311" s="2" t="n">
        <v>332.5</v>
      </c>
      <c r="DE311" s="2" t="n">
        <v>0.1138</v>
      </c>
      <c r="DF311" s="2" t="n">
        <v>0.074</v>
      </c>
      <c r="DG311" s="2" t="n">
        <v>0.0196</v>
      </c>
    </row>
    <row r="312" customFormat="false" ht="13.8" hidden="false" customHeight="false" outlineLevel="0" collapsed="false">
      <c r="A312" s="2" t="s">
        <v>701</v>
      </c>
      <c r="B312" s="2" t="s">
        <v>680</v>
      </c>
      <c r="D312" s="2" t="s">
        <v>312</v>
      </c>
      <c r="E312" s="2" t="s">
        <v>313</v>
      </c>
      <c r="F312" s="2" t="s">
        <v>681</v>
      </c>
      <c r="G312" s="2" t="n">
        <v>2019</v>
      </c>
      <c r="H312" s="2" t="n">
        <v>49</v>
      </c>
      <c r="I312" s="2" t="n">
        <v>19</v>
      </c>
      <c r="J312" s="2" t="s">
        <v>120</v>
      </c>
      <c r="K312" s="2" t="s">
        <v>682</v>
      </c>
      <c r="L312" s="2" t="s">
        <v>143</v>
      </c>
      <c r="N312" s="2" t="s">
        <v>264</v>
      </c>
      <c r="T312" s="2" t="s">
        <v>123</v>
      </c>
      <c r="Z312" s="2" t="s">
        <v>240</v>
      </c>
      <c r="AA312" s="2" t="n">
        <v>0.01</v>
      </c>
      <c r="AC312" s="2" t="s">
        <v>125</v>
      </c>
      <c r="AD312" s="2" t="n">
        <v>1</v>
      </c>
      <c r="AG312" s="2" t="s">
        <v>693</v>
      </c>
      <c r="AI312" s="2" t="s">
        <v>316</v>
      </c>
      <c r="AL312" s="2" t="n">
        <v>20</v>
      </c>
      <c r="AX312" s="2" t="s">
        <v>683</v>
      </c>
      <c r="AY312" s="2" t="n">
        <v>27</v>
      </c>
      <c r="AZ312" s="2" t="n">
        <v>168</v>
      </c>
      <c r="BD312" s="2" t="s">
        <v>144</v>
      </c>
      <c r="BE312" s="2" t="n">
        <v>3</v>
      </c>
      <c r="BF312" s="2" t="n">
        <v>1</v>
      </c>
      <c r="BG312" s="2" t="n">
        <v>50</v>
      </c>
      <c r="BH312" s="2" t="s">
        <v>694</v>
      </c>
      <c r="BI312" s="2" t="n">
        <v>1</v>
      </c>
      <c r="BJ312" s="2" t="n">
        <v>1</v>
      </c>
      <c r="BK312" s="2" t="n">
        <v>50</v>
      </c>
      <c r="BY312" s="2" t="s">
        <v>128</v>
      </c>
      <c r="BZ312" s="2" t="s">
        <v>144</v>
      </c>
      <c r="CA312" s="2" t="n">
        <v>260</v>
      </c>
      <c r="CB312" s="2" t="n">
        <v>8</v>
      </c>
      <c r="DA312" s="2" t="n">
        <v>93.3</v>
      </c>
      <c r="DB312" s="2" t="n">
        <v>8.53</v>
      </c>
      <c r="DC312" s="2" t="n">
        <v>98.9</v>
      </c>
      <c r="DD312" s="2" t="n">
        <v>344.8</v>
      </c>
      <c r="DE312" s="2" t="n">
        <v>0.1094</v>
      </c>
      <c r="DF312" s="2" t="n">
        <v>0.107</v>
      </c>
      <c r="DG312" s="2" t="n">
        <v>0.0202</v>
      </c>
    </row>
    <row r="313" customFormat="false" ht="13.8" hidden="false" customHeight="false" outlineLevel="0" collapsed="false">
      <c r="A313" s="2" t="s">
        <v>702</v>
      </c>
      <c r="B313" s="2" t="s">
        <v>680</v>
      </c>
      <c r="D313" s="2" t="s">
        <v>312</v>
      </c>
      <c r="E313" s="2" t="s">
        <v>313</v>
      </c>
      <c r="F313" s="2" t="s">
        <v>681</v>
      </c>
      <c r="G313" s="2" t="n">
        <v>2019</v>
      </c>
      <c r="H313" s="2" t="n">
        <v>49</v>
      </c>
      <c r="I313" s="2" t="n">
        <v>19</v>
      </c>
      <c r="J313" s="2" t="s">
        <v>120</v>
      </c>
      <c r="K313" s="2" t="s">
        <v>682</v>
      </c>
      <c r="L313" s="2" t="s">
        <v>143</v>
      </c>
      <c r="N313" s="2" t="s">
        <v>264</v>
      </c>
      <c r="T313" s="2" t="s">
        <v>123</v>
      </c>
      <c r="Z313" s="2" t="s">
        <v>240</v>
      </c>
      <c r="AA313" s="2" t="n">
        <v>0.01</v>
      </c>
      <c r="AC313" s="2" t="s">
        <v>125</v>
      </c>
      <c r="AD313" s="2" t="n">
        <v>1</v>
      </c>
      <c r="AG313" s="2" t="s">
        <v>255</v>
      </c>
      <c r="AI313" s="2" t="s">
        <v>316</v>
      </c>
      <c r="AL313" s="2" t="n">
        <v>20</v>
      </c>
      <c r="AX313" s="2" t="s">
        <v>683</v>
      </c>
      <c r="AY313" s="2" t="n">
        <v>27</v>
      </c>
      <c r="AZ313" s="2" t="n">
        <v>168</v>
      </c>
      <c r="BD313" s="2" t="s">
        <v>144</v>
      </c>
      <c r="BE313" s="2" t="n">
        <v>3</v>
      </c>
      <c r="BF313" s="2" t="n">
        <v>1</v>
      </c>
      <c r="BG313" s="2" t="n">
        <v>50</v>
      </c>
      <c r="BH313" s="2" t="s">
        <v>319</v>
      </c>
      <c r="BI313" s="2" t="n">
        <v>1</v>
      </c>
      <c r="BJ313" s="2" t="n">
        <v>1</v>
      </c>
      <c r="BK313" s="2" t="n">
        <v>50</v>
      </c>
      <c r="BY313" s="2" t="s">
        <v>128</v>
      </c>
      <c r="BZ313" s="2" t="s">
        <v>144</v>
      </c>
      <c r="CA313" s="2" t="n">
        <v>260</v>
      </c>
      <c r="CB313" s="2" t="n">
        <v>8</v>
      </c>
      <c r="DA313" s="2" t="n">
        <v>92.3</v>
      </c>
      <c r="DB313" s="2" t="n">
        <v>7.95</v>
      </c>
      <c r="DC313" s="2" t="n">
        <v>36.9</v>
      </c>
      <c r="DD313" s="2" t="n">
        <v>860.8</v>
      </c>
      <c r="DE313" s="2" t="n">
        <v>0.1162</v>
      </c>
      <c r="DF313" s="2" t="n">
        <v>0.048</v>
      </c>
      <c r="DG313" s="2" t="n">
        <v>0.021</v>
      </c>
    </row>
    <row r="314" customFormat="false" ht="13.8" hidden="false" customHeight="false" outlineLevel="0" collapsed="false">
      <c r="A314" s="2" t="s">
        <v>703</v>
      </c>
      <c r="B314" s="2" t="s">
        <v>704</v>
      </c>
      <c r="D314" s="2" t="s">
        <v>705</v>
      </c>
      <c r="E314" s="2" t="s">
        <v>706</v>
      </c>
      <c r="F314" s="2" t="s">
        <v>707</v>
      </c>
      <c r="G314" s="2" t="n">
        <v>2019</v>
      </c>
      <c r="H314" s="2" t="n">
        <v>35</v>
      </c>
      <c r="I314" s="2" t="n">
        <v>4</v>
      </c>
      <c r="J314" s="2" t="s">
        <v>120</v>
      </c>
      <c r="K314" s="2" t="s">
        <v>708</v>
      </c>
      <c r="L314" s="2" t="s">
        <v>709</v>
      </c>
      <c r="T314" s="2" t="s">
        <v>710</v>
      </c>
      <c r="V314" s="2" t="s">
        <v>711</v>
      </c>
      <c r="X314" s="2" t="s">
        <v>124</v>
      </c>
      <c r="AU314" s="2" t="n">
        <v>50</v>
      </c>
      <c r="AW314" s="2" t="n">
        <v>30</v>
      </c>
      <c r="AY314" s="2" t="n">
        <v>80</v>
      </c>
      <c r="AZ314" s="2" t="n">
        <v>96</v>
      </c>
      <c r="BD314" s="2" t="s">
        <v>144</v>
      </c>
      <c r="BE314" s="2" t="n">
        <v>4</v>
      </c>
      <c r="BF314" s="2" t="n">
        <v>4</v>
      </c>
      <c r="BG314" s="2" t="n">
        <v>60</v>
      </c>
      <c r="BY314" s="2" t="s">
        <v>128</v>
      </c>
      <c r="BZ314" s="2" t="s">
        <v>129</v>
      </c>
      <c r="CA314" s="2" t="n">
        <v>55</v>
      </c>
      <c r="CB314" s="2" t="n">
        <v>15</v>
      </c>
      <c r="DB314" s="2" t="n">
        <v>3.278</v>
      </c>
      <c r="DC314" s="2" t="n">
        <v>15.35</v>
      </c>
      <c r="DD314" s="2" t="n">
        <v>1218</v>
      </c>
      <c r="DE314" s="2" t="n">
        <v>0.277</v>
      </c>
    </row>
    <row r="315" customFormat="false" ht="13.8" hidden="false" customHeight="false" outlineLevel="0" collapsed="false">
      <c r="A315" s="2" t="s">
        <v>712</v>
      </c>
      <c r="B315" s="2" t="s">
        <v>704</v>
      </c>
      <c r="D315" s="2" t="s">
        <v>705</v>
      </c>
      <c r="E315" s="2" t="s">
        <v>706</v>
      </c>
      <c r="F315" s="2" t="s">
        <v>707</v>
      </c>
      <c r="G315" s="2" t="n">
        <v>2019</v>
      </c>
      <c r="H315" s="2" t="n">
        <v>35</v>
      </c>
      <c r="I315" s="2" t="n">
        <v>4</v>
      </c>
      <c r="J315" s="2" t="s">
        <v>120</v>
      </c>
      <c r="K315" s="2" t="s">
        <v>708</v>
      </c>
      <c r="L315" s="2" t="s">
        <v>709</v>
      </c>
      <c r="T315" s="2" t="s">
        <v>710</v>
      </c>
      <c r="V315" s="2" t="s">
        <v>711</v>
      </c>
      <c r="X315" s="2" t="s">
        <v>124</v>
      </c>
      <c r="AU315" s="2" t="n">
        <v>50</v>
      </c>
      <c r="AW315" s="2" t="n">
        <v>30</v>
      </c>
      <c r="AY315" s="2" t="n">
        <v>80</v>
      </c>
      <c r="AZ315" s="2" t="n">
        <v>96</v>
      </c>
      <c r="BD315" s="2" t="s">
        <v>144</v>
      </c>
      <c r="BE315" s="2" t="n">
        <v>4</v>
      </c>
      <c r="BF315" s="2" t="n">
        <v>4</v>
      </c>
      <c r="BG315" s="2" t="n">
        <v>60</v>
      </c>
      <c r="BY315" s="2" t="s">
        <v>128</v>
      </c>
      <c r="BZ315" s="2" t="s">
        <v>129</v>
      </c>
      <c r="CA315" s="2" t="n">
        <v>55</v>
      </c>
      <c r="CB315" s="2" t="n">
        <v>15</v>
      </c>
      <c r="DB315" s="2" t="n">
        <v>3.585</v>
      </c>
      <c r="DC315" s="2" t="n">
        <v>18.66</v>
      </c>
      <c r="DD315" s="2" t="n">
        <v>1083</v>
      </c>
      <c r="DE315" s="2" t="n">
        <v>0.238</v>
      </c>
    </row>
    <row r="316" customFormat="false" ht="13.8" hidden="false" customHeight="false" outlineLevel="0" collapsed="false">
      <c r="A316" s="2" t="s">
        <v>713</v>
      </c>
      <c r="B316" s="2" t="s">
        <v>704</v>
      </c>
      <c r="D316" s="2" t="s">
        <v>705</v>
      </c>
      <c r="E316" s="2" t="s">
        <v>706</v>
      </c>
      <c r="F316" s="2" t="s">
        <v>707</v>
      </c>
      <c r="G316" s="2" t="n">
        <v>2019</v>
      </c>
      <c r="H316" s="2" t="n">
        <v>35</v>
      </c>
      <c r="I316" s="2" t="n">
        <v>4</v>
      </c>
      <c r="J316" s="2" t="s">
        <v>120</v>
      </c>
      <c r="K316" s="2" t="s">
        <v>708</v>
      </c>
      <c r="L316" s="2" t="s">
        <v>709</v>
      </c>
      <c r="T316" s="2" t="s">
        <v>710</v>
      </c>
      <c r="V316" s="2" t="s">
        <v>711</v>
      </c>
      <c r="X316" s="2" t="s">
        <v>124</v>
      </c>
      <c r="AU316" s="2" t="n">
        <v>50</v>
      </c>
      <c r="AW316" s="2" t="n">
        <v>30</v>
      </c>
      <c r="AY316" s="2" t="n">
        <v>80</v>
      </c>
      <c r="AZ316" s="2" t="n">
        <v>96</v>
      </c>
      <c r="BD316" s="2" t="s">
        <v>144</v>
      </c>
      <c r="BE316" s="2" t="n">
        <v>4</v>
      </c>
      <c r="BF316" s="2" t="n">
        <v>4</v>
      </c>
      <c r="BG316" s="2" t="n">
        <v>60</v>
      </c>
      <c r="BY316" s="2" t="s">
        <v>128</v>
      </c>
      <c r="BZ316" s="2" t="s">
        <v>129</v>
      </c>
      <c r="CA316" s="2" t="n">
        <v>55</v>
      </c>
      <c r="CB316" s="2" t="n">
        <v>15</v>
      </c>
      <c r="DB316" s="2" t="n">
        <v>3.9</v>
      </c>
      <c r="DC316" s="2" t="n">
        <v>24.25</v>
      </c>
      <c r="DD316" s="2" t="n">
        <v>1079</v>
      </c>
      <c r="DE316" s="2" t="n">
        <v>0.221</v>
      </c>
    </row>
    <row r="317" customFormat="false" ht="13.8" hidden="false" customHeight="false" outlineLevel="0" collapsed="false">
      <c r="A317" s="2" t="s">
        <v>714</v>
      </c>
      <c r="B317" s="2" t="s">
        <v>704</v>
      </c>
      <c r="D317" s="2" t="s">
        <v>705</v>
      </c>
      <c r="E317" s="2" t="s">
        <v>706</v>
      </c>
      <c r="F317" s="2" t="s">
        <v>707</v>
      </c>
      <c r="G317" s="2" t="n">
        <v>2019</v>
      </c>
      <c r="H317" s="2" t="n">
        <v>35</v>
      </c>
      <c r="I317" s="2" t="n">
        <v>4</v>
      </c>
      <c r="J317" s="2" t="s">
        <v>120</v>
      </c>
      <c r="K317" s="2" t="s">
        <v>708</v>
      </c>
      <c r="L317" s="2" t="s">
        <v>709</v>
      </c>
      <c r="T317" s="2" t="s">
        <v>710</v>
      </c>
      <c r="V317" s="2" t="s">
        <v>711</v>
      </c>
      <c r="X317" s="2" t="s">
        <v>124</v>
      </c>
      <c r="AU317" s="2" t="n">
        <v>50</v>
      </c>
      <c r="AW317" s="2" t="n">
        <v>30</v>
      </c>
      <c r="AY317" s="2" t="n">
        <v>80</v>
      </c>
      <c r="AZ317" s="2" t="n">
        <v>96</v>
      </c>
      <c r="BD317" s="2" t="s">
        <v>144</v>
      </c>
      <c r="BE317" s="2" t="n">
        <v>4</v>
      </c>
      <c r="BF317" s="2" t="n">
        <v>4</v>
      </c>
      <c r="BG317" s="2" t="n">
        <v>60</v>
      </c>
      <c r="BY317" s="2" t="s">
        <v>128</v>
      </c>
      <c r="BZ317" s="2" t="s">
        <v>129</v>
      </c>
      <c r="CA317" s="2" t="n">
        <v>55</v>
      </c>
      <c r="CB317" s="2" t="n">
        <v>15</v>
      </c>
      <c r="DB317" s="2" t="n">
        <v>4.01</v>
      </c>
      <c r="DC317" s="2" t="n">
        <v>34.49</v>
      </c>
      <c r="DD317" s="2" t="n">
        <v>1079</v>
      </c>
      <c r="DE317" s="2" t="n">
        <v>0.198</v>
      </c>
    </row>
    <row r="318" customFormat="false" ht="13.8" hidden="false" customHeight="false" outlineLevel="0" collapsed="false">
      <c r="A318" s="2" t="s">
        <v>715</v>
      </c>
      <c r="B318" s="2" t="s">
        <v>704</v>
      </c>
      <c r="D318" s="2" t="s">
        <v>705</v>
      </c>
      <c r="E318" s="2" t="s">
        <v>706</v>
      </c>
      <c r="F318" s="2" t="s">
        <v>707</v>
      </c>
      <c r="G318" s="2" t="n">
        <v>2019</v>
      </c>
      <c r="H318" s="2" t="n">
        <v>35</v>
      </c>
      <c r="I318" s="2" t="n">
        <v>4</v>
      </c>
      <c r="J318" s="2" t="s">
        <v>120</v>
      </c>
      <c r="K318" s="2" t="s">
        <v>708</v>
      </c>
      <c r="L318" s="2" t="s">
        <v>709</v>
      </c>
      <c r="T318" s="2" t="s">
        <v>710</v>
      </c>
      <c r="V318" s="2" t="s">
        <v>711</v>
      </c>
      <c r="X318" s="2" t="s">
        <v>124</v>
      </c>
      <c r="AU318" s="2" t="n">
        <v>50</v>
      </c>
      <c r="AW318" s="2" t="n">
        <v>30</v>
      </c>
      <c r="AY318" s="2" t="n">
        <v>80</v>
      </c>
      <c r="AZ318" s="2" t="n">
        <v>96</v>
      </c>
      <c r="BD318" s="2" t="s">
        <v>144</v>
      </c>
      <c r="BE318" s="2" t="n">
        <v>4</v>
      </c>
      <c r="BF318" s="2" t="n">
        <v>4</v>
      </c>
      <c r="BG318" s="2" t="n">
        <v>60</v>
      </c>
      <c r="BY318" s="2" t="s">
        <v>128</v>
      </c>
      <c r="BZ318" s="2" t="s">
        <v>129</v>
      </c>
      <c r="CA318" s="2" t="n">
        <v>55</v>
      </c>
      <c r="CB318" s="2" t="n">
        <v>15</v>
      </c>
      <c r="DB318" s="2" t="n">
        <v>4.02</v>
      </c>
      <c r="DC318" s="2" t="n">
        <v>34.19</v>
      </c>
      <c r="DD318" s="2" t="n">
        <v>1093</v>
      </c>
      <c r="DE318" s="2" t="n">
        <v>0.177</v>
      </c>
      <c r="DG318" s="2" t="n">
        <v>21.02</v>
      </c>
    </row>
    <row r="319" customFormat="false" ht="13.8" hidden="false" customHeight="false" outlineLevel="0" collapsed="false">
      <c r="A319" s="2" t="s">
        <v>716</v>
      </c>
      <c r="B319" s="2" t="s">
        <v>704</v>
      </c>
      <c r="D319" s="2" t="s">
        <v>705</v>
      </c>
      <c r="E319" s="2" t="s">
        <v>706</v>
      </c>
      <c r="F319" s="2" t="s">
        <v>707</v>
      </c>
      <c r="G319" s="2" t="n">
        <v>2019</v>
      </c>
      <c r="H319" s="2" t="n">
        <v>35</v>
      </c>
      <c r="I319" s="2" t="n">
        <v>4</v>
      </c>
      <c r="J319" s="2" t="s">
        <v>120</v>
      </c>
      <c r="K319" s="2" t="s">
        <v>708</v>
      </c>
      <c r="L319" s="2" t="s">
        <v>709</v>
      </c>
      <c r="T319" s="2" t="s">
        <v>710</v>
      </c>
      <c r="V319" s="2" t="s">
        <v>711</v>
      </c>
      <c r="X319" s="2" t="s">
        <v>124</v>
      </c>
      <c r="AU319" s="2" t="n">
        <v>50</v>
      </c>
      <c r="AW319" s="2" t="n">
        <v>30</v>
      </c>
      <c r="AY319" s="2" t="n">
        <v>80</v>
      </c>
      <c r="AZ319" s="2" t="n">
        <v>96</v>
      </c>
      <c r="BD319" s="2" t="s">
        <v>144</v>
      </c>
      <c r="BE319" s="2" t="n">
        <v>4</v>
      </c>
      <c r="BF319" s="2" t="n">
        <v>4</v>
      </c>
      <c r="BG319" s="2" t="n">
        <v>60</v>
      </c>
      <c r="BY319" s="2" t="s">
        <v>128</v>
      </c>
      <c r="BZ319" s="2" t="s">
        <v>129</v>
      </c>
      <c r="CA319" s="2" t="n">
        <v>55</v>
      </c>
      <c r="CB319" s="2" t="n">
        <v>15</v>
      </c>
      <c r="DB319" s="2" t="n">
        <v>3.241</v>
      </c>
      <c r="DC319" s="2" t="n">
        <v>24.03</v>
      </c>
      <c r="DD319" s="2" t="n">
        <v>1055</v>
      </c>
      <c r="DE319" s="2" t="n">
        <v>0.319</v>
      </c>
    </row>
    <row r="320" customFormat="false" ht="13.8" hidden="false" customHeight="false" outlineLevel="0" collapsed="false">
      <c r="A320" s="2" t="s">
        <v>717</v>
      </c>
      <c r="B320" s="2" t="s">
        <v>718</v>
      </c>
      <c r="C320" s="2" t="s">
        <v>719</v>
      </c>
      <c r="D320" s="2" t="s">
        <v>720</v>
      </c>
      <c r="E320" s="2" t="s">
        <v>721</v>
      </c>
      <c r="F320" s="2" t="s">
        <v>722</v>
      </c>
      <c r="G320" s="2" t="n">
        <v>2019</v>
      </c>
      <c r="H320" s="2" t="n">
        <v>37</v>
      </c>
      <c r="I320" s="2" t="n">
        <v>5</v>
      </c>
      <c r="J320" s="2" t="s">
        <v>120</v>
      </c>
      <c r="K320" s="2" t="s">
        <v>723</v>
      </c>
      <c r="L320" s="2" t="s">
        <v>157</v>
      </c>
      <c r="T320" s="2" t="s">
        <v>123</v>
      </c>
      <c r="V320" s="2" t="s">
        <v>124</v>
      </c>
      <c r="Z320" s="2" t="s">
        <v>145</v>
      </c>
      <c r="AA320" s="2" t="n">
        <v>0.01</v>
      </c>
      <c r="AO320" s="2" t="s">
        <v>724</v>
      </c>
      <c r="AR320" s="2" t="s">
        <v>725</v>
      </c>
      <c r="AU320" s="2" t="n">
        <v>40</v>
      </c>
      <c r="AY320" s="2" t="n">
        <v>40</v>
      </c>
      <c r="AZ320" s="2" t="n">
        <v>0.5</v>
      </c>
      <c r="BD320" s="2" t="s">
        <v>123</v>
      </c>
      <c r="BE320" s="2" t="n">
        <v>2</v>
      </c>
      <c r="BH320" s="2" t="s">
        <v>726</v>
      </c>
      <c r="BI320" s="2" t="n">
        <v>2</v>
      </c>
      <c r="BK320" s="2" t="n">
        <v>60</v>
      </c>
      <c r="BL320" s="2" t="s">
        <v>316</v>
      </c>
      <c r="BM320" s="2" t="n">
        <v>2</v>
      </c>
      <c r="BO320" s="2" t="n">
        <v>60</v>
      </c>
      <c r="BY320" s="2" t="s">
        <v>727</v>
      </c>
      <c r="CC320" s="2" t="n">
        <v>0.6</v>
      </c>
      <c r="CZ320" s="2" t="s">
        <v>131</v>
      </c>
    </row>
    <row r="321" customFormat="false" ht="13.8" hidden="false" customHeight="false" outlineLevel="0" collapsed="false">
      <c r="A321" s="2" t="s">
        <v>728</v>
      </c>
      <c r="B321" s="2" t="s">
        <v>718</v>
      </c>
      <c r="C321" s="2" t="s">
        <v>719</v>
      </c>
      <c r="D321" s="2" t="s">
        <v>720</v>
      </c>
      <c r="E321" s="2" t="s">
        <v>721</v>
      </c>
      <c r="F321" s="2" t="s">
        <v>722</v>
      </c>
      <c r="G321" s="2" t="n">
        <v>2019</v>
      </c>
      <c r="H321" s="2" t="n">
        <v>37</v>
      </c>
      <c r="I321" s="2" t="n">
        <v>5</v>
      </c>
      <c r="J321" s="2" t="s">
        <v>120</v>
      </c>
      <c r="K321" s="2" t="s">
        <v>723</v>
      </c>
      <c r="L321" s="2" t="s">
        <v>157</v>
      </c>
      <c r="T321" s="2" t="s">
        <v>123</v>
      </c>
      <c r="V321" s="2" t="s">
        <v>124</v>
      </c>
      <c r="Z321" s="2" t="s">
        <v>145</v>
      </c>
      <c r="AA321" s="2" t="n">
        <v>0.01</v>
      </c>
      <c r="AO321" s="2" t="s">
        <v>724</v>
      </c>
      <c r="AR321" s="2" t="s">
        <v>725</v>
      </c>
      <c r="AU321" s="2" t="n">
        <v>40</v>
      </c>
      <c r="AY321" s="2" t="n">
        <v>40</v>
      </c>
      <c r="AZ321" s="2" t="n">
        <v>0.5</v>
      </c>
      <c r="BD321" s="2" t="s">
        <v>123</v>
      </c>
      <c r="BE321" s="2" t="n">
        <v>2</v>
      </c>
      <c r="BH321" s="2" t="s">
        <v>726</v>
      </c>
      <c r="BI321" s="2" t="n">
        <v>2</v>
      </c>
      <c r="BK321" s="2" t="n">
        <v>60</v>
      </c>
      <c r="BL321" s="2" t="s">
        <v>316</v>
      </c>
      <c r="BM321" s="2" t="n">
        <v>2</v>
      </c>
      <c r="BO321" s="2" t="n">
        <v>60</v>
      </c>
      <c r="BY321" s="2" t="s">
        <v>727</v>
      </c>
      <c r="CC321" s="2" t="n">
        <v>0.6</v>
      </c>
      <c r="CZ321" s="2" t="s">
        <v>131</v>
      </c>
    </row>
    <row r="322" customFormat="false" ht="13.8" hidden="false" customHeight="false" outlineLevel="0" collapsed="false">
      <c r="A322" s="2" t="s">
        <v>729</v>
      </c>
      <c r="B322" s="2" t="s">
        <v>718</v>
      </c>
      <c r="C322" s="2" t="s">
        <v>719</v>
      </c>
      <c r="D322" s="2" t="s">
        <v>720</v>
      </c>
      <c r="E322" s="2" t="s">
        <v>721</v>
      </c>
      <c r="F322" s="2" t="s">
        <v>722</v>
      </c>
      <c r="G322" s="2" t="n">
        <v>2019</v>
      </c>
      <c r="H322" s="2" t="n">
        <v>37</v>
      </c>
      <c r="I322" s="2" t="n">
        <v>5</v>
      </c>
      <c r="J322" s="2" t="s">
        <v>120</v>
      </c>
      <c r="K322" s="2" t="s">
        <v>723</v>
      </c>
      <c r="L322" s="2" t="s">
        <v>157</v>
      </c>
      <c r="T322" s="2" t="s">
        <v>123</v>
      </c>
      <c r="V322" s="2" t="s">
        <v>124</v>
      </c>
      <c r="Z322" s="2" t="s">
        <v>145</v>
      </c>
      <c r="AA322" s="2" t="n">
        <v>0.01</v>
      </c>
      <c r="AO322" s="2" t="s">
        <v>724</v>
      </c>
      <c r="AR322" s="2" t="s">
        <v>725</v>
      </c>
      <c r="AU322" s="2" t="n">
        <v>40</v>
      </c>
      <c r="AY322" s="2" t="n">
        <v>40</v>
      </c>
      <c r="AZ322" s="2" t="n">
        <v>0.5</v>
      </c>
      <c r="BD322" s="2" t="s">
        <v>123</v>
      </c>
      <c r="BE322" s="2" t="n">
        <v>2</v>
      </c>
      <c r="BH322" s="2" t="s">
        <v>726</v>
      </c>
      <c r="BI322" s="2" t="n">
        <v>2</v>
      </c>
      <c r="BK322" s="2" t="n">
        <v>60</v>
      </c>
      <c r="BL322" s="2" t="s">
        <v>316</v>
      </c>
      <c r="BM322" s="2" t="n">
        <v>2</v>
      </c>
      <c r="BO322" s="2" t="n">
        <v>60</v>
      </c>
      <c r="BY322" s="2" t="s">
        <v>727</v>
      </c>
      <c r="CC322" s="2" t="n">
        <v>0.6</v>
      </c>
      <c r="CZ322" s="2" t="s">
        <v>131</v>
      </c>
      <c r="DB322" s="2" t="n">
        <v>1.9</v>
      </c>
      <c r="DD322" s="2" t="n">
        <v>784</v>
      </c>
    </row>
    <row r="323" customFormat="false" ht="13.8" hidden="false" customHeight="false" outlineLevel="0" collapsed="false">
      <c r="A323" s="2" t="s">
        <v>730</v>
      </c>
      <c r="B323" s="2" t="s">
        <v>718</v>
      </c>
      <c r="C323" s="2" t="s">
        <v>719</v>
      </c>
      <c r="D323" s="2" t="s">
        <v>720</v>
      </c>
      <c r="E323" s="2" t="s">
        <v>721</v>
      </c>
      <c r="F323" s="2" t="s">
        <v>722</v>
      </c>
      <c r="G323" s="2" t="n">
        <v>2019</v>
      </c>
      <c r="H323" s="2" t="n">
        <v>37</v>
      </c>
      <c r="I323" s="2" t="n">
        <v>5</v>
      </c>
      <c r="J323" s="2" t="s">
        <v>120</v>
      </c>
      <c r="K323" s="2" t="s">
        <v>723</v>
      </c>
      <c r="L323" s="2" t="s">
        <v>157</v>
      </c>
      <c r="T323" s="2" t="s">
        <v>123</v>
      </c>
      <c r="V323" s="2" t="s">
        <v>124</v>
      </c>
      <c r="Z323" s="2" t="s">
        <v>145</v>
      </c>
      <c r="AA323" s="2" t="n">
        <v>0.01</v>
      </c>
      <c r="AO323" s="2" t="s">
        <v>724</v>
      </c>
      <c r="AR323" s="2" t="s">
        <v>725</v>
      </c>
      <c r="AU323" s="2" t="n">
        <v>40</v>
      </c>
      <c r="AY323" s="2" t="n">
        <v>40</v>
      </c>
      <c r="AZ323" s="2" t="n">
        <v>0.5</v>
      </c>
      <c r="BD323" s="2" t="s">
        <v>123</v>
      </c>
      <c r="BE323" s="2" t="n">
        <v>2</v>
      </c>
      <c r="BH323" s="2" t="s">
        <v>726</v>
      </c>
      <c r="BI323" s="2" t="n">
        <v>2</v>
      </c>
      <c r="BK323" s="2" t="n">
        <v>60</v>
      </c>
      <c r="BL323" s="2" t="s">
        <v>316</v>
      </c>
      <c r="BM323" s="2" t="n">
        <v>2</v>
      </c>
      <c r="BO323" s="2" t="n">
        <v>60</v>
      </c>
      <c r="BY323" s="2" t="s">
        <v>727</v>
      </c>
      <c r="CC323" s="2" t="n">
        <v>0.6</v>
      </c>
      <c r="CZ323" s="2" t="s">
        <v>131</v>
      </c>
    </row>
    <row r="324" customFormat="false" ht="13.8" hidden="false" customHeight="false" outlineLevel="0" collapsed="false">
      <c r="A324" s="2" t="s">
        <v>731</v>
      </c>
      <c r="B324" s="2" t="s">
        <v>718</v>
      </c>
      <c r="C324" s="2" t="s">
        <v>719</v>
      </c>
      <c r="D324" s="2" t="s">
        <v>720</v>
      </c>
      <c r="E324" s="2" t="s">
        <v>721</v>
      </c>
      <c r="F324" s="2" t="s">
        <v>722</v>
      </c>
      <c r="G324" s="2" t="n">
        <v>2019</v>
      </c>
      <c r="H324" s="2" t="n">
        <v>37</v>
      </c>
      <c r="I324" s="2" t="n">
        <v>5</v>
      </c>
      <c r="J324" s="2" t="s">
        <v>120</v>
      </c>
      <c r="K324" s="2" t="s">
        <v>723</v>
      </c>
      <c r="L324" s="2" t="s">
        <v>157</v>
      </c>
      <c r="T324" s="2" t="s">
        <v>123</v>
      </c>
      <c r="V324" s="2" t="s">
        <v>124</v>
      </c>
      <c r="Z324" s="2" t="s">
        <v>145</v>
      </c>
      <c r="AA324" s="2" t="n">
        <v>0.01</v>
      </c>
      <c r="AO324" s="2" t="s">
        <v>724</v>
      </c>
      <c r="AR324" s="2" t="s">
        <v>725</v>
      </c>
      <c r="AU324" s="2" t="n">
        <v>40</v>
      </c>
      <c r="AY324" s="2" t="n">
        <v>40</v>
      </c>
      <c r="AZ324" s="2" t="n">
        <v>0.5</v>
      </c>
      <c r="BD324" s="2" t="s">
        <v>123</v>
      </c>
      <c r="BE324" s="2" t="n">
        <v>2</v>
      </c>
      <c r="BH324" s="2" t="s">
        <v>726</v>
      </c>
      <c r="BI324" s="2" t="n">
        <v>2</v>
      </c>
      <c r="BK324" s="2" t="n">
        <v>60</v>
      </c>
      <c r="BL324" s="2" t="s">
        <v>316</v>
      </c>
      <c r="BM324" s="2" t="n">
        <v>2</v>
      </c>
      <c r="BO324" s="2" t="n">
        <v>60</v>
      </c>
      <c r="BY324" s="2" t="s">
        <v>727</v>
      </c>
      <c r="CC324" s="2" t="n">
        <v>0.6</v>
      </c>
      <c r="CZ324" s="2" t="s">
        <v>131</v>
      </c>
    </row>
    <row r="325" customFormat="false" ht="13.8" hidden="false" customHeight="false" outlineLevel="0" collapsed="false">
      <c r="A325" s="2" t="s">
        <v>732</v>
      </c>
      <c r="B325" s="2" t="s">
        <v>718</v>
      </c>
      <c r="C325" s="2" t="s">
        <v>719</v>
      </c>
      <c r="D325" s="2" t="s">
        <v>720</v>
      </c>
      <c r="E325" s="2" t="s">
        <v>721</v>
      </c>
      <c r="F325" s="2" t="s">
        <v>722</v>
      </c>
      <c r="G325" s="2" t="n">
        <v>2019</v>
      </c>
      <c r="H325" s="2" t="n">
        <v>37</v>
      </c>
      <c r="I325" s="2" t="n">
        <v>5</v>
      </c>
      <c r="J325" s="2" t="s">
        <v>120</v>
      </c>
      <c r="K325" s="2" t="s">
        <v>733</v>
      </c>
      <c r="L325" s="2" t="s">
        <v>157</v>
      </c>
      <c r="T325" s="2" t="s">
        <v>123</v>
      </c>
      <c r="V325" s="2" t="s">
        <v>124</v>
      </c>
      <c r="Z325" s="2" t="s">
        <v>145</v>
      </c>
      <c r="AA325" s="2" t="n">
        <v>0.1</v>
      </c>
      <c r="AO325" s="2" t="s">
        <v>724</v>
      </c>
      <c r="AR325" s="2" t="s">
        <v>725</v>
      </c>
      <c r="AU325" s="2" t="n">
        <v>40</v>
      </c>
      <c r="AY325" s="2" t="n">
        <v>40</v>
      </c>
      <c r="AZ325" s="2" t="n">
        <v>0.5</v>
      </c>
      <c r="BD325" s="2" t="s">
        <v>123</v>
      </c>
      <c r="BE325" s="2" t="n">
        <v>2</v>
      </c>
      <c r="BH325" s="2" t="s">
        <v>726</v>
      </c>
      <c r="BI325" s="2" t="n">
        <v>2</v>
      </c>
      <c r="BK325" s="2" t="n">
        <v>60</v>
      </c>
      <c r="BL325" s="2" t="s">
        <v>316</v>
      </c>
      <c r="BM325" s="2" t="n">
        <v>2</v>
      </c>
      <c r="BO325" s="2" t="n">
        <v>60</v>
      </c>
      <c r="BY325" s="2" t="s">
        <v>727</v>
      </c>
      <c r="CC325" s="2" t="n">
        <v>0.6</v>
      </c>
      <c r="CZ325" s="2" t="s">
        <v>131</v>
      </c>
      <c r="DB325" s="2" t="n">
        <v>1.9</v>
      </c>
      <c r="DD325" s="2" t="n">
        <v>786</v>
      </c>
    </row>
    <row r="326" customFormat="false" ht="13.8" hidden="false" customHeight="false" outlineLevel="0" collapsed="false">
      <c r="A326" s="2" t="s">
        <v>734</v>
      </c>
      <c r="B326" s="2" t="s">
        <v>718</v>
      </c>
      <c r="C326" s="2" t="s">
        <v>719</v>
      </c>
      <c r="D326" s="2" t="s">
        <v>720</v>
      </c>
      <c r="E326" s="2" t="s">
        <v>721</v>
      </c>
      <c r="F326" s="2" t="s">
        <v>722</v>
      </c>
      <c r="G326" s="2" t="n">
        <v>2019</v>
      </c>
      <c r="H326" s="2" t="n">
        <v>37</v>
      </c>
      <c r="I326" s="2" t="n">
        <v>5</v>
      </c>
      <c r="J326" s="2" t="s">
        <v>120</v>
      </c>
      <c r="K326" s="2" t="s">
        <v>733</v>
      </c>
      <c r="L326" s="2" t="s">
        <v>157</v>
      </c>
      <c r="T326" s="2" t="s">
        <v>123</v>
      </c>
      <c r="V326" s="2" t="s">
        <v>124</v>
      </c>
      <c r="Z326" s="2" t="s">
        <v>145</v>
      </c>
      <c r="AA326" s="2" t="n">
        <v>0.05</v>
      </c>
      <c r="AO326" s="2" t="s">
        <v>724</v>
      </c>
      <c r="AR326" s="2" t="s">
        <v>725</v>
      </c>
      <c r="AU326" s="2" t="n">
        <v>40</v>
      </c>
      <c r="AY326" s="2" t="n">
        <v>40</v>
      </c>
      <c r="AZ326" s="2" t="n">
        <v>0.5</v>
      </c>
      <c r="BD326" s="2" t="s">
        <v>123</v>
      </c>
      <c r="BE326" s="2" t="n">
        <v>2</v>
      </c>
      <c r="BH326" s="2" t="s">
        <v>726</v>
      </c>
      <c r="BI326" s="2" t="n">
        <v>2</v>
      </c>
      <c r="BK326" s="2" t="n">
        <v>60</v>
      </c>
      <c r="BL326" s="2" t="s">
        <v>316</v>
      </c>
      <c r="BM326" s="2" t="n">
        <v>2</v>
      </c>
      <c r="BO326" s="2" t="n">
        <v>60</v>
      </c>
      <c r="BY326" s="2" t="s">
        <v>727</v>
      </c>
      <c r="CC326" s="2" t="n">
        <v>0.6</v>
      </c>
      <c r="CZ326" s="2" t="s">
        <v>131</v>
      </c>
      <c r="DB326" s="2" t="n">
        <v>1.9</v>
      </c>
      <c r="DD326" s="2" t="n">
        <v>789</v>
      </c>
    </row>
    <row r="327" customFormat="false" ht="13.8" hidden="false" customHeight="false" outlineLevel="0" collapsed="false">
      <c r="A327" s="2" t="s">
        <v>735</v>
      </c>
      <c r="B327" s="2" t="s">
        <v>718</v>
      </c>
      <c r="C327" s="2" t="s">
        <v>719</v>
      </c>
      <c r="D327" s="2" t="s">
        <v>720</v>
      </c>
      <c r="E327" s="2" t="s">
        <v>721</v>
      </c>
      <c r="F327" s="2" t="s">
        <v>722</v>
      </c>
      <c r="G327" s="2" t="n">
        <v>2019</v>
      </c>
      <c r="H327" s="2" t="n">
        <v>37</v>
      </c>
      <c r="I327" s="2" t="n">
        <v>5</v>
      </c>
      <c r="J327" s="2" t="s">
        <v>120</v>
      </c>
      <c r="K327" s="2" t="s">
        <v>733</v>
      </c>
      <c r="L327" s="2" t="s">
        <v>157</v>
      </c>
      <c r="T327" s="2" t="s">
        <v>123</v>
      </c>
      <c r="V327" s="2" t="s">
        <v>124</v>
      </c>
      <c r="Z327" s="2" t="s">
        <v>145</v>
      </c>
      <c r="AA327" s="2" t="n">
        <v>0.005</v>
      </c>
      <c r="AO327" s="2" t="s">
        <v>724</v>
      </c>
      <c r="AR327" s="2" t="s">
        <v>725</v>
      </c>
      <c r="AU327" s="2" t="n">
        <v>40</v>
      </c>
      <c r="AY327" s="2" t="n">
        <v>40</v>
      </c>
      <c r="AZ327" s="2" t="n">
        <v>0.5</v>
      </c>
      <c r="BD327" s="2" t="s">
        <v>123</v>
      </c>
      <c r="BE327" s="2" t="n">
        <v>2</v>
      </c>
      <c r="BH327" s="2" t="s">
        <v>726</v>
      </c>
      <c r="BI327" s="2" t="n">
        <v>2</v>
      </c>
      <c r="BK327" s="2" t="n">
        <v>60</v>
      </c>
      <c r="BL327" s="2" t="s">
        <v>316</v>
      </c>
      <c r="BM327" s="2" t="n">
        <v>2</v>
      </c>
      <c r="BO327" s="2" t="n">
        <v>60</v>
      </c>
      <c r="BY327" s="2" t="s">
        <v>727</v>
      </c>
      <c r="CC327" s="2" t="n">
        <v>0.6</v>
      </c>
      <c r="CZ327" s="2" t="s">
        <v>131</v>
      </c>
      <c r="DB327" s="2" t="n">
        <v>1.8</v>
      </c>
      <c r="DD327" s="2" t="n">
        <v>731</v>
      </c>
    </row>
    <row r="328" customFormat="false" ht="13.8" hidden="false" customHeight="false" outlineLevel="0" collapsed="false">
      <c r="A328" s="2" t="s">
        <v>736</v>
      </c>
      <c r="B328" s="2" t="s">
        <v>718</v>
      </c>
      <c r="C328" s="2" t="s">
        <v>719</v>
      </c>
      <c r="D328" s="2" t="s">
        <v>720</v>
      </c>
      <c r="E328" s="2" t="s">
        <v>721</v>
      </c>
      <c r="F328" s="2" t="s">
        <v>722</v>
      </c>
      <c r="G328" s="2" t="n">
        <v>2019</v>
      </c>
      <c r="H328" s="2" t="n">
        <v>37</v>
      </c>
      <c r="I328" s="2" t="n">
        <v>5</v>
      </c>
      <c r="J328" s="2" t="s">
        <v>120</v>
      </c>
      <c r="K328" s="2" t="s">
        <v>733</v>
      </c>
      <c r="L328" s="2" t="s">
        <v>157</v>
      </c>
      <c r="T328" s="2" t="s">
        <v>123</v>
      </c>
      <c r="V328" s="2" t="s">
        <v>124</v>
      </c>
      <c r="Z328" s="2" t="s">
        <v>145</v>
      </c>
      <c r="AA328" s="2" t="n">
        <v>0.001</v>
      </c>
      <c r="AO328" s="2" t="s">
        <v>724</v>
      </c>
      <c r="AR328" s="2" t="s">
        <v>725</v>
      </c>
      <c r="AU328" s="2" t="n">
        <v>40</v>
      </c>
      <c r="AY328" s="2" t="n">
        <v>40</v>
      </c>
      <c r="AZ328" s="2" t="n">
        <v>0.5</v>
      </c>
      <c r="BD328" s="2" t="s">
        <v>123</v>
      </c>
      <c r="BE328" s="2" t="n">
        <v>2</v>
      </c>
      <c r="BH328" s="2" t="s">
        <v>726</v>
      </c>
      <c r="BI328" s="2" t="n">
        <v>2</v>
      </c>
      <c r="BK328" s="2" t="n">
        <v>60</v>
      </c>
      <c r="BL328" s="2" t="s">
        <v>316</v>
      </c>
      <c r="BM328" s="2" t="n">
        <v>2</v>
      </c>
      <c r="BO328" s="2" t="n">
        <v>60</v>
      </c>
      <c r="BY328" s="2" t="s">
        <v>727</v>
      </c>
      <c r="CC328" s="2" t="n">
        <v>0.6</v>
      </c>
      <c r="CZ328" s="2" t="s">
        <v>131</v>
      </c>
      <c r="DB328" s="2" t="n">
        <v>1.8</v>
      </c>
      <c r="DD328" s="2" t="n">
        <v>759</v>
      </c>
    </row>
    <row r="329" customFormat="false" ht="13.8" hidden="false" customHeight="false" outlineLevel="0" collapsed="false">
      <c r="A329" s="2" t="s">
        <v>737</v>
      </c>
      <c r="B329" s="2" t="s">
        <v>718</v>
      </c>
      <c r="C329" s="2" t="s">
        <v>719</v>
      </c>
      <c r="D329" s="2" t="s">
        <v>720</v>
      </c>
      <c r="E329" s="2" t="s">
        <v>721</v>
      </c>
      <c r="F329" s="2" t="s">
        <v>722</v>
      </c>
      <c r="G329" s="2" t="n">
        <v>2019</v>
      </c>
      <c r="H329" s="2" t="n">
        <v>37</v>
      </c>
      <c r="I329" s="2" t="n">
        <v>5</v>
      </c>
      <c r="J329" s="2" t="s">
        <v>120</v>
      </c>
      <c r="K329" s="2" t="s">
        <v>738</v>
      </c>
      <c r="L329" s="2" t="s">
        <v>157</v>
      </c>
      <c r="T329" s="2" t="s">
        <v>123</v>
      </c>
      <c r="V329" s="2" t="s">
        <v>124</v>
      </c>
      <c r="Z329" s="2" t="s">
        <v>145</v>
      </c>
      <c r="AA329" s="2" t="n">
        <v>0.006667</v>
      </c>
      <c r="AO329" s="2" t="s">
        <v>724</v>
      </c>
      <c r="AR329" s="2" t="s">
        <v>725</v>
      </c>
      <c r="AU329" s="2" t="n">
        <v>40</v>
      </c>
      <c r="AY329" s="2" t="n">
        <v>40</v>
      </c>
      <c r="AZ329" s="2" t="n">
        <v>0.5</v>
      </c>
      <c r="BD329" s="2" t="s">
        <v>123</v>
      </c>
      <c r="BE329" s="2" t="n">
        <v>2</v>
      </c>
      <c r="BH329" s="2" t="s">
        <v>726</v>
      </c>
      <c r="BI329" s="2" t="n">
        <v>2</v>
      </c>
      <c r="BK329" s="2" t="n">
        <v>60</v>
      </c>
      <c r="BL329" s="2" t="s">
        <v>316</v>
      </c>
      <c r="BM329" s="2" t="n">
        <v>2</v>
      </c>
      <c r="BO329" s="2" t="n">
        <v>60</v>
      </c>
      <c r="BY329" s="2" t="s">
        <v>727</v>
      </c>
      <c r="CC329" s="2" t="n">
        <v>0.6</v>
      </c>
      <c r="CZ329" s="2" t="s">
        <v>131</v>
      </c>
      <c r="DB329" s="2" t="n">
        <v>2.4</v>
      </c>
      <c r="DD329" s="2" t="n">
        <v>702</v>
      </c>
    </row>
    <row r="330" customFormat="false" ht="13.8" hidden="false" customHeight="false" outlineLevel="0" collapsed="false">
      <c r="A330" s="2" t="s">
        <v>739</v>
      </c>
      <c r="B330" s="2" t="s">
        <v>718</v>
      </c>
      <c r="C330" s="2" t="s">
        <v>719</v>
      </c>
      <c r="D330" s="2" t="s">
        <v>720</v>
      </c>
      <c r="E330" s="2" t="s">
        <v>721</v>
      </c>
      <c r="F330" s="2" t="s">
        <v>722</v>
      </c>
      <c r="G330" s="2" t="n">
        <v>2019</v>
      </c>
      <c r="H330" s="2" t="n">
        <v>37</v>
      </c>
      <c r="I330" s="2" t="n">
        <v>5</v>
      </c>
      <c r="J330" s="2" t="s">
        <v>120</v>
      </c>
      <c r="K330" s="2" t="s">
        <v>738</v>
      </c>
      <c r="L330" s="2" t="s">
        <v>157</v>
      </c>
      <c r="T330" s="2" t="s">
        <v>123</v>
      </c>
      <c r="V330" s="2" t="s">
        <v>124</v>
      </c>
      <c r="Z330" s="2" t="s">
        <v>145</v>
      </c>
      <c r="AA330" s="2" t="n">
        <v>0.0075</v>
      </c>
      <c r="AO330" s="2" t="s">
        <v>724</v>
      </c>
      <c r="AR330" s="2" t="s">
        <v>725</v>
      </c>
      <c r="AU330" s="2" t="n">
        <v>40</v>
      </c>
      <c r="AY330" s="2" t="n">
        <v>40</v>
      </c>
      <c r="AZ330" s="2" t="n">
        <v>0.5</v>
      </c>
      <c r="BD330" s="2" t="s">
        <v>123</v>
      </c>
      <c r="BE330" s="2" t="n">
        <v>2</v>
      </c>
      <c r="BH330" s="2" t="s">
        <v>726</v>
      </c>
      <c r="BI330" s="2" t="n">
        <v>2</v>
      </c>
      <c r="BK330" s="2" t="n">
        <v>60</v>
      </c>
      <c r="BL330" s="2" t="s">
        <v>316</v>
      </c>
      <c r="BM330" s="2" t="n">
        <v>2</v>
      </c>
      <c r="BO330" s="2" t="n">
        <v>60</v>
      </c>
      <c r="BY330" s="2" t="s">
        <v>727</v>
      </c>
      <c r="CC330" s="2" t="n">
        <v>0.6</v>
      </c>
      <c r="CZ330" s="2" t="s">
        <v>131</v>
      </c>
      <c r="DB330" s="2" t="n">
        <v>2.6</v>
      </c>
      <c r="DD330" s="2" t="n">
        <v>741</v>
      </c>
    </row>
    <row r="331" customFormat="false" ht="13.8" hidden="false" customHeight="false" outlineLevel="0" collapsed="false">
      <c r="A331" s="2" t="s">
        <v>740</v>
      </c>
      <c r="B331" s="2" t="s">
        <v>718</v>
      </c>
      <c r="C331" s="2" t="s">
        <v>719</v>
      </c>
      <c r="D331" s="2" t="s">
        <v>720</v>
      </c>
      <c r="E331" s="2" t="s">
        <v>721</v>
      </c>
      <c r="F331" s="2" t="s">
        <v>722</v>
      </c>
      <c r="G331" s="2" t="n">
        <v>2019</v>
      </c>
      <c r="H331" s="2" t="n">
        <v>37</v>
      </c>
      <c r="I331" s="2" t="n">
        <v>5</v>
      </c>
      <c r="J331" s="2" t="s">
        <v>120</v>
      </c>
      <c r="K331" s="2" t="s">
        <v>738</v>
      </c>
      <c r="L331" s="2" t="s">
        <v>157</v>
      </c>
      <c r="T331" s="2" t="s">
        <v>123</v>
      </c>
      <c r="V331" s="2" t="s">
        <v>124</v>
      </c>
      <c r="Z331" s="2" t="s">
        <v>145</v>
      </c>
      <c r="AA331" s="2" t="n">
        <v>0.015</v>
      </c>
      <c r="AO331" s="2" t="s">
        <v>724</v>
      </c>
      <c r="AR331" s="2" t="s">
        <v>725</v>
      </c>
      <c r="AU331" s="2" t="n">
        <v>40</v>
      </c>
      <c r="AY331" s="2" t="n">
        <v>40</v>
      </c>
      <c r="AZ331" s="2" t="n">
        <v>0.5</v>
      </c>
      <c r="BD331" s="2" t="s">
        <v>123</v>
      </c>
      <c r="BE331" s="2" t="n">
        <v>2</v>
      </c>
      <c r="BH331" s="2" t="s">
        <v>726</v>
      </c>
      <c r="BI331" s="2" t="n">
        <v>2</v>
      </c>
      <c r="BK331" s="2" t="n">
        <v>60</v>
      </c>
      <c r="BL331" s="2" t="s">
        <v>316</v>
      </c>
      <c r="BM331" s="2" t="n">
        <v>2</v>
      </c>
      <c r="BO331" s="2" t="n">
        <v>60</v>
      </c>
      <c r="BY331" s="2" t="s">
        <v>727</v>
      </c>
      <c r="CC331" s="2" t="n">
        <v>0.6</v>
      </c>
      <c r="CZ331" s="2" t="s">
        <v>131</v>
      </c>
      <c r="DB331" s="2" t="n">
        <v>11.2</v>
      </c>
      <c r="DD331" s="2" t="n">
        <v>782</v>
      </c>
    </row>
    <row r="332" customFormat="false" ht="13.8" hidden="false" customHeight="false" outlineLevel="0" collapsed="false">
      <c r="A332" s="2" t="s">
        <v>741</v>
      </c>
      <c r="B332" s="2" t="s">
        <v>718</v>
      </c>
      <c r="C332" s="2" t="s">
        <v>719</v>
      </c>
      <c r="D332" s="2" t="s">
        <v>720</v>
      </c>
      <c r="E332" s="2" t="s">
        <v>721</v>
      </c>
      <c r="F332" s="2" t="s">
        <v>722</v>
      </c>
      <c r="G332" s="2" t="n">
        <v>2019</v>
      </c>
      <c r="H332" s="2" t="n">
        <v>37</v>
      </c>
      <c r="I332" s="2" t="n">
        <v>5</v>
      </c>
      <c r="J332" s="2" t="s">
        <v>120</v>
      </c>
      <c r="K332" s="2" t="s">
        <v>738</v>
      </c>
      <c r="L332" s="2" t="s">
        <v>157</v>
      </c>
      <c r="T332" s="2" t="s">
        <v>123</v>
      </c>
      <c r="V332" s="2" t="s">
        <v>124</v>
      </c>
      <c r="Z332" s="2" t="s">
        <v>145</v>
      </c>
      <c r="AA332" s="2" t="n">
        <v>0.02</v>
      </c>
      <c r="AO332" s="2" t="s">
        <v>724</v>
      </c>
      <c r="AR332" s="2" t="s">
        <v>725</v>
      </c>
      <c r="AU332" s="2" t="n">
        <v>40</v>
      </c>
      <c r="AY332" s="2" t="n">
        <v>40</v>
      </c>
      <c r="AZ332" s="2" t="n">
        <v>0.5</v>
      </c>
      <c r="BD332" s="2" t="s">
        <v>123</v>
      </c>
      <c r="BE332" s="2" t="n">
        <v>2</v>
      </c>
      <c r="BH332" s="2" t="s">
        <v>726</v>
      </c>
      <c r="BI332" s="2" t="n">
        <v>2</v>
      </c>
      <c r="BK332" s="2" t="n">
        <v>60</v>
      </c>
      <c r="BL332" s="2" t="s">
        <v>316</v>
      </c>
      <c r="BM332" s="2" t="n">
        <v>2</v>
      </c>
      <c r="BO332" s="2" t="n">
        <v>60</v>
      </c>
      <c r="BY332" s="2" t="s">
        <v>727</v>
      </c>
      <c r="CC332" s="2" t="n">
        <v>0.6</v>
      </c>
      <c r="CZ332" s="2" t="s">
        <v>131</v>
      </c>
      <c r="DB332" s="2" t="n">
        <v>1</v>
      </c>
      <c r="DD332" s="2" t="n">
        <v>772</v>
      </c>
    </row>
    <row r="333" customFormat="false" ht="13.8" hidden="false" customHeight="false" outlineLevel="0" collapsed="false">
      <c r="A333" s="2" t="s">
        <v>742</v>
      </c>
      <c r="B333" s="2" t="s">
        <v>718</v>
      </c>
      <c r="C333" s="2" t="s">
        <v>719</v>
      </c>
      <c r="D333" s="2" t="s">
        <v>720</v>
      </c>
      <c r="E333" s="2" t="s">
        <v>721</v>
      </c>
      <c r="F333" s="2" t="s">
        <v>722</v>
      </c>
      <c r="G333" s="2" t="n">
        <v>2019</v>
      </c>
      <c r="H333" s="2" t="n">
        <v>37</v>
      </c>
      <c r="I333" s="2" t="n">
        <v>5</v>
      </c>
      <c r="J333" s="2" t="s">
        <v>120</v>
      </c>
      <c r="K333" s="2" t="s">
        <v>743</v>
      </c>
      <c r="L333" s="2" t="s">
        <v>157</v>
      </c>
      <c r="T333" s="2" t="s">
        <v>123</v>
      </c>
      <c r="V333" s="2" t="s">
        <v>124</v>
      </c>
      <c r="Z333" s="2" t="s">
        <v>145</v>
      </c>
      <c r="AA333" s="2" t="n">
        <v>0.01</v>
      </c>
      <c r="AO333" s="2" t="s">
        <v>724</v>
      </c>
      <c r="AR333" s="2" t="s">
        <v>725</v>
      </c>
      <c r="AU333" s="2" t="n">
        <v>40</v>
      </c>
      <c r="AY333" s="2" t="n">
        <v>40</v>
      </c>
      <c r="AZ333" s="2" t="n">
        <v>0.5</v>
      </c>
      <c r="BD333" s="2" t="s">
        <v>123</v>
      </c>
      <c r="BE333" s="2" t="n">
        <v>2</v>
      </c>
      <c r="BH333" s="2" t="s">
        <v>726</v>
      </c>
      <c r="BI333" s="2" t="n">
        <v>2</v>
      </c>
      <c r="BK333" s="2" t="n">
        <v>60</v>
      </c>
      <c r="BL333" s="2" t="s">
        <v>316</v>
      </c>
      <c r="BM333" s="2" t="n">
        <v>2</v>
      </c>
      <c r="BO333" s="2" t="n">
        <v>60</v>
      </c>
      <c r="BY333" s="2" t="s">
        <v>727</v>
      </c>
      <c r="CC333" s="2" t="n">
        <v>0.6</v>
      </c>
      <c r="CZ333" s="2" t="s">
        <v>131</v>
      </c>
      <c r="DB333" s="2" t="n">
        <v>1.9</v>
      </c>
      <c r="DD333" s="2" t="n">
        <v>472</v>
      </c>
    </row>
    <row r="334" customFormat="false" ht="13.8" hidden="false" customHeight="false" outlineLevel="0" collapsed="false">
      <c r="A334" s="2" t="s">
        <v>744</v>
      </c>
      <c r="B334" s="2" t="s">
        <v>718</v>
      </c>
      <c r="C334" s="2" t="s">
        <v>719</v>
      </c>
      <c r="D334" s="2" t="s">
        <v>720</v>
      </c>
      <c r="E334" s="2" t="s">
        <v>721</v>
      </c>
      <c r="F334" s="2" t="s">
        <v>722</v>
      </c>
      <c r="G334" s="2" t="n">
        <v>2019</v>
      </c>
      <c r="H334" s="2" t="n">
        <v>37</v>
      </c>
      <c r="I334" s="2" t="n">
        <v>5</v>
      </c>
      <c r="J334" s="2" t="s">
        <v>120</v>
      </c>
      <c r="K334" s="2" t="s">
        <v>743</v>
      </c>
      <c r="L334" s="2" t="s">
        <v>157</v>
      </c>
      <c r="T334" s="2" t="s">
        <v>123</v>
      </c>
      <c r="V334" s="2" t="s">
        <v>124</v>
      </c>
      <c r="Z334" s="2" t="s">
        <v>145</v>
      </c>
      <c r="AA334" s="2" t="n">
        <v>0.01</v>
      </c>
      <c r="AO334" s="2" t="s">
        <v>724</v>
      </c>
      <c r="AR334" s="2" t="s">
        <v>725</v>
      </c>
      <c r="AU334" s="2" t="n">
        <v>40</v>
      </c>
      <c r="AY334" s="2" t="n">
        <v>40</v>
      </c>
      <c r="AZ334" s="2" t="n">
        <v>0.5</v>
      </c>
      <c r="BD334" s="2" t="s">
        <v>123</v>
      </c>
      <c r="BE334" s="2" t="n">
        <v>2</v>
      </c>
      <c r="BH334" s="2" t="s">
        <v>726</v>
      </c>
      <c r="BI334" s="2" t="n">
        <v>2</v>
      </c>
      <c r="BK334" s="2" t="n">
        <v>60</v>
      </c>
      <c r="BL334" s="2" t="s">
        <v>316</v>
      </c>
      <c r="BM334" s="2" t="n">
        <v>2</v>
      </c>
      <c r="BO334" s="2" t="n">
        <v>60</v>
      </c>
      <c r="BY334" s="2" t="s">
        <v>727</v>
      </c>
      <c r="CC334" s="2" t="n">
        <v>0.6</v>
      </c>
      <c r="CZ334" s="2" t="s">
        <v>131</v>
      </c>
      <c r="DB334" s="2" t="n">
        <v>0.06</v>
      </c>
      <c r="DD334" s="2" t="n">
        <v>52</v>
      </c>
    </row>
    <row r="335" customFormat="false" ht="13.8" hidden="false" customHeight="false" outlineLevel="0" collapsed="false">
      <c r="A335" s="2" t="s">
        <v>745</v>
      </c>
      <c r="B335" s="2" t="s">
        <v>718</v>
      </c>
      <c r="C335" s="2" t="s">
        <v>719</v>
      </c>
      <c r="D335" s="2" t="s">
        <v>720</v>
      </c>
      <c r="E335" s="2" t="s">
        <v>721</v>
      </c>
      <c r="F335" s="2" t="s">
        <v>722</v>
      </c>
      <c r="G335" s="2" t="n">
        <v>2019</v>
      </c>
      <c r="H335" s="2" t="n">
        <v>37</v>
      </c>
      <c r="I335" s="2" t="n">
        <v>5</v>
      </c>
      <c r="J335" s="2" t="s">
        <v>120</v>
      </c>
      <c r="K335" s="2" t="s">
        <v>743</v>
      </c>
      <c r="L335" s="2" t="s">
        <v>157</v>
      </c>
      <c r="T335" s="2" t="s">
        <v>123</v>
      </c>
      <c r="V335" s="2" t="s">
        <v>124</v>
      </c>
      <c r="Z335" s="2" t="s">
        <v>145</v>
      </c>
      <c r="AA335" s="2" t="n">
        <v>0.01</v>
      </c>
      <c r="AO335" s="2" t="s">
        <v>724</v>
      </c>
      <c r="AR335" s="2" t="s">
        <v>725</v>
      </c>
      <c r="AU335" s="2" t="n">
        <v>40</v>
      </c>
      <c r="AY335" s="2" t="n">
        <v>40</v>
      </c>
      <c r="AZ335" s="2" t="n">
        <v>0.5</v>
      </c>
      <c r="BD335" s="2" t="s">
        <v>123</v>
      </c>
      <c r="BE335" s="2" t="n">
        <v>2</v>
      </c>
      <c r="BH335" s="2" t="s">
        <v>726</v>
      </c>
      <c r="BI335" s="2" t="n">
        <v>2</v>
      </c>
      <c r="BK335" s="2" t="n">
        <v>60</v>
      </c>
      <c r="BL335" s="2" t="s">
        <v>316</v>
      </c>
      <c r="BM335" s="2" t="n">
        <v>2</v>
      </c>
      <c r="BO335" s="2" t="n">
        <v>60</v>
      </c>
      <c r="BY335" s="2" t="s">
        <v>727</v>
      </c>
      <c r="CC335" s="2" t="n">
        <v>0.6</v>
      </c>
      <c r="CZ335" s="2" t="s">
        <v>131</v>
      </c>
      <c r="DB335" s="2" t="n">
        <v>1.3</v>
      </c>
      <c r="DD335" s="2" t="n">
        <v>784</v>
      </c>
    </row>
    <row r="336" customFormat="false" ht="13.8" hidden="false" customHeight="false" outlineLevel="0" collapsed="false">
      <c r="A336" s="2" t="s">
        <v>746</v>
      </c>
      <c r="B336" s="2" t="s">
        <v>718</v>
      </c>
      <c r="C336" s="2" t="s">
        <v>719</v>
      </c>
      <c r="D336" s="2" t="s">
        <v>720</v>
      </c>
      <c r="E336" s="2" t="s">
        <v>721</v>
      </c>
      <c r="F336" s="2" t="s">
        <v>722</v>
      </c>
      <c r="G336" s="2" t="n">
        <v>2019</v>
      </c>
      <c r="H336" s="2" t="n">
        <v>37</v>
      </c>
      <c r="I336" s="2" t="n">
        <v>5</v>
      </c>
      <c r="J336" s="2" t="s">
        <v>120</v>
      </c>
      <c r="K336" s="2" t="s">
        <v>743</v>
      </c>
      <c r="L336" s="2" t="s">
        <v>157</v>
      </c>
      <c r="T336" s="2" t="s">
        <v>123</v>
      </c>
      <c r="V336" s="2" t="s">
        <v>124</v>
      </c>
      <c r="Z336" s="2" t="s">
        <v>145</v>
      </c>
      <c r="AA336" s="2" t="n">
        <v>0.01</v>
      </c>
      <c r="AO336" s="2" t="s">
        <v>724</v>
      </c>
      <c r="AR336" s="2" t="s">
        <v>725</v>
      </c>
      <c r="AU336" s="2" t="n">
        <v>40</v>
      </c>
      <c r="AY336" s="2" t="n">
        <v>40</v>
      </c>
      <c r="AZ336" s="2" t="n">
        <v>0.5</v>
      </c>
      <c r="BD336" s="2" t="s">
        <v>123</v>
      </c>
      <c r="BE336" s="2" t="n">
        <v>2</v>
      </c>
      <c r="BH336" s="2" t="s">
        <v>726</v>
      </c>
      <c r="BI336" s="2" t="n">
        <v>2</v>
      </c>
      <c r="BK336" s="2" t="n">
        <v>60</v>
      </c>
      <c r="BL336" s="2" t="s">
        <v>316</v>
      </c>
      <c r="BM336" s="2" t="n">
        <v>2</v>
      </c>
      <c r="BO336" s="2" t="n">
        <v>60</v>
      </c>
      <c r="BY336" s="2" t="s">
        <v>727</v>
      </c>
      <c r="CC336" s="2" t="n">
        <v>0.6</v>
      </c>
      <c r="DB336" s="2" t="n">
        <v>3.3</v>
      </c>
      <c r="DD336" s="2" t="n">
        <v>611</v>
      </c>
    </row>
    <row r="337" customFormat="false" ht="13.8" hidden="false" customHeight="false" outlineLevel="0" collapsed="false">
      <c r="A337" s="2" t="s">
        <v>747</v>
      </c>
      <c r="B337" s="2" t="s">
        <v>718</v>
      </c>
      <c r="C337" s="2" t="s">
        <v>719</v>
      </c>
      <c r="D337" s="2" t="s">
        <v>720</v>
      </c>
      <c r="E337" s="2" t="s">
        <v>721</v>
      </c>
      <c r="F337" s="2" t="s">
        <v>722</v>
      </c>
      <c r="G337" s="2" t="n">
        <v>2019</v>
      </c>
      <c r="H337" s="2" t="n">
        <v>37</v>
      </c>
      <c r="I337" s="2" t="n">
        <v>5</v>
      </c>
      <c r="J337" s="2" t="s">
        <v>120</v>
      </c>
      <c r="K337" s="2" t="s">
        <v>743</v>
      </c>
      <c r="L337" s="2" t="s">
        <v>157</v>
      </c>
      <c r="T337" s="2" t="s">
        <v>123</v>
      </c>
      <c r="V337" s="2" t="s">
        <v>124</v>
      </c>
      <c r="Z337" s="2" t="s">
        <v>145</v>
      </c>
      <c r="AA337" s="2" t="n">
        <v>0.01</v>
      </c>
      <c r="AO337" s="2" t="s">
        <v>724</v>
      </c>
      <c r="AR337" s="2" t="s">
        <v>725</v>
      </c>
      <c r="AU337" s="2" t="n">
        <v>40</v>
      </c>
      <c r="AY337" s="2" t="n">
        <v>40</v>
      </c>
      <c r="AZ337" s="2" t="n">
        <v>0.5</v>
      </c>
      <c r="BD337" s="2" t="s">
        <v>123</v>
      </c>
      <c r="BE337" s="2" t="n">
        <v>2</v>
      </c>
      <c r="BH337" s="2" t="s">
        <v>726</v>
      </c>
      <c r="BI337" s="2" t="n">
        <v>2</v>
      </c>
      <c r="BK337" s="2" t="n">
        <v>60</v>
      </c>
      <c r="BL337" s="2" t="s">
        <v>316</v>
      </c>
      <c r="BM337" s="2" t="n">
        <v>2</v>
      </c>
      <c r="BO337" s="2" t="n">
        <v>60</v>
      </c>
      <c r="BY337" s="2" t="s">
        <v>727</v>
      </c>
      <c r="CC337" s="2" t="n">
        <v>0.6</v>
      </c>
      <c r="DB337" s="2" t="n">
        <v>3</v>
      </c>
      <c r="DD337" s="2" t="n">
        <v>714</v>
      </c>
    </row>
    <row r="338" customFormat="false" ht="13.8" hidden="false" customHeight="false" outlineLevel="0" collapsed="false">
      <c r="A338" s="2" t="s">
        <v>748</v>
      </c>
      <c r="B338" s="2" t="s">
        <v>718</v>
      </c>
      <c r="C338" s="2" t="s">
        <v>719</v>
      </c>
      <c r="D338" s="2" t="s">
        <v>720</v>
      </c>
      <c r="E338" s="2" t="s">
        <v>721</v>
      </c>
      <c r="F338" s="2" t="s">
        <v>722</v>
      </c>
      <c r="G338" s="2" t="n">
        <v>2019</v>
      </c>
      <c r="H338" s="2" t="n">
        <v>37</v>
      </c>
      <c r="I338" s="2" t="n">
        <v>5</v>
      </c>
      <c r="J338" s="2" t="s">
        <v>120</v>
      </c>
      <c r="K338" s="2" t="s">
        <v>749</v>
      </c>
      <c r="L338" s="2" t="s">
        <v>157</v>
      </c>
      <c r="T338" s="2" t="s">
        <v>123</v>
      </c>
      <c r="V338" s="2" t="s">
        <v>124</v>
      </c>
      <c r="Z338" s="2" t="s">
        <v>145</v>
      </c>
      <c r="AA338" s="2" t="n">
        <v>0.01</v>
      </c>
      <c r="AO338" s="2" t="s">
        <v>724</v>
      </c>
      <c r="AR338" s="2" t="s">
        <v>725</v>
      </c>
      <c r="AU338" s="2" t="n">
        <v>40</v>
      </c>
      <c r="AY338" s="2" t="n">
        <v>40</v>
      </c>
      <c r="AZ338" s="2" t="n">
        <v>0.5</v>
      </c>
      <c r="BD338" s="2" t="s">
        <v>123</v>
      </c>
      <c r="BE338" s="2" t="n">
        <v>2</v>
      </c>
      <c r="BH338" s="2" t="s">
        <v>726</v>
      </c>
      <c r="BI338" s="2" t="n">
        <v>2</v>
      </c>
      <c r="BK338" s="2" t="n">
        <v>60</v>
      </c>
      <c r="BL338" s="2" t="s">
        <v>316</v>
      </c>
      <c r="BM338" s="2" t="n">
        <v>2</v>
      </c>
      <c r="BO338" s="2" t="n">
        <v>60</v>
      </c>
      <c r="BY338" s="2" t="s">
        <v>750</v>
      </c>
      <c r="CC338" s="2" t="n">
        <v>0.533333333333333</v>
      </c>
      <c r="CZ338" s="2" t="s">
        <v>131</v>
      </c>
      <c r="DB338" s="2" t="n">
        <v>2.1</v>
      </c>
      <c r="DD338" s="2" t="n">
        <v>796</v>
      </c>
    </row>
    <row r="339" customFormat="false" ht="13.8" hidden="false" customHeight="false" outlineLevel="0" collapsed="false">
      <c r="A339" s="2" t="s">
        <v>751</v>
      </c>
      <c r="B339" s="2" t="s">
        <v>718</v>
      </c>
      <c r="C339" s="2" t="s">
        <v>719</v>
      </c>
      <c r="D339" s="2" t="s">
        <v>720</v>
      </c>
      <c r="E339" s="2" t="s">
        <v>721</v>
      </c>
      <c r="F339" s="2" t="s">
        <v>722</v>
      </c>
      <c r="G339" s="2" t="n">
        <v>2019</v>
      </c>
      <c r="H339" s="2" t="n">
        <v>37</v>
      </c>
      <c r="I339" s="2" t="n">
        <v>5</v>
      </c>
      <c r="J339" s="2" t="s">
        <v>120</v>
      </c>
      <c r="K339" s="2" t="s">
        <v>749</v>
      </c>
      <c r="L339" s="2" t="s">
        <v>157</v>
      </c>
      <c r="T339" s="2" t="s">
        <v>123</v>
      </c>
      <c r="V339" s="2" t="s">
        <v>124</v>
      </c>
      <c r="Z339" s="2" t="s">
        <v>145</v>
      </c>
      <c r="AA339" s="2" t="n">
        <v>0.01</v>
      </c>
      <c r="AO339" s="2" t="s">
        <v>724</v>
      </c>
      <c r="AR339" s="2" t="s">
        <v>725</v>
      </c>
      <c r="AU339" s="2" t="n">
        <v>40</v>
      </c>
      <c r="AY339" s="2" t="n">
        <v>40</v>
      </c>
      <c r="AZ339" s="2" t="n">
        <v>0.5</v>
      </c>
      <c r="BD339" s="2" t="s">
        <v>123</v>
      </c>
      <c r="BE339" s="2" t="n">
        <v>2</v>
      </c>
      <c r="BH339" s="2" t="s">
        <v>726</v>
      </c>
      <c r="BI339" s="2" t="n">
        <v>2</v>
      </c>
      <c r="BK339" s="2" t="n">
        <v>60</v>
      </c>
      <c r="BL339" s="2" t="s">
        <v>316</v>
      </c>
      <c r="BM339" s="2" t="n">
        <v>2</v>
      </c>
      <c r="BO339" s="2" t="n">
        <v>60</v>
      </c>
      <c r="BY339" s="2" t="s">
        <v>752</v>
      </c>
      <c r="CC339" s="2" t="n">
        <v>0.55</v>
      </c>
      <c r="CZ339" s="2" t="s">
        <v>131</v>
      </c>
      <c r="DB339" s="2" t="n">
        <v>2.2</v>
      </c>
      <c r="DD339" s="2" t="n">
        <v>821</v>
      </c>
    </row>
    <row r="340" customFormat="false" ht="13.8" hidden="false" customHeight="false" outlineLevel="0" collapsed="false">
      <c r="A340" s="2" t="s">
        <v>753</v>
      </c>
      <c r="B340" s="2" t="s">
        <v>718</v>
      </c>
      <c r="C340" s="2" t="s">
        <v>719</v>
      </c>
      <c r="D340" s="2" t="s">
        <v>720</v>
      </c>
      <c r="E340" s="2" t="s">
        <v>721</v>
      </c>
      <c r="F340" s="2" t="s">
        <v>722</v>
      </c>
      <c r="G340" s="2" t="n">
        <v>2019</v>
      </c>
      <c r="H340" s="2" t="n">
        <v>37</v>
      </c>
      <c r="I340" s="2" t="n">
        <v>5</v>
      </c>
      <c r="J340" s="2" t="s">
        <v>120</v>
      </c>
      <c r="K340" s="2" t="s">
        <v>749</v>
      </c>
      <c r="L340" s="2" t="s">
        <v>157</v>
      </c>
      <c r="T340" s="2" t="s">
        <v>123</v>
      </c>
      <c r="V340" s="2" t="s">
        <v>124</v>
      </c>
      <c r="Z340" s="2" t="s">
        <v>145</v>
      </c>
      <c r="AA340" s="2" t="n">
        <v>0.01</v>
      </c>
      <c r="AO340" s="2" t="s">
        <v>724</v>
      </c>
      <c r="AR340" s="2" t="s">
        <v>725</v>
      </c>
      <c r="AU340" s="2" t="n">
        <v>40</v>
      </c>
      <c r="AY340" s="2" t="n">
        <v>40</v>
      </c>
      <c r="AZ340" s="2" t="n">
        <v>0.5</v>
      </c>
      <c r="BD340" s="2" t="s">
        <v>123</v>
      </c>
      <c r="BE340" s="2" t="n">
        <v>2</v>
      </c>
      <c r="BH340" s="2" t="s">
        <v>726</v>
      </c>
      <c r="BI340" s="2" t="n">
        <v>2</v>
      </c>
      <c r="BK340" s="2" t="n">
        <v>60</v>
      </c>
      <c r="BL340" s="2" t="s">
        <v>316</v>
      </c>
      <c r="BM340" s="2" t="n">
        <v>2</v>
      </c>
      <c r="BO340" s="2" t="n">
        <v>60</v>
      </c>
      <c r="BY340" s="2" t="s">
        <v>754</v>
      </c>
      <c r="CC340" s="2" t="n">
        <v>0.916666666666667</v>
      </c>
      <c r="CZ340" s="2" t="s">
        <v>131</v>
      </c>
      <c r="DB340" s="2" t="n">
        <v>2.1</v>
      </c>
      <c r="DD340" s="2" t="n">
        <v>783</v>
      </c>
    </row>
    <row r="341" customFormat="false" ht="13.8" hidden="false" customHeight="false" outlineLevel="0" collapsed="false">
      <c r="A341" s="2" t="s">
        <v>755</v>
      </c>
      <c r="B341" s="2" t="s">
        <v>718</v>
      </c>
      <c r="C341" s="2" t="s">
        <v>719</v>
      </c>
      <c r="D341" s="2" t="s">
        <v>720</v>
      </c>
      <c r="E341" s="2" t="s">
        <v>721</v>
      </c>
      <c r="F341" s="2" t="s">
        <v>722</v>
      </c>
      <c r="G341" s="2" t="n">
        <v>2019</v>
      </c>
      <c r="H341" s="2" t="n">
        <v>37</v>
      </c>
      <c r="I341" s="2" t="n">
        <v>5</v>
      </c>
      <c r="J341" s="2" t="s">
        <v>120</v>
      </c>
      <c r="K341" s="2" t="s">
        <v>749</v>
      </c>
      <c r="L341" s="2" t="s">
        <v>157</v>
      </c>
      <c r="T341" s="2" t="s">
        <v>123</v>
      </c>
      <c r="V341" s="2" t="s">
        <v>124</v>
      </c>
      <c r="Z341" s="2" t="s">
        <v>145</v>
      </c>
      <c r="AA341" s="2" t="n">
        <v>0.01</v>
      </c>
      <c r="AO341" s="2" t="s">
        <v>724</v>
      </c>
      <c r="AR341" s="2" t="s">
        <v>725</v>
      </c>
      <c r="AU341" s="2" t="n">
        <v>40</v>
      </c>
      <c r="AY341" s="2" t="n">
        <v>40</v>
      </c>
      <c r="AZ341" s="2" t="n">
        <v>0.5</v>
      </c>
      <c r="BD341" s="2" t="s">
        <v>123</v>
      </c>
      <c r="BE341" s="2" t="n">
        <v>2</v>
      </c>
      <c r="BH341" s="2" t="s">
        <v>726</v>
      </c>
      <c r="BI341" s="2" t="n">
        <v>2</v>
      </c>
      <c r="BK341" s="2" t="n">
        <v>60</v>
      </c>
      <c r="BL341" s="2" t="s">
        <v>316</v>
      </c>
      <c r="BM341" s="2" t="n">
        <v>2</v>
      </c>
      <c r="BO341" s="2" t="n">
        <v>60</v>
      </c>
      <c r="BY341" s="2" t="s">
        <v>347</v>
      </c>
      <c r="CC341" s="2" t="n">
        <v>24</v>
      </c>
      <c r="CZ341" s="2" t="s">
        <v>131</v>
      </c>
      <c r="DB341" s="2" t="n">
        <v>2.8</v>
      </c>
      <c r="DD341" s="2" t="n">
        <v>714</v>
      </c>
    </row>
    <row r="342" customFormat="false" ht="13.8" hidden="false" customHeight="false" outlineLevel="0" collapsed="false">
      <c r="A342" s="2" t="s">
        <v>756</v>
      </c>
      <c r="B342" s="2" t="s">
        <v>718</v>
      </c>
      <c r="C342" s="2" t="s">
        <v>719</v>
      </c>
      <c r="D342" s="2" t="s">
        <v>720</v>
      </c>
      <c r="E342" s="2" t="s">
        <v>721</v>
      </c>
      <c r="F342" s="2" t="s">
        <v>722</v>
      </c>
      <c r="G342" s="2" t="n">
        <v>2019</v>
      </c>
      <c r="H342" s="2" t="n">
        <v>37</v>
      </c>
      <c r="I342" s="2" t="n">
        <v>5</v>
      </c>
      <c r="J342" s="2" t="s">
        <v>120</v>
      </c>
      <c r="K342" s="2" t="s">
        <v>749</v>
      </c>
      <c r="L342" s="2" t="s">
        <v>157</v>
      </c>
      <c r="T342" s="2" t="s">
        <v>123</v>
      </c>
      <c r="V342" s="2" t="s">
        <v>124</v>
      </c>
      <c r="Z342" s="2" t="s">
        <v>145</v>
      </c>
      <c r="AA342" s="2" t="n">
        <v>0.01</v>
      </c>
      <c r="AO342" s="2" t="s">
        <v>724</v>
      </c>
      <c r="AR342" s="2" t="s">
        <v>725</v>
      </c>
      <c r="AU342" s="2" t="n">
        <v>40</v>
      </c>
      <c r="AY342" s="2" t="n">
        <v>40</v>
      </c>
      <c r="AZ342" s="2" t="n">
        <v>0.5</v>
      </c>
      <c r="BD342" s="2" t="s">
        <v>123</v>
      </c>
      <c r="BE342" s="2" t="n">
        <v>2</v>
      </c>
      <c r="BH342" s="2" t="s">
        <v>726</v>
      </c>
      <c r="BI342" s="2" t="n">
        <v>2</v>
      </c>
      <c r="BK342" s="2" t="n">
        <v>60</v>
      </c>
      <c r="BL342" s="2" t="s">
        <v>316</v>
      </c>
      <c r="BM342" s="2" t="n">
        <v>2</v>
      </c>
      <c r="BO342" s="2" t="n">
        <v>60</v>
      </c>
      <c r="BY342" s="2" t="s">
        <v>757</v>
      </c>
      <c r="CC342" s="2" t="n">
        <v>0.48</v>
      </c>
      <c r="CZ342" s="2" t="s">
        <v>131</v>
      </c>
      <c r="DB342" s="2" t="n">
        <v>2.4</v>
      </c>
      <c r="DD342" s="2" t="n">
        <v>795</v>
      </c>
    </row>
    <row r="343" customFormat="false" ht="13.8" hidden="false" customHeight="false" outlineLevel="0" collapsed="false">
      <c r="A343" s="2" t="s">
        <v>758</v>
      </c>
      <c r="B343" s="2" t="s">
        <v>718</v>
      </c>
      <c r="C343" s="2" t="s">
        <v>719</v>
      </c>
      <c r="D343" s="2" t="s">
        <v>720</v>
      </c>
      <c r="E343" s="2" t="s">
        <v>721</v>
      </c>
      <c r="F343" s="2" t="s">
        <v>722</v>
      </c>
      <c r="G343" s="2" t="n">
        <v>2019</v>
      </c>
      <c r="H343" s="2" t="n">
        <v>37</v>
      </c>
      <c r="I343" s="2" t="n">
        <v>5</v>
      </c>
      <c r="J343" s="2" t="s">
        <v>120</v>
      </c>
      <c r="K343" s="2" t="s">
        <v>749</v>
      </c>
      <c r="L343" s="2" t="s">
        <v>157</v>
      </c>
      <c r="T343" s="2" t="s">
        <v>123</v>
      </c>
      <c r="V343" s="2" t="s">
        <v>124</v>
      </c>
      <c r="Z343" s="2" t="s">
        <v>145</v>
      </c>
      <c r="AA343" s="2" t="n">
        <v>0.01</v>
      </c>
      <c r="AO343" s="2" t="s">
        <v>724</v>
      </c>
      <c r="AR343" s="2" t="s">
        <v>725</v>
      </c>
      <c r="AU343" s="2" t="n">
        <v>40</v>
      </c>
      <c r="AY343" s="2" t="n">
        <v>40</v>
      </c>
      <c r="AZ343" s="2" t="n">
        <v>0.5</v>
      </c>
      <c r="BD343" s="2" t="s">
        <v>123</v>
      </c>
      <c r="BE343" s="2" t="n">
        <v>2</v>
      </c>
      <c r="BH343" s="2" t="s">
        <v>726</v>
      </c>
      <c r="BI343" s="2" t="n">
        <v>2</v>
      </c>
      <c r="BK343" s="2" t="n">
        <v>60</v>
      </c>
      <c r="BL343" s="2" t="s">
        <v>316</v>
      </c>
      <c r="BM343" s="2" t="n">
        <v>2</v>
      </c>
      <c r="BO343" s="2" t="n">
        <v>60</v>
      </c>
      <c r="BY343" s="2" t="s">
        <v>752</v>
      </c>
      <c r="CC343" s="2" t="n">
        <v>0.55</v>
      </c>
      <c r="CU343" s="2" t="n">
        <v>200</v>
      </c>
      <c r="CZ343" s="2" t="s">
        <v>131</v>
      </c>
      <c r="DB343" s="2" t="n">
        <v>-0.4</v>
      </c>
      <c r="DD343" s="2" t="n">
        <v>788</v>
      </c>
    </row>
    <row r="344" customFormat="false" ht="13.8" hidden="false" customHeight="false" outlineLevel="0" collapsed="false">
      <c r="A344" s="2" t="s">
        <v>759</v>
      </c>
      <c r="B344" s="2" t="s">
        <v>718</v>
      </c>
      <c r="C344" s="2" t="s">
        <v>719</v>
      </c>
      <c r="D344" s="2" t="s">
        <v>720</v>
      </c>
      <c r="E344" s="2" t="s">
        <v>721</v>
      </c>
      <c r="F344" s="2" t="s">
        <v>722</v>
      </c>
      <c r="G344" s="2" t="n">
        <v>2019</v>
      </c>
      <c r="H344" s="2" t="n">
        <v>37</v>
      </c>
      <c r="I344" s="2" t="n">
        <v>5</v>
      </c>
      <c r="J344" s="2" t="s">
        <v>120</v>
      </c>
      <c r="K344" s="2" t="s">
        <v>749</v>
      </c>
      <c r="L344" s="2" t="s">
        <v>157</v>
      </c>
      <c r="T344" s="2" t="s">
        <v>123</v>
      </c>
      <c r="V344" s="2" t="s">
        <v>124</v>
      </c>
      <c r="Z344" s="2" t="s">
        <v>145</v>
      </c>
      <c r="AA344" s="2" t="n">
        <v>0.01</v>
      </c>
      <c r="AO344" s="2" t="s">
        <v>724</v>
      </c>
      <c r="AR344" s="2" t="s">
        <v>725</v>
      </c>
      <c r="AU344" s="2" t="n">
        <v>40</v>
      </c>
      <c r="AY344" s="2" t="n">
        <v>40</v>
      </c>
      <c r="AZ344" s="2" t="n">
        <v>0.5</v>
      </c>
      <c r="BD344" s="2" t="s">
        <v>123</v>
      </c>
      <c r="BE344" s="2" t="n">
        <v>2</v>
      </c>
      <c r="BH344" s="2" t="s">
        <v>726</v>
      </c>
      <c r="BI344" s="2" t="n">
        <v>2</v>
      </c>
      <c r="BK344" s="2" t="n">
        <v>60</v>
      </c>
      <c r="BL344" s="2" t="s">
        <v>316</v>
      </c>
      <c r="BM344" s="2" t="n">
        <v>2</v>
      </c>
      <c r="BO344" s="2" t="n">
        <v>60</v>
      </c>
      <c r="BY344" s="2" t="s">
        <v>752</v>
      </c>
      <c r="CC344" s="2" t="n">
        <v>0.55</v>
      </c>
      <c r="CU344" s="2" t="n">
        <v>300</v>
      </c>
      <c r="CZ344" s="2" t="s">
        <v>131</v>
      </c>
      <c r="DB344" s="2" t="n">
        <v>2.1</v>
      </c>
      <c r="DD344" s="2" t="n">
        <v>738</v>
      </c>
    </row>
    <row r="345" customFormat="false" ht="13.8" hidden="false" customHeight="false" outlineLevel="0" collapsed="false">
      <c r="A345" s="2" t="s">
        <v>760</v>
      </c>
      <c r="B345" s="2" t="s">
        <v>718</v>
      </c>
      <c r="C345" s="2" t="s">
        <v>719</v>
      </c>
      <c r="D345" s="2" t="s">
        <v>720</v>
      </c>
      <c r="E345" s="2" t="s">
        <v>721</v>
      </c>
      <c r="F345" s="2" t="s">
        <v>722</v>
      </c>
      <c r="G345" s="2" t="n">
        <v>2019</v>
      </c>
      <c r="H345" s="2" t="n">
        <v>37</v>
      </c>
      <c r="I345" s="2" t="n">
        <v>5</v>
      </c>
      <c r="J345" s="2" t="s">
        <v>120</v>
      </c>
      <c r="K345" s="2" t="s">
        <v>749</v>
      </c>
      <c r="L345" s="2" t="s">
        <v>157</v>
      </c>
      <c r="T345" s="2" t="s">
        <v>123</v>
      </c>
      <c r="V345" s="2" t="s">
        <v>124</v>
      </c>
      <c r="Z345" s="2" t="s">
        <v>145</v>
      </c>
      <c r="AA345" s="2" t="n">
        <v>0.01</v>
      </c>
      <c r="AO345" s="2" t="s">
        <v>724</v>
      </c>
      <c r="AR345" s="2" t="s">
        <v>725</v>
      </c>
      <c r="AU345" s="2" t="n">
        <v>40</v>
      </c>
      <c r="AY345" s="2" t="n">
        <v>40</v>
      </c>
      <c r="AZ345" s="2" t="n">
        <v>0.5</v>
      </c>
      <c r="BD345" s="2" t="s">
        <v>123</v>
      </c>
      <c r="BE345" s="2" t="n">
        <v>2</v>
      </c>
      <c r="BH345" s="2" t="s">
        <v>726</v>
      </c>
      <c r="BI345" s="2" t="n">
        <v>2</v>
      </c>
      <c r="BK345" s="2" t="n">
        <v>60</v>
      </c>
      <c r="BL345" s="2" t="s">
        <v>316</v>
      </c>
      <c r="BM345" s="2" t="n">
        <v>2</v>
      </c>
      <c r="BO345" s="2" t="n">
        <v>60</v>
      </c>
      <c r="BY345" s="2" t="s">
        <v>752</v>
      </c>
      <c r="CC345" s="2" t="n">
        <v>0.55</v>
      </c>
      <c r="CU345" s="2" t="n">
        <v>40</v>
      </c>
      <c r="CZ345" s="2" t="s">
        <v>131</v>
      </c>
      <c r="DB345" s="2" t="n">
        <v>1.5</v>
      </c>
      <c r="DD345" s="2" t="n">
        <v>580</v>
      </c>
    </row>
    <row r="346" customFormat="false" ht="13.8" hidden="false" customHeight="false" outlineLevel="0" collapsed="false">
      <c r="A346" s="2" t="s">
        <v>761</v>
      </c>
      <c r="B346" s="2" t="s">
        <v>718</v>
      </c>
      <c r="C346" s="2" t="s">
        <v>719</v>
      </c>
      <c r="D346" s="2" t="s">
        <v>720</v>
      </c>
      <c r="E346" s="2" t="s">
        <v>721</v>
      </c>
      <c r="F346" s="2" t="s">
        <v>722</v>
      </c>
      <c r="G346" s="2" t="n">
        <v>2019</v>
      </c>
      <c r="H346" s="2" t="n">
        <v>37</v>
      </c>
      <c r="I346" s="2" t="n">
        <v>5</v>
      </c>
      <c r="J346" s="2" t="s">
        <v>120</v>
      </c>
      <c r="K346" s="2" t="s">
        <v>749</v>
      </c>
      <c r="L346" s="2" t="s">
        <v>157</v>
      </c>
      <c r="T346" s="2" t="s">
        <v>123</v>
      </c>
      <c r="V346" s="2" t="s">
        <v>124</v>
      </c>
      <c r="Z346" s="2" t="s">
        <v>145</v>
      </c>
      <c r="AA346" s="2" t="n">
        <v>0.01</v>
      </c>
      <c r="AO346" s="2" t="s">
        <v>724</v>
      </c>
      <c r="AR346" s="2" t="s">
        <v>725</v>
      </c>
      <c r="AU346" s="2" t="n">
        <v>40</v>
      </c>
      <c r="AY346" s="2" t="n">
        <v>40</v>
      </c>
      <c r="AZ346" s="2" t="n">
        <v>0.5</v>
      </c>
      <c r="BD346" s="2" t="s">
        <v>123</v>
      </c>
      <c r="BE346" s="2" t="n">
        <v>2</v>
      </c>
      <c r="BH346" s="2" t="s">
        <v>726</v>
      </c>
      <c r="BI346" s="2" t="n">
        <v>2</v>
      </c>
      <c r="BK346" s="2" t="n">
        <v>60</v>
      </c>
      <c r="BL346" s="2" t="s">
        <v>316</v>
      </c>
      <c r="BM346" s="2" t="n">
        <v>2</v>
      </c>
      <c r="BO346" s="2" t="n">
        <v>60</v>
      </c>
      <c r="BY346" s="2" t="s">
        <v>752</v>
      </c>
      <c r="CC346" s="2" t="n">
        <v>0.55</v>
      </c>
      <c r="CU346" s="2" t="n">
        <v>60</v>
      </c>
      <c r="CZ346" s="2" t="s">
        <v>131</v>
      </c>
      <c r="DB346" s="2" t="n">
        <v>1.1</v>
      </c>
      <c r="DD346" s="2" t="n">
        <v>471</v>
      </c>
    </row>
    <row r="347" customFormat="false" ht="13.8" hidden="false" customHeight="false" outlineLevel="0" collapsed="false">
      <c r="A347" s="2" t="s">
        <v>762</v>
      </c>
      <c r="B347" s="2" t="s">
        <v>718</v>
      </c>
      <c r="C347" s="2" t="s">
        <v>719</v>
      </c>
      <c r="D347" s="2" t="s">
        <v>720</v>
      </c>
      <c r="E347" s="2" t="s">
        <v>721</v>
      </c>
      <c r="F347" s="2" t="s">
        <v>722</v>
      </c>
      <c r="G347" s="2" t="n">
        <v>2019</v>
      </c>
      <c r="H347" s="2" t="n">
        <v>37</v>
      </c>
      <c r="I347" s="2" t="n">
        <v>5</v>
      </c>
      <c r="J347" s="2" t="s">
        <v>120</v>
      </c>
      <c r="K347" s="2" t="s">
        <v>749</v>
      </c>
      <c r="L347" s="2" t="s">
        <v>157</v>
      </c>
      <c r="T347" s="2" t="s">
        <v>123</v>
      </c>
      <c r="V347" s="2" t="s">
        <v>124</v>
      </c>
      <c r="Z347" s="2" t="s">
        <v>145</v>
      </c>
      <c r="AA347" s="2" t="n">
        <v>0.01</v>
      </c>
      <c r="AO347" s="2" t="s">
        <v>724</v>
      </c>
      <c r="AR347" s="2" t="s">
        <v>725</v>
      </c>
      <c r="AU347" s="2" t="n">
        <v>40</v>
      </c>
      <c r="AY347" s="2" t="n">
        <v>40</v>
      </c>
      <c r="AZ347" s="2" t="n">
        <v>0.5</v>
      </c>
      <c r="BD347" s="2" t="s">
        <v>123</v>
      </c>
      <c r="BE347" s="2" t="n">
        <v>2</v>
      </c>
      <c r="BH347" s="2" t="s">
        <v>726</v>
      </c>
      <c r="BI347" s="2" t="n">
        <v>2</v>
      </c>
      <c r="BK347" s="2" t="n">
        <v>60</v>
      </c>
      <c r="BL347" s="2" t="s">
        <v>316</v>
      </c>
      <c r="BM347" s="2" t="n">
        <v>2</v>
      </c>
      <c r="BO347" s="2" t="n">
        <v>60</v>
      </c>
      <c r="BY347" s="2" t="s">
        <v>752</v>
      </c>
      <c r="CC347" s="2" t="n">
        <v>0.55</v>
      </c>
      <c r="CU347" s="2" t="n">
        <v>80</v>
      </c>
      <c r="CZ347" s="2" t="s">
        <v>131</v>
      </c>
      <c r="DB347" s="2" t="n">
        <v>0.9</v>
      </c>
      <c r="DD347" s="2" t="n">
        <v>322</v>
      </c>
    </row>
    <row r="348" customFormat="false" ht="13.8" hidden="false" customHeight="false" outlineLevel="0" collapsed="false">
      <c r="A348" s="2" t="s">
        <v>763</v>
      </c>
      <c r="B348" s="2" t="s">
        <v>764</v>
      </c>
      <c r="D348" s="2" t="s">
        <v>312</v>
      </c>
      <c r="E348" s="2" t="s">
        <v>313</v>
      </c>
      <c r="F348" s="2" t="s">
        <v>765</v>
      </c>
      <c r="G348" s="2" t="n">
        <v>2019</v>
      </c>
      <c r="H348" s="2" t="n">
        <v>81</v>
      </c>
      <c r="I348" s="2" t="n">
        <v>8</v>
      </c>
      <c r="J348" s="2" t="s">
        <v>120</v>
      </c>
      <c r="L348" s="2" t="s">
        <v>157</v>
      </c>
      <c r="T348" s="2" t="s">
        <v>144</v>
      </c>
      <c r="Z348" s="2" t="s">
        <v>240</v>
      </c>
      <c r="AA348" s="2" t="n">
        <v>0.01</v>
      </c>
      <c r="AC348" s="2" t="s">
        <v>125</v>
      </c>
      <c r="AD348" s="2" t="n">
        <v>1</v>
      </c>
      <c r="AO348" s="2" t="s">
        <v>766</v>
      </c>
      <c r="AU348" s="2" t="n">
        <v>27</v>
      </c>
      <c r="AW348" s="2" t="n">
        <v>11</v>
      </c>
      <c r="AY348" s="2" t="n">
        <v>27</v>
      </c>
      <c r="AZ348" s="2" t="n">
        <v>168</v>
      </c>
      <c r="BD348" s="2" t="s">
        <v>144</v>
      </c>
      <c r="BE348" s="2" t="n">
        <v>8</v>
      </c>
      <c r="BG348" s="2" t="n">
        <v>60</v>
      </c>
      <c r="BY348" s="2" t="s">
        <v>151</v>
      </c>
      <c r="CA348" s="2" t="n">
        <v>60</v>
      </c>
      <c r="CC348" s="2" t="n">
        <v>72</v>
      </c>
      <c r="CD348" s="2" t="s">
        <v>151</v>
      </c>
      <c r="CE348" s="2" t="n">
        <v>100</v>
      </c>
      <c r="CG348" s="2" t="n">
        <v>3</v>
      </c>
      <c r="DA348" s="2" t="n">
        <v>94.8</v>
      </c>
      <c r="DB348" s="2" t="n">
        <v>12.5</v>
      </c>
      <c r="DD348" s="2" t="n">
        <v>444.6</v>
      </c>
      <c r="DE348" s="2" t="n">
        <v>75.6</v>
      </c>
      <c r="DF348" s="2" t="n">
        <v>22.3</v>
      </c>
      <c r="DG348" s="2" t="n">
        <v>38.7</v>
      </c>
      <c r="DH348" s="2" t="s">
        <v>132</v>
      </c>
      <c r="DI348" s="2" t="n">
        <v>112.9</v>
      </c>
    </row>
    <row r="349" customFormat="false" ht="13.8" hidden="false" customHeight="false" outlineLevel="0" collapsed="false">
      <c r="A349" s="2" t="s">
        <v>767</v>
      </c>
      <c r="B349" s="2" t="s">
        <v>764</v>
      </c>
      <c r="D349" s="2" t="s">
        <v>312</v>
      </c>
      <c r="E349" s="2" t="s">
        <v>313</v>
      </c>
      <c r="F349" s="2" t="s">
        <v>765</v>
      </c>
      <c r="G349" s="2" t="n">
        <v>2019</v>
      </c>
      <c r="H349" s="2" t="n">
        <v>81</v>
      </c>
      <c r="I349" s="2" t="n">
        <v>8</v>
      </c>
      <c r="J349" s="2" t="s">
        <v>120</v>
      </c>
      <c r="L349" s="2" t="s">
        <v>157</v>
      </c>
      <c r="P349" s="2" t="s">
        <v>768</v>
      </c>
      <c r="T349" s="2" t="s">
        <v>144</v>
      </c>
      <c r="Z349" s="2" t="s">
        <v>240</v>
      </c>
      <c r="AA349" s="2" t="n">
        <v>0.01</v>
      </c>
      <c r="AC349" s="2" t="s">
        <v>125</v>
      </c>
      <c r="AD349" s="2" t="n">
        <v>1</v>
      </c>
      <c r="AO349" s="2" t="s">
        <v>766</v>
      </c>
      <c r="AU349" s="2" t="n">
        <v>27</v>
      </c>
      <c r="AW349" s="2" t="n">
        <v>10</v>
      </c>
      <c r="AY349" s="2" t="n">
        <v>27</v>
      </c>
      <c r="AZ349" s="2" t="n">
        <v>168</v>
      </c>
      <c r="BD349" s="2" t="s">
        <v>144</v>
      </c>
      <c r="BE349" s="2" t="n">
        <v>8</v>
      </c>
      <c r="BG349" s="2" t="n">
        <v>60</v>
      </c>
      <c r="BY349" s="2" t="s">
        <v>151</v>
      </c>
      <c r="CA349" s="2" t="n">
        <v>60</v>
      </c>
      <c r="CC349" s="2" t="n">
        <v>72</v>
      </c>
      <c r="CD349" s="2" t="s">
        <v>151</v>
      </c>
      <c r="CE349" s="2" t="n">
        <v>100</v>
      </c>
      <c r="CG349" s="2" t="n">
        <v>3</v>
      </c>
      <c r="DA349" s="2" t="n">
        <v>95.8</v>
      </c>
      <c r="DB349" s="2" t="n">
        <v>15.6</v>
      </c>
      <c r="DD349" s="2" t="n">
        <v>463.4</v>
      </c>
      <c r="DE349" s="2" t="n">
        <v>61.3</v>
      </c>
      <c r="DF349" s="2" t="n">
        <v>64.7</v>
      </c>
      <c r="DG349" s="2" t="n">
        <v>41.6</v>
      </c>
      <c r="DH349" s="2" t="s">
        <v>132</v>
      </c>
      <c r="DI349" s="2" t="n">
        <v>134.9</v>
      </c>
    </row>
    <row r="350" customFormat="false" ht="13.8" hidden="false" customHeight="false" outlineLevel="0" collapsed="false">
      <c r="A350" s="2" t="s">
        <v>769</v>
      </c>
      <c r="B350" s="2" t="s">
        <v>764</v>
      </c>
      <c r="D350" s="2" t="s">
        <v>312</v>
      </c>
      <c r="E350" s="2" t="s">
        <v>313</v>
      </c>
      <c r="F350" s="2" t="s">
        <v>765</v>
      </c>
      <c r="G350" s="2" t="n">
        <v>2019</v>
      </c>
      <c r="H350" s="2" t="n">
        <v>81</v>
      </c>
      <c r="I350" s="2" t="n">
        <v>8</v>
      </c>
      <c r="J350" s="2" t="s">
        <v>120</v>
      </c>
      <c r="L350" s="2" t="s">
        <v>157</v>
      </c>
      <c r="N350" s="2" t="s">
        <v>770</v>
      </c>
      <c r="T350" s="2" t="s">
        <v>144</v>
      </c>
      <c r="Z350" s="2" t="s">
        <v>240</v>
      </c>
      <c r="AA350" s="2" t="n">
        <v>0.01</v>
      </c>
      <c r="AC350" s="2" t="s">
        <v>125</v>
      </c>
      <c r="AD350" s="2" t="n">
        <v>1</v>
      </c>
      <c r="AO350" s="2" t="s">
        <v>766</v>
      </c>
      <c r="AU350" s="2" t="n">
        <v>27</v>
      </c>
      <c r="AW350" s="2" t="n">
        <v>3</v>
      </c>
      <c r="AY350" s="2" t="n">
        <v>27</v>
      </c>
      <c r="AZ350" s="2" t="n">
        <v>168</v>
      </c>
      <c r="BD350" s="2" t="s">
        <v>144</v>
      </c>
      <c r="BE350" s="2" t="n">
        <v>8</v>
      </c>
      <c r="BG350" s="2" t="n">
        <v>60</v>
      </c>
      <c r="BY350" s="2" t="s">
        <v>151</v>
      </c>
      <c r="CA350" s="2" t="n">
        <v>60</v>
      </c>
      <c r="CC350" s="2" t="n">
        <v>72</v>
      </c>
      <c r="CD350" s="2" t="s">
        <v>151</v>
      </c>
      <c r="CE350" s="2" t="n">
        <v>100</v>
      </c>
      <c r="CG350" s="2" t="n">
        <v>3</v>
      </c>
      <c r="DA350" s="2" t="n">
        <v>94.6</v>
      </c>
      <c r="DB350" s="2" t="n">
        <v>11.9</v>
      </c>
      <c r="DD350" s="2" t="n">
        <v>11.3</v>
      </c>
      <c r="DE350" s="2" t="n">
        <v>79.3</v>
      </c>
      <c r="DF350" s="2" t="n">
        <v>104.9</v>
      </c>
      <c r="DG350" s="2" t="n">
        <v>43.5</v>
      </c>
      <c r="DH350" s="2" t="s">
        <v>132</v>
      </c>
      <c r="DI350" s="2" t="n">
        <v>4220.6</v>
      </c>
    </row>
    <row r="351" customFormat="false" ht="13.8" hidden="false" customHeight="false" outlineLevel="0" collapsed="false">
      <c r="A351" s="2" t="s">
        <v>771</v>
      </c>
      <c r="B351" s="2" t="s">
        <v>764</v>
      </c>
      <c r="D351" s="2" t="s">
        <v>312</v>
      </c>
      <c r="E351" s="2" t="s">
        <v>313</v>
      </c>
      <c r="F351" s="2" t="s">
        <v>765</v>
      </c>
      <c r="G351" s="2" t="n">
        <v>2019</v>
      </c>
      <c r="H351" s="2" t="n">
        <v>81</v>
      </c>
      <c r="I351" s="2" t="n">
        <v>8</v>
      </c>
      <c r="J351" s="2" t="s">
        <v>120</v>
      </c>
      <c r="L351" s="2" t="s">
        <v>157</v>
      </c>
      <c r="N351" s="2" t="s">
        <v>770</v>
      </c>
      <c r="P351" s="2" t="s">
        <v>768</v>
      </c>
      <c r="T351" s="2" t="s">
        <v>144</v>
      </c>
      <c r="Z351" s="2" t="s">
        <v>240</v>
      </c>
      <c r="AA351" s="2" t="n">
        <v>0.01</v>
      </c>
      <c r="AC351" s="2" t="s">
        <v>125</v>
      </c>
      <c r="AD351" s="2" t="n">
        <v>1</v>
      </c>
      <c r="AO351" s="2" t="s">
        <v>766</v>
      </c>
      <c r="AU351" s="2" t="n">
        <v>27</v>
      </c>
      <c r="AW351" s="2" t="n">
        <v>2</v>
      </c>
      <c r="AY351" s="2" t="n">
        <v>27</v>
      </c>
      <c r="AZ351" s="2" t="n">
        <v>168</v>
      </c>
      <c r="BD351" s="2" t="s">
        <v>144</v>
      </c>
      <c r="BE351" s="2" t="n">
        <v>8</v>
      </c>
      <c r="BG351" s="2" t="n">
        <v>60</v>
      </c>
      <c r="BY351" s="2" t="s">
        <v>151</v>
      </c>
      <c r="CA351" s="2" t="n">
        <v>60</v>
      </c>
      <c r="CC351" s="2" t="n">
        <v>72</v>
      </c>
      <c r="CD351" s="2" t="s">
        <v>151</v>
      </c>
      <c r="CE351" s="2" t="n">
        <v>100</v>
      </c>
      <c r="CG351" s="2" t="n">
        <v>3</v>
      </c>
      <c r="DA351" s="2" t="n">
        <v>95.1</v>
      </c>
      <c r="DB351" s="2" t="n">
        <v>12.5</v>
      </c>
      <c r="DD351" s="2" t="n">
        <v>18.4</v>
      </c>
      <c r="DE351" s="2" t="n">
        <v>76.2</v>
      </c>
      <c r="DF351" s="2" t="n">
        <v>201.5</v>
      </c>
      <c r="DG351" s="2" t="n">
        <v>41.8</v>
      </c>
      <c r="DH351" s="2" t="s">
        <v>132</v>
      </c>
      <c r="DI351" s="2" t="n">
        <v>2713.5</v>
      </c>
    </row>
    <row r="352" customFormat="false" ht="13.8" hidden="false" customHeight="false" outlineLevel="0" collapsed="false">
      <c r="A352" s="2" t="s">
        <v>772</v>
      </c>
      <c r="B352" s="2" t="s">
        <v>764</v>
      </c>
      <c r="D352" s="2" t="s">
        <v>312</v>
      </c>
      <c r="E352" s="2" t="s">
        <v>313</v>
      </c>
      <c r="F352" s="2" t="s">
        <v>765</v>
      </c>
      <c r="G352" s="2" t="n">
        <v>2019</v>
      </c>
      <c r="H352" s="2" t="n">
        <v>81</v>
      </c>
      <c r="I352" s="2" t="n">
        <v>8</v>
      </c>
      <c r="J352" s="2" t="s">
        <v>120</v>
      </c>
      <c r="L352" s="2" t="s">
        <v>157</v>
      </c>
      <c r="N352" s="2" t="s">
        <v>770</v>
      </c>
      <c r="T352" s="2" t="s">
        <v>144</v>
      </c>
      <c r="Z352" s="2" t="s">
        <v>240</v>
      </c>
      <c r="AA352" s="2" t="n">
        <v>0.01</v>
      </c>
      <c r="AC352" s="2" t="s">
        <v>125</v>
      </c>
      <c r="AD352" s="2" t="n">
        <v>1</v>
      </c>
      <c r="AO352" s="2" t="s">
        <v>766</v>
      </c>
      <c r="AU352" s="2" t="n">
        <v>27</v>
      </c>
      <c r="AW352" s="2" t="n">
        <v>3</v>
      </c>
      <c r="AY352" s="2" t="n">
        <v>27</v>
      </c>
      <c r="AZ352" s="2" t="n">
        <v>168</v>
      </c>
      <c r="BD352" s="2" t="s">
        <v>144</v>
      </c>
      <c r="BE352" s="2" t="n">
        <v>8</v>
      </c>
      <c r="BG352" s="2" t="n">
        <v>60</v>
      </c>
      <c r="BY352" s="2" t="s">
        <v>151</v>
      </c>
      <c r="CA352" s="2" t="n">
        <v>60</v>
      </c>
      <c r="CC352" s="2" t="n">
        <v>72</v>
      </c>
      <c r="CD352" s="2" t="s">
        <v>151</v>
      </c>
      <c r="CE352" s="2" t="n">
        <v>100</v>
      </c>
      <c r="CG352" s="2" t="n">
        <v>3</v>
      </c>
      <c r="DA352" s="2" t="n">
        <v>94.8</v>
      </c>
      <c r="DB352" s="2" t="n">
        <v>12.5</v>
      </c>
      <c r="DD352" s="2" t="n">
        <v>97.4</v>
      </c>
      <c r="DE352" s="2" t="n">
        <v>76</v>
      </c>
      <c r="DH352" s="2" t="s">
        <v>132</v>
      </c>
      <c r="DI352" s="2" t="n">
        <v>512.3</v>
      </c>
    </row>
    <row r="353" customFormat="false" ht="13.8" hidden="false" customHeight="false" outlineLevel="0" collapsed="false">
      <c r="A353" s="2" t="s">
        <v>773</v>
      </c>
      <c r="B353" s="2" t="s">
        <v>764</v>
      </c>
      <c r="D353" s="2" t="s">
        <v>312</v>
      </c>
      <c r="E353" s="2" t="s">
        <v>313</v>
      </c>
      <c r="F353" s="2" t="s">
        <v>765</v>
      </c>
      <c r="G353" s="2" t="n">
        <v>2019</v>
      </c>
      <c r="H353" s="2" t="n">
        <v>81</v>
      </c>
      <c r="I353" s="2" t="n">
        <v>8</v>
      </c>
      <c r="J353" s="2" t="s">
        <v>120</v>
      </c>
      <c r="L353" s="2" t="s">
        <v>157</v>
      </c>
      <c r="N353" s="2" t="s">
        <v>770</v>
      </c>
      <c r="P353" s="2" t="s">
        <v>768</v>
      </c>
      <c r="T353" s="2" t="s">
        <v>144</v>
      </c>
      <c r="Z353" s="2" t="s">
        <v>240</v>
      </c>
      <c r="AA353" s="2" t="n">
        <v>0.01</v>
      </c>
      <c r="AC353" s="2" t="s">
        <v>125</v>
      </c>
      <c r="AD353" s="2" t="n">
        <v>1</v>
      </c>
      <c r="AO353" s="2" t="s">
        <v>766</v>
      </c>
      <c r="AU353" s="2" t="n">
        <v>27</v>
      </c>
      <c r="AW353" s="2" t="n">
        <v>2</v>
      </c>
      <c r="AY353" s="2" t="n">
        <v>27</v>
      </c>
      <c r="AZ353" s="2" t="n">
        <v>168</v>
      </c>
      <c r="BD353" s="2" t="s">
        <v>144</v>
      </c>
      <c r="BE353" s="2" t="n">
        <v>8</v>
      </c>
      <c r="BG353" s="2" t="n">
        <v>60</v>
      </c>
      <c r="BY353" s="2" t="s">
        <v>151</v>
      </c>
      <c r="CA353" s="2" t="n">
        <v>60</v>
      </c>
      <c r="CC353" s="2" t="n">
        <v>72</v>
      </c>
      <c r="CD353" s="2" t="s">
        <v>151</v>
      </c>
      <c r="CE353" s="2" t="n">
        <v>100</v>
      </c>
      <c r="CG353" s="2" t="n">
        <v>3</v>
      </c>
      <c r="DA353" s="2" t="n">
        <v>95.4</v>
      </c>
      <c r="DB353" s="2" t="n">
        <v>12.7</v>
      </c>
      <c r="DD353" s="2" t="n">
        <v>45.2</v>
      </c>
      <c r="DE353" s="2" t="n">
        <v>75.3</v>
      </c>
      <c r="DH353" s="2" t="s">
        <v>132</v>
      </c>
      <c r="DI353" s="2" t="n">
        <v>1121.6</v>
      </c>
    </row>
    <row r="354" customFormat="false" ht="13.8" hidden="false" customHeight="false" outlineLevel="0" collapsed="false">
      <c r="A354" s="2" t="s">
        <v>774</v>
      </c>
      <c r="B354" s="2" t="s">
        <v>764</v>
      </c>
      <c r="D354" s="2" t="s">
        <v>312</v>
      </c>
      <c r="E354" s="2" t="s">
        <v>313</v>
      </c>
      <c r="F354" s="2" t="s">
        <v>765</v>
      </c>
      <c r="G354" s="2" t="n">
        <v>2019</v>
      </c>
      <c r="H354" s="2" t="n">
        <v>81</v>
      </c>
      <c r="I354" s="2" t="n">
        <v>8</v>
      </c>
      <c r="J354" s="2" t="s">
        <v>120</v>
      </c>
      <c r="L354" s="2" t="s">
        <v>157</v>
      </c>
      <c r="T354" s="2" t="s">
        <v>144</v>
      </c>
      <c r="Z354" s="2" t="s">
        <v>240</v>
      </c>
      <c r="AA354" s="2" t="n">
        <v>0.01</v>
      </c>
      <c r="AC354" s="2" t="s">
        <v>125</v>
      </c>
      <c r="AD354" s="2" t="n">
        <v>1</v>
      </c>
      <c r="AO354" s="2" t="s">
        <v>766</v>
      </c>
      <c r="AU354" s="2" t="n">
        <v>27</v>
      </c>
      <c r="AW354" s="2" t="n">
        <v>12</v>
      </c>
      <c r="AY354" s="2" t="n">
        <v>27</v>
      </c>
      <c r="AZ354" s="2" t="n">
        <v>168</v>
      </c>
      <c r="BD354" s="2" t="s">
        <v>144</v>
      </c>
      <c r="BE354" s="2" t="n">
        <v>8</v>
      </c>
      <c r="BG354" s="2" t="n">
        <v>60</v>
      </c>
      <c r="BY354" s="2" t="s">
        <v>151</v>
      </c>
      <c r="CA354" s="2" t="n">
        <v>60</v>
      </c>
      <c r="CC354" s="2" t="n">
        <v>72</v>
      </c>
      <c r="CD354" s="2" t="s">
        <v>151</v>
      </c>
      <c r="CE354" s="2" t="n">
        <v>100</v>
      </c>
      <c r="CG354" s="2" t="n">
        <v>3</v>
      </c>
      <c r="DA354" s="2" t="n">
        <v>95.3</v>
      </c>
      <c r="DB354" s="2" t="n">
        <v>12.6</v>
      </c>
      <c r="DD354" s="2" t="n">
        <v>458.1</v>
      </c>
      <c r="DE354" s="2" t="n">
        <v>75.3</v>
      </c>
      <c r="DF354" s="2" t="n">
        <v>40.1</v>
      </c>
      <c r="DG354" s="2" t="n">
        <v>36.8</v>
      </c>
      <c r="DH354" s="2" t="s">
        <v>132</v>
      </c>
      <c r="DI354" s="2" t="n">
        <v>110.5</v>
      </c>
    </row>
    <row r="355" customFormat="false" ht="13.8" hidden="false" customHeight="false" outlineLevel="0" collapsed="false">
      <c r="A355" s="2" t="s">
        <v>775</v>
      </c>
      <c r="B355" s="2" t="s">
        <v>764</v>
      </c>
      <c r="D355" s="2" t="s">
        <v>312</v>
      </c>
      <c r="E355" s="2" t="s">
        <v>313</v>
      </c>
      <c r="F355" s="2" t="s">
        <v>765</v>
      </c>
      <c r="G355" s="2" t="n">
        <v>2019</v>
      </c>
      <c r="H355" s="2" t="n">
        <v>81</v>
      </c>
      <c r="I355" s="2" t="n">
        <v>8</v>
      </c>
      <c r="J355" s="2" t="s">
        <v>120</v>
      </c>
      <c r="L355" s="2" t="s">
        <v>157</v>
      </c>
      <c r="P355" s="2" t="s">
        <v>768</v>
      </c>
      <c r="T355" s="2" t="s">
        <v>144</v>
      </c>
      <c r="Z355" s="2" t="s">
        <v>240</v>
      </c>
      <c r="AA355" s="2" t="n">
        <v>0.01</v>
      </c>
      <c r="AC355" s="2" t="s">
        <v>125</v>
      </c>
      <c r="AD355" s="2" t="n">
        <v>1</v>
      </c>
      <c r="AO355" s="2" t="s">
        <v>766</v>
      </c>
      <c r="AU355" s="2" t="n">
        <v>27</v>
      </c>
      <c r="AW355" s="2" t="n">
        <v>11</v>
      </c>
      <c r="AY355" s="2" t="n">
        <v>27</v>
      </c>
      <c r="AZ355" s="2" t="n">
        <v>168</v>
      </c>
      <c r="BD355" s="2" t="s">
        <v>144</v>
      </c>
      <c r="BE355" s="2" t="n">
        <v>8</v>
      </c>
      <c r="BG355" s="2" t="n">
        <v>60</v>
      </c>
      <c r="BY355" s="2" t="s">
        <v>151</v>
      </c>
      <c r="CA355" s="2" t="n">
        <v>60</v>
      </c>
      <c r="CC355" s="2" t="n">
        <v>72</v>
      </c>
      <c r="CD355" s="2" t="s">
        <v>151</v>
      </c>
      <c r="CE355" s="2" t="n">
        <v>100</v>
      </c>
      <c r="CG355" s="2" t="n">
        <v>3</v>
      </c>
      <c r="DA355" s="2" t="n">
        <v>95.6</v>
      </c>
      <c r="DB355" s="2" t="n">
        <v>12.7</v>
      </c>
      <c r="DD355" s="2" t="n">
        <v>492.4</v>
      </c>
      <c r="DE355" s="2" t="n">
        <v>75.6</v>
      </c>
      <c r="DF355" s="2" t="n">
        <v>50.2</v>
      </c>
      <c r="DG355" s="2" t="n">
        <v>31.2</v>
      </c>
      <c r="DH355" s="2" t="s">
        <v>132</v>
      </c>
      <c r="DI355" s="2" t="n">
        <v>102.7</v>
      </c>
    </row>
    <row r="356" customFormat="false" ht="13.8" hidden="false" customHeight="false" outlineLevel="0" collapsed="false">
      <c r="A356" s="2" t="s">
        <v>776</v>
      </c>
      <c r="B356" s="2" t="s">
        <v>764</v>
      </c>
      <c r="D356" s="2" t="s">
        <v>312</v>
      </c>
      <c r="E356" s="2" t="s">
        <v>313</v>
      </c>
      <c r="F356" s="2" t="s">
        <v>765</v>
      </c>
      <c r="G356" s="2" t="n">
        <v>2019</v>
      </c>
      <c r="H356" s="2" t="n">
        <v>81</v>
      </c>
      <c r="I356" s="2" t="n">
        <v>8</v>
      </c>
      <c r="J356" s="2" t="s">
        <v>120</v>
      </c>
      <c r="L356" s="2" t="s">
        <v>157</v>
      </c>
      <c r="N356" s="2" t="s">
        <v>770</v>
      </c>
      <c r="T356" s="2" t="s">
        <v>144</v>
      </c>
      <c r="Z356" s="2" t="s">
        <v>240</v>
      </c>
      <c r="AA356" s="2" t="n">
        <v>0.01</v>
      </c>
      <c r="AC356" s="2" t="s">
        <v>125</v>
      </c>
      <c r="AD356" s="2" t="n">
        <v>1</v>
      </c>
      <c r="AO356" s="2" t="s">
        <v>766</v>
      </c>
      <c r="AU356" s="2" t="n">
        <v>27</v>
      </c>
      <c r="AW356" s="2" t="n">
        <v>4</v>
      </c>
      <c r="AY356" s="2" t="n">
        <v>27</v>
      </c>
      <c r="AZ356" s="2" t="n">
        <v>168</v>
      </c>
      <c r="BD356" s="2" t="s">
        <v>144</v>
      </c>
      <c r="BE356" s="2" t="n">
        <v>8</v>
      </c>
      <c r="BG356" s="2" t="n">
        <v>60</v>
      </c>
      <c r="BY356" s="2" t="s">
        <v>151</v>
      </c>
      <c r="CA356" s="2" t="n">
        <v>60</v>
      </c>
      <c r="CC356" s="2" t="n">
        <v>72</v>
      </c>
      <c r="CD356" s="2" t="s">
        <v>151</v>
      </c>
      <c r="CE356" s="2" t="n">
        <v>100</v>
      </c>
      <c r="CG356" s="2" t="n">
        <v>3</v>
      </c>
      <c r="DA356" s="2" t="n">
        <v>94.4</v>
      </c>
      <c r="DB356" s="2" t="n">
        <v>11.7</v>
      </c>
      <c r="DD356" s="2" t="n">
        <v>72.2</v>
      </c>
      <c r="DE356" s="2" t="n">
        <v>80.9</v>
      </c>
      <c r="DF356" s="2" t="n">
        <v>68.7</v>
      </c>
      <c r="DG356" s="2" t="n">
        <v>44.1</v>
      </c>
      <c r="DH356" s="2" t="s">
        <v>132</v>
      </c>
      <c r="DI356" s="2" t="n">
        <v>647.4</v>
      </c>
    </row>
    <row r="357" customFormat="false" ht="13.8" hidden="false" customHeight="false" outlineLevel="0" collapsed="false">
      <c r="A357" s="2" t="s">
        <v>777</v>
      </c>
      <c r="B357" s="2" t="s">
        <v>764</v>
      </c>
      <c r="D357" s="2" t="s">
        <v>312</v>
      </c>
      <c r="E357" s="2" t="s">
        <v>313</v>
      </c>
      <c r="F357" s="2" t="s">
        <v>765</v>
      </c>
      <c r="G357" s="2" t="n">
        <v>2019</v>
      </c>
      <c r="H357" s="2" t="n">
        <v>81</v>
      </c>
      <c r="I357" s="2" t="n">
        <v>8</v>
      </c>
      <c r="J357" s="2" t="s">
        <v>120</v>
      </c>
      <c r="L357" s="2" t="s">
        <v>157</v>
      </c>
      <c r="N357" s="2" t="s">
        <v>770</v>
      </c>
      <c r="P357" s="2" t="s">
        <v>768</v>
      </c>
      <c r="T357" s="2" t="s">
        <v>144</v>
      </c>
      <c r="Z357" s="2" t="s">
        <v>240</v>
      </c>
      <c r="AA357" s="2" t="n">
        <v>0.01</v>
      </c>
      <c r="AC357" s="2" t="s">
        <v>125</v>
      </c>
      <c r="AD357" s="2" t="n">
        <v>1</v>
      </c>
      <c r="AO357" s="2" t="s">
        <v>766</v>
      </c>
      <c r="AU357" s="2" t="n">
        <v>27</v>
      </c>
      <c r="AW357" s="2" t="n">
        <v>3</v>
      </c>
      <c r="AY357" s="2" t="n">
        <v>27</v>
      </c>
      <c r="AZ357" s="2" t="n">
        <v>168</v>
      </c>
      <c r="BD357" s="2" t="s">
        <v>144</v>
      </c>
      <c r="BE357" s="2" t="n">
        <v>8</v>
      </c>
      <c r="BG357" s="2" t="n">
        <v>60</v>
      </c>
      <c r="BY357" s="2" t="s">
        <v>151</v>
      </c>
      <c r="CA357" s="2" t="n">
        <v>60</v>
      </c>
      <c r="CC357" s="2" t="n">
        <v>72</v>
      </c>
      <c r="CD357" s="2" t="s">
        <v>151</v>
      </c>
      <c r="CE357" s="2" t="n">
        <v>100</v>
      </c>
      <c r="CG357" s="2" t="n">
        <v>3</v>
      </c>
      <c r="DA357" s="2" t="n">
        <v>94.6</v>
      </c>
      <c r="DB357" s="2" t="n">
        <v>11.2</v>
      </c>
      <c r="DD357" s="2" t="n">
        <v>118.2</v>
      </c>
      <c r="DE357" s="2" t="n">
        <v>84.6</v>
      </c>
      <c r="DF357" s="2" t="n">
        <v>191.3</v>
      </c>
      <c r="DG357" s="2" t="n">
        <v>43.7</v>
      </c>
      <c r="DH357" s="2" t="s">
        <v>132</v>
      </c>
      <c r="DI357" s="2" t="n">
        <v>378.3</v>
      </c>
    </row>
    <row r="358" customFormat="false" ht="13.8" hidden="false" customHeight="false" outlineLevel="0" collapsed="false">
      <c r="A358" s="2" t="s">
        <v>778</v>
      </c>
      <c r="B358" s="2" t="s">
        <v>764</v>
      </c>
      <c r="D358" s="2" t="s">
        <v>312</v>
      </c>
      <c r="E358" s="2" t="s">
        <v>313</v>
      </c>
      <c r="F358" s="2" t="s">
        <v>765</v>
      </c>
      <c r="G358" s="2" t="n">
        <v>2019</v>
      </c>
      <c r="H358" s="2" t="n">
        <v>81</v>
      </c>
      <c r="I358" s="2" t="n">
        <v>8</v>
      </c>
      <c r="J358" s="2" t="s">
        <v>120</v>
      </c>
      <c r="L358" s="2" t="s">
        <v>157</v>
      </c>
      <c r="N358" s="2" t="s">
        <v>770</v>
      </c>
      <c r="T358" s="2" t="s">
        <v>144</v>
      </c>
      <c r="Z358" s="2" t="s">
        <v>240</v>
      </c>
      <c r="AA358" s="2" t="n">
        <v>0.01</v>
      </c>
      <c r="AC358" s="2" t="s">
        <v>125</v>
      </c>
      <c r="AD358" s="2" t="n">
        <v>1</v>
      </c>
      <c r="AO358" s="2" t="s">
        <v>766</v>
      </c>
      <c r="AU358" s="2" t="n">
        <v>27</v>
      </c>
      <c r="AW358" s="2" t="n">
        <v>5</v>
      </c>
      <c r="AY358" s="2" t="n">
        <v>27</v>
      </c>
      <c r="AZ358" s="2" t="n">
        <v>168</v>
      </c>
      <c r="BD358" s="2" t="s">
        <v>144</v>
      </c>
      <c r="BE358" s="2" t="n">
        <v>8</v>
      </c>
      <c r="BG358" s="2" t="n">
        <v>60</v>
      </c>
      <c r="BY358" s="2" t="s">
        <v>151</v>
      </c>
      <c r="CA358" s="2" t="n">
        <v>60</v>
      </c>
      <c r="CC358" s="2" t="n">
        <v>72</v>
      </c>
      <c r="CD358" s="2" t="s">
        <v>151</v>
      </c>
      <c r="CE358" s="2" t="n">
        <v>100</v>
      </c>
      <c r="CG358" s="2" t="n">
        <v>3</v>
      </c>
      <c r="DA358" s="2" t="n">
        <v>72.3</v>
      </c>
      <c r="DB358" s="2" t="n">
        <v>1.9</v>
      </c>
      <c r="DD358" s="2" t="n">
        <v>311.9</v>
      </c>
      <c r="DE358" s="2" t="n">
        <v>381.7</v>
      </c>
      <c r="DI358" s="2" t="n">
        <v>24.3</v>
      </c>
    </row>
    <row r="359" customFormat="false" ht="13.8" hidden="false" customHeight="false" outlineLevel="0" collapsed="false">
      <c r="A359" s="2" t="s">
        <v>779</v>
      </c>
      <c r="B359" s="2" t="s">
        <v>764</v>
      </c>
      <c r="D359" s="2" t="s">
        <v>312</v>
      </c>
      <c r="E359" s="2" t="s">
        <v>313</v>
      </c>
      <c r="F359" s="2" t="s">
        <v>765</v>
      </c>
      <c r="G359" s="2" t="n">
        <v>2019</v>
      </c>
      <c r="H359" s="2" t="n">
        <v>81</v>
      </c>
      <c r="I359" s="2" t="n">
        <v>8</v>
      </c>
      <c r="J359" s="2" t="s">
        <v>120</v>
      </c>
      <c r="L359" s="2" t="s">
        <v>157</v>
      </c>
      <c r="N359" s="2" t="s">
        <v>770</v>
      </c>
      <c r="P359" s="2" t="s">
        <v>768</v>
      </c>
      <c r="T359" s="2" t="s">
        <v>144</v>
      </c>
      <c r="Z359" s="2" t="s">
        <v>240</v>
      </c>
      <c r="AA359" s="2" t="n">
        <v>0.01</v>
      </c>
      <c r="AC359" s="2" t="s">
        <v>125</v>
      </c>
      <c r="AD359" s="2" t="n">
        <v>1</v>
      </c>
      <c r="AO359" s="2" t="s">
        <v>766</v>
      </c>
      <c r="AU359" s="2" t="n">
        <v>27</v>
      </c>
      <c r="AW359" s="2" t="n">
        <v>4</v>
      </c>
      <c r="AY359" s="2" t="n">
        <v>27</v>
      </c>
      <c r="AZ359" s="2" t="n">
        <v>168</v>
      </c>
      <c r="BD359" s="2" t="s">
        <v>144</v>
      </c>
      <c r="BE359" s="2" t="n">
        <v>8</v>
      </c>
      <c r="BG359" s="2" t="n">
        <v>60</v>
      </c>
      <c r="BY359" s="2" t="s">
        <v>151</v>
      </c>
      <c r="CA359" s="2" t="n">
        <v>60</v>
      </c>
      <c r="CC359" s="2" t="n">
        <v>72</v>
      </c>
      <c r="CD359" s="2" t="s">
        <v>151</v>
      </c>
      <c r="CE359" s="2" t="n">
        <v>100</v>
      </c>
      <c r="CG359" s="2" t="n">
        <v>3</v>
      </c>
      <c r="DA359" s="2" t="n">
        <v>89.9</v>
      </c>
      <c r="DB359" s="2" t="n">
        <v>6.3</v>
      </c>
      <c r="DD359" s="2" t="n">
        <v>245.6</v>
      </c>
      <c r="DE359" s="2" t="n">
        <v>142.2</v>
      </c>
      <c r="DI359" s="2" t="n">
        <v>103</v>
      </c>
    </row>
    <row r="360" customFormat="false" ht="13.8" hidden="false" customHeight="false" outlineLevel="0" collapsed="false">
      <c r="A360" s="2" t="s">
        <v>780</v>
      </c>
      <c r="B360" s="2" t="s">
        <v>781</v>
      </c>
      <c r="D360" s="2" t="s">
        <v>782</v>
      </c>
      <c r="E360" s="2" t="s">
        <v>783</v>
      </c>
      <c r="F360" s="2" t="s">
        <v>784</v>
      </c>
      <c r="G360" s="2" t="n">
        <v>2019</v>
      </c>
      <c r="H360" s="2" t="n">
        <v>41</v>
      </c>
      <c r="I360" s="2" t="n">
        <v>5</v>
      </c>
      <c r="J360" s="2" t="s">
        <v>120</v>
      </c>
      <c r="K360" s="2" t="s">
        <v>785</v>
      </c>
      <c r="L360" s="2" t="s">
        <v>770</v>
      </c>
      <c r="N360" s="2" t="s">
        <v>786</v>
      </c>
      <c r="P360" s="2" t="s">
        <v>787</v>
      </c>
      <c r="T360" s="2" t="s">
        <v>710</v>
      </c>
      <c r="V360" s="2" t="s">
        <v>124</v>
      </c>
      <c r="X360" s="2" t="s">
        <v>711</v>
      </c>
      <c r="AU360" s="2" t="n">
        <v>80</v>
      </c>
      <c r="AY360" s="2" t="n">
        <v>80</v>
      </c>
      <c r="AZ360" s="2" t="n">
        <v>96</v>
      </c>
      <c r="BD360" s="2" t="s">
        <v>206</v>
      </c>
      <c r="BE360" s="2" t="n">
        <v>3</v>
      </c>
      <c r="BF360" s="2" t="n">
        <v>1</v>
      </c>
      <c r="BG360" s="2" t="n">
        <v>60</v>
      </c>
      <c r="BY360" s="2" t="s">
        <v>128</v>
      </c>
      <c r="BZ360" s="2" t="s">
        <v>129</v>
      </c>
      <c r="CA360" s="2" t="n">
        <v>40</v>
      </c>
      <c r="CB360" s="2" t="n">
        <v>8.5</v>
      </c>
      <c r="CZ360" s="2" t="s">
        <v>131</v>
      </c>
      <c r="DC360" s="2" t="n">
        <v>14.2</v>
      </c>
      <c r="DD360" s="2" t="n">
        <v>1573</v>
      </c>
      <c r="DE360" s="2" t="n">
        <v>0.188</v>
      </c>
      <c r="DF360" s="2" t="n">
        <v>4.51</v>
      </c>
      <c r="DG360" s="2" t="n">
        <v>0.032</v>
      </c>
    </row>
    <row r="361" customFormat="false" ht="13.8" hidden="false" customHeight="false" outlineLevel="0" collapsed="false">
      <c r="A361" s="2" t="s">
        <v>788</v>
      </c>
      <c r="B361" s="2" t="s">
        <v>781</v>
      </c>
      <c r="D361" s="2" t="s">
        <v>782</v>
      </c>
      <c r="E361" s="2" t="s">
        <v>783</v>
      </c>
      <c r="F361" s="2" t="s">
        <v>784</v>
      </c>
      <c r="G361" s="2" t="n">
        <v>2019</v>
      </c>
      <c r="H361" s="2" t="n">
        <v>41</v>
      </c>
      <c r="I361" s="2" t="n">
        <v>5</v>
      </c>
      <c r="J361" s="2" t="s">
        <v>120</v>
      </c>
      <c r="K361" s="2" t="s">
        <v>785</v>
      </c>
      <c r="L361" s="2" t="s">
        <v>770</v>
      </c>
      <c r="N361" s="2" t="s">
        <v>786</v>
      </c>
      <c r="P361" s="2" t="s">
        <v>787</v>
      </c>
      <c r="T361" s="2" t="s">
        <v>710</v>
      </c>
      <c r="V361" s="2" t="s">
        <v>124</v>
      </c>
      <c r="X361" s="2" t="s">
        <v>711</v>
      </c>
      <c r="AU361" s="2" t="n">
        <v>80</v>
      </c>
      <c r="AY361" s="2" t="n">
        <v>80</v>
      </c>
      <c r="AZ361" s="2" t="n">
        <v>96</v>
      </c>
      <c r="BD361" s="2" t="s">
        <v>206</v>
      </c>
      <c r="BE361" s="2" t="n">
        <v>3</v>
      </c>
      <c r="BF361" s="2" t="n">
        <v>1</v>
      </c>
      <c r="BG361" s="2" t="n">
        <v>60</v>
      </c>
      <c r="BY361" s="2" t="s">
        <v>128</v>
      </c>
      <c r="BZ361" s="2" t="s">
        <v>129</v>
      </c>
      <c r="CA361" s="2" t="n">
        <v>40</v>
      </c>
      <c r="CB361" s="2" t="n">
        <v>8.5</v>
      </c>
      <c r="CZ361" s="2" t="s">
        <v>131</v>
      </c>
      <c r="DC361" s="2" t="n">
        <v>11.1</v>
      </c>
      <c r="DD361" s="2" t="n">
        <v>1420</v>
      </c>
      <c r="DE361" s="2" t="n">
        <v>0.307</v>
      </c>
      <c r="DF361" s="2" t="n">
        <v>6.83</v>
      </c>
      <c r="DG361" s="2" t="n">
        <v>0.035</v>
      </c>
    </row>
    <row r="362" customFormat="false" ht="13.8" hidden="false" customHeight="false" outlineLevel="0" collapsed="false">
      <c r="A362" s="2" t="s">
        <v>789</v>
      </c>
      <c r="B362" s="2" t="s">
        <v>781</v>
      </c>
      <c r="D362" s="2" t="s">
        <v>782</v>
      </c>
      <c r="E362" s="2" t="s">
        <v>783</v>
      </c>
      <c r="F362" s="2" t="s">
        <v>784</v>
      </c>
      <c r="G362" s="2" t="n">
        <v>2019</v>
      </c>
      <c r="H362" s="2" t="n">
        <v>41</v>
      </c>
      <c r="I362" s="2" t="n">
        <v>5</v>
      </c>
      <c r="J362" s="2" t="s">
        <v>120</v>
      </c>
      <c r="K362" s="2" t="s">
        <v>785</v>
      </c>
      <c r="L362" s="2" t="s">
        <v>770</v>
      </c>
      <c r="N362" s="2" t="s">
        <v>786</v>
      </c>
      <c r="P362" s="2" t="s">
        <v>787</v>
      </c>
      <c r="T362" s="2" t="s">
        <v>710</v>
      </c>
      <c r="V362" s="2" t="s">
        <v>124</v>
      </c>
      <c r="X362" s="2" t="s">
        <v>711</v>
      </c>
      <c r="AU362" s="2" t="n">
        <v>80</v>
      </c>
      <c r="AY362" s="2" t="n">
        <v>80</v>
      </c>
      <c r="AZ362" s="2" t="n">
        <v>96</v>
      </c>
      <c r="BD362" s="2" t="s">
        <v>206</v>
      </c>
      <c r="BE362" s="2" t="n">
        <v>3</v>
      </c>
      <c r="BF362" s="2" t="n">
        <v>1</v>
      </c>
      <c r="BG362" s="2" t="n">
        <v>60</v>
      </c>
      <c r="BY362" s="2" t="s">
        <v>128</v>
      </c>
      <c r="BZ362" s="2" t="s">
        <v>129</v>
      </c>
      <c r="CA362" s="2" t="n">
        <v>40</v>
      </c>
      <c r="CB362" s="2" t="n">
        <v>8.5</v>
      </c>
      <c r="CZ362" s="2" t="s">
        <v>131</v>
      </c>
      <c r="DC362" s="2" t="n">
        <v>8.5</v>
      </c>
      <c r="DD362" s="2" t="n">
        <v>1196</v>
      </c>
      <c r="DE362" s="2" t="n">
        <v>0.311</v>
      </c>
      <c r="DF362" s="2" t="n">
        <v>8.36</v>
      </c>
      <c r="DG362" s="2" t="n">
        <v>0.037</v>
      </c>
    </row>
    <row r="363" customFormat="false" ht="13.8" hidden="false" customHeight="false" outlineLevel="0" collapsed="false">
      <c r="A363" s="2" t="s">
        <v>790</v>
      </c>
      <c r="B363" s="2" t="s">
        <v>781</v>
      </c>
      <c r="D363" s="2" t="s">
        <v>782</v>
      </c>
      <c r="E363" s="2" t="s">
        <v>783</v>
      </c>
      <c r="F363" s="2" t="s">
        <v>784</v>
      </c>
      <c r="G363" s="2" t="n">
        <v>2019</v>
      </c>
      <c r="H363" s="2" t="n">
        <v>41</v>
      </c>
      <c r="I363" s="2" t="n">
        <v>5</v>
      </c>
      <c r="J363" s="2" t="s">
        <v>120</v>
      </c>
      <c r="K363" s="2" t="s">
        <v>785</v>
      </c>
      <c r="L363" s="2" t="s">
        <v>770</v>
      </c>
      <c r="N363" s="2" t="s">
        <v>786</v>
      </c>
      <c r="P363" s="2" t="s">
        <v>787</v>
      </c>
      <c r="T363" s="2" t="s">
        <v>710</v>
      </c>
      <c r="V363" s="2" t="s">
        <v>124</v>
      </c>
      <c r="X363" s="2" t="s">
        <v>711</v>
      </c>
      <c r="AU363" s="2" t="n">
        <v>80</v>
      </c>
      <c r="AY363" s="2" t="n">
        <v>80</v>
      </c>
      <c r="AZ363" s="2" t="n">
        <v>96</v>
      </c>
      <c r="BD363" s="2" t="s">
        <v>206</v>
      </c>
      <c r="BE363" s="2" t="n">
        <v>3</v>
      </c>
      <c r="BF363" s="2" t="n">
        <v>1</v>
      </c>
      <c r="BG363" s="2" t="n">
        <v>60</v>
      </c>
      <c r="BY363" s="2" t="s">
        <v>128</v>
      </c>
      <c r="BZ363" s="2" t="s">
        <v>129</v>
      </c>
      <c r="CA363" s="2" t="n">
        <v>40</v>
      </c>
      <c r="CB363" s="2" t="n">
        <v>8.5</v>
      </c>
      <c r="CZ363" s="2" t="s">
        <v>131</v>
      </c>
      <c r="DC363" s="2" t="n">
        <v>8.2</v>
      </c>
      <c r="DD363" s="2" t="n">
        <v>1075</v>
      </c>
      <c r="DE363" s="2" t="n">
        <v>0.378</v>
      </c>
      <c r="DF363" s="2" t="n">
        <v>15.5</v>
      </c>
      <c r="DG363" s="2" t="n">
        <v>0.043</v>
      </c>
    </row>
    <row r="364" customFormat="false" ht="13.8" hidden="false" customHeight="false" outlineLevel="0" collapsed="false">
      <c r="A364" s="2" t="s">
        <v>791</v>
      </c>
      <c r="B364" s="2" t="s">
        <v>781</v>
      </c>
      <c r="D364" s="2" t="s">
        <v>782</v>
      </c>
      <c r="E364" s="2" t="s">
        <v>783</v>
      </c>
      <c r="F364" s="2" t="s">
        <v>784</v>
      </c>
      <c r="G364" s="2" t="n">
        <v>2019</v>
      </c>
      <c r="H364" s="2" t="n">
        <v>41</v>
      </c>
      <c r="I364" s="2" t="n">
        <v>5</v>
      </c>
      <c r="J364" s="2" t="s">
        <v>120</v>
      </c>
      <c r="K364" s="2" t="s">
        <v>785</v>
      </c>
      <c r="L364" s="2" t="s">
        <v>770</v>
      </c>
      <c r="N364" s="2" t="s">
        <v>786</v>
      </c>
      <c r="P364" s="2" t="s">
        <v>787</v>
      </c>
      <c r="T364" s="2" t="s">
        <v>710</v>
      </c>
      <c r="V364" s="2" t="s">
        <v>124</v>
      </c>
      <c r="X364" s="2" t="s">
        <v>711</v>
      </c>
      <c r="AU364" s="2" t="n">
        <v>80</v>
      </c>
      <c r="AY364" s="2" t="n">
        <v>80</v>
      </c>
      <c r="AZ364" s="2" t="n">
        <v>96</v>
      </c>
      <c r="BD364" s="2" t="s">
        <v>206</v>
      </c>
      <c r="BE364" s="2" t="n">
        <v>3</v>
      </c>
      <c r="BF364" s="2" t="n">
        <v>1</v>
      </c>
      <c r="BG364" s="2" t="n">
        <v>60</v>
      </c>
      <c r="BY364" s="2" t="s">
        <v>128</v>
      </c>
      <c r="BZ364" s="2" t="s">
        <v>129</v>
      </c>
      <c r="CA364" s="2" t="n">
        <v>40</v>
      </c>
      <c r="CB364" s="2" t="n">
        <v>8.5</v>
      </c>
      <c r="CZ364" s="2" t="s">
        <v>131</v>
      </c>
      <c r="DC364" s="2" t="n">
        <v>7.9</v>
      </c>
      <c r="DD364" s="2" t="n">
        <v>858</v>
      </c>
      <c r="DE364" s="2" t="n">
        <v>0.528</v>
      </c>
      <c r="DF364" s="2" t="n">
        <v>18.8</v>
      </c>
      <c r="DG364" s="2" t="n">
        <v>0.05</v>
      </c>
    </row>
    <row r="365" customFormat="false" ht="13.8" hidden="false" customHeight="false" outlineLevel="0" collapsed="false">
      <c r="A365" s="2" t="s">
        <v>792</v>
      </c>
      <c r="B365" s="2" t="s">
        <v>781</v>
      </c>
      <c r="D365" s="2" t="s">
        <v>782</v>
      </c>
      <c r="E365" s="2" t="s">
        <v>783</v>
      </c>
      <c r="F365" s="2" t="s">
        <v>784</v>
      </c>
      <c r="G365" s="2" t="n">
        <v>2019</v>
      </c>
      <c r="H365" s="2" t="n">
        <v>41</v>
      </c>
      <c r="I365" s="2" t="n">
        <v>5</v>
      </c>
      <c r="J365" s="2" t="s">
        <v>120</v>
      </c>
      <c r="K365" s="2" t="s">
        <v>785</v>
      </c>
      <c r="L365" s="2" t="s">
        <v>770</v>
      </c>
      <c r="N365" s="2" t="s">
        <v>786</v>
      </c>
      <c r="P365" s="2" t="s">
        <v>787</v>
      </c>
      <c r="T365" s="2" t="s">
        <v>710</v>
      </c>
      <c r="V365" s="2" t="s">
        <v>124</v>
      </c>
      <c r="X365" s="2" t="s">
        <v>711</v>
      </c>
      <c r="AU365" s="2" t="n">
        <v>80</v>
      </c>
      <c r="AY365" s="2" t="n">
        <v>80</v>
      </c>
      <c r="AZ365" s="2" t="n">
        <v>96</v>
      </c>
      <c r="BD365" s="2" t="s">
        <v>206</v>
      </c>
      <c r="BE365" s="2" t="n">
        <v>3</v>
      </c>
      <c r="BF365" s="2" t="n">
        <v>1</v>
      </c>
      <c r="BG365" s="2" t="n">
        <v>60</v>
      </c>
      <c r="BY365" s="2" t="s">
        <v>128</v>
      </c>
      <c r="BZ365" s="2" t="s">
        <v>129</v>
      </c>
      <c r="CA365" s="2" t="n">
        <v>40</v>
      </c>
      <c r="CB365" s="2" t="n">
        <v>8.5</v>
      </c>
      <c r="CZ365" s="2" t="s">
        <v>131</v>
      </c>
      <c r="DC365" s="2" t="n">
        <v>6.9</v>
      </c>
      <c r="DD365" s="2" t="n">
        <v>709</v>
      </c>
      <c r="DE365" s="2" t="n">
        <v>0.638</v>
      </c>
      <c r="DF365" s="2" t="n">
        <v>29.86</v>
      </c>
      <c r="DG365" s="2" t="n">
        <v>0.067</v>
      </c>
    </row>
    <row r="366" customFormat="false" ht="13.8" hidden="false" customHeight="false" outlineLevel="0" collapsed="false">
      <c r="A366" s="2" t="s">
        <v>793</v>
      </c>
      <c r="B366" s="2" t="s">
        <v>781</v>
      </c>
      <c r="D366" s="2" t="s">
        <v>782</v>
      </c>
      <c r="E366" s="2" t="s">
        <v>783</v>
      </c>
      <c r="F366" s="2" t="s">
        <v>784</v>
      </c>
      <c r="G366" s="2" t="n">
        <v>2019</v>
      </c>
      <c r="H366" s="2" t="n">
        <v>41</v>
      </c>
      <c r="I366" s="2" t="n">
        <v>5</v>
      </c>
      <c r="J366" s="2" t="s">
        <v>120</v>
      </c>
      <c r="K366" s="2" t="s">
        <v>785</v>
      </c>
      <c r="L366" s="2" t="s">
        <v>770</v>
      </c>
      <c r="N366" s="2" t="s">
        <v>786</v>
      </c>
      <c r="P366" s="2" t="s">
        <v>787</v>
      </c>
      <c r="T366" s="2" t="s">
        <v>710</v>
      </c>
      <c r="V366" s="2" t="s">
        <v>124</v>
      </c>
      <c r="X366" s="2" t="s">
        <v>711</v>
      </c>
      <c r="AU366" s="2" t="n">
        <v>80</v>
      </c>
      <c r="AY366" s="2" t="n">
        <v>80</v>
      </c>
      <c r="AZ366" s="2" t="n">
        <v>96</v>
      </c>
      <c r="BD366" s="2" t="s">
        <v>206</v>
      </c>
      <c r="BE366" s="2" t="n">
        <v>3</v>
      </c>
      <c r="BF366" s="2" t="n">
        <v>1</v>
      </c>
      <c r="BG366" s="2" t="n">
        <v>60</v>
      </c>
      <c r="BH366" s="2" t="s">
        <v>794</v>
      </c>
      <c r="BI366" s="2" t="n">
        <v>3</v>
      </c>
      <c r="BJ366" s="2" t="n">
        <v>1</v>
      </c>
      <c r="BK366" s="2" t="n">
        <v>40</v>
      </c>
      <c r="BL366" s="2" t="s">
        <v>795</v>
      </c>
      <c r="BM366" s="2" t="n">
        <v>1</v>
      </c>
      <c r="BN366" s="2" t="n">
        <v>1</v>
      </c>
      <c r="BP366" s="2" t="s">
        <v>796</v>
      </c>
      <c r="BR366" s="2" t="n">
        <v>1</v>
      </c>
      <c r="BT366" s="2" t="s">
        <v>797</v>
      </c>
      <c r="BW366" s="2" t="s">
        <v>126</v>
      </c>
      <c r="BY366" s="2" t="s">
        <v>128</v>
      </c>
      <c r="BZ366" s="2" t="s">
        <v>129</v>
      </c>
      <c r="CA366" s="2" t="n">
        <v>40</v>
      </c>
      <c r="CB366" s="2" t="n">
        <v>8.5</v>
      </c>
      <c r="CZ366" s="2" t="s">
        <v>131</v>
      </c>
      <c r="DC366" s="2" t="n">
        <v>9.8</v>
      </c>
      <c r="DD366" s="2" t="n">
        <v>1450</v>
      </c>
      <c r="DE366" s="2" t="n">
        <v>0.29</v>
      </c>
      <c r="DF366" s="2" t="n">
        <v>4.55</v>
      </c>
      <c r="DG366" s="2" t="n">
        <v>0.036</v>
      </c>
    </row>
    <row r="367" customFormat="false" ht="13.8" hidden="false" customHeight="false" outlineLevel="0" collapsed="false">
      <c r="A367" s="2" t="s">
        <v>798</v>
      </c>
      <c r="B367" s="2" t="s">
        <v>781</v>
      </c>
      <c r="D367" s="2" t="s">
        <v>782</v>
      </c>
      <c r="E367" s="2" t="s">
        <v>783</v>
      </c>
      <c r="F367" s="2" t="s">
        <v>784</v>
      </c>
      <c r="G367" s="2" t="n">
        <v>2019</v>
      </c>
      <c r="H367" s="2" t="n">
        <v>41</v>
      </c>
      <c r="I367" s="2" t="n">
        <v>5</v>
      </c>
      <c r="J367" s="2" t="s">
        <v>120</v>
      </c>
      <c r="K367" s="2" t="s">
        <v>785</v>
      </c>
      <c r="L367" s="2" t="s">
        <v>770</v>
      </c>
      <c r="N367" s="2" t="s">
        <v>786</v>
      </c>
      <c r="P367" s="2" t="s">
        <v>787</v>
      </c>
      <c r="T367" s="2" t="s">
        <v>710</v>
      </c>
      <c r="V367" s="2" t="s">
        <v>124</v>
      </c>
      <c r="X367" s="2" t="s">
        <v>711</v>
      </c>
      <c r="AU367" s="2" t="n">
        <v>80</v>
      </c>
      <c r="AY367" s="2" t="n">
        <v>80</v>
      </c>
      <c r="AZ367" s="2" t="n">
        <v>96</v>
      </c>
      <c r="BD367" s="2" t="s">
        <v>206</v>
      </c>
      <c r="BE367" s="2" t="n">
        <v>3</v>
      </c>
      <c r="BF367" s="2" t="n">
        <v>1</v>
      </c>
      <c r="BG367" s="2" t="n">
        <v>60</v>
      </c>
      <c r="BH367" s="2" t="s">
        <v>794</v>
      </c>
      <c r="BI367" s="2" t="n">
        <v>3</v>
      </c>
      <c r="BJ367" s="2" t="n">
        <v>1</v>
      </c>
      <c r="BK367" s="2" t="n">
        <v>40</v>
      </c>
      <c r="BL367" s="2" t="s">
        <v>795</v>
      </c>
      <c r="BM367" s="2" t="n">
        <v>1</v>
      </c>
      <c r="BN367" s="2" t="n">
        <v>1</v>
      </c>
      <c r="BP367" s="2" t="s">
        <v>796</v>
      </c>
      <c r="BR367" s="2" t="n">
        <v>1</v>
      </c>
      <c r="BT367" s="2" t="s">
        <v>797</v>
      </c>
      <c r="BW367" s="2" t="s">
        <v>126</v>
      </c>
      <c r="BY367" s="2" t="s">
        <v>128</v>
      </c>
      <c r="BZ367" s="2" t="s">
        <v>129</v>
      </c>
      <c r="CA367" s="2" t="n">
        <v>40</v>
      </c>
      <c r="CB367" s="2" t="n">
        <v>8.5</v>
      </c>
      <c r="CZ367" s="2" t="s">
        <v>131</v>
      </c>
      <c r="DC367" s="2" t="n">
        <v>9.6</v>
      </c>
      <c r="DD367" s="2" t="n">
        <v>1194</v>
      </c>
      <c r="DE367" s="2" t="n">
        <v>0.31</v>
      </c>
      <c r="DF367" s="2" t="n">
        <v>8.66</v>
      </c>
      <c r="DG367" s="2" t="n">
        <v>0.038</v>
      </c>
    </row>
    <row r="368" customFormat="false" ht="13.8" hidden="false" customHeight="false" outlineLevel="0" collapsed="false">
      <c r="A368" s="2" t="s">
        <v>799</v>
      </c>
      <c r="B368" s="2" t="s">
        <v>781</v>
      </c>
      <c r="D368" s="2" t="s">
        <v>782</v>
      </c>
      <c r="E368" s="2" t="s">
        <v>783</v>
      </c>
      <c r="F368" s="2" t="s">
        <v>784</v>
      </c>
      <c r="G368" s="2" t="n">
        <v>2019</v>
      </c>
      <c r="H368" s="2" t="n">
        <v>41</v>
      </c>
      <c r="I368" s="2" t="n">
        <v>5</v>
      </c>
      <c r="J368" s="2" t="s">
        <v>120</v>
      </c>
      <c r="K368" s="2" t="s">
        <v>785</v>
      </c>
      <c r="L368" s="2" t="s">
        <v>770</v>
      </c>
      <c r="N368" s="2" t="s">
        <v>786</v>
      </c>
      <c r="P368" s="2" t="s">
        <v>787</v>
      </c>
      <c r="T368" s="2" t="s">
        <v>710</v>
      </c>
      <c r="V368" s="2" t="s">
        <v>124</v>
      </c>
      <c r="X368" s="2" t="s">
        <v>711</v>
      </c>
      <c r="AU368" s="2" t="n">
        <v>80</v>
      </c>
      <c r="AY368" s="2" t="n">
        <v>80</v>
      </c>
      <c r="AZ368" s="2" t="n">
        <v>96</v>
      </c>
      <c r="BD368" s="2" t="s">
        <v>206</v>
      </c>
      <c r="BE368" s="2" t="n">
        <v>3</v>
      </c>
      <c r="BF368" s="2" t="n">
        <v>1</v>
      </c>
      <c r="BG368" s="2" t="n">
        <v>60</v>
      </c>
      <c r="BH368" s="2" t="s">
        <v>794</v>
      </c>
      <c r="BI368" s="2" t="n">
        <v>3</v>
      </c>
      <c r="BJ368" s="2" t="n">
        <v>1</v>
      </c>
      <c r="BK368" s="2" t="n">
        <v>40</v>
      </c>
      <c r="BL368" s="2" t="s">
        <v>795</v>
      </c>
      <c r="BM368" s="2" t="n">
        <v>1</v>
      </c>
      <c r="BN368" s="2" t="n">
        <v>1</v>
      </c>
      <c r="BP368" s="2" t="s">
        <v>796</v>
      </c>
      <c r="BR368" s="2" t="n">
        <v>1</v>
      </c>
      <c r="BT368" s="2" t="s">
        <v>797</v>
      </c>
      <c r="BW368" s="2" t="s">
        <v>126</v>
      </c>
      <c r="BY368" s="2" t="s">
        <v>128</v>
      </c>
      <c r="BZ368" s="2" t="s">
        <v>129</v>
      </c>
      <c r="CA368" s="2" t="n">
        <v>40</v>
      </c>
      <c r="CB368" s="2" t="n">
        <v>8.5</v>
      </c>
      <c r="CZ368" s="2" t="s">
        <v>131</v>
      </c>
      <c r="DC368" s="2" t="n">
        <v>6.9</v>
      </c>
      <c r="DD368" s="2" t="n">
        <v>1011</v>
      </c>
      <c r="DE368" s="2" t="n">
        <v>0.33</v>
      </c>
      <c r="DF368" s="2" t="n">
        <v>16.13</v>
      </c>
      <c r="DG368" s="2" t="n">
        <v>0.044</v>
      </c>
    </row>
    <row r="369" customFormat="false" ht="13.8" hidden="false" customHeight="false" outlineLevel="0" collapsed="false">
      <c r="A369" s="2" t="s">
        <v>800</v>
      </c>
      <c r="B369" s="2" t="s">
        <v>781</v>
      </c>
      <c r="D369" s="2" t="s">
        <v>782</v>
      </c>
      <c r="E369" s="2" t="s">
        <v>783</v>
      </c>
      <c r="F369" s="2" t="s">
        <v>784</v>
      </c>
      <c r="G369" s="2" t="n">
        <v>2019</v>
      </c>
      <c r="H369" s="2" t="n">
        <v>41</v>
      </c>
      <c r="I369" s="2" t="n">
        <v>5</v>
      </c>
      <c r="J369" s="2" t="s">
        <v>120</v>
      </c>
      <c r="K369" s="2" t="s">
        <v>785</v>
      </c>
      <c r="L369" s="2" t="s">
        <v>770</v>
      </c>
      <c r="N369" s="2" t="s">
        <v>786</v>
      </c>
      <c r="P369" s="2" t="s">
        <v>787</v>
      </c>
      <c r="T369" s="2" t="s">
        <v>710</v>
      </c>
      <c r="V369" s="2" t="s">
        <v>124</v>
      </c>
      <c r="X369" s="2" t="s">
        <v>711</v>
      </c>
      <c r="AU369" s="2" t="n">
        <v>80</v>
      </c>
      <c r="AY369" s="2" t="n">
        <v>80</v>
      </c>
      <c r="AZ369" s="2" t="n">
        <v>96</v>
      </c>
      <c r="BD369" s="2" t="s">
        <v>206</v>
      </c>
      <c r="BE369" s="2" t="n">
        <v>3</v>
      </c>
      <c r="BF369" s="2" t="n">
        <v>1</v>
      </c>
      <c r="BG369" s="2" t="n">
        <v>60</v>
      </c>
      <c r="BH369" s="2" t="s">
        <v>794</v>
      </c>
      <c r="BI369" s="2" t="n">
        <v>3</v>
      </c>
      <c r="BJ369" s="2" t="n">
        <v>1</v>
      </c>
      <c r="BK369" s="2" t="n">
        <v>40</v>
      </c>
      <c r="BL369" s="2" t="s">
        <v>795</v>
      </c>
      <c r="BM369" s="2" t="n">
        <v>1</v>
      </c>
      <c r="BN369" s="2" t="n">
        <v>1</v>
      </c>
      <c r="BP369" s="2" t="s">
        <v>796</v>
      </c>
      <c r="BR369" s="2" t="n">
        <v>1</v>
      </c>
      <c r="BT369" s="2" t="s">
        <v>797</v>
      </c>
      <c r="BW369" s="2" t="s">
        <v>126</v>
      </c>
      <c r="BY369" s="2" t="s">
        <v>128</v>
      </c>
      <c r="BZ369" s="2" t="s">
        <v>129</v>
      </c>
      <c r="CA369" s="2" t="n">
        <v>40</v>
      </c>
      <c r="CB369" s="2" t="n">
        <v>8.5</v>
      </c>
      <c r="CZ369" s="2" t="s">
        <v>131</v>
      </c>
      <c r="DC369" s="2" t="n">
        <v>6.3</v>
      </c>
      <c r="DD369" s="2" t="n">
        <v>904</v>
      </c>
      <c r="DE369" s="2" t="n">
        <v>0.36</v>
      </c>
      <c r="DF369" s="2" t="n">
        <v>16.56</v>
      </c>
      <c r="DG369" s="2" t="n">
        <v>0.055</v>
      </c>
    </row>
    <row r="370" customFormat="false" ht="13.8" hidden="false" customHeight="false" outlineLevel="0" collapsed="false">
      <c r="A370" s="2" t="s">
        <v>801</v>
      </c>
      <c r="B370" s="2" t="s">
        <v>781</v>
      </c>
      <c r="D370" s="2" t="s">
        <v>782</v>
      </c>
      <c r="E370" s="2" t="s">
        <v>783</v>
      </c>
      <c r="F370" s="2" t="s">
        <v>784</v>
      </c>
      <c r="G370" s="2" t="n">
        <v>2019</v>
      </c>
      <c r="H370" s="2" t="n">
        <v>41</v>
      </c>
      <c r="I370" s="2" t="n">
        <v>5</v>
      </c>
      <c r="J370" s="2" t="s">
        <v>120</v>
      </c>
      <c r="K370" s="2" t="s">
        <v>785</v>
      </c>
      <c r="L370" s="2" t="s">
        <v>770</v>
      </c>
      <c r="N370" s="2" t="s">
        <v>786</v>
      </c>
      <c r="P370" s="2" t="s">
        <v>787</v>
      </c>
      <c r="T370" s="2" t="s">
        <v>710</v>
      </c>
      <c r="V370" s="2" t="s">
        <v>124</v>
      </c>
      <c r="X370" s="2" t="s">
        <v>711</v>
      </c>
      <c r="AU370" s="2" t="n">
        <v>80</v>
      </c>
      <c r="AY370" s="2" t="n">
        <v>80</v>
      </c>
      <c r="AZ370" s="2" t="n">
        <v>96</v>
      </c>
      <c r="BD370" s="2" t="s">
        <v>206</v>
      </c>
      <c r="BE370" s="2" t="n">
        <v>3</v>
      </c>
      <c r="BF370" s="2" t="n">
        <v>1</v>
      </c>
      <c r="BG370" s="2" t="n">
        <v>60</v>
      </c>
      <c r="BH370" s="2" t="s">
        <v>794</v>
      </c>
      <c r="BI370" s="2" t="n">
        <v>3</v>
      </c>
      <c r="BJ370" s="2" t="n">
        <v>1</v>
      </c>
      <c r="BK370" s="2" t="n">
        <v>40</v>
      </c>
      <c r="BL370" s="2" t="s">
        <v>795</v>
      </c>
      <c r="BM370" s="2" t="n">
        <v>1</v>
      </c>
      <c r="BN370" s="2" t="n">
        <v>1</v>
      </c>
      <c r="BP370" s="2" t="s">
        <v>796</v>
      </c>
      <c r="BR370" s="2" t="n">
        <v>1</v>
      </c>
      <c r="BT370" s="2" t="s">
        <v>797</v>
      </c>
      <c r="BW370" s="2" t="s">
        <v>126</v>
      </c>
      <c r="BY370" s="2" t="s">
        <v>128</v>
      </c>
      <c r="BZ370" s="2" t="s">
        <v>129</v>
      </c>
      <c r="CA370" s="2" t="n">
        <v>40</v>
      </c>
      <c r="CB370" s="2" t="n">
        <v>8.5</v>
      </c>
      <c r="CZ370" s="2" t="s">
        <v>131</v>
      </c>
      <c r="DC370" s="2" t="n">
        <v>5.9</v>
      </c>
      <c r="DD370" s="2" t="n">
        <v>763</v>
      </c>
      <c r="DE370" s="2" t="n">
        <v>0.43</v>
      </c>
      <c r="DF370" s="2" t="n">
        <v>19.31</v>
      </c>
      <c r="DG370" s="2" t="n">
        <v>0.061</v>
      </c>
      <c r="DH370" s="2" t="s">
        <v>132</v>
      </c>
    </row>
    <row r="371" customFormat="false" ht="13.8" hidden="false" customHeight="false" outlineLevel="0" collapsed="false">
      <c r="A371" s="2" t="s">
        <v>802</v>
      </c>
      <c r="B371" s="2" t="s">
        <v>781</v>
      </c>
      <c r="D371" s="2" t="s">
        <v>782</v>
      </c>
      <c r="E371" s="2" t="s">
        <v>783</v>
      </c>
      <c r="F371" s="2" t="s">
        <v>784</v>
      </c>
      <c r="G371" s="2" t="n">
        <v>2019</v>
      </c>
      <c r="H371" s="2" t="n">
        <v>41</v>
      </c>
      <c r="I371" s="2" t="n">
        <v>5</v>
      </c>
      <c r="J371" s="2" t="s">
        <v>120</v>
      </c>
      <c r="K371" s="2" t="s">
        <v>785</v>
      </c>
      <c r="L371" s="2" t="s">
        <v>770</v>
      </c>
      <c r="N371" s="2" t="s">
        <v>786</v>
      </c>
      <c r="P371" s="2" t="s">
        <v>787</v>
      </c>
      <c r="T371" s="2" t="s">
        <v>710</v>
      </c>
      <c r="V371" s="2" t="s">
        <v>124</v>
      </c>
      <c r="X371" s="2" t="s">
        <v>711</v>
      </c>
      <c r="AU371" s="2" t="n">
        <v>80</v>
      </c>
      <c r="AY371" s="2" t="n">
        <v>80</v>
      </c>
      <c r="AZ371" s="2" t="n">
        <v>96</v>
      </c>
      <c r="BD371" s="2" t="s">
        <v>206</v>
      </c>
      <c r="BE371" s="2" t="n">
        <v>3</v>
      </c>
      <c r="BF371" s="2" t="n">
        <v>1</v>
      </c>
      <c r="BG371" s="2" t="n">
        <v>60</v>
      </c>
      <c r="BH371" s="2" t="s">
        <v>794</v>
      </c>
      <c r="BI371" s="2" t="n">
        <v>3</v>
      </c>
      <c r="BJ371" s="2" t="n">
        <v>1</v>
      </c>
      <c r="BK371" s="2" t="n">
        <v>40</v>
      </c>
      <c r="BL371" s="2" t="s">
        <v>795</v>
      </c>
      <c r="BM371" s="2" t="n">
        <v>1</v>
      </c>
      <c r="BN371" s="2" t="n">
        <v>1</v>
      </c>
      <c r="BP371" s="2" t="s">
        <v>796</v>
      </c>
      <c r="BR371" s="2" t="n">
        <v>1</v>
      </c>
      <c r="BT371" s="2" t="s">
        <v>797</v>
      </c>
      <c r="BW371" s="2" t="s">
        <v>126</v>
      </c>
      <c r="BY371" s="2" t="s">
        <v>128</v>
      </c>
      <c r="BZ371" s="2" t="s">
        <v>129</v>
      </c>
      <c r="CA371" s="2" t="n">
        <v>40</v>
      </c>
      <c r="CB371" s="2" t="n">
        <v>8.5</v>
      </c>
      <c r="CZ371" s="2" t="s">
        <v>131</v>
      </c>
      <c r="DC371" s="2" t="n">
        <v>5.5</v>
      </c>
      <c r="DD371" s="2" t="n">
        <v>501</v>
      </c>
      <c r="DE371" s="2" t="n">
        <v>0.47</v>
      </c>
      <c r="DF371" s="2" t="n">
        <v>32.06</v>
      </c>
      <c r="DG371" s="2" t="n">
        <v>0.078</v>
      </c>
    </row>
    <row r="372" customFormat="false" ht="13.8" hidden="false" customHeight="false" outlineLevel="0" collapsed="false">
      <c r="A372" s="2" t="s">
        <v>803</v>
      </c>
      <c r="B372" s="2" t="s">
        <v>781</v>
      </c>
      <c r="D372" s="2" t="s">
        <v>782</v>
      </c>
      <c r="E372" s="2" t="s">
        <v>783</v>
      </c>
      <c r="F372" s="2" t="s">
        <v>784</v>
      </c>
      <c r="G372" s="2" t="n">
        <v>2019</v>
      </c>
      <c r="H372" s="2" t="n">
        <v>41</v>
      </c>
      <c r="I372" s="2" t="n">
        <v>5</v>
      </c>
      <c r="J372" s="2" t="s">
        <v>120</v>
      </c>
      <c r="K372" s="2" t="s">
        <v>785</v>
      </c>
      <c r="L372" s="2" t="s">
        <v>770</v>
      </c>
      <c r="N372" s="2" t="s">
        <v>786</v>
      </c>
      <c r="P372" s="2" t="s">
        <v>787</v>
      </c>
      <c r="T372" s="2" t="s">
        <v>710</v>
      </c>
      <c r="V372" s="2" t="s">
        <v>124</v>
      </c>
      <c r="X372" s="2" t="s">
        <v>711</v>
      </c>
      <c r="AU372" s="2" t="n">
        <v>80</v>
      </c>
      <c r="AY372" s="2" t="n">
        <v>80</v>
      </c>
      <c r="AZ372" s="2" t="n">
        <v>96</v>
      </c>
      <c r="BD372" s="2" t="s">
        <v>206</v>
      </c>
      <c r="BE372" s="2" t="n">
        <v>3</v>
      </c>
      <c r="BF372" s="2" t="n">
        <v>1</v>
      </c>
      <c r="BG372" s="2" t="n">
        <v>60</v>
      </c>
      <c r="BH372" s="2" t="s">
        <v>794</v>
      </c>
      <c r="BI372" s="2" t="n">
        <v>3</v>
      </c>
      <c r="BJ372" s="2" t="n">
        <v>1</v>
      </c>
      <c r="BK372" s="2" t="n">
        <v>40</v>
      </c>
      <c r="BL372" s="2" t="s">
        <v>795</v>
      </c>
      <c r="BM372" s="2" t="n">
        <v>1</v>
      </c>
      <c r="BN372" s="2" t="n">
        <v>0.25</v>
      </c>
      <c r="BP372" s="2" t="s">
        <v>796</v>
      </c>
      <c r="BR372" s="2" t="n">
        <v>0.25</v>
      </c>
      <c r="BT372" s="2" t="s">
        <v>797</v>
      </c>
      <c r="BW372" s="2" t="s">
        <v>126</v>
      </c>
      <c r="BY372" s="2" t="s">
        <v>128</v>
      </c>
      <c r="BZ372" s="2" t="s">
        <v>129</v>
      </c>
      <c r="CA372" s="2" t="n">
        <v>40</v>
      </c>
      <c r="CB372" s="2" t="n">
        <v>8.5</v>
      </c>
      <c r="CZ372" s="2" t="s">
        <v>131</v>
      </c>
      <c r="DC372" s="2" t="n">
        <v>6.7</v>
      </c>
      <c r="DD372" s="2" t="n">
        <v>947</v>
      </c>
      <c r="DE372" s="2" t="n">
        <v>0.31</v>
      </c>
      <c r="DF372" s="2" t="n">
        <v>15.81</v>
      </c>
      <c r="DG372" s="2" t="n">
        <v>0.049</v>
      </c>
    </row>
    <row r="373" customFormat="false" ht="13.8" hidden="false" customHeight="false" outlineLevel="0" collapsed="false">
      <c r="A373" s="2" t="s">
        <v>804</v>
      </c>
      <c r="B373" s="2" t="s">
        <v>781</v>
      </c>
      <c r="D373" s="2" t="s">
        <v>782</v>
      </c>
      <c r="E373" s="2" t="s">
        <v>783</v>
      </c>
      <c r="F373" s="2" t="s">
        <v>784</v>
      </c>
      <c r="G373" s="2" t="n">
        <v>2019</v>
      </c>
      <c r="H373" s="2" t="n">
        <v>41</v>
      </c>
      <c r="I373" s="2" t="n">
        <v>5</v>
      </c>
      <c r="J373" s="2" t="s">
        <v>120</v>
      </c>
      <c r="K373" s="2" t="s">
        <v>785</v>
      </c>
      <c r="L373" s="2" t="s">
        <v>770</v>
      </c>
      <c r="N373" s="2" t="s">
        <v>786</v>
      </c>
      <c r="P373" s="2" t="s">
        <v>787</v>
      </c>
      <c r="T373" s="2" t="s">
        <v>710</v>
      </c>
      <c r="V373" s="2" t="s">
        <v>124</v>
      </c>
      <c r="X373" s="2" t="s">
        <v>711</v>
      </c>
      <c r="AU373" s="2" t="n">
        <v>80</v>
      </c>
      <c r="AY373" s="2" t="n">
        <v>80</v>
      </c>
      <c r="AZ373" s="2" t="n">
        <v>96</v>
      </c>
      <c r="BD373" s="2" t="s">
        <v>206</v>
      </c>
      <c r="BE373" s="2" t="n">
        <v>3</v>
      </c>
      <c r="BF373" s="2" t="n">
        <v>1</v>
      </c>
      <c r="BG373" s="2" t="n">
        <v>60</v>
      </c>
      <c r="BH373" s="2" t="s">
        <v>794</v>
      </c>
      <c r="BI373" s="2" t="n">
        <v>3</v>
      </c>
      <c r="BJ373" s="2" t="n">
        <v>1</v>
      </c>
      <c r="BK373" s="2" t="n">
        <v>40</v>
      </c>
      <c r="BL373" s="2" t="s">
        <v>795</v>
      </c>
      <c r="BM373" s="2" t="n">
        <v>1</v>
      </c>
      <c r="BN373" s="2" t="n">
        <v>0.5</v>
      </c>
      <c r="BP373" s="2" t="s">
        <v>796</v>
      </c>
      <c r="BR373" s="2" t="n">
        <v>0.5</v>
      </c>
      <c r="BT373" s="2" t="s">
        <v>797</v>
      </c>
      <c r="BW373" s="2" t="s">
        <v>126</v>
      </c>
      <c r="BY373" s="2" t="s">
        <v>128</v>
      </c>
      <c r="BZ373" s="2" t="s">
        <v>129</v>
      </c>
      <c r="CA373" s="2" t="n">
        <v>40</v>
      </c>
      <c r="CB373" s="2" t="n">
        <v>8.5</v>
      </c>
      <c r="CZ373" s="2" t="s">
        <v>131</v>
      </c>
      <c r="DC373" s="2" t="n">
        <v>6.6</v>
      </c>
      <c r="DD373" s="2" t="n">
        <v>922</v>
      </c>
      <c r="DE373" s="2" t="n">
        <v>0.33</v>
      </c>
      <c r="DF373" s="2" t="n">
        <v>16.16</v>
      </c>
      <c r="DG373" s="2" t="n">
        <v>0.05</v>
      </c>
    </row>
    <row r="374" customFormat="false" ht="13.8" hidden="false" customHeight="false" outlineLevel="0" collapsed="false">
      <c r="A374" s="2" t="s">
        <v>805</v>
      </c>
      <c r="B374" s="2" t="s">
        <v>806</v>
      </c>
      <c r="D374" s="2" t="s">
        <v>806</v>
      </c>
      <c r="E374" s="2" t="s">
        <v>807</v>
      </c>
      <c r="F374" s="2" t="s">
        <v>808</v>
      </c>
      <c r="G374" s="2" t="n">
        <v>2019</v>
      </c>
      <c r="H374" s="2" t="n">
        <v>30</v>
      </c>
      <c r="I374" s="2" t="n">
        <v>1</v>
      </c>
      <c r="J374" s="2" t="s">
        <v>120</v>
      </c>
      <c r="L374" s="2" t="s">
        <v>143</v>
      </c>
      <c r="T374" s="2" t="s">
        <v>144</v>
      </c>
      <c r="V374" s="2" t="s">
        <v>124</v>
      </c>
      <c r="Z374" s="2" t="s">
        <v>145</v>
      </c>
      <c r="AA374" s="2" t="n">
        <v>0.5</v>
      </c>
      <c r="AC374" s="2" t="s">
        <v>809</v>
      </c>
      <c r="AG374" s="2" t="s">
        <v>146</v>
      </c>
      <c r="AI374" s="2" t="s">
        <v>147</v>
      </c>
      <c r="AT374" s="2" t="n">
        <v>1</v>
      </c>
      <c r="AZ374" s="2" t="n">
        <v>3</v>
      </c>
      <c r="BD374" s="2" t="s">
        <v>144</v>
      </c>
      <c r="BE374" s="2" t="n">
        <v>4</v>
      </c>
      <c r="BF374" s="2" t="n">
        <v>4</v>
      </c>
      <c r="BH374" s="2" t="s">
        <v>149</v>
      </c>
      <c r="BI374" s="2" t="n">
        <v>4</v>
      </c>
      <c r="BJ374" s="2" t="n">
        <v>1</v>
      </c>
      <c r="BL374" s="2" t="s">
        <v>147</v>
      </c>
      <c r="BY374" s="2" t="s">
        <v>757</v>
      </c>
      <c r="CA374" s="2" t="s">
        <v>126</v>
      </c>
      <c r="CU374" s="2" t="n">
        <v>50</v>
      </c>
      <c r="CV374" s="2" t="n">
        <v>60</v>
      </c>
      <c r="DE374" s="2" t="n">
        <v>0.301</v>
      </c>
      <c r="DG374" s="2" t="n">
        <v>0.09</v>
      </c>
    </row>
    <row r="375" customFormat="false" ht="13.8" hidden="false" customHeight="false" outlineLevel="0" collapsed="false">
      <c r="A375" s="2" t="s">
        <v>810</v>
      </c>
      <c r="B375" s="2" t="s">
        <v>806</v>
      </c>
      <c r="D375" s="2" t="s">
        <v>806</v>
      </c>
      <c r="E375" s="2" t="s">
        <v>807</v>
      </c>
      <c r="F375" s="2" t="s">
        <v>808</v>
      </c>
      <c r="G375" s="2" t="n">
        <v>2019</v>
      </c>
      <c r="H375" s="2" t="n">
        <v>30</v>
      </c>
      <c r="I375" s="2" t="n">
        <v>1</v>
      </c>
      <c r="J375" s="2" t="s">
        <v>120</v>
      </c>
      <c r="L375" s="2" t="s">
        <v>143</v>
      </c>
      <c r="T375" s="2" t="s">
        <v>144</v>
      </c>
      <c r="V375" s="2" t="s">
        <v>124</v>
      </c>
      <c r="Z375" s="2" t="s">
        <v>145</v>
      </c>
      <c r="AA375" s="2" t="n">
        <v>0.5</v>
      </c>
      <c r="AC375" s="2" t="s">
        <v>809</v>
      </c>
      <c r="AG375" s="2" t="s">
        <v>146</v>
      </c>
      <c r="AI375" s="2" t="s">
        <v>147</v>
      </c>
      <c r="AT375" s="2" t="n">
        <v>1</v>
      </c>
      <c r="AZ375" s="2" t="n">
        <v>3</v>
      </c>
      <c r="BD375" s="2" t="s">
        <v>144</v>
      </c>
      <c r="BE375" s="2" t="n">
        <v>4</v>
      </c>
      <c r="BF375" s="2" t="n">
        <v>4</v>
      </c>
      <c r="BH375" s="2" t="s">
        <v>149</v>
      </c>
      <c r="BI375" s="2" t="n">
        <v>4</v>
      </c>
      <c r="BJ375" s="2" t="n">
        <v>1</v>
      </c>
      <c r="BL375" s="2" t="s">
        <v>147</v>
      </c>
      <c r="BY375" s="2" t="s">
        <v>757</v>
      </c>
      <c r="CA375" s="2" t="s">
        <v>126</v>
      </c>
      <c r="CU375" s="2" t="n">
        <v>100</v>
      </c>
      <c r="CV375" s="2" t="n">
        <v>60</v>
      </c>
      <c r="DE375" s="2" t="n">
        <v>0.287</v>
      </c>
      <c r="DG375" s="2" t="n">
        <v>0.088</v>
      </c>
    </row>
    <row r="376" customFormat="false" ht="13.8" hidden="false" customHeight="false" outlineLevel="0" collapsed="false">
      <c r="A376" s="2" t="s">
        <v>811</v>
      </c>
      <c r="B376" s="2" t="s">
        <v>806</v>
      </c>
      <c r="D376" s="2" t="s">
        <v>806</v>
      </c>
      <c r="E376" s="2" t="s">
        <v>807</v>
      </c>
      <c r="F376" s="2" t="s">
        <v>808</v>
      </c>
      <c r="G376" s="2" t="n">
        <v>2019</v>
      </c>
      <c r="H376" s="2" t="n">
        <v>30</v>
      </c>
      <c r="I376" s="2" t="n">
        <v>1</v>
      </c>
      <c r="J376" s="2" t="s">
        <v>120</v>
      </c>
      <c r="L376" s="2" t="s">
        <v>143</v>
      </c>
      <c r="T376" s="2" t="s">
        <v>144</v>
      </c>
      <c r="V376" s="2" t="s">
        <v>124</v>
      </c>
      <c r="Z376" s="2" t="s">
        <v>145</v>
      </c>
      <c r="AA376" s="2" t="n">
        <v>0.5</v>
      </c>
      <c r="AC376" s="2" t="s">
        <v>809</v>
      </c>
      <c r="AG376" s="2" t="s">
        <v>146</v>
      </c>
      <c r="AI376" s="2" t="s">
        <v>147</v>
      </c>
      <c r="AT376" s="2" t="n">
        <v>1</v>
      </c>
      <c r="AZ376" s="2" t="n">
        <v>3</v>
      </c>
      <c r="BD376" s="2" t="s">
        <v>144</v>
      </c>
      <c r="BE376" s="2" t="n">
        <v>4</v>
      </c>
      <c r="BF376" s="2" t="n">
        <v>4</v>
      </c>
      <c r="BH376" s="2" t="s">
        <v>149</v>
      </c>
      <c r="BI376" s="2" t="n">
        <v>4</v>
      </c>
      <c r="BJ376" s="2" t="n">
        <v>1</v>
      </c>
      <c r="BL376" s="2" t="s">
        <v>147</v>
      </c>
      <c r="BY376" s="2" t="s">
        <v>757</v>
      </c>
      <c r="CA376" s="2" t="s">
        <v>126</v>
      </c>
      <c r="CU376" s="2" t="n">
        <v>150</v>
      </c>
      <c r="CV376" s="2" t="n">
        <v>60</v>
      </c>
      <c r="DE376" s="2" t="n">
        <v>0.251</v>
      </c>
      <c r="DG376" s="2" t="n">
        <v>0.086</v>
      </c>
    </row>
    <row r="377" customFormat="false" ht="13.8" hidden="false" customHeight="false" outlineLevel="0" collapsed="false">
      <c r="A377" s="2" t="s">
        <v>812</v>
      </c>
      <c r="B377" s="2" t="s">
        <v>806</v>
      </c>
      <c r="D377" s="2" t="s">
        <v>806</v>
      </c>
      <c r="E377" s="2" t="s">
        <v>807</v>
      </c>
      <c r="F377" s="2" t="s">
        <v>808</v>
      </c>
      <c r="G377" s="2" t="n">
        <v>2019</v>
      </c>
      <c r="H377" s="2" t="n">
        <v>30</v>
      </c>
      <c r="I377" s="2" t="n">
        <v>1</v>
      </c>
      <c r="J377" s="2" t="s">
        <v>120</v>
      </c>
      <c r="L377" s="2" t="s">
        <v>143</v>
      </c>
      <c r="T377" s="2" t="s">
        <v>144</v>
      </c>
      <c r="V377" s="2" t="s">
        <v>124</v>
      </c>
      <c r="Z377" s="2" t="s">
        <v>145</v>
      </c>
      <c r="AA377" s="2" t="n">
        <v>0.5</v>
      </c>
      <c r="AC377" s="2" t="s">
        <v>809</v>
      </c>
      <c r="AG377" s="2" t="s">
        <v>146</v>
      </c>
      <c r="AI377" s="2" t="s">
        <v>147</v>
      </c>
      <c r="AT377" s="2" t="n">
        <v>1</v>
      </c>
      <c r="AZ377" s="2" t="n">
        <v>3</v>
      </c>
      <c r="BD377" s="2" t="s">
        <v>144</v>
      </c>
      <c r="BE377" s="2" t="n">
        <v>4</v>
      </c>
      <c r="BF377" s="2" t="n">
        <v>4</v>
      </c>
      <c r="BH377" s="2" t="s">
        <v>149</v>
      </c>
      <c r="BI377" s="2" t="n">
        <v>4</v>
      </c>
      <c r="BJ377" s="2" t="n">
        <v>1</v>
      </c>
      <c r="BL377" s="2" t="s">
        <v>147</v>
      </c>
      <c r="BY377" s="2" t="s">
        <v>757</v>
      </c>
      <c r="CA377" s="2" t="s">
        <v>126</v>
      </c>
      <c r="CU377" s="2" t="n">
        <v>200</v>
      </c>
      <c r="CV377" s="2" t="n">
        <v>60</v>
      </c>
      <c r="DE377" s="2" t="n">
        <v>0.238</v>
      </c>
      <c r="DG377" s="2" t="n">
        <v>0.0107</v>
      </c>
    </row>
    <row r="378" customFormat="false" ht="13.8" hidden="false" customHeight="false" outlineLevel="0" collapsed="false">
      <c r="A378" s="2" t="s">
        <v>813</v>
      </c>
      <c r="B378" s="2" t="s">
        <v>806</v>
      </c>
      <c r="D378" s="2" t="s">
        <v>806</v>
      </c>
      <c r="E378" s="2" t="s">
        <v>807</v>
      </c>
      <c r="F378" s="2" t="s">
        <v>808</v>
      </c>
      <c r="G378" s="2" t="n">
        <v>2019</v>
      </c>
      <c r="H378" s="2" t="n">
        <v>30</v>
      </c>
      <c r="I378" s="2" t="n">
        <v>1</v>
      </c>
      <c r="J378" s="2" t="s">
        <v>120</v>
      </c>
      <c r="L378" s="2" t="s">
        <v>143</v>
      </c>
      <c r="T378" s="2" t="s">
        <v>144</v>
      </c>
      <c r="V378" s="2" t="s">
        <v>124</v>
      </c>
      <c r="Z378" s="2" t="s">
        <v>145</v>
      </c>
      <c r="AA378" s="2" t="n">
        <v>0.5</v>
      </c>
      <c r="AC378" s="2" t="s">
        <v>809</v>
      </c>
      <c r="AG378" s="2" t="s">
        <v>146</v>
      </c>
      <c r="AI378" s="2" t="s">
        <v>147</v>
      </c>
      <c r="AT378" s="2" t="n">
        <v>1</v>
      </c>
      <c r="AZ378" s="2" t="n">
        <v>3</v>
      </c>
      <c r="BD378" s="2" t="s">
        <v>144</v>
      </c>
      <c r="BE378" s="2" t="n">
        <v>4</v>
      </c>
      <c r="BF378" s="2" t="n">
        <v>4</v>
      </c>
      <c r="BH378" s="2" t="s">
        <v>149</v>
      </c>
      <c r="BI378" s="2" t="n">
        <v>4</v>
      </c>
      <c r="BJ378" s="2" t="n">
        <v>1</v>
      </c>
      <c r="BL378" s="2" t="s">
        <v>147</v>
      </c>
      <c r="BY378" s="2" t="s">
        <v>757</v>
      </c>
      <c r="CA378" s="2" t="s">
        <v>126</v>
      </c>
      <c r="CU378" s="2" t="n">
        <v>250</v>
      </c>
      <c r="CV378" s="2" t="n">
        <v>60</v>
      </c>
      <c r="DE378" s="2" t="n">
        <v>0.2</v>
      </c>
      <c r="DG378" s="2" t="n">
        <v>0.0093</v>
      </c>
    </row>
    <row r="379" customFormat="false" ht="13.8" hidden="false" customHeight="false" outlineLevel="0" collapsed="false">
      <c r="A379" s="2" t="s">
        <v>814</v>
      </c>
      <c r="B379" s="2" t="s">
        <v>806</v>
      </c>
      <c r="D379" s="2" t="s">
        <v>806</v>
      </c>
      <c r="E379" s="2" t="s">
        <v>807</v>
      </c>
      <c r="F379" s="2" t="s">
        <v>808</v>
      </c>
      <c r="G379" s="2" t="n">
        <v>2019</v>
      </c>
      <c r="H379" s="2" t="n">
        <v>30</v>
      </c>
      <c r="I379" s="2" t="n">
        <v>1</v>
      </c>
      <c r="J379" s="2" t="s">
        <v>120</v>
      </c>
      <c r="L379" s="2" t="s">
        <v>143</v>
      </c>
      <c r="T379" s="2" t="s">
        <v>144</v>
      </c>
      <c r="V379" s="2" t="s">
        <v>124</v>
      </c>
      <c r="Z379" s="2" t="s">
        <v>145</v>
      </c>
      <c r="AA379" s="2" t="n">
        <v>0.5</v>
      </c>
      <c r="AC379" s="2" t="s">
        <v>809</v>
      </c>
      <c r="AG379" s="2" t="s">
        <v>146</v>
      </c>
      <c r="AI379" s="2" t="s">
        <v>147</v>
      </c>
      <c r="AT379" s="2" t="n">
        <v>2</v>
      </c>
      <c r="AZ379" s="2" t="n">
        <v>3</v>
      </c>
      <c r="BD379" s="2" t="s">
        <v>144</v>
      </c>
      <c r="BE379" s="2" t="n">
        <v>4</v>
      </c>
      <c r="BF379" s="2" t="n">
        <v>4</v>
      </c>
      <c r="BH379" s="2" t="s">
        <v>149</v>
      </c>
      <c r="BI379" s="2" t="n">
        <v>4</v>
      </c>
      <c r="BJ379" s="2" t="n">
        <v>1</v>
      </c>
      <c r="BL379" s="2" t="s">
        <v>147</v>
      </c>
      <c r="BY379" s="2" t="s">
        <v>757</v>
      </c>
      <c r="CA379" s="2" t="s">
        <v>126</v>
      </c>
      <c r="CU379" s="2" t="n">
        <v>50</v>
      </c>
      <c r="CV379" s="2" t="n">
        <v>60</v>
      </c>
      <c r="DE379" s="2" t="n">
        <v>0.421</v>
      </c>
      <c r="DG379" s="2" t="n">
        <v>0.012</v>
      </c>
    </row>
    <row r="380" customFormat="false" ht="13.8" hidden="false" customHeight="false" outlineLevel="0" collapsed="false">
      <c r="A380" s="2" t="s">
        <v>815</v>
      </c>
      <c r="B380" s="2" t="s">
        <v>806</v>
      </c>
      <c r="D380" s="2" t="s">
        <v>806</v>
      </c>
      <c r="E380" s="2" t="s">
        <v>807</v>
      </c>
      <c r="F380" s="2" t="s">
        <v>808</v>
      </c>
      <c r="G380" s="2" t="n">
        <v>2019</v>
      </c>
      <c r="H380" s="2" t="n">
        <v>30</v>
      </c>
      <c r="I380" s="2" t="n">
        <v>1</v>
      </c>
      <c r="J380" s="2" t="s">
        <v>120</v>
      </c>
      <c r="L380" s="2" t="s">
        <v>143</v>
      </c>
      <c r="T380" s="2" t="s">
        <v>144</v>
      </c>
      <c r="V380" s="2" t="s">
        <v>124</v>
      </c>
      <c r="Z380" s="2" t="s">
        <v>145</v>
      </c>
      <c r="AA380" s="2" t="n">
        <v>0.5</v>
      </c>
      <c r="AC380" s="2" t="s">
        <v>809</v>
      </c>
      <c r="AG380" s="2" t="s">
        <v>146</v>
      </c>
      <c r="AI380" s="2" t="s">
        <v>147</v>
      </c>
      <c r="AT380" s="2" t="n">
        <v>2</v>
      </c>
      <c r="AZ380" s="2" t="n">
        <v>3</v>
      </c>
      <c r="BD380" s="2" t="s">
        <v>144</v>
      </c>
      <c r="BE380" s="2" t="n">
        <v>4</v>
      </c>
      <c r="BF380" s="2" t="n">
        <v>4</v>
      </c>
      <c r="BH380" s="2" t="s">
        <v>149</v>
      </c>
      <c r="BI380" s="2" t="n">
        <v>4</v>
      </c>
      <c r="BJ380" s="2" t="n">
        <v>1</v>
      </c>
      <c r="BL380" s="2" t="s">
        <v>147</v>
      </c>
      <c r="BY380" s="2" t="s">
        <v>757</v>
      </c>
      <c r="CA380" s="2" t="s">
        <v>126</v>
      </c>
      <c r="CU380" s="2" t="n">
        <v>100</v>
      </c>
      <c r="CV380" s="2" t="n">
        <v>60</v>
      </c>
      <c r="DE380" s="2" t="n">
        <v>0.39</v>
      </c>
      <c r="DG380" s="2" t="n">
        <v>0.078</v>
      </c>
    </row>
    <row r="381" customFormat="false" ht="13.8" hidden="false" customHeight="false" outlineLevel="0" collapsed="false">
      <c r="A381" s="2" t="s">
        <v>816</v>
      </c>
      <c r="B381" s="2" t="s">
        <v>806</v>
      </c>
      <c r="D381" s="2" t="s">
        <v>806</v>
      </c>
      <c r="E381" s="2" t="s">
        <v>807</v>
      </c>
      <c r="F381" s="2" t="s">
        <v>808</v>
      </c>
      <c r="G381" s="2" t="n">
        <v>2019</v>
      </c>
      <c r="H381" s="2" t="n">
        <v>30</v>
      </c>
      <c r="I381" s="2" t="n">
        <v>1</v>
      </c>
      <c r="J381" s="2" t="s">
        <v>120</v>
      </c>
      <c r="L381" s="2" t="s">
        <v>143</v>
      </c>
      <c r="T381" s="2" t="s">
        <v>144</v>
      </c>
      <c r="V381" s="2" t="s">
        <v>124</v>
      </c>
      <c r="Z381" s="2" t="s">
        <v>145</v>
      </c>
      <c r="AA381" s="2" t="n">
        <v>0.5</v>
      </c>
      <c r="AC381" s="2" t="s">
        <v>809</v>
      </c>
      <c r="AG381" s="2" t="s">
        <v>146</v>
      </c>
      <c r="AI381" s="2" t="s">
        <v>147</v>
      </c>
      <c r="AT381" s="2" t="n">
        <v>2</v>
      </c>
      <c r="AZ381" s="2" t="n">
        <v>3</v>
      </c>
      <c r="BD381" s="2" t="s">
        <v>144</v>
      </c>
      <c r="BE381" s="2" t="n">
        <v>4</v>
      </c>
      <c r="BF381" s="2" t="n">
        <v>4</v>
      </c>
      <c r="BH381" s="2" t="s">
        <v>149</v>
      </c>
      <c r="BI381" s="2" t="n">
        <v>4</v>
      </c>
      <c r="BJ381" s="2" t="n">
        <v>1</v>
      </c>
      <c r="BL381" s="2" t="s">
        <v>147</v>
      </c>
      <c r="BY381" s="2" t="s">
        <v>757</v>
      </c>
      <c r="CA381" s="2" t="s">
        <v>126</v>
      </c>
      <c r="CU381" s="2" t="n">
        <v>150</v>
      </c>
      <c r="CV381" s="2" t="n">
        <v>60</v>
      </c>
      <c r="DE381" s="2" t="n">
        <v>0.388</v>
      </c>
      <c r="DG381" s="2" t="n">
        <v>0.081</v>
      </c>
    </row>
    <row r="382" customFormat="false" ht="13.8" hidden="false" customHeight="false" outlineLevel="0" collapsed="false">
      <c r="A382" s="2" t="s">
        <v>817</v>
      </c>
      <c r="B382" s="2" t="s">
        <v>806</v>
      </c>
      <c r="D382" s="2" t="s">
        <v>806</v>
      </c>
      <c r="E382" s="2" t="s">
        <v>807</v>
      </c>
      <c r="F382" s="2" t="s">
        <v>808</v>
      </c>
      <c r="G382" s="2" t="n">
        <v>2019</v>
      </c>
      <c r="H382" s="2" t="n">
        <v>30</v>
      </c>
      <c r="I382" s="2" t="n">
        <v>1</v>
      </c>
      <c r="J382" s="2" t="s">
        <v>120</v>
      </c>
      <c r="L382" s="2" t="s">
        <v>143</v>
      </c>
      <c r="T382" s="2" t="s">
        <v>144</v>
      </c>
      <c r="V382" s="2" t="s">
        <v>124</v>
      </c>
      <c r="Z382" s="2" t="s">
        <v>145</v>
      </c>
      <c r="AA382" s="2" t="n">
        <v>0.5</v>
      </c>
      <c r="AC382" s="2" t="s">
        <v>809</v>
      </c>
      <c r="AG382" s="2" t="s">
        <v>146</v>
      </c>
      <c r="AI382" s="2" t="s">
        <v>147</v>
      </c>
      <c r="AT382" s="2" t="n">
        <v>2</v>
      </c>
      <c r="AZ382" s="2" t="n">
        <v>3</v>
      </c>
      <c r="BD382" s="2" t="s">
        <v>144</v>
      </c>
      <c r="BE382" s="2" t="n">
        <v>4</v>
      </c>
      <c r="BF382" s="2" t="n">
        <v>4</v>
      </c>
      <c r="BH382" s="2" t="s">
        <v>149</v>
      </c>
      <c r="BI382" s="2" t="n">
        <v>4</v>
      </c>
      <c r="BJ382" s="2" t="n">
        <v>1</v>
      </c>
      <c r="BL382" s="2" t="s">
        <v>147</v>
      </c>
      <c r="BY382" s="2" t="s">
        <v>757</v>
      </c>
      <c r="CA382" s="2" t="s">
        <v>126</v>
      </c>
      <c r="CU382" s="2" t="n">
        <v>200</v>
      </c>
      <c r="CV382" s="2" t="n">
        <v>60</v>
      </c>
      <c r="DE382" s="2" t="n">
        <v>0.361</v>
      </c>
      <c r="DG382" s="2" t="n">
        <v>0.081</v>
      </c>
    </row>
    <row r="383" customFormat="false" ht="13.8" hidden="false" customHeight="false" outlineLevel="0" collapsed="false">
      <c r="A383" s="2" t="s">
        <v>818</v>
      </c>
      <c r="B383" s="2" t="s">
        <v>806</v>
      </c>
      <c r="D383" s="2" t="s">
        <v>806</v>
      </c>
      <c r="E383" s="2" t="s">
        <v>807</v>
      </c>
      <c r="F383" s="2" t="s">
        <v>808</v>
      </c>
      <c r="G383" s="2" t="n">
        <v>2019</v>
      </c>
      <c r="H383" s="2" t="n">
        <v>30</v>
      </c>
      <c r="I383" s="2" t="n">
        <v>1</v>
      </c>
      <c r="J383" s="2" t="s">
        <v>120</v>
      </c>
      <c r="L383" s="2" t="s">
        <v>143</v>
      </c>
      <c r="T383" s="2" t="s">
        <v>144</v>
      </c>
      <c r="V383" s="2" t="s">
        <v>124</v>
      </c>
      <c r="Z383" s="2" t="s">
        <v>145</v>
      </c>
      <c r="AA383" s="2" t="n">
        <v>0.5</v>
      </c>
      <c r="AC383" s="2" t="s">
        <v>809</v>
      </c>
      <c r="AG383" s="2" t="s">
        <v>146</v>
      </c>
      <c r="AI383" s="2" t="s">
        <v>147</v>
      </c>
      <c r="AT383" s="2" t="n">
        <v>2</v>
      </c>
      <c r="AZ383" s="2" t="n">
        <v>3</v>
      </c>
      <c r="BD383" s="2" t="s">
        <v>144</v>
      </c>
      <c r="BE383" s="2" t="n">
        <v>4</v>
      </c>
      <c r="BF383" s="2" t="n">
        <v>4</v>
      </c>
      <c r="BH383" s="2" t="s">
        <v>149</v>
      </c>
      <c r="BI383" s="2" t="n">
        <v>4</v>
      </c>
      <c r="BJ383" s="2" t="n">
        <v>1</v>
      </c>
      <c r="BL383" s="2" t="s">
        <v>147</v>
      </c>
      <c r="BY383" s="2" t="s">
        <v>757</v>
      </c>
      <c r="CA383" s="2" t="s">
        <v>126</v>
      </c>
      <c r="CU383" s="2" t="n">
        <v>250</v>
      </c>
      <c r="CV383" s="2" t="n">
        <v>60</v>
      </c>
      <c r="DE383" s="2" t="n">
        <v>0.328</v>
      </c>
      <c r="DG383" s="2" t="n">
        <v>0.0099</v>
      </c>
    </row>
    <row r="384" customFormat="false" ht="13.8" hidden="false" customHeight="false" outlineLevel="0" collapsed="false">
      <c r="A384" s="2" t="s">
        <v>819</v>
      </c>
      <c r="B384" s="2" t="s">
        <v>806</v>
      </c>
      <c r="D384" s="2" t="s">
        <v>806</v>
      </c>
      <c r="E384" s="2" t="s">
        <v>807</v>
      </c>
      <c r="F384" s="2" t="s">
        <v>808</v>
      </c>
      <c r="G384" s="2" t="n">
        <v>2019</v>
      </c>
      <c r="H384" s="2" t="n">
        <v>30</v>
      </c>
      <c r="I384" s="2" t="n">
        <v>1</v>
      </c>
      <c r="J384" s="2" t="s">
        <v>120</v>
      </c>
      <c r="L384" s="2" t="s">
        <v>143</v>
      </c>
      <c r="T384" s="2" t="s">
        <v>144</v>
      </c>
      <c r="V384" s="2" t="s">
        <v>124</v>
      </c>
      <c r="Z384" s="2" t="s">
        <v>145</v>
      </c>
      <c r="AA384" s="2" t="n">
        <v>0.5</v>
      </c>
      <c r="AC384" s="2" t="s">
        <v>809</v>
      </c>
      <c r="AG384" s="2" t="s">
        <v>146</v>
      </c>
      <c r="AI384" s="2" t="s">
        <v>147</v>
      </c>
      <c r="AT384" s="2" t="n">
        <v>3</v>
      </c>
      <c r="AZ384" s="2" t="n">
        <v>3</v>
      </c>
      <c r="BD384" s="2" t="s">
        <v>144</v>
      </c>
      <c r="BE384" s="2" t="n">
        <v>4</v>
      </c>
      <c r="BF384" s="2" t="n">
        <v>4</v>
      </c>
      <c r="BH384" s="2" t="s">
        <v>149</v>
      </c>
      <c r="BI384" s="2" t="n">
        <v>4</v>
      </c>
      <c r="BJ384" s="2" t="n">
        <v>1</v>
      </c>
      <c r="BL384" s="2" t="s">
        <v>147</v>
      </c>
      <c r="BY384" s="2" t="s">
        <v>757</v>
      </c>
      <c r="CA384" s="2" t="s">
        <v>126</v>
      </c>
      <c r="CU384" s="2" t="n">
        <v>50</v>
      </c>
      <c r="CV384" s="2" t="n">
        <v>60</v>
      </c>
      <c r="DE384" s="2" t="n">
        <v>0.378</v>
      </c>
      <c r="DG384" s="2" t="n">
        <v>0.0085</v>
      </c>
    </row>
    <row r="385" customFormat="false" ht="13.8" hidden="false" customHeight="false" outlineLevel="0" collapsed="false">
      <c r="A385" s="2" t="s">
        <v>820</v>
      </c>
      <c r="B385" s="2" t="s">
        <v>806</v>
      </c>
      <c r="D385" s="2" t="s">
        <v>806</v>
      </c>
      <c r="E385" s="2" t="s">
        <v>807</v>
      </c>
      <c r="F385" s="2" t="s">
        <v>808</v>
      </c>
      <c r="G385" s="2" t="n">
        <v>2019</v>
      </c>
      <c r="H385" s="2" t="n">
        <v>30</v>
      </c>
      <c r="I385" s="2" t="n">
        <v>1</v>
      </c>
      <c r="J385" s="2" t="s">
        <v>120</v>
      </c>
      <c r="L385" s="2" t="s">
        <v>143</v>
      </c>
      <c r="T385" s="2" t="s">
        <v>144</v>
      </c>
      <c r="V385" s="2" t="s">
        <v>124</v>
      </c>
      <c r="Z385" s="2" t="s">
        <v>145</v>
      </c>
      <c r="AA385" s="2" t="n">
        <v>0.5</v>
      </c>
      <c r="AC385" s="2" t="s">
        <v>809</v>
      </c>
      <c r="AG385" s="2" t="s">
        <v>146</v>
      </c>
      <c r="AI385" s="2" t="s">
        <v>147</v>
      </c>
      <c r="AT385" s="2" t="n">
        <v>3</v>
      </c>
      <c r="AZ385" s="2" t="n">
        <v>3</v>
      </c>
      <c r="BD385" s="2" t="s">
        <v>144</v>
      </c>
      <c r="BE385" s="2" t="n">
        <v>4</v>
      </c>
      <c r="BF385" s="2" t="n">
        <v>4</v>
      </c>
      <c r="BH385" s="2" t="s">
        <v>149</v>
      </c>
      <c r="BI385" s="2" t="n">
        <v>4</v>
      </c>
      <c r="BJ385" s="2" t="n">
        <v>1</v>
      </c>
      <c r="BL385" s="2" t="s">
        <v>147</v>
      </c>
      <c r="BY385" s="2" t="s">
        <v>757</v>
      </c>
      <c r="CA385" s="2" t="s">
        <v>126</v>
      </c>
      <c r="CU385" s="2" t="n">
        <v>100</v>
      </c>
      <c r="CV385" s="2" t="n">
        <v>60</v>
      </c>
      <c r="DE385" s="2" t="n">
        <v>0.322</v>
      </c>
      <c r="DG385" s="2" t="n">
        <v>0.0118</v>
      </c>
    </row>
    <row r="386" customFormat="false" ht="13.8" hidden="false" customHeight="false" outlineLevel="0" collapsed="false">
      <c r="A386" s="2" t="s">
        <v>821</v>
      </c>
      <c r="B386" s="2" t="s">
        <v>806</v>
      </c>
      <c r="D386" s="2" t="s">
        <v>806</v>
      </c>
      <c r="E386" s="2" t="s">
        <v>807</v>
      </c>
      <c r="F386" s="2" t="s">
        <v>808</v>
      </c>
      <c r="G386" s="2" t="n">
        <v>2019</v>
      </c>
      <c r="H386" s="2" t="n">
        <v>30</v>
      </c>
      <c r="I386" s="2" t="n">
        <v>1</v>
      </c>
      <c r="J386" s="2" t="s">
        <v>120</v>
      </c>
      <c r="L386" s="2" t="s">
        <v>143</v>
      </c>
      <c r="T386" s="2" t="s">
        <v>144</v>
      </c>
      <c r="V386" s="2" t="s">
        <v>124</v>
      </c>
      <c r="Z386" s="2" t="s">
        <v>145</v>
      </c>
      <c r="AA386" s="2" t="n">
        <v>0.5</v>
      </c>
      <c r="AC386" s="2" t="s">
        <v>809</v>
      </c>
      <c r="AG386" s="2" t="s">
        <v>146</v>
      </c>
      <c r="AI386" s="2" t="s">
        <v>147</v>
      </c>
      <c r="AT386" s="2" t="n">
        <v>3</v>
      </c>
      <c r="AZ386" s="2" t="n">
        <v>3</v>
      </c>
      <c r="BD386" s="2" t="s">
        <v>144</v>
      </c>
      <c r="BE386" s="2" t="n">
        <v>4</v>
      </c>
      <c r="BF386" s="2" t="n">
        <v>4</v>
      </c>
      <c r="BH386" s="2" t="s">
        <v>149</v>
      </c>
      <c r="BI386" s="2" t="n">
        <v>4</v>
      </c>
      <c r="BJ386" s="2" t="n">
        <v>1</v>
      </c>
      <c r="BL386" s="2" t="s">
        <v>147</v>
      </c>
      <c r="BY386" s="2" t="s">
        <v>757</v>
      </c>
      <c r="CA386" s="2" t="s">
        <v>126</v>
      </c>
      <c r="CU386" s="2" t="n">
        <v>150</v>
      </c>
      <c r="CV386" s="2" t="n">
        <v>60</v>
      </c>
      <c r="DE386" s="2" t="n">
        <v>0.3</v>
      </c>
      <c r="DG386" s="2" t="n">
        <v>0.07</v>
      </c>
    </row>
    <row r="387" customFormat="false" ht="13.8" hidden="false" customHeight="false" outlineLevel="0" collapsed="false">
      <c r="A387" s="2" t="s">
        <v>822</v>
      </c>
      <c r="B387" s="2" t="s">
        <v>806</v>
      </c>
      <c r="D387" s="2" t="s">
        <v>806</v>
      </c>
      <c r="E387" s="2" t="s">
        <v>807</v>
      </c>
      <c r="F387" s="2" t="s">
        <v>808</v>
      </c>
      <c r="G387" s="2" t="n">
        <v>2019</v>
      </c>
      <c r="H387" s="2" t="n">
        <v>30</v>
      </c>
      <c r="I387" s="2" t="n">
        <v>1</v>
      </c>
      <c r="J387" s="2" t="s">
        <v>120</v>
      </c>
      <c r="L387" s="2" t="s">
        <v>143</v>
      </c>
      <c r="T387" s="2" t="s">
        <v>144</v>
      </c>
      <c r="V387" s="2" t="s">
        <v>124</v>
      </c>
      <c r="Z387" s="2" t="s">
        <v>145</v>
      </c>
      <c r="AA387" s="2" t="n">
        <v>0.5</v>
      </c>
      <c r="AC387" s="2" t="s">
        <v>809</v>
      </c>
      <c r="AG387" s="2" t="s">
        <v>146</v>
      </c>
      <c r="AI387" s="2" t="s">
        <v>147</v>
      </c>
      <c r="AT387" s="2" t="n">
        <v>3</v>
      </c>
      <c r="AZ387" s="2" t="n">
        <v>3</v>
      </c>
      <c r="BD387" s="2" t="s">
        <v>144</v>
      </c>
      <c r="BE387" s="2" t="n">
        <v>4</v>
      </c>
      <c r="BF387" s="2" t="n">
        <v>4</v>
      </c>
      <c r="BH387" s="2" t="s">
        <v>149</v>
      </c>
      <c r="BI387" s="2" t="n">
        <v>4</v>
      </c>
      <c r="BJ387" s="2" t="n">
        <v>1</v>
      </c>
      <c r="BL387" s="2" t="s">
        <v>147</v>
      </c>
      <c r="BY387" s="2" t="s">
        <v>757</v>
      </c>
      <c r="CA387" s="2" t="s">
        <v>126</v>
      </c>
      <c r="CU387" s="2" t="n">
        <v>200</v>
      </c>
      <c r="CV387" s="2" t="n">
        <v>60</v>
      </c>
      <c r="DE387" s="2" t="n">
        <v>0.272</v>
      </c>
      <c r="DG387" s="2" t="n">
        <v>0.079</v>
      </c>
    </row>
    <row r="388" customFormat="false" ht="13.8" hidden="false" customHeight="false" outlineLevel="0" collapsed="false">
      <c r="A388" s="2" t="s">
        <v>823</v>
      </c>
      <c r="B388" s="2" t="s">
        <v>806</v>
      </c>
      <c r="D388" s="2" t="s">
        <v>806</v>
      </c>
      <c r="E388" s="2" t="s">
        <v>807</v>
      </c>
      <c r="F388" s="2" t="s">
        <v>808</v>
      </c>
      <c r="G388" s="2" t="n">
        <v>2019</v>
      </c>
      <c r="H388" s="2" t="n">
        <v>30</v>
      </c>
      <c r="I388" s="2" t="n">
        <v>1</v>
      </c>
      <c r="J388" s="2" t="s">
        <v>120</v>
      </c>
      <c r="L388" s="2" t="s">
        <v>143</v>
      </c>
      <c r="T388" s="2" t="s">
        <v>144</v>
      </c>
      <c r="V388" s="2" t="s">
        <v>124</v>
      </c>
      <c r="Z388" s="2" t="s">
        <v>145</v>
      </c>
      <c r="AA388" s="2" t="n">
        <v>0.5</v>
      </c>
      <c r="AC388" s="2" t="s">
        <v>809</v>
      </c>
      <c r="AG388" s="2" t="s">
        <v>146</v>
      </c>
      <c r="AI388" s="2" t="s">
        <v>147</v>
      </c>
      <c r="AT388" s="2" t="n">
        <v>3</v>
      </c>
      <c r="AZ388" s="2" t="n">
        <v>3</v>
      </c>
      <c r="BD388" s="2" t="s">
        <v>144</v>
      </c>
      <c r="BE388" s="2" t="n">
        <v>4</v>
      </c>
      <c r="BF388" s="2" t="n">
        <v>4</v>
      </c>
      <c r="BH388" s="2" t="s">
        <v>149</v>
      </c>
      <c r="BI388" s="2" t="n">
        <v>4</v>
      </c>
      <c r="BJ388" s="2" t="n">
        <v>1</v>
      </c>
      <c r="BL388" s="2" t="s">
        <v>147</v>
      </c>
      <c r="BY388" s="2" t="s">
        <v>757</v>
      </c>
      <c r="CA388" s="2" t="s">
        <v>126</v>
      </c>
      <c r="CU388" s="2" t="n">
        <v>250</v>
      </c>
      <c r="CV388" s="2" t="n">
        <v>60</v>
      </c>
      <c r="DE388" s="2" t="n">
        <v>0.22</v>
      </c>
      <c r="DG388" s="2" t="n">
        <v>0.073</v>
      </c>
    </row>
    <row r="389" customFormat="false" ht="13.8" hidden="false" customHeight="false" outlineLevel="0" collapsed="false">
      <c r="A389" s="2" t="s">
        <v>824</v>
      </c>
      <c r="B389" s="2" t="s">
        <v>806</v>
      </c>
      <c r="D389" s="2" t="s">
        <v>806</v>
      </c>
      <c r="E389" s="2" t="s">
        <v>807</v>
      </c>
      <c r="F389" s="2" t="s">
        <v>808</v>
      </c>
      <c r="G389" s="2" t="n">
        <v>2019</v>
      </c>
      <c r="H389" s="2" t="n">
        <v>30</v>
      </c>
      <c r="I389" s="2" t="n">
        <v>1</v>
      </c>
      <c r="J389" s="2" t="s">
        <v>120</v>
      </c>
      <c r="L389" s="2" t="s">
        <v>143</v>
      </c>
      <c r="T389" s="2" t="s">
        <v>144</v>
      </c>
      <c r="V389" s="2" t="s">
        <v>124</v>
      </c>
      <c r="Z389" s="2" t="s">
        <v>145</v>
      </c>
      <c r="AA389" s="2" t="n">
        <v>0.5</v>
      </c>
      <c r="AC389" s="2" t="s">
        <v>809</v>
      </c>
      <c r="AG389" s="2" t="s">
        <v>146</v>
      </c>
      <c r="AI389" s="2" t="s">
        <v>147</v>
      </c>
      <c r="AT389" s="2" t="n">
        <v>7</v>
      </c>
      <c r="AZ389" s="2" t="n">
        <v>3</v>
      </c>
      <c r="BD389" s="2" t="s">
        <v>144</v>
      </c>
      <c r="BE389" s="2" t="n">
        <v>4</v>
      </c>
      <c r="BF389" s="2" t="n">
        <v>4</v>
      </c>
      <c r="BH389" s="2" t="s">
        <v>149</v>
      </c>
      <c r="BI389" s="2" t="n">
        <v>4</v>
      </c>
      <c r="BJ389" s="2" t="n">
        <v>1</v>
      </c>
      <c r="BL389" s="2" t="s">
        <v>147</v>
      </c>
      <c r="BY389" s="2" t="s">
        <v>757</v>
      </c>
      <c r="CA389" s="2" t="s">
        <v>126</v>
      </c>
      <c r="CU389" s="2" t="n">
        <v>50</v>
      </c>
      <c r="CV389" s="2" t="n">
        <v>60</v>
      </c>
      <c r="DE389" s="2" t="n">
        <v>0.184</v>
      </c>
      <c r="DG389" s="2" t="n">
        <v>0.0091</v>
      </c>
    </row>
    <row r="390" customFormat="false" ht="13.8" hidden="false" customHeight="false" outlineLevel="0" collapsed="false">
      <c r="A390" s="2" t="s">
        <v>825</v>
      </c>
      <c r="B390" s="2" t="s">
        <v>806</v>
      </c>
      <c r="D390" s="2" t="s">
        <v>806</v>
      </c>
      <c r="E390" s="2" t="s">
        <v>807</v>
      </c>
      <c r="F390" s="2" t="s">
        <v>808</v>
      </c>
      <c r="G390" s="2" t="n">
        <v>2019</v>
      </c>
      <c r="H390" s="2" t="n">
        <v>30</v>
      </c>
      <c r="I390" s="2" t="n">
        <v>1</v>
      </c>
      <c r="J390" s="2" t="s">
        <v>120</v>
      </c>
      <c r="L390" s="2" t="s">
        <v>143</v>
      </c>
      <c r="T390" s="2" t="s">
        <v>144</v>
      </c>
      <c r="V390" s="2" t="s">
        <v>124</v>
      </c>
      <c r="Z390" s="2" t="s">
        <v>145</v>
      </c>
      <c r="AA390" s="2" t="n">
        <v>0.5</v>
      </c>
      <c r="AC390" s="2" t="s">
        <v>809</v>
      </c>
      <c r="AG390" s="2" t="s">
        <v>146</v>
      </c>
      <c r="AI390" s="2" t="s">
        <v>147</v>
      </c>
      <c r="AT390" s="2" t="n">
        <v>7</v>
      </c>
      <c r="AZ390" s="2" t="n">
        <v>3</v>
      </c>
      <c r="BD390" s="2" t="s">
        <v>144</v>
      </c>
      <c r="BE390" s="2" t="n">
        <v>4</v>
      </c>
      <c r="BF390" s="2" t="n">
        <v>4</v>
      </c>
      <c r="BH390" s="2" t="s">
        <v>149</v>
      </c>
      <c r="BI390" s="2" t="n">
        <v>4</v>
      </c>
      <c r="BJ390" s="2" t="n">
        <v>1</v>
      </c>
      <c r="BL390" s="2" t="s">
        <v>147</v>
      </c>
      <c r="BY390" s="2" t="s">
        <v>757</v>
      </c>
      <c r="CA390" s="2" t="s">
        <v>126</v>
      </c>
      <c r="CU390" s="2" t="n">
        <v>100</v>
      </c>
      <c r="CV390" s="2" t="n">
        <v>60</v>
      </c>
      <c r="DE390" s="2" t="n">
        <v>0.126</v>
      </c>
      <c r="DG390" s="2" t="n">
        <v>0.0077</v>
      </c>
    </row>
    <row r="391" customFormat="false" ht="13.8" hidden="false" customHeight="false" outlineLevel="0" collapsed="false">
      <c r="A391" s="2" t="s">
        <v>826</v>
      </c>
      <c r="B391" s="2" t="s">
        <v>806</v>
      </c>
      <c r="D391" s="2" t="s">
        <v>806</v>
      </c>
      <c r="E391" s="2" t="s">
        <v>807</v>
      </c>
      <c r="F391" s="2" t="s">
        <v>808</v>
      </c>
      <c r="G391" s="2" t="n">
        <v>2019</v>
      </c>
      <c r="H391" s="2" t="n">
        <v>30</v>
      </c>
      <c r="I391" s="2" t="n">
        <v>1</v>
      </c>
      <c r="J391" s="2" t="s">
        <v>120</v>
      </c>
      <c r="L391" s="2" t="s">
        <v>143</v>
      </c>
      <c r="T391" s="2" t="s">
        <v>144</v>
      </c>
      <c r="V391" s="2" t="s">
        <v>124</v>
      </c>
      <c r="Z391" s="2" t="s">
        <v>145</v>
      </c>
      <c r="AA391" s="2" t="n">
        <v>0.5</v>
      </c>
      <c r="AC391" s="2" t="s">
        <v>809</v>
      </c>
      <c r="AG391" s="2" t="s">
        <v>146</v>
      </c>
      <c r="AI391" s="2" t="s">
        <v>147</v>
      </c>
      <c r="AT391" s="2" t="n">
        <v>7</v>
      </c>
      <c r="AZ391" s="2" t="n">
        <v>3</v>
      </c>
      <c r="BD391" s="2" t="s">
        <v>144</v>
      </c>
      <c r="BE391" s="2" t="n">
        <v>4</v>
      </c>
      <c r="BF391" s="2" t="n">
        <v>4</v>
      </c>
      <c r="BH391" s="2" t="s">
        <v>149</v>
      </c>
      <c r="BI391" s="2" t="n">
        <v>4</v>
      </c>
      <c r="BJ391" s="2" t="n">
        <v>1</v>
      </c>
      <c r="BL391" s="2" t="s">
        <v>147</v>
      </c>
      <c r="BY391" s="2" t="s">
        <v>757</v>
      </c>
      <c r="CA391" s="2" t="s">
        <v>126</v>
      </c>
      <c r="CU391" s="2" t="n">
        <v>150</v>
      </c>
      <c r="CV391" s="2" t="n">
        <v>60</v>
      </c>
      <c r="DE391" s="2" t="n">
        <v>1.09</v>
      </c>
      <c r="DG391" s="2" t="n">
        <v>0.0108</v>
      </c>
    </row>
    <row r="392" customFormat="false" ht="13.8" hidden="false" customHeight="false" outlineLevel="0" collapsed="false">
      <c r="A392" s="2" t="s">
        <v>827</v>
      </c>
      <c r="B392" s="2" t="s">
        <v>806</v>
      </c>
      <c r="D392" s="2" t="s">
        <v>806</v>
      </c>
      <c r="E392" s="2" t="s">
        <v>807</v>
      </c>
      <c r="F392" s="2" t="s">
        <v>808</v>
      </c>
      <c r="G392" s="2" t="n">
        <v>2019</v>
      </c>
      <c r="H392" s="2" t="n">
        <v>30</v>
      </c>
      <c r="I392" s="2" t="n">
        <v>1</v>
      </c>
      <c r="J392" s="2" t="s">
        <v>120</v>
      </c>
      <c r="L392" s="2" t="s">
        <v>143</v>
      </c>
      <c r="T392" s="2" t="s">
        <v>144</v>
      </c>
      <c r="V392" s="2" t="s">
        <v>124</v>
      </c>
      <c r="Z392" s="2" t="s">
        <v>145</v>
      </c>
      <c r="AA392" s="2" t="n">
        <v>0.5</v>
      </c>
      <c r="AC392" s="2" t="s">
        <v>809</v>
      </c>
      <c r="AG392" s="2" t="s">
        <v>146</v>
      </c>
      <c r="AI392" s="2" t="s">
        <v>147</v>
      </c>
      <c r="AT392" s="2" t="n">
        <v>7</v>
      </c>
      <c r="AZ392" s="2" t="n">
        <v>3</v>
      </c>
      <c r="BD392" s="2" t="s">
        <v>144</v>
      </c>
      <c r="BE392" s="2" t="n">
        <v>4</v>
      </c>
      <c r="BF392" s="2" t="n">
        <v>4</v>
      </c>
      <c r="BH392" s="2" t="s">
        <v>149</v>
      </c>
      <c r="BI392" s="2" t="n">
        <v>4</v>
      </c>
      <c r="BJ392" s="2" t="n">
        <v>1</v>
      </c>
      <c r="BL392" s="2" t="s">
        <v>147</v>
      </c>
      <c r="BY392" s="2" t="s">
        <v>757</v>
      </c>
      <c r="CA392" s="2" t="s">
        <v>126</v>
      </c>
      <c r="CU392" s="2" t="n">
        <v>200</v>
      </c>
      <c r="CV392" s="2" t="n">
        <v>60</v>
      </c>
      <c r="DE392" s="2" t="n">
        <v>0.0549</v>
      </c>
      <c r="DG392" s="2" t="n">
        <v>0.059</v>
      </c>
    </row>
    <row r="393" customFormat="false" ht="13.8" hidden="false" customHeight="false" outlineLevel="0" collapsed="false">
      <c r="A393" s="2" t="s">
        <v>828</v>
      </c>
      <c r="B393" s="2" t="s">
        <v>806</v>
      </c>
      <c r="D393" s="2" t="s">
        <v>806</v>
      </c>
      <c r="E393" s="2" t="s">
        <v>807</v>
      </c>
      <c r="F393" s="2" t="s">
        <v>808</v>
      </c>
      <c r="G393" s="2" t="n">
        <v>2019</v>
      </c>
      <c r="H393" s="2" t="n">
        <v>30</v>
      </c>
      <c r="I393" s="2" t="n">
        <v>1</v>
      </c>
      <c r="J393" s="2" t="s">
        <v>120</v>
      </c>
      <c r="L393" s="2" t="s">
        <v>143</v>
      </c>
      <c r="T393" s="2" t="s">
        <v>144</v>
      </c>
      <c r="V393" s="2" t="s">
        <v>124</v>
      </c>
      <c r="Z393" s="2" t="s">
        <v>145</v>
      </c>
      <c r="AA393" s="2" t="n">
        <v>0.5</v>
      </c>
      <c r="AC393" s="2" t="s">
        <v>809</v>
      </c>
      <c r="AG393" s="2" t="s">
        <v>146</v>
      </c>
      <c r="AI393" s="2" t="s">
        <v>147</v>
      </c>
      <c r="AT393" s="2" t="n">
        <v>7</v>
      </c>
      <c r="AZ393" s="2" t="n">
        <v>3</v>
      </c>
      <c r="BD393" s="2" t="s">
        <v>144</v>
      </c>
      <c r="BE393" s="2" t="n">
        <v>4</v>
      </c>
      <c r="BF393" s="2" t="n">
        <v>4</v>
      </c>
      <c r="BH393" s="2" t="s">
        <v>149</v>
      </c>
      <c r="BI393" s="2" t="n">
        <v>4</v>
      </c>
      <c r="BJ393" s="2" t="n">
        <v>1</v>
      </c>
      <c r="BL393" s="2" t="s">
        <v>147</v>
      </c>
      <c r="BY393" s="2" t="s">
        <v>757</v>
      </c>
      <c r="CA393" s="2" t="s">
        <v>126</v>
      </c>
      <c r="CU393" s="2" t="n">
        <v>250</v>
      </c>
      <c r="CV393" s="2" t="n">
        <v>60</v>
      </c>
      <c r="DE393" s="2" t="n">
        <v>0.0381</v>
      </c>
      <c r="DG393" s="2" t="n">
        <v>0.077</v>
      </c>
    </row>
    <row r="394" customFormat="false" ht="13.8" hidden="false" customHeight="false" outlineLevel="0" collapsed="false">
      <c r="A394" s="2" t="s">
        <v>829</v>
      </c>
      <c r="B394" s="2" t="s">
        <v>806</v>
      </c>
      <c r="D394" s="2" t="s">
        <v>806</v>
      </c>
      <c r="E394" s="2" t="s">
        <v>807</v>
      </c>
      <c r="F394" s="2" t="s">
        <v>808</v>
      </c>
      <c r="G394" s="2" t="n">
        <v>2019</v>
      </c>
      <c r="H394" s="2" t="n">
        <v>30</v>
      </c>
      <c r="I394" s="2" t="n">
        <v>1</v>
      </c>
      <c r="J394" s="2" t="s">
        <v>120</v>
      </c>
      <c r="L394" s="2" t="s">
        <v>143</v>
      </c>
      <c r="T394" s="2" t="s">
        <v>144</v>
      </c>
      <c r="V394" s="2" t="s">
        <v>124</v>
      </c>
      <c r="Z394" s="2" t="s">
        <v>145</v>
      </c>
      <c r="AA394" s="2" t="n">
        <v>0.5</v>
      </c>
      <c r="AC394" s="2" t="s">
        <v>809</v>
      </c>
      <c r="AG394" s="2" t="s">
        <v>146</v>
      </c>
      <c r="AI394" s="2" t="s">
        <v>147</v>
      </c>
      <c r="AT394" s="2" t="n">
        <v>8</v>
      </c>
      <c r="AZ394" s="2" t="n">
        <v>3</v>
      </c>
      <c r="BD394" s="2" t="s">
        <v>144</v>
      </c>
      <c r="BE394" s="2" t="n">
        <v>4</v>
      </c>
      <c r="BF394" s="2" t="n">
        <v>4</v>
      </c>
      <c r="BH394" s="2" t="s">
        <v>149</v>
      </c>
      <c r="BI394" s="2" t="n">
        <v>4</v>
      </c>
      <c r="BJ394" s="2" t="n">
        <v>1</v>
      </c>
      <c r="BL394" s="2" t="s">
        <v>147</v>
      </c>
      <c r="BY394" s="2" t="s">
        <v>757</v>
      </c>
      <c r="CA394" s="2" t="s">
        <v>126</v>
      </c>
      <c r="CU394" s="2" t="n">
        <v>50</v>
      </c>
      <c r="CV394" s="2" t="n">
        <v>60</v>
      </c>
      <c r="DE394" s="2" t="n">
        <v>0.22</v>
      </c>
      <c r="DG394" s="2" t="n">
        <v>0.066</v>
      </c>
    </row>
    <row r="395" customFormat="false" ht="13.8" hidden="false" customHeight="false" outlineLevel="0" collapsed="false">
      <c r="A395" s="2" t="s">
        <v>830</v>
      </c>
      <c r="B395" s="2" t="s">
        <v>806</v>
      </c>
      <c r="D395" s="2" t="s">
        <v>806</v>
      </c>
      <c r="E395" s="2" t="s">
        <v>807</v>
      </c>
      <c r="F395" s="2" t="s">
        <v>808</v>
      </c>
      <c r="G395" s="2" t="n">
        <v>2019</v>
      </c>
      <c r="H395" s="2" t="n">
        <v>30</v>
      </c>
      <c r="I395" s="2" t="n">
        <v>1</v>
      </c>
      <c r="J395" s="2" t="s">
        <v>120</v>
      </c>
      <c r="L395" s="2" t="s">
        <v>143</v>
      </c>
      <c r="T395" s="2" t="s">
        <v>144</v>
      </c>
      <c r="V395" s="2" t="s">
        <v>124</v>
      </c>
      <c r="Z395" s="2" t="s">
        <v>145</v>
      </c>
      <c r="AA395" s="2" t="n">
        <v>0.5</v>
      </c>
      <c r="AC395" s="2" t="s">
        <v>809</v>
      </c>
      <c r="AG395" s="2" t="s">
        <v>146</v>
      </c>
      <c r="AI395" s="2" t="s">
        <v>147</v>
      </c>
      <c r="AT395" s="2" t="n">
        <v>8</v>
      </c>
      <c r="AZ395" s="2" t="n">
        <v>3</v>
      </c>
      <c r="BD395" s="2" t="s">
        <v>144</v>
      </c>
      <c r="BE395" s="2" t="n">
        <v>4</v>
      </c>
      <c r="BF395" s="2" t="n">
        <v>4</v>
      </c>
      <c r="BH395" s="2" t="s">
        <v>149</v>
      </c>
      <c r="BI395" s="2" t="n">
        <v>4</v>
      </c>
      <c r="BJ395" s="2" t="n">
        <v>1</v>
      </c>
      <c r="BL395" s="2" t="s">
        <v>147</v>
      </c>
      <c r="BY395" s="2" t="s">
        <v>757</v>
      </c>
      <c r="CA395" s="2" t="s">
        <v>126</v>
      </c>
      <c r="CU395" s="2" t="n">
        <v>100</v>
      </c>
      <c r="CV395" s="2" t="n">
        <v>60</v>
      </c>
      <c r="DE395" s="2" t="n">
        <v>0.172</v>
      </c>
      <c r="DG395" s="2" t="n">
        <v>0.0089</v>
      </c>
    </row>
    <row r="396" customFormat="false" ht="13.8" hidden="false" customHeight="false" outlineLevel="0" collapsed="false">
      <c r="A396" s="2" t="s">
        <v>831</v>
      </c>
      <c r="B396" s="2" t="s">
        <v>806</v>
      </c>
      <c r="D396" s="2" t="s">
        <v>806</v>
      </c>
      <c r="E396" s="2" t="s">
        <v>807</v>
      </c>
      <c r="F396" s="2" t="s">
        <v>808</v>
      </c>
      <c r="G396" s="2" t="n">
        <v>2019</v>
      </c>
      <c r="H396" s="2" t="n">
        <v>30</v>
      </c>
      <c r="I396" s="2" t="n">
        <v>1</v>
      </c>
      <c r="J396" s="2" t="s">
        <v>120</v>
      </c>
      <c r="L396" s="2" t="s">
        <v>143</v>
      </c>
      <c r="T396" s="2" t="s">
        <v>144</v>
      </c>
      <c r="V396" s="2" t="s">
        <v>124</v>
      </c>
      <c r="Z396" s="2" t="s">
        <v>145</v>
      </c>
      <c r="AA396" s="2" t="n">
        <v>0.5</v>
      </c>
      <c r="AC396" s="2" t="s">
        <v>809</v>
      </c>
      <c r="AG396" s="2" t="s">
        <v>146</v>
      </c>
      <c r="AI396" s="2" t="s">
        <v>147</v>
      </c>
      <c r="AT396" s="2" t="n">
        <v>8</v>
      </c>
      <c r="AZ396" s="2" t="n">
        <v>3</v>
      </c>
      <c r="BD396" s="2" t="s">
        <v>144</v>
      </c>
      <c r="BE396" s="2" t="n">
        <v>4</v>
      </c>
      <c r="BF396" s="2" t="n">
        <v>4</v>
      </c>
      <c r="BH396" s="2" t="s">
        <v>149</v>
      </c>
      <c r="BI396" s="2" t="n">
        <v>4</v>
      </c>
      <c r="BJ396" s="2" t="n">
        <v>1</v>
      </c>
      <c r="BL396" s="2" t="s">
        <v>147</v>
      </c>
      <c r="BY396" s="2" t="s">
        <v>757</v>
      </c>
      <c r="CA396" s="2" t="s">
        <v>126</v>
      </c>
      <c r="CU396" s="2" t="n">
        <v>150</v>
      </c>
      <c r="CV396" s="2" t="n">
        <v>60</v>
      </c>
      <c r="DE396" s="2" t="n">
        <v>0.131</v>
      </c>
      <c r="DG396" s="2" t="n">
        <v>0.0069</v>
      </c>
    </row>
    <row r="397" customFormat="false" ht="13.8" hidden="false" customHeight="false" outlineLevel="0" collapsed="false">
      <c r="A397" s="2" t="s">
        <v>832</v>
      </c>
      <c r="B397" s="2" t="s">
        <v>806</v>
      </c>
      <c r="D397" s="2" t="s">
        <v>806</v>
      </c>
      <c r="E397" s="2" t="s">
        <v>807</v>
      </c>
      <c r="F397" s="2" t="s">
        <v>808</v>
      </c>
      <c r="G397" s="2" t="n">
        <v>2019</v>
      </c>
      <c r="H397" s="2" t="n">
        <v>30</v>
      </c>
      <c r="I397" s="2" t="n">
        <v>1</v>
      </c>
      <c r="J397" s="2" t="s">
        <v>120</v>
      </c>
      <c r="L397" s="2" t="s">
        <v>143</v>
      </c>
      <c r="T397" s="2" t="s">
        <v>144</v>
      </c>
      <c r="V397" s="2" t="s">
        <v>124</v>
      </c>
      <c r="Z397" s="2" t="s">
        <v>145</v>
      </c>
      <c r="AA397" s="2" t="n">
        <v>0.5</v>
      </c>
      <c r="AC397" s="2" t="s">
        <v>809</v>
      </c>
      <c r="AG397" s="2" t="s">
        <v>146</v>
      </c>
      <c r="AI397" s="2" t="s">
        <v>147</v>
      </c>
      <c r="AT397" s="2" t="n">
        <v>8</v>
      </c>
      <c r="AZ397" s="2" t="n">
        <v>3</v>
      </c>
      <c r="BD397" s="2" t="s">
        <v>144</v>
      </c>
      <c r="BE397" s="2" t="n">
        <v>4</v>
      </c>
      <c r="BF397" s="2" t="n">
        <v>4</v>
      </c>
      <c r="BH397" s="2" t="s">
        <v>149</v>
      </c>
      <c r="BI397" s="2" t="n">
        <v>4</v>
      </c>
      <c r="BJ397" s="2" t="n">
        <v>1</v>
      </c>
      <c r="BL397" s="2" t="s">
        <v>147</v>
      </c>
      <c r="BY397" s="2" t="s">
        <v>757</v>
      </c>
      <c r="CA397" s="2" t="s">
        <v>126</v>
      </c>
      <c r="CU397" s="2" t="n">
        <v>200</v>
      </c>
      <c r="CV397" s="2" t="n">
        <v>60</v>
      </c>
      <c r="DE397" s="2" t="n">
        <v>0.111</v>
      </c>
      <c r="DG397" s="2" t="n">
        <v>0.01</v>
      </c>
    </row>
    <row r="398" customFormat="false" ht="13.8" hidden="false" customHeight="false" outlineLevel="0" collapsed="false">
      <c r="A398" s="2" t="s">
        <v>833</v>
      </c>
      <c r="B398" s="2" t="s">
        <v>806</v>
      </c>
      <c r="D398" s="2" t="s">
        <v>806</v>
      </c>
      <c r="E398" s="2" t="s">
        <v>807</v>
      </c>
      <c r="F398" s="2" t="s">
        <v>808</v>
      </c>
      <c r="G398" s="2" t="n">
        <v>2019</v>
      </c>
      <c r="H398" s="2" t="n">
        <v>30</v>
      </c>
      <c r="I398" s="2" t="n">
        <v>1</v>
      </c>
      <c r="J398" s="2" t="s">
        <v>120</v>
      </c>
      <c r="L398" s="2" t="s">
        <v>143</v>
      </c>
      <c r="T398" s="2" t="s">
        <v>144</v>
      </c>
      <c r="V398" s="2" t="s">
        <v>124</v>
      </c>
      <c r="Z398" s="2" t="s">
        <v>145</v>
      </c>
      <c r="AA398" s="2" t="n">
        <v>0.5</v>
      </c>
      <c r="AC398" s="2" t="s">
        <v>809</v>
      </c>
      <c r="AG398" s="2" t="s">
        <v>146</v>
      </c>
      <c r="AI398" s="2" t="s">
        <v>147</v>
      </c>
      <c r="AT398" s="2" t="n">
        <v>8</v>
      </c>
      <c r="AZ398" s="2" t="n">
        <v>3</v>
      </c>
      <c r="BD398" s="2" t="s">
        <v>144</v>
      </c>
      <c r="BE398" s="2" t="n">
        <v>4</v>
      </c>
      <c r="BF398" s="2" t="n">
        <v>4</v>
      </c>
      <c r="BH398" s="2" t="s">
        <v>149</v>
      </c>
      <c r="BI398" s="2" t="n">
        <v>4</v>
      </c>
      <c r="BJ398" s="2" t="n">
        <v>1</v>
      </c>
      <c r="BL398" s="2" t="s">
        <v>147</v>
      </c>
      <c r="BY398" s="2" t="s">
        <v>757</v>
      </c>
      <c r="CA398" s="2" t="s">
        <v>126</v>
      </c>
      <c r="CU398" s="2" t="n">
        <v>250</v>
      </c>
      <c r="CV398" s="2" t="n">
        <v>60</v>
      </c>
      <c r="DE398" s="2" t="n">
        <v>0.104</v>
      </c>
      <c r="DG398" s="2" t="n">
        <v>0.042</v>
      </c>
    </row>
    <row r="399" customFormat="false" ht="13.8" hidden="false" customHeight="false" outlineLevel="0" collapsed="false">
      <c r="A399" s="2" t="s">
        <v>834</v>
      </c>
      <c r="B399" s="2" t="s">
        <v>806</v>
      </c>
      <c r="D399" s="2" t="s">
        <v>806</v>
      </c>
      <c r="E399" s="2" t="s">
        <v>807</v>
      </c>
      <c r="F399" s="2" t="s">
        <v>808</v>
      </c>
      <c r="G399" s="2" t="n">
        <v>2019</v>
      </c>
      <c r="H399" s="2" t="n">
        <v>30</v>
      </c>
      <c r="I399" s="2" t="n">
        <v>1</v>
      </c>
      <c r="J399" s="2" t="s">
        <v>120</v>
      </c>
      <c r="L399" s="2" t="s">
        <v>143</v>
      </c>
      <c r="T399" s="2" t="s">
        <v>144</v>
      </c>
      <c r="V399" s="2" t="s">
        <v>124</v>
      </c>
      <c r="Z399" s="2" t="s">
        <v>145</v>
      </c>
      <c r="AA399" s="2" t="n">
        <v>0.5</v>
      </c>
      <c r="AC399" s="2" t="s">
        <v>809</v>
      </c>
      <c r="AG399" s="2" t="s">
        <v>146</v>
      </c>
      <c r="AI399" s="2" t="s">
        <v>147</v>
      </c>
      <c r="AT399" s="2" t="n">
        <v>9</v>
      </c>
      <c r="AZ399" s="2" t="n">
        <v>3</v>
      </c>
      <c r="BD399" s="2" t="s">
        <v>144</v>
      </c>
      <c r="BE399" s="2" t="n">
        <v>4</v>
      </c>
      <c r="BF399" s="2" t="n">
        <v>4</v>
      </c>
      <c r="BH399" s="2" t="s">
        <v>149</v>
      </c>
      <c r="BI399" s="2" t="n">
        <v>4</v>
      </c>
      <c r="BJ399" s="2" t="n">
        <v>1</v>
      </c>
      <c r="BL399" s="2" t="s">
        <v>147</v>
      </c>
      <c r="BY399" s="2" t="s">
        <v>757</v>
      </c>
      <c r="CA399" s="2" t="s">
        <v>126</v>
      </c>
      <c r="CU399" s="2" t="n">
        <v>50</v>
      </c>
      <c r="CV399" s="2" t="n">
        <v>60</v>
      </c>
      <c r="DE399" s="2" t="n">
        <v>0.281</v>
      </c>
      <c r="DG399" s="2" t="n">
        <v>0.073</v>
      </c>
    </row>
    <row r="400" customFormat="false" ht="13.8" hidden="false" customHeight="false" outlineLevel="0" collapsed="false">
      <c r="A400" s="2" t="s">
        <v>835</v>
      </c>
      <c r="B400" s="2" t="s">
        <v>806</v>
      </c>
      <c r="D400" s="2" t="s">
        <v>806</v>
      </c>
      <c r="E400" s="2" t="s">
        <v>807</v>
      </c>
      <c r="F400" s="2" t="s">
        <v>808</v>
      </c>
      <c r="G400" s="2" t="n">
        <v>2019</v>
      </c>
      <c r="H400" s="2" t="n">
        <v>30</v>
      </c>
      <c r="I400" s="2" t="n">
        <v>1</v>
      </c>
      <c r="J400" s="2" t="s">
        <v>120</v>
      </c>
      <c r="L400" s="2" t="s">
        <v>143</v>
      </c>
      <c r="T400" s="2" t="s">
        <v>144</v>
      </c>
      <c r="V400" s="2" t="s">
        <v>124</v>
      </c>
      <c r="Z400" s="2" t="s">
        <v>145</v>
      </c>
      <c r="AA400" s="2" t="n">
        <v>0.5</v>
      </c>
      <c r="AC400" s="2" t="s">
        <v>809</v>
      </c>
      <c r="AG400" s="2" t="s">
        <v>146</v>
      </c>
      <c r="AI400" s="2" t="s">
        <v>147</v>
      </c>
      <c r="AT400" s="2" t="n">
        <v>9</v>
      </c>
      <c r="AZ400" s="2" t="n">
        <v>3</v>
      </c>
      <c r="BD400" s="2" t="s">
        <v>144</v>
      </c>
      <c r="BE400" s="2" t="n">
        <v>4</v>
      </c>
      <c r="BF400" s="2" t="n">
        <v>4</v>
      </c>
      <c r="BH400" s="2" t="s">
        <v>149</v>
      </c>
      <c r="BI400" s="2" t="n">
        <v>4</v>
      </c>
      <c r="BJ400" s="2" t="n">
        <v>1</v>
      </c>
      <c r="BL400" s="2" t="s">
        <v>147</v>
      </c>
      <c r="BY400" s="2" t="s">
        <v>757</v>
      </c>
      <c r="CA400" s="2" t="s">
        <v>126</v>
      </c>
      <c r="CU400" s="2" t="n">
        <v>100</v>
      </c>
      <c r="CV400" s="2" t="n">
        <v>60</v>
      </c>
      <c r="DE400" s="2" t="n">
        <v>0.224</v>
      </c>
      <c r="DG400" s="2" t="n">
        <v>0.06</v>
      </c>
    </row>
    <row r="401" customFormat="false" ht="13.8" hidden="false" customHeight="false" outlineLevel="0" collapsed="false">
      <c r="A401" s="2" t="s">
        <v>836</v>
      </c>
      <c r="B401" s="2" t="s">
        <v>806</v>
      </c>
      <c r="D401" s="2" t="s">
        <v>806</v>
      </c>
      <c r="E401" s="2" t="s">
        <v>807</v>
      </c>
      <c r="F401" s="2" t="s">
        <v>808</v>
      </c>
      <c r="G401" s="2" t="n">
        <v>2019</v>
      </c>
      <c r="H401" s="2" t="n">
        <v>30</v>
      </c>
      <c r="I401" s="2" t="n">
        <v>1</v>
      </c>
      <c r="J401" s="2" t="s">
        <v>120</v>
      </c>
      <c r="L401" s="2" t="s">
        <v>143</v>
      </c>
      <c r="T401" s="2" t="s">
        <v>144</v>
      </c>
      <c r="V401" s="2" t="s">
        <v>124</v>
      </c>
      <c r="Z401" s="2" t="s">
        <v>145</v>
      </c>
      <c r="AA401" s="2" t="n">
        <v>0.5</v>
      </c>
      <c r="AC401" s="2" t="s">
        <v>809</v>
      </c>
      <c r="AG401" s="2" t="s">
        <v>146</v>
      </c>
      <c r="AI401" s="2" t="s">
        <v>147</v>
      </c>
      <c r="AT401" s="2" t="n">
        <v>9</v>
      </c>
      <c r="AZ401" s="2" t="n">
        <v>3</v>
      </c>
      <c r="BD401" s="2" t="s">
        <v>144</v>
      </c>
      <c r="BE401" s="2" t="n">
        <v>4</v>
      </c>
      <c r="BF401" s="2" t="n">
        <v>4</v>
      </c>
      <c r="BH401" s="2" t="s">
        <v>149</v>
      </c>
      <c r="BI401" s="2" t="n">
        <v>4</v>
      </c>
      <c r="BJ401" s="2" t="n">
        <v>1</v>
      </c>
      <c r="BL401" s="2" t="s">
        <v>147</v>
      </c>
      <c r="BY401" s="2" t="s">
        <v>757</v>
      </c>
      <c r="CA401" s="2" t="s">
        <v>126</v>
      </c>
      <c r="CU401" s="2" t="n">
        <v>150</v>
      </c>
      <c r="CV401" s="2" t="n">
        <v>60</v>
      </c>
      <c r="DE401" s="2" t="n">
        <v>0.2</v>
      </c>
      <c r="DG401" s="2" t="n">
        <v>0.0086</v>
      </c>
    </row>
    <row r="402" customFormat="false" ht="13.8" hidden="false" customHeight="false" outlineLevel="0" collapsed="false">
      <c r="A402" s="2" t="s">
        <v>837</v>
      </c>
      <c r="B402" s="2" t="s">
        <v>806</v>
      </c>
      <c r="D402" s="2" t="s">
        <v>806</v>
      </c>
      <c r="E402" s="2" t="s">
        <v>807</v>
      </c>
      <c r="F402" s="2" t="s">
        <v>808</v>
      </c>
      <c r="G402" s="2" t="n">
        <v>2019</v>
      </c>
      <c r="H402" s="2" t="n">
        <v>30</v>
      </c>
      <c r="I402" s="2" t="n">
        <v>1</v>
      </c>
      <c r="J402" s="2" t="s">
        <v>120</v>
      </c>
      <c r="L402" s="2" t="s">
        <v>143</v>
      </c>
      <c r="T402" s="2" t="s">
        <v>144</v>
      </c>
      <c r="V402" s="2" t="s">
        <v>124</v>
      </c>
      <c r="Z402" s="2" t="s">
        <v>145</v>
      </c>
      <c r="AA402" s="2" t="n">
        <v>0.5</v>
      </c>
      <c r="AC402" s="2" t="s">
        <v>809</v>
      </c>
      <c r="AG402" s="2" t="s">
        <v>146</v>
      </c>
      <c r="AI402" s="2" t="s">
        <v>147</v>
      </c>
      <c r="AT402" s="2" t="n">
        <v>9</v>
      </c>
      <c r="AZ402" s="2" t="n">
        <v>3</v>
      </c>
      <c r="BD402" s="2" t="s">
        <v>144</v>
      </c>
      <c r="BE402" s="2" t="n">
        <v>4</v>
      </c>
      <c r="BF402" s="2" t="n">
        <v>4</v>
      </c>
      <c r="BH402" s="2" t="s">
        <v>149</v>
      </c>
      <c r="BI402" s="2" t="n">
        <v>4</v>
      </c>
      <c r="BJ402" s="2" t="n">
        <v>1</v>
      </c>
      <c r="BL402" s="2" t="s">
        <v>147</v>
      </c>
      <c r="BY402" s="2" t="s">
        <v>757</v>
      </c>
      <c r="CA402" s="2" t="s">
        <v>126</v>
      </c>
      <c r="CU402" s="2" t="n">
        <v>200</v>
      </c>
      <c r="CV402" s="2" t="n">
        <v>60</v>
      </c>
      <c r="DE402" s="2" t="n">
        <v>0.174</v>
      </c>
      <c r="DG402" s="2" t="n">
        <v>0.0061</v>
      </c>
    </row>
    <row r="403" customFormat="false" ht="13.8" hidden="false" customHeight="false" outlineLevel="0" collapsed="false">
      <c r="A403" s="2" t="s">
        <v>838</v>
      </c>
      <c r="B403" s="2" t="s">
        <v>806</v>
      </c>
      <c r="D403" s="2" t="s">
        <v>806</v>
      </c>
      <c r="E403" s="2" t="s">
        <v>807</v>
      </c>
      <c r="F403" s="2" t="s">
        <v>808</v>
      </c>
      <c r="G403" s="2" t="n">
        <v>2019</v>
      </c>
      <c r="H403" s="2" t="n">
        <v>30</v>
      </c>
      <c r="I403" s="2" t="n">
        <v>1</v>
      </c>
      <c r="J403" s="2" t="s">
        <v>120</v>
      </c>
      <c r="L403" s="2" t="s">
        <v>143</v>
      </c>
      <c r="T403" s="2" t="s">
        <v>144</v>
      </c>
      <c r="V403" s="2" t="s">
        <v>124</v>
      </c>
      <c r="Z403" s="2" t="s">
        <v>145</v>
      </c>
      <c r="AA403" s="2" t="n">
        <v>0.5</v>
      </c>
      <c r="AC403" s="2" t="s">
        <v>809</v>
      </c>
      <c r="AG403" s="2" t="s">
        <v>146</v>
      </c>
      <c r="AI403" s="2" t="s">
        <v>147</v>
      </c>
      <c r="AT403" s="2" t="n">
        <v>9</v>
      </c>
      <c r="AZ403" s="2" t="n">
        <v>3</v>
      </c>
      <c r="BD403" s="2" t="s">
        <v>144</v>
      </c>
      <c r="BE403" s="2" t="n">
        <v>4</v>
      </c>
      <c r="BF403" s="2" t="n">
        <v>4</v>
      </c>
      <c r="BH403" s="2" t="s">
        <v>149</v>
      </c>
      <c r="BI403" s="2" t="n">
        <v>4</v>
      </c>
      <c r="BJ403" s="2" t="n">
        <v>1</v>
      </c>
      <c r="BL403" s="2" t="s">
        <v>147</v>
      </c>
      <c r="BY403" s="2" t="s">
        <v>757</v>
      </c>
      <c r="CA403" s="2" t="s">
        <v>126</v>
      </c>
      <c r="CU403" s="2" t="n">
        <v>250</v>
      </c>
      <c r="CV403" s="2" t="n">
        <v>60</v>
      </c>
      <c r="DE403" s="2" t="n">
        <v>0.12</v>
      </c>
      <c r="DG403" s="2" t="n">
        <v>0.0098</v>
      </c>
    </row>
    <row r="404" customFormat="false" ht="13.8" hidden="false" customHeight="false" outlineLevel="0" collapsed="false">
      <c r="A404" s="2" t="s">
        <v>839</v>
      </c>
      <c r="B404" s="2" t="s">
        <v>840</v>
      </c>
      <c r="C404" s="2" t="s">
        <v>841</v>
      </c>
      <c r="D404" s="2" t="s">
        <v>842</v>
      </c>
      <c r="E404" s="2" t="s">
        <v>843</v>
      </c>
      <c r="F404" s="2" t="s">
        <v>844</v>
      </c>
      <c r="G404" s="2" t="n">
        <v>2019</v>
      </c>
      <c r="H404" s="2" t="n">
        <v>29</v>
      </c>
      <c r="I404" s="2" t="n">
        <v>2</v>
      </c>
      <c r="J404" s="2" t="s">
        <v>120</v>
      </c>
      <c r="L404" s="2" t="s">
        <v>845</v>
      </c>
      <c r="Z404" s="2" t="s">
        <v>145</v>
      </c>
      <c r="AA404" s="2" t="n">
        <v>1.5</v>
      </c>
      <c r="AC404" s="2" t="s">
        <v>284</v>
      </c>
      <c r="AD404" s="2" t="n">
        <v>1</v>
      </c>
      <c r="AG404" s="2" t="s">
        <v>146</v>
      </c>
      <c r="AI404" s="2" t="s">
        <v>147</v>
      </c>
      <c r="AL404" s="2" t="n">
        <v>10</v>
      </c>
      <c r="AT404" s="2" t="n">
        <v>1</v>
      </c>
      <c r="AY404" s="2" t="s">
        <v>126</v>
      </c>
      <c r="AZ404" s="2" t="n">
        <v>24</v>
      </c>
      <c r="BD404" s="2" t="s">
        <v>124</v>
      </c>
      <c r="BE404" s="2" t="n">
        <v>1</v>
      </c>
      <c r="BF404" s="2" t="n">
        <v>0.5</v>
      </c>
      <c r="BG404" s="2" t="s">
        <v>126</v>
      </c>
      <c r="BH404" s="2" t="s">
        <v>144</v>
      </c>
      <c r="BI404" s="2" t="n">
        <v>1</v>
      </c>
      <c r="BJ404" s="2" t="n">
        <v>0.5</v>
      </c>
      <c r="BK404" s="2" t="s">
        <v>126</v>
      </c>
      <c r="BL404" s="2" t="s">
        <v>149</v>
      </c>
      <c r="BM404" s="2" t="n">
        <v>1</v>
      </c>
      <c r="BN404" s="2" t="n">
        <v>1</v>
      </c>
      <c r="BO404" s="2" t="s">
        <v>126</v>
      </c>
      <c r="BY404" s="2" t="s">
        <v>151</v>
      </c>
      <c r="CA404" s="2" t="n">
        <v>60</v>
      </c>
      <c r="CB404" s="2" t="s">
        <v>126</v>
      </c>
      <c r="CC404" s="2" t="n">
        <v>3</v>
      </c>
      <c r="CD404" s="2" t="s">
        <v>151</v>
      </c>
      <c r="CE404" s="2" t="n">
        <v>80</v>
      </c>
      <c r="CF404" s="2" t="s">
        <v>126</v>
      </c>
      <c r="CG404" s="2" t="n">
        <v>3</v>
      </c>
      <c r="CI404" s="2" t="s">
        <v>151</v>
      </c>
      <c r="CJ404" s="2" t="n">
        <v>120</v>
      </c>
      <c r="CK404" s="2" t="n">
        <v>2</v>
      </c>
      <c r="CM404" s="2" t="s">
        <v>126</v>
      </c>
      <c r="CN404" s="2" t="n">
        <v>150</v>
      </c>
      <c r="CO404" s="2" t="n">
        <v>2</v>
      </c>
      <c r="CP404" s="2" t="s">
        <v>126</v>
      </c>
      <c r="CZ404" s="2" t="s">
        <v>131</v>
      </c>
      <c r="DB404" s="2" t="n">
        <v>2.7767</v>
      </c>
      <c r="DC404" s="2" t="n">
        <v>15.918</v>
      </c>
      <c r="DD404" s="2" t="n">
        <v>697.7559</v>
      </c>
    </row>
    <row r="405" customFormat="false" ht="13.8" hidden="false" customHeight="false" outlineLevel="0" collapsed="false">
      <c r="A405" s="2" t="s">
        <v>846</v>
      </c>
      <c r="B405" s="2" t="s">
        <v>840</v>
      </c>
      <c r="C405" s="2" t="s">
        <v>841</v>
      </c>
      <c r="D405" s="2" t="s">
        <v>842</v>
      </c>
      <c r="E405" s="2" t="s">
        <v>843</v>
      </c>
      <c r="F405" s="2" t="s">
        <v>844</v>
      </c>
      <c r="G405" s="2" t="n">
        <v>2019</v>
      </c>
      <c r="H405" s="2" t="n">
        <v>29</v>
      </c>
      <c r="I405" s="2" t="n">
        <v>2</v>
      </c>
      <c r="J405" s="2" t="s">
        <v>120</v>
      </c>
      <c r="L405" s="2" t="s">
        <v>845</v>
      </c>
      <c r="Z405" s="2" t="s">
        <v>145</v>
      </c>
      <c r="AA405" s="2" t="n">
        <v>1.5</v>
      </c>
      <c r="AC405" s="2" t="s">
        <v>284</v>
      </c>
      <c r="AD405" s="2" t="n">
        <v>1</v>
      </c>
      <c r="AG405" s="2" t="s">
        <v>146</v>
      </c>
      <c r="AI405" s="2" t="s">
        <v>147</v>
      </c>
      <c r="AL405" s="2" t="n">
        <v>10</v>
      </c>
      <c r="AT405" s="2" t="n">
        <v>2</v>
      </c>
      <c r="AY405" s="2" t="s">
        <v>126</v>
      </c>
      <c r="AZ405" s="2" t="n">
        <v>24</v>
      </c>
      <c r="BD405" s="2" t="s">
        <v>124</v>
      </c>
      <c r="BE405" s="2" t="n">
        <v>1</v>
      </c>
      <c r="BF405" s="2" t="n">
        <v>0.5</v>
      </c>
      <c r="BG405" s="2" t="s">
        <v>126</v>
      </c>
      <c r="BH405" s="2" t="s">
        <v>144</v>
      </c>
      <c r="BI405" s="2" t="n">
        <v>1</v>
      </c>
      <c r="BJ405" s="2" t="n">
        <v>0.5</v>
      </c>
      <c r="BK405" s="2" t="s">
        <v>126</v>
      </c>
      <c r="BL405" s="2" t="s">
        <v>149</v>
      </c>
      <c r="BM405" s="2" t="n">
        <v>1</v>
      </c>
      <c r="BN405" s="2" t="n">
        <v>1</v>
      </c>
      <c r="BO405" s="2" t="s">
        <v>126</v>
      </c>
      <c r="BY405" s="2" t="s">
        <v>151</v>
      </c>
      <c r="CA405" s="2" t="n">
        <v>60</v>
      </c>
      <c r="CB405" s="2" t="s">
        <v>126</v>
      </c>
      <c r="CC405" s="2" t="n">
        <v>3</v>
      </c>
      <c r="CD405" s="2" t="s">
        <v>151</v>
      </c>
      <c r="CE405" s="2" t="n">
        <v>80</v>
      </c>
      <c r="CF405" s="2" t="s">
        <v>126</v>
      </c>
      <c r="CG405" s="2" t="n">
        <v>3</v>
      </c>
      <c r="CI405" s="2" t="s">
        <v>151</v>
      </c>
      <c r="CJ405" s="2" t="n">
        <v>120</v>
      </c>
      <c r="CK405" s="2" t="n">
        <v>2</v>
      </c>
      <c r="CM405" s="2" t="s">
        <v>126</v>
      </c>
      <c r="CN405" s="2" t="n">
        <v>150</v>
      </c>
      <c r="CO405" s="2" t="n">
        <v>2</v>
      </c>
      <c r="CP405" s="2" t="s">
        <v>126</v>
      </c>
      <c r="CZ405" s="2" t="s">
        <v>131</v>
      </c>
      <c r="DB405" s="2" t="n">
        <v>2.9062</v>
      </c>
      <c r="DC405" s="2" t="n">
        <v>17.6105</v>
      </c>
      <c r="DD405" s="2" t="n">
        <v>660.1251</v>
      </c>
    </row>
    <row r="406" customFormat="false" ht="13.8" hidden="false" customHeight="false" outlineLevel="0" collapsed="false">
      <c r="A406" s="2" t="s">
        <v>847</v>
      </c>
      <c r="B406" s="2" t="s">
        <v>840</v>
      </c>
      <c r="C406" s="2" t="s">
        <v>841</v>
      </c>
      <c r="D406" s="2" t="s">
        <v>842</v>
      </c>
      <c r="E406" s="2" t="s">
        <v>843</v>
      </c>
      <c r="F406" s="2" t="s">
        <v>844</v>
      </c>
      <c r="G406" s="2" t="n">
        <v>2019</v>
      </c>
      <c r="H406" s="2" t="n">
        <v>29</v>
      </c>
      <c r="I406" s="2" t="n">
        <v>2</v>
      </c>
      <c r="J406" s="2" t="s">
        <v>120</v>
      </c>
      <c r="L406" s="2" t="s">
        <v>845</v>
      </c>
      <c r="Z406" s="2" t="s">
        <v>145</v>
      </c>
      <c r="AA406" s="2" t="n">
        <v>1.5</v>
      </c>
      <c r="AC406" s="2" t="s">
        <v>284</v>
      </c>
      <c r="AD406" s="2" t="n">
        <v>1</v>
      </c>
      <c r="AG406" s="2" t="s">
        <v>146</v>
      </c>
      <c r="AI406" s="2" t="s">
        <v>147</v>
      </c>
      <c r="AL406" s="2" t="n">
        <v>10</v>
      </c>
      <c r="AT406" s="2" t="n">
        <v>3</v>
      </c>
      <c r="AY406" s="2" t="s">
        <v>126</v>
      </c>
      <c r="AZ406" s="2" t="n">
        <v>24</v>
      </c>
      <c r="BD406" s="2" t="s">
        <v>124</v>
      </c>
      <c r="BE406" s="2" t="n">
        <v>1</v>
      </c>
      <c r="BF406" s="2" t="n">
        <v>0.5</v>
      </c>
      <c r="BG406" s="2" t="s">
        <v>126</v>
      </c>
      <c r="BH406" s="2" t="s">
        <v>144</v>
      </c>
      <c r="BI406" s="2" t="n">
        <v>1</v>
      </c>
      <c r="BJ406" s="2" t="n">
        <v>0.5</v>
      </c>
      <c r="BK406" s="2" t="s">
        <v>126</v>
      </c>
      <c r="BL406" s="2" t="s">
        <v>149</v>
      </c>
      <c r="BM406" s="2" t="n">
        <v>1</v>
      </c>
      <c r="BN406" s="2" t="n">
        <v>1</v>
      </c>
      <c r="BO406" s="2" t="s">
        <v>126</v>
      </c>
      <c r="BY406" s="2" t="s">
        <v>151</v>
      </c>
      <c r="CA406" s="2" t="n">
        <v>60</v>
      </c>
      <c r="CB406" s="2" t="s">
        <v>126</v>
      </c>
      <c r="CC406" s="2" t="n">
        <v>3</v>
      </c>
      <c r="CD406" s="2" t="s">
        <v>151</v>
      </c>
      <c r="CE406" s="2" t="n">
        <v>80</v>
      </c>
      <c r="CF406" s="2" t="s">
        <v>126</v>
      </c>
      <c r="CG406" s="2" t="n">
        <v>3</v>
      </c>
      <c r="CI406" s="2" t="s">
        <v>151</v>
      </c>
      <c r="CJ406" s="2" t="n">
        <v>120</v>
      </c>
      <c r="CK406" s="2" t="n">
        <v>2</v>
      </c>
      <c r="CM406" s="2" t="s">
        <v>126</v>
      </c>
      <c r="CN406" s="2" t="n">
        <v>150</v>
      </c>
      <c r="CO406" s="2" t="n">
        <v>2</v>
      </c>
      <c r="CP406" s="2" t="s">
        <v>126</v>
      </c>
      <c r="CZ406" s="2" t="s">
        <v>131</v>
      </c>
      <c r="DB406" s="2" t="n">
        <v>2.5246</v>
      </c>
      <c r="DC406" s="2" t="n">
        <v>15.9664</v>
      </c>
      <c r="DD406" s="2" t="n">
        <v>632.483</v>
      </c>
    </row>
    <row r="407" customFormat="false" ht="13.8" hidden="false" customHeight="false" outlineLevel="0" collapsed="false">
      <c r="A407" s="2" t="s">
        <v>848</v>
      </c>
      <c r="B407" s="2" t="s">
        <v>840</v>
      </c>
      <c r="C407" s="2" t="s">
        <v>841</v>
      </c>
      <c r="D407" s="2" t="s">
        <v>842</v>
      </c>
      <c r="E407" s="2" t="s">
        <v>843</v>
      </c>
      <c r="F407" s="2" t="s">
        <v>844</v>
      </c>
      <c r="G407" s="2" t="n">
        <v>2019</v>
      </c>
      <c r="H407" s="2" t="n">
        <v>29</v>
      </c>
      <c r="I407" s="2" t="n">
        <v>2</v>
      </c>
      <c r="J407" s="2" t="s">
        <v>120</v>
      </c>
      <c r="L407" s="2" t="s">
        <v>845</v>
      </c>
      <c r="Z407" s="2" t="s">
        <v>145</v>
      </c>
      <c r="AA407" s="2" t="n">
        <v>1.5</v>
      </c>
      <c r="AC407" s="2" t="s">
        <v>284</v>
      </c>
      <c r="AD407" s="2" t="n">
        <v>1</v>
      </c>
      <c r="AG407" s="2" t="s">
        <v>146</v>
      </c>
      <c r="AI407" s="2" t="s">
        <v>147</v>
      </c>
      <c r="AL407" s="2" t="n">
        <v>10</v>
      </c>
      <c r="AT407" s="2" t="n">
        <v>4</v>
      </c>
      <c r="AY407" s="2" t="s">
        <v>126</v>
      </c>
      <c r="AZ407" s="2" t="n">
        <v>24</v>
      </c>
      <c r="BD407" s="2" t="s">
        <v>124</v>
      </c>
      <c r="BE407" s="2" t="n">
        <v>1</v>
      </c>
      <c r="BF407" s="2" t="n">
        <v>0.5</v>
      </c>
      <c r="BG407" s="2" t="s">
        <v>126</v>
      </c>
      <c r="BH407" s="2" t="s">
        <v>144</v>
      </c>
      <c r="BI407" s="2" t="n">
        <v>1</v>
      </c>
      <c r="BJ407" s="2" t="n">
        <v>0.5</v>
      </c>
      <c r="BK407" s="2" t="s">
        <v>126</v>
      </c>
      <c r="BL407" s="2" t="s">
        <v>149</v>
      </c>
      <c r="BM407" s="2" t="n">
        <v>1</v>
      </c>
      <c r="BN407" s="2" t="n">
        <v>1</v>
      </c>
      <c r="BO407" s="2" t="s">
        <v>126</v>
      </c>
      <c r="BY407" s="2" t="s">
        <v>151</v>
      </c>
      <c r="CA407" s="2" t="n">
        <v>60</v>
      </c>
      <c r="CB407" s="2" t="s">
        <v>126</v>
      </c>
      <c r="CC407" s="2" t="n">
        <v>3</v>
      </c>
      <c r="CD407" s="2" t="s">
        <v>151</v>
      </c>
      <c r="CE407" s="2" t="n">
        <v>80</v>
      </c>
      <c r="CF407" s="2" t="s">
        <v>126</v>
      </c>
      <c r="CG407" s="2" t="n">
        <v>3</v>
      </c>
      <c r="CI407" s="2" t="s">
        <v>151</v>
      </c>
      <c r="CJ407" s="2" t="n">
        <v>120</v>
      </c>
      <c r="CK407" s="2" t="n">
        <v>2</v>
      </c>
      <c r="CM407" s="2" t="s">
        <v>126</v>
      </c>
      <c r="CN407" s="2" t="n">
        <v>150</v>
      </c>
      <c r="CO407" s="2" t="n">
        <v>2</v>
      </c>
      <c r="CP407" s="2" t="s">
        <v>126</v>
      </c>
      <c r="CZ407" s="2" t="s">
        <v>131</v>
      </c>
      <c r="DB407" s="2" t="n">
        <v>2.751</v>
      </c>
      <c r="DC407" s="2" t="n">
        <v>18.6045</v>
      </c>
      <c r="DD407" s="2" t="n">
        <v>591.4873</v>
      </c>
    </row>
    <row r="408" customFormat="false" ht="13.8" hidden="false" customHeight="false" outlineLevel="0" collapsed="false">
      <c r="A408" s="2" t="s">
        <v>849</v>
      </c>
      <c r="B408" s="2" t="s">
        <v>840</v>
      </c>
      <c r="C408" s="2" t="s">
        <v>841</v>
      </c>
      <c r="D408" s="2" t="s">
        <v>842</v>
      </c>
      <c r="E408" s="2" t="s">
        <v>843</v>
      </c>
      <c r="F408" s="2" t="s">
        <v>844</v>
      </c>
      <c r="G408" s="2" t="n">
        <v>2019</v>
      </c>
      <c r="H408" s="2" t="n">
        <v>29</v>
      </c>
      <c r="I408" s="2" t="n">
        <v>2</v>
      </c>
      <c r="J408" s="2" t="s">
        <v>120</v>
      </c>
      <c r="L408" s="2" t="s">
        <v>845</v>
      </c>
      <c r="Z408" s="2" t="s">
        <v>145</v>
      </c>
      <c r="AA408" s="2" t="n">
        <v>1.5</v>
      </c>
      <c r="AC408" s="2" t="s">
        <v>284</v>
      </c>
      <c r="AD408" s="2" t="n">
        <v>1</v>
      </c>
      <c r="AG408" s="2" t="s">
        <v>146</v>
      </c>
      <c r="AI408" s="2" t="s">
        <v>147</v>
      </c>
      <c r="AL408" s="2" t="n">
        <v>10</v>
      </c>
      <c r="AT408" s="2" t="n">
        <v>7</v>
      </c>
      <c r="AY408" s="2" t="s">
        <v>126</v>
      </c>
      <c r="AZ408" s="2" t="n">
        <v>24</v>
      </c>
      <c r="BD408" s="2" t="s">
        <v>124</v>
      </c>
      <c r="BE408" s="2" t="n">
        <v>1</v>
      </c>
      <c r="BF408" s="2" t="n">
        <v>0.5</v>
      </c>
      <c r="BG408" s="2" t="s">
        <v>126</v>
      </c>
      <c r="BH408" s="2" t="s">
        <v>144</v>
      </c>
      <c r="BI408" s="2" t="n">
        <v>1</v>
      </c>
      <c r="BJ408" s="2" t="n">
        <v>0.5</v>
      </c>
      <c r="BK408" s="2" t="s">
        <v>126</v>
      </c>
      <c r="BL408" s="2" t="s">
        <v>149</v>
      </c>
      <c r="BM408" s="2" t="n">
        <v>1</v>
      </c>
      <c r="BN408" s="2" t="n">
        <v>1</v>
      </c>
      <c r="BO408" s="2" t="s">
        <v>126</v>
      </c>
      <c r="BY408" s="2" t="s">
        <v>151</v>
      </c>
      <c r="CA408" s="2" t="n">
        <v>60</v>
      </c>
      <c r="CB408" s="2" t="s">
        <v>126</v>
      </c>
      <c r="CC408" s="2" t="n">
        <v>3</v>
      </c>
      <c r="CD408" s="2" t="s">
        <v>151</v>
      </c>
      <c r="CE408" s="2" t="n">
        <v>80</v>
      </c>
      <c r="CF408" s="2" t="s">
        <v>126</v>
      </c>
      <c r="CG408" s="2" t="n">
        <v>3</v>
      </c>
      <c r="CI408" s="2" t="s">
        <v>151</v>
      </c>
      <c r="CJ408" s="2" t="n">
        <v>120</v>
      </c>
      <c r="CK408" s="2" t="n">
        <v>2</v>
      </c>
      <c r="CM408" s="2" t="s">
        <v>126</v>
      </c>
      <c r="CN408" s="2" t="n">
        <v>150</v>
      </c>
      <c r="CO408" s="2" t="n">
        <v>2</v>
      </c>
      <c r="CP408" s="2" t="s">
        <v>126</v>
      </c>
      <c r="CZ408" s="2" t="s">
        <v>131</v>
      </c>
      <c r="DB408" s="2" t="n">
        <v>2.9726</v>
      </c>
      <c r="DC408" s="2" t="n">
        <v>30.3362</v>
      </c>
      <c r="DD408" s="2" t="n">
        <v>391.9549</v>
      </c>
    </row>
    <row r="409" customFormat="false" ht="13.8" hidden="false" customHeight="false" outlineLevel="0" collapsed="false">
      <c r="A409" s="2" t="s">
        <v>850</v>
      </c>
      <c r="B409" s="2" t="s">
        <v>840</v>
      </c>
      <c r="C409" s="2" t="s">
        <v>841</v>
      </c>
      <c r="D409" s="2" t="s">
        <v>842</v>
      </c>
      <c r="E409" s="2" t="s">
        <v>843</v>
      </c>
      <c r="F409" s="2" t="s">
        <v>844</v>
      </c>
      <c r="G409" s="2" t="n">
        <v>2019</v>
      </c>
      <c r="H409" s="2" t="n">
        <v>29</v>
      </c>
      <c r="I409" s="2" t="n">
        <v>2</v>
      </c>
      <c r="J409" s="2" t="s">
        <v>120</v>
      </c>
      <c r="L409" s="2" t="s">
        <v>845</v>
      </c>
      <c r="Z409" s="2" t="s">
        <v>145</v>
      </c>
      <c r="AA409" s="2" t="n">
        <v>1.5</v>
      </c>
      <c r="AC409" s="2" t="s">
        <v>284</v>
      </c>
      <c r="AD409" s="2" t="n">
        <v>1</v>
      </c>
      <c r="AG409" s="2" t="s">
        <v>146</v>
      </c>
      <c r="AI409" s="2" t="s">
        <v>147</v>
      </c>
      <c r="AL409" s="2" t="n">
        <v>10</v>
      </c>
      <c r="AT409" s="2" t="n">
        <v>9</v>
      </c>
      <c r="AY409" s="2" t="s">
        <v>126</v>
      </c>
      <c r="AZ409" s="2" t="n">
        <v>24</v>
      </c>
      <c r="BD409" s="2" t="s">
        <v>124</v>
      </c>
      <c r="BE409" s="2" t="n">
        <v>1</v>
      </c>
      <c r="BF409" s="2" t="n">
        <v>0.5</v>
      </c>
      <c r="BG409" s="2" t="s">
        <v>126</v>
      </c>
      <c r="BH409" s="2" t="s">
        <v>144</v>
      </c>
      <c r="BI409" s="2" t="n">
        <v>1</v>
      </c>
      <c r="BJ409" s="2" t="n">
        <v>0.5</v>
      </c>
      <c r="BK409" s="2" t="s">
        <v>126</v>
      </c>
      <c r="BL409" s="2" t="s">
        <v>149</v>
      </c>
      <c r="BM409" s="2" t="n">
        <v>1</v>
      </c>
      <c r="BN409" s="2" t="n">
        <v>1</v>
      </c>
      <c r="BO409" s="2" t="s">
        <v>126</v>
      </c>
      <c r="BY409" s="2" t="s">
        <v>151</v>
      </c>
      <c r="CA409" s="2" t="n">
        <v>60</v>
      </c>
      <c r="CB409" s="2" t="s">
        <v>126</v>
      </c>
      <c r="CC409" s="2" t="n">
        <v>3</v>
      </c>
      <c r="CD409" s="2" t="s">
        <v>151</v>
      </c>
      <c r="CE409" s="2" t="n">
        <v>80</v>
      </c>
      <c r="CF409" s="2" t="s">
        <v>126</v>
      </c>
      <c r="CG409" s="2" t="n">
        <v>3</v>
      </c>
      <c r="CI409" s="2" t="s">
        <v>151</v>
      </c>
      <c r="CJ409" s="2" t="n">
        <v>120</v>
      </c>
      <c r="CK409" s="2" t="n">
        <v>2</v>
      </c>
      <c r="CM409" s="2" t="s">
        <v>126</v>
      </c>
      <c r="CN409" s="2" t="n">
        <v>150</v>
      </c>
      <c r="CO409" s="2" t="n">
        <v>2</v>
      </c>
      <c r="CP409" s="2" t="s">
        <v>126</v>
      </c>
      <c r="CZ409" s="2" t="s">
        <v>131</v>
      </c>
      <c r="DB409" s="2" t="n">
        <v>2.7445</v>
      </c>
      <c r="DC409" s="2" t="n">
        <v>28.5409</v>
      </c>
      <c r="DD409" s="2" t="n">
        <v>384.6501</v>
      </c>
    </row>
    <row r="410" customFormat="false" ht="13.8" hidden="false" customHeight="false" outlineLevel="0" collapsed="false">
      <c r="A410" s="2" t="s">
        <v>851</v>
      </c>
      <c r="B410" s="2" t="s">
        <v>840</v>
      </c>
      <c r="C410" s="2" t="s">
        <v>841</v>
      </c>
      <c r="D410" s="2" t="s">
        <v>842</v>
      </c>
      <c r="E410" s="2" t="s">
        <v>843</v>
      </c>
      <c r="F410" s="2" t="s">
        <v>844</v>
      </c>
      <c r="G410" s="2" t="n">
        <v>2019</v>
      </c>
      <c r="H410" s="2" t="n">
        <v>29</v>
      </c>
      <c r="I410" s="2" t="n">
        <v>2</v>
      </c>
      <c r="J410" s="2" t="s">
        <v>120</v>
      </c>
      <c r="L410" s="2" t="s">
        <v>845</v>
      </c>
      <c r="Z410" s="2" t="s">
        <v>145</v>
      </c>
      <c r="AA410" s="2" t="n">
        <v>1.5</v>
      </c>
      <c r="AC410" s="2" t="s">
        <v>284</v>
      </c>
      <c r="AD410" s="2" t="n">
        <v>1</v>
      </c>
      <c r="AG410" s="2" t="s">
        <v>146</v>
      </c>
      <c r="AI410" s="2" t="s">
        <v>147</v>
      </c>
      <c r="AL410" s="2" t="n">
        <v>10</v>
      </c>
      <c r="AT410" s="2" t="n">
        <v>1</v>
      </c>
      <c r="AY410" s="2" t="s">
        <v>126</v>
      </c>
      <c r="AZ410" s="2" t="n">
        <v>24</v>
      </c>
      <c r="BD410" s="2" t="s">
        <v>124</v>
      </c>
      <c r="BE410" s="2" t="n">
        <v>1</v>
      </c>
      <c r="BF410" s="2" t="n">
        <v>0.5</v>
      </c>
      <c r="BG410" s="2" t="s">
        <v>126</v>
      </c>
      <c r="BH410" s="2" t="s">
        <v>144</v>
      </c>
      <c r="BI410" s="2" t="n">
        <v>1</v>
      </c>
      <c r="BJ410" s="2" t="n">
        <v>0.5</v>
      </c>
      <c r="BK410" s="2" t="s">
        <v>126</v>
      </c>
      <c r="BL410" s="2" t="s">
        <v>149</v>
      </c>
      <c r="BM410" s="2" t="n">
        <v>1</v>
      </c>
      <c r="BN410" s="2" t="n">
        <v>1</v>
      </c>
      <c r="BO410" s="2" t="s">
        <v>126</v>
      </c>
      <c r="BY410" s="2" t="s">
        <v>151</v>
      </c>
      <c r="CA410" s="2" t="n">
        <v>60</v>
      </c>
      <c r="CB410" s="2" t="s">
        <v>126</v>
      </c>
      <c r="CC410" s="2" t="n">
        <v>3</v>
      </c>
      <c r="CD410" s="2" t="s">
        <v>151</v>
      </c>
      <c r="CE410" s="2" t="n">
        <v>80</v>
      </c>
      <c r="CF410" s="2" t="s">
        <v>126</v>
      </c>
      <c r="CG410" s="2" t="n">
        <v>3</v>
      </c>
      <c r="CI410" s="2" t="s">
        <v>151</v>
      </c>
      <c r="CJ410" s="2" t="n">
        <v>120</v>
      </c>
      <c r="CK410" s="2" t="n">
        <v>2</v>
      </c>
      <c r="CM410" s="2" t="s">
        <v>126</v>
      </c>
      <c r="CN410" s="2" t="n">
        <v>150</v>
      </c>
      <c r="CO410" s="2" t="n">
        <v>2</v>
      </c>
      <c r="CP410" s="2" t="s">
        <v>126</v>
      </c>
      <c r="CZ410" s="2" t="s">
        <v>131</v>
      </c>
      <c r="DB410" s="2" t="n">
        <v>2.4024</v>
      </c>
      <c r="DC410" s="2" t="n">
        <v>15.8509</v>
      </c>
      <c r="DD410" s="2" t="n">
        <v>606.2524</v>
      </c>
    </row>
    <row r="411" customFormat="false" ht="13.8" hidden="false" customHeight="false" outlineLevel="0" collapsed="false">
      <c r="A411" s="2" t="s">
        <v>852</v>
      </c>
      <c r="B411" s="2" t="s">
        <v>840</v>
      </c>
      <c r="C411" s="2" t="s">
        <v>841</v>
      </c>
      <c r="D411" s="2" t="s">
        <v>842</v>
      </c>
      <c r="E411" s="2" t="s">
        <v>843</v>
      </c>
      <c r="F411" s="2" t="s">
        <v>844</v>
      </c>
      <c r="G411" s="2" t="n">
        <v>2019</v>
      </c>
      <c r="H411" s="2" t="n">
        <v>29</v>
      </c>
      <c r="I411" s="2" t="n">
        <v>2</v>
      </c>
      <c r="J411" s="2" t="s">
        <v>120</v>
      </c>
      <c r="L411" s="2" t="s">
        <v>845</v>
      </c>
      <c r="Z411" s="2" t="s">
        <v>145</v>
      </c>
      <c r="AA411" s="2" t="n">
        <v>1.5</v>
      </c>
      <c r="AC411" s="2" t="s">
        <v>284</v>
      </c>
      <c r="AD411" s="2" t="n">
        <v>1</v>
      </c>
      <c r="AG411" s="2" t="s">
        <v>146</v>
      </c>
      <c r="AI411" s="2" t="s">
        <v>147</v>
      </c>
      <c r="AL411" s="2" t="n">
        <v>10</v>
      </c>
      <c r="AT411" s="2" t="n">
        <v>1</v>
      </c>
      <c r="AY411" s="2" t="s">
        <v>126</v>
      </c>
      <c r="AZ411" s="2" t="n">
        <v>24</v>
      </c>
      <c r="BD411" s="2" t="s">
        <v>124</v>
      </c>
      <c r="BE411" s="2" t="n">
        <v>1</v>
      </c>
      <c r="BF411" s="2" t="n">
        <v>0.5</v>
      </c>
      <c r="BG411" s="2" t="s">
        <v>126</v>
      </c>
      <c r="BH411" s="2" t="s">
        <v>144</v>
      </c>
      <c r="BI411" s="2" t="n">
        <v>1</v>
      </c>
      <c r="BJ411" s="2" t="n">
        <v>0.5</v>
      </c>
      <c r="BK411" s="2" t="s">
        <v>126</v>
      </c>
      <c r="BL411" s="2" t="s">
        <v>149</v>
      </c>
      <c r="BM411" s="2" t="n">
        <v>1</v>
      </c>
      <c r="BN411" s="2" t="n">
        <v>1</v>
      </c>
      <c r="BO411" s="2" t="s">
        <v>126</v>
      </c>
      <c r="BY411" s="2" t="s">
        <v>151</v>
      </c>
      <c r="CA411" s="2" t="n">
        <v>60</v>
      </c>
      <c r="CB411" s="2" t="s">
        <v>126</v>
      </c>
      <c r="CC411" s="2" t="n">
        <v>3</v>
      </c>
      <c r="CD411" s="2" t="s">
        <v>151</v>
      </c>
      <c r="CE411" s="2" t="n">
        <v>80</v>
      </c>
      <c r="CF411" s="2" t="s">
        <v>126</v>
      </c>
      <c r="CG411" s="2" t="n">
        <v>3</v>
      </c>
      <c r="CI411" s="2" t="s">
        <v>151</v>
      </c>
      <c r="CJ411" s="2" t="n">
        <v>120</v>
      </c>
      <c r="CK411" s="2" t="n">
        <v>2</v>
      </c>
      <c r="CM411" s="2" t="s">
        <v>126</v>
      </c>
      <c r="CN411" s="2" t="n">
        <v>150</v>
      </c>
      <c r="CO411" s="2" t="n">
        <v>2</v>
      </c>
      <c r="CP411" s="2" t="s">
        <v>126</v>
      </c>
      <c r="CZ411" s="2" t="s">
        <v>131</v>
      </c>
      <c r="DB411" s="2" t="n">
        <v>3.3714</v>
      </c>
      <c r="DC411" s="2" t="n">
        <v>15.6587</v>
      </c>
      <c r="DD411" s="2" t="n">
        <v>861.228</v>
      </c>
    </row>
    <row r="412" customFormat="false" ht="13.8" hidden="false" customHeight="false" outlineLevel="0" collapsed="false">
      <c r="A412" s="2" t="s">
        <v>853</v>
      </c>
      <c r="B412" s="2" t="s">
        <v>840</v>
      </c>
      <c r="C412" s="2" t="s">
        <v>841</v>
      </c>
      <c r="D412" s="2" t="s">
        <v>842</v>
      </c>
      <c r="E412" s="2" t="s">
        <v>843</v>
      </c>
      <c r="F412" s="2" t="s">
        <v>844</v>
      </c>
      <c r="G412" s="2" t="n">
        <v>2019</v>
      </c>
      <c r="H412" s="2" t="n">
        <v>29</v>
      </c>
      <c r="I412" s="2" t="n">
        <v>2</v>
      </c>
      <c r="J412" s="2" t="s">
        <v>120</v>
      </c>
      <c r="L412" s="2" t="s">
        <v>845</v>
      </c>
      <c r="Z412" s="2" t="s">
        <v>145</v>
      </c>
      <c r="AA412" s="2" t="n">
        <v>1.5</v>
      </c>
      <c r="AC412" s="2" t="s">
        <v>284</v>
      </c>
      <c r="AD412" s="2" t="n">
        <v>1</v>
      </c>
      <c r="AG412" s="2" t="s">
        <v>146</v>
      </c>
      <c r="AI412" s="2" t="s">
        <v>147</v>
      </c>
      <c r="AL412" s="2" t="n">
        <v>10</v>
      </c>
      <c r="AT412" s="2" t="n">
        <v>1</v>
      </c>
      <c r="AY412" s="2" t="s">
        <v>126</v>
      </c>
      <c r="AZ412" s="2" t="n">
        <v>24</v>
      </c>
      <c r="BD412" s="2" t="s">
        <v>124</v>
      </c>
      <c r="BE412" s="2" t="n">
        <v>1</v>
      </c>
      <c r="BF412" s="2" t="n">
        <v>0.5</v>
      </c>
      <c r="BG412" s="2" t="s">
        <v>126</v>
      </c>
      <c r="BH412" s="2" t="s">
        <v>144</v>
      </c>
      <c r="BI412" s="2" t="n">
        <v>1</v>
      </c>
      <c r="BJ412" s="2" t="n">
        <v>0.5</v>
      </c>
      <c r="BK412" s="2" t="s">
        <v>126</v>
      </c>
      <c r="BL412" s="2" t="s">
        <v>149</v>
      </c>
      <c r="BM412" s="2" t="n">
        <v>1</v>
      </c>
      <c r="BN412" s="2" t="n">
        <v>1</v>
      </c>
      <c r="BO412" s="2" t="s">
        <v>126</v>
      </c>
      <c r="BY412" s="2" t="s">
        <v>151</v>
      </c>
      <c r="CA412" s="2" t="n">
        <v>60</v>
      </c>
      <c r="CB412" s="2" t="s">
        <v>126</v>
      </c>
      <c r="CC412" s="2" t="n">
        <v>3</v>
      </c>
      <c r="CD412" s="2" t="s">
        <v>151</v>
      </c>
      <c r="CE412" s="2" t="n">
        <v>80</v>
      </c>
      <c r="CF412" s="2" t="s">
        <v>126</v>
      </c>
      <c r="CG412" s="2" t="n">
        <v>3</v>
      </c>
      <c r="CI412" s="2" t="s">
        <v>151</v>
      </c>
      <c r="CJ412" s="2" t="n">
        <v>120</v>
      </c>
      <c r="CK412" s="2" t="n">
        <v>2</v>
      </c>
      <c r="CM412" s="2" t="s">
        <v>126</v>
      </c>
      <c r="CN412" s="2" t="n">
        <v>150</v>
      </c>
      <c r="CO412" s="2" t="n">
        <v>2</v>
      </c>
      <c r="CP412" s="2" t="s">
        <v>126</v>
      </c>
      <c r="CZ412" s="2" t="s">
        <v>131</v>
      </c>
      <c r="DB412" s="2" t="n">
        <v>2.5271</v>
      </c>
      <c r="DC412" s="2" t="n">
        <v>12.5028</v>
      </c>
      <c r="DD412" s="2" t="n">
        <v>808.4978</v>
      </c>
    </row>
    <row r="413" customFormat="false" ht="13.8" hidden="false" customHeight="false" outlineLevel="0" collapsed="false">
      <c r="A413" s="2" t="s">
        <v>854</v>
      </c>
      <c r="B413" s="2" t="s">
        <v>840</v>
      </c>
      <c r="C413" s="2" t="s">
        <v>841</v>
      </c>
      <c r="D413" s="2" t="s">
        <v>842</v>
      </c>
      <c r="E413" s="2" t="s">
        <v>843</v>
      </c>
      <c r="F413" s="2" t="s">
        <v>844</v>
      </c>
      <c r="G413" s="2" t="n">
        <v>2019</v>
      </c>
      <c r="H413" s="2" t="n">
        <v>29</v>
      </c>
      <c r="I413" s="2" t="n">
        <v>2</v>
      </c>
      <c r="J413" s="2" t="s">
        <v>120</v>
      </c>
      <c r="L413" s="2" t="s">
        <v>845</v>
      </c>
      <c r="Z413" s="2" t="s">
        <v>145</v>
      </c>
      <c r="AA413" s="2" t="n">
        <v>1.5</v>
      </c>
      <c r="AC413" s="2" t="s">
        <v>284</v>
      </c>
      <c r="AD413" s="2" t="n">
        <v>1</v>
      </c>
      <c r="AG413" s="2" t="s">
        <v>146</v>
      </c>
      <c r="AI413" s="2" t="s">
        <v>147</v>
      </c>
      <c r="AL413" s="2" t="n">
        <v>10</v>
      </c>
      <c r="AT413" s="2" t="n">
        <v>1</v>
      </c>
      <c r="AY413" s="2" t="s">
        <v>126</v>
      </c>
      <c r="AZ413" s="2" t="n">
        <v>24</v>
      </c>
      <c r="BD413" s="2" t="s">
        <v>124</v>
      </c>
      <c r="BE413" s="2" t="n">
        <v>1</v>
      </c>
      <c r="BF413" s="2" t="n">
        <v>0.5</v>
      </c>
      <c r="BG413" s="2" t="s">
        <v>126</v>
      </c>
      <c r="BH413" s="2" t="s">
        <v>144</v>
      </c>
      <c r="BI413" s="2" t="n">
        <v>1</v>
      </c>
      <c r="BJ413" s="2" t="n">
        <v>0.5</v>
      </c>
      <c r="BK413" s="2" t="s">
        <v>126</v>
      </c>
      <c r="BL413" s="2" t="s">
        <v>149</v>
      </c>
      <c r="BM413" s="2" t="n">
        <v>1</v>
      </c>
      <c r="BN413" s="2" t="n">
        <v>1</v>
      </c>
      <c r="BO413" s="2" t="s">
        <v>126</v>
      </c>
      <c r="BY413" s="2" t="s">
        <v>151</v>
      </c>
      <c r="CA413" s="2" t="n">
        <v>60</v>
      </c>
      <c r="CB413" s="2" t="s">
        <v>126</v>
      </c>
      <c r="CC413" s="2" t="n">
        <v>3</v>
      </c>
      <c r="CD413" s="2" t="s">
        <v>151</v>
      </c>
      <c r="CE413" s="2" t="n">
        <v>80</v>
      </c>
      <c r="CF413" s="2" t="s">
        <v>126</v>
      </c>
      <c r="CG413" s="2" t="n">
        <v>3</v>
      </c>
      <c r="CI413" s="2" t="s">
        <v>151</v>
      </c>
      <c r="CJ413" s="2" t="n">
        <v>120</v>
      </c>
      <c r="CK413" s="2" t="n">
        <v>2</v>
      </c>
      <c r="CM413" s="2" t="s">
        <v>126</v>
      </c>
      <c r="CN413" s="2" t="n">
        <v>150</v>
      </c>
      <c r="CO413" s="2" t="n">
        <v>2</v>
      </c>
      <c r="CP413" s="2" t="s">
        <v>126</v>
      </c>
      <c r="CZ413" s="2" t="s">
        <v>131</v>
      </c>
      <c r="DB413" s="2" t="n">
        <v>2.5361</v>
      </c>
      <c r="DC413" s="2" t="n">
        <v>13.103</v>
      </c>
      <c r="DD413" s="2" t="n">
        <v>774.2045</v>
      </c>
    </row>
    <row r="414" customFormat="false" ht="13.8" hidden="false" customHeight="false" outlineLevel="0" collapsed="false">
      <c r="A414" s="2" t="s">
        <v>855</v>
      </c>
      <c r="B414" s="2" t="s">
        <v>840</v>
      </c>
      <c r="C414" s="2" t="s">
        <v>841</v>
      </c>
      <c r="D414" s="2" t="s">
        <v>842</v>
      </c>
      <c r="E414" s="2" t="s">
        <v>843</v>
      </c>
      <c r="F414" s="2" t="s">
        <v>844</v>
      </c>
      <c r="G414" s="2" t="n">
        <v>2019</v>
      </c>
      <c r="H414" s="2" t="n">
        <v>29</v>
      </c>
      <c r="I414" s="2" t="n">
        <v>2</v>
      </c>
      <c r="J414" s="2" t="s">
        <v>120</v>
      </c>
      <c r="L414" s="2" t="s">
        <v>845</v>
      </c>
      <c r="Z414" s="2" t="s">
        <v>145</v>
      </c>
      <c r="AA414" s="2" t="n">
        <v>1.5</v>
      </c>
      <c r="AC414" s="2" t="s">
        <v>284</v>
      </c>
      <c r="AD414" s="2" t="n">
        <v>1</v>
      </c>
      <c r="AG414" s="2" t="s">
        <v>146</v>
      </c>
      <c r="AI414" s="2" t="s">
        <v>147</v>
      </c>
      <c r="AL414" s="2" t="n">
        <v>10</v>
      </c>
      <c r="AT414" s="2" t="n">
        <v>1</v>
      </c>
      <c r="AY414" s="2" t="s">
        <v>126</v>
      </c>
      <c r="AZ414" s="2" t="n">
        <v>24</v>
      </c>
      <c r="BD414" s="2" t="s">
        <v>124</v>
      </c>
      <c r="BE414" s="2" t="n">
        <v>1</v>
      </c>
      <c r="BF414" s="2" t="n">
        <v>0.5</v>
      </c>
      <c r="BG414" s="2" t="s">
        <v>126</v>
      </c>
      <c r="BH414" s="2" t="s">
        <v>144</v>
      </c>
      <c r="BI414" s="2" t="n">
        <v>1</v>
      </c>
      <c r="BJ414" s="2" t="n">
        <v>0.5</v>
      </c>
      <c r="BK414" s="2" t="s">
        <v>126</v>
      </c>
      <c r="BL414" s="2" t="s">
        <v>149</v>
      </c>
      <c r="BM414" s="2" t="n">
        <v>1</v>
      </c>
      <c r="BN414" s="2" t="n">
        <v>1</v>
      </c>
      <c r="BO414" s="2" t="s">
        <v>126</v>
      </c>
      <c r="BY414" s="2" t="s">
        <v>151</v>
      </c>
      <c r="CA414" s="2" t="n">
        <v>60</v>
      </c>
      <c r="CB414" s="2" t="s">
        <v>126</v>
      </c>
      <c r="CC414" s="2" t="n">
        <v>3</v>
      </c>
      <c r="CD414" s="2" t="s">
        <v>151</v>
      </c>
      <c r="CE414" s="2" t="n">
        <v>80</v>
      </c>
      <c r="CF414" s="2" t="s">
        <v>126</v>
      </c>
      <c r="CG414" s="2" t="n">
        <v>3</v>
      </c>
      <c r="CI414" s="2" t="s">
        <v>151</v>
      </c>
      <c r="CJ414" s="2" t="n">
        <v>120</v>
      </c>
      <c r="CK414" s="2" t="n">
        <v>2</v>
      </c>
      <c r="CM414" s="2" t="s">
        <v>126</v>
      </c>
      <c r="CN414" s="2" t="n">
        <v>150</v>
      </c>
      <c r="CO414" s="2" t="n">
        <v>2</v>
      </c>
      <c r="CP414" s="2" t="s">
        <v>126</v>
      </c>
      <c r="CZ414" s="2" t="s">
        <v>131</v>
      </c>
      <c r="DB414" s="2" t="n">
        <v>2.7676</v>
      </c>
      <c r="DC414" s="2" t="n">
        <v>15.8025</v>
      </c>
      <c r="DD414" s="2" t="n">
        <v>700.5603</v>
      </c>
    </row>
    <row r="415" customFormat="false" ht="13.8" hidden="false" customHeight="false" outlineLevel="0" collapsed="false">
      <c r="A415" s="2" t="s">
        <v>856</v>
      </c>
      <c r="B415" s="2" t="s">
        <v>857</v>
      </c>
      <c r="D415" s="2" t="s">
        <v>858</v>
      </c>
      <c r="E415" s="2" t="s">
        <v>859</v>
      </c>
      <c r="F415" s="2" t="s">
        <v>860</v>
      </c>
      <c r="G415" s="2" t="n">
        <v>2018</v>
      </c>
      <c r="H415" s="2" t="n">
        <v>23</v>
      </c>
      <c r="I415" s="2" t="n">
        <v>19</v>
      </c>
      <c r="J415" s="2" t="s">
        <v>120</v>
      </c>
      <c r="L415" s="2" t="s">
        <v>162</v>
      </c>
      <c r="N415" s="2" t="s">
        <v>861</v>
      </c>
      <c r="T415" s="2" t="s">
        <v>124</v>
      </c>
      <c r="V415" s="2" t="s">
        <v>144</v>
      </c>
      <c r="Z415" s="2" t="s">
        <v>145</v>
      </c>
      <c r="AC415" s="2" t="s">
        <v>125</v>
      </c>
      <c r="AZ415" s="2" t="n">
        <v>48</v>
      </c>
      <c r="BY415" s="2" t="s">
        <v>128</v>
      </c>
      <c r="BZ415" s="2" t="s">
        <v>144</v>
      </c>
      <c r="CA415" s="2" t="n">
        <v>243</v>
      </c>
      <c r="CB415" s="2" t="n">
        <v>0.00636</v>
      </c>
      <c r="CC415" s="2" t="n">
        <v>1</v>
      </c>
      <c r="DE415" s="2" t="n">
        <v>0.107</v>
      </c>
      <c r="DF415" s="2" t="n">
        <v>0.056</v>
      </c>
      <c r="DG415" s="2" t="n">
        <v>0.0343</v>
      </c>
    </row>
    <row r="416" customFormat="false" ht="13.8" hidden="false" customHeight="false" outlineLevel="0" collapsed="false">
      <c r="A416" s="2" t="s">
        <v>862</v>
      </c>
      <c r="B416" s="2" t="s">
        <v>857</v>
      </c>
      <c r="D416" s="2" t="s">
        <v>858</v>
      </c>
      <c r="E416" s="2" t="s">
        <v>859</v>
      </c>
      <c r="F416" s="2" t="s">
        <v>860</v>
      </c>
      <c r="G416" s="2" t="n">
        <v>2018</v>
      </c>
      <c r="H416" s="2" t="n">
        <v>23</v>
      </c>
      <c r="I416" s="2" t="n">
        <v>19</v>
      </c>
      <c r="J416" s="2" t="s">
        <v>120</v>
      </c>
      <c r="L416" s="2" t="s">
        <v>162</v>
      </c>
      <c r="N416" s="2" t="s">
        <v>861</v>
      </c>
      <c r="T416" s="2" t="s">
        <v>124</v>
      </c>
      <c r="V416" s="2" t="s">
        <v>144</v>
      </c>
      <c r="Z416" s="2" t="s">
        <v>145</v>
      </c>
      <c r="AC416" s="2" t="s">
        <v>125</v>
      </c>
      <c r="AZ416" s="2" t="n">
        <v>48</v>
      </c>
      <c r="BY416" s="2" t="s">
        <v>128</v>
      </c>
      <c r="BZ416" s="2" t="s">
        <v>144</v>
      </c>
      <c r="CA416" s="2" t="n">
        <v>243</v>
      </c>
      <c r="CB416" s="2" t="n">
        <v>0.00636</v>
      </c>
      <c r="CC416" s="2" t="n">
        <v>1</v>
      </c>
      <c r="DE416" s="2" t="n">
        <v>0.092</v>
      </c>
      <c r="DF416" s="2" t="n">
        <v>0.035</v>
      </c>
      <c r="DG416" s="2" t="n">
        <v>0.0338</v>
      </c>
    </row>
    <row r="417" customFormat="false" ht="13.8" hidden="false" customHeight="false" outlineLevel="0" collapsed="false">
      <c r="A417" s="2" t="s">
        <v>863</v>
      </c>
      <c r="B417" s="2" t="s">
        <v>857</v>
      </c>
      <c r="D417" s="2" t="s">
        <v>858</v>
      </c>
      <c r="E417" s="2" t="s">
        <v>859</v>
      </c>
      <c r="F417" s="2" t="s">
        <v>860</v>
      </c>
      <c r="G417" s="2" t="n">
        <v>2018</v>
      </c>
      <c r="H417" s="2" t="n">
        <v>23</v>
      </c>
      <c r="I417" s="2" t="n">
        <v>19</v>
      </c>
      <c r="J417" s="2" t="s">
        <v>120</v>
      </c>
      <c r="L417" s="2" t="s">
        <v>162</v>
      </c>
      <c r="N417" s="2" t="s">
        <v>861</v>
      </c>
      <c r="T417" s="2" t="s">
        <v>124</v>
      </c>
      <c r="V417" s="2" t="s">
        <v>144</v>
      </c>
      <c r="Z417" s="2" t="s">
        <v>145</v>
      </c>
      <c r="AC417" s="2" t="s">
        <v>125</v>
      </c>
      <c r="AZ417" s="2" t="n">
        <v>48</v>
      </c>
      <c r="BY417" s="2" t="s">
        <v>128</v>
      </c>
      <c r="BZ417" s="2" t="s">
        <v>144</v>
      </c>
      <c r="CA417" s="2" t="n">
        <v>243</v>
      </c>
      <c r="CB417" s="2" t="n">
        <v>0.00636</v>
      </c>
      <c r="CC417" s="2" t="n">
        <v>1</v>
      </c>
      <c r="DE417" s="2" t="n">
        <v>0.099</v>
      </c>
      <c r="DF417" s="2" t="n">
        <v>0.025</v>
      </c>
      <c r="DG417" s="2" t="n">
        <v>0.034</v>
      </c>
    </row>
    <row r="418" customFormat="false" ht="13.8" hidden="false" customHeight="false" outlineLevel="0" collapsed="false">
      <c r="A418" s="2" t="s">
        <v>864</v>
      </c>
      <c r="B418" s="2" t="s">
        <v>857</v>
      </c>
      <c r="D418" s="2" t="s">
        <v>858</v>
      </c>
      <c r="E418" s="2" t="s">
        <v>859</v>
      </c>
      <c r="F418" s="2" t="s">
        <v>860</v>
      </c>
      <c r="G418" s="2" t="n">
        <v>2018</v>
      </c>
      <c r="H418" s="2" t="n">
        <v>23</v>
      </c>
      <c r="I418" s="2" t="n">
        <v>19</v>
      </c>
      <c r="J418" s="2" t="s">
        <v>120</v>
      </c>
      <c r="L418" s="2" t="s">
        <v>162</v>
      </c>
      <c r="N418" s="2" t="s">
        <v>861</v>
      </c>
      <c r="T418" s="2" t="s">
        <v>124</v>
      </c>
      <c r="V418" s="2" t="s">
        <v>144</v>
      </c>
      <c r="Z418" s="2" t="s">
        <v>145</v>
      </c>
      <c r="AC418" s="2" t="s">
        <v>125</v>
      </c>
      <c r="AZ418" s="2" t="n">
        <v>48</v>
      </c>
      <c r="BY418" s="2" t="s">
        <v>128</v>
      </c>
      <c r="BZ418" s="2" t="s">
        <v>144</v>
      </c>
      <c r="CA418" s="2" t="n">
        <v>243</v>
      </c>
      <c r="CB418" s="2" t="n">
        <v>0.00636</v>
      </c>
      <c r="CC418" s="2" t="n">
        <v>1</v>
      </c>
      <c r="DE418" s="2" t="n">
        <v>0.113</v>
      </c>
      <c r="DF418" s="2" t="n">
        <v>0.07</v>
      </c>
      <c r="DG418" s="2" t="n">
        <v>0.0365</v>
      </c>
    </row>
    <row r="419" customFormat="false" ht="13.8" hidden="false" customHeight="false" outlineLevel="0" collapsed="false">
      <c r="A419" s="2" t="s">
        <v>865</v>
      </c>
      <c r="B419" s="2" t="s">
        <v>857</v>
      </c>
      <c r="D419" s="2" t="s">
        <v>858</v>
      </c>
      <c r="E419" s="2" t="s">
        <v>859</v>
      </c>
      <c r="F419" s="2" t="s">
        <v>860</v>
      </c>
      <c r="G419" s="2" t="n">
        <v>2018</v>
      </c>
      <c r="H419" s="2" t="n">
        <v>23</v>
      </c>
      <c r="I419" s="2" t="n">
        <v>19</v>
      </c>
      <c r="J419" s="2" t="s">
        <v>120</v>
      </c>
      <c r="L419" s="2" t="s">
        <v>162</v>
      </c>
      <c r="N419" s="2" t="s">
        <v>861</v>
      </c>
      <c r="T419" s="2" t="s">
        <v>124</v>
      </c>
      <c r="V419" s="2" t="s">
        <v>144</v>
      </c>
      <c r="Z419" s="2" t="s">
        <v>145</v>
      </c>
      <c r="AC419" s="2" t="s">
        <v>125</v>
      </c>
      <c r="AZ419" s="2" t="n">
        <v>48</v>
      </c>
      <c r="BY419" s="2" t="s">
        <v>128</v>
      </c>
      <c r="BZ419" s="2" t="s">
        <v>144</v>
      </c>
      <c r="CA419" s="2" t="n">
        <v>243</v>
      </c>
      <c r="CB419" s="2" t="n">
        <v>0.00636</v>
      </c>
      <c r="CC419" s="2" t="n">
        <v>1</v>
      </c>
      <c r="DE419" s="2" t="n">
        <v>0.11</v>
      </c>
      <c r="DF419" s="2" t="n">
        <v>0.05</v>
      </c>
      <c r="DG419" s="2" t="n">
        <v>0.0355</v>
      </c>
    </row>
    <row r="420" customFormat="false" ht="13.8" hidden="false" customHeight="false" outlineLevel="0" collapsed="false">
      <c r="A420" s="2" t="s">
        <v>866</v>
      </c>
      <c r="B420" s="2" t="s">
        <v>867</v>
      </c>
      <c r="C420" s="2" t="s">
        <v>868</v>
      </c>
      <c r="D420" s="2" t="s">
        <v>869</v>
      </c>
      <c r="E420" s="2" t="s">
        <v>870</v>
      </c>
      <c r="F420" s="2" t="s">
        <v>871</v>
      </c>
      <c r="G420" s="2" t="n">
        <v>2018</v>
      </c>
      <c r="H420" s="2" t="n">
        <v>31</v>
      </c>
      <c r="I420" s="2" t="n">
        <v>3</v>
      </c>
      <c r="J420" s="2" t="s">
        <v>120</v>
      </c>
      <c r="L420" s="2" t="s">
        <v>872</v>
      </c>
      <c r="T420" s="2" t="s">
        <v>124</v>
      </c>
      <c r="Z420" s="2" t="s">
        <v>145</v>
      </c>
      <c r="AC420" s="2" t="s">
        <v>125</v>
      </c>
      <c r="AO420" s="2" t="s">
        <v>766</v>
      </c>
      <c r="AT420" s="2" t="n">
        <f aca="false">8.5</f>
        <v>8.5</v>
      </c>
      <c r="AY420" s="2" t="n">
        <v>50</v>
      </c>
      <c r="AZ420" s="2" t="n">
        <v>4</v>
      </c>
      <c r="BY420" s="2" t="s">
        <v>151</v>
      </c>
      <c r="CA420" s="2" t="n">
        <v>60</v>
      </c>
      <c r="CB420" s="2" t="s">
        <v>126</v>
      </c>
      <c r="CC420" s="2" t="n">
        <v>48</v>
      </c>
      <c r="CD420" s="2" t="s">
        <v>151</v>
      </c>
      <c r="CE420" s="2" t="n">
        <v>75</v>
      </c>
      <c r="CF420" s="2" t="s">
        <v>126</v>
      </c>
      <c r="CG420" s="2" t="n">
        <v>24</v>
      </c>
      <c r="CZ420" s="2" t="s">
        <v>131</v>
      </c>
      <c r="DB420" s="2" t="n">
        <v>1.07</v>
      </c>
      <c r="DD420" s="2" t="n">
        <v>141</v>
      </c>
      <c r="DI420" s="2" t="n">
        <v>24.7</v>
      </c>
    </row>
    <row r="421" customFormat="false" ht="13.8" hidden="false" customHeight="false" outlineLevel="0" collapsed="false">
      <c r="A421" s="2" t="s">
        <v>873</v>
      </c>
      <c r="B421" s="2" t="s">
        <v>867</v>
      </c>
      <c r="C421" s="2" t="s">
        <v>868</v>
      </c>
      <c r="D421" s="2" t="s">
        <v>869</v>
      </c>
      <c r="E421" s="2" t="s">
        <v>870</v>
      </c>
      <c r="F421" s="2" t="s">
        <v>871</v>
      </c>
      <c r="G421" s="2" t="n">
        <v>2018</v>
      </c>
      <c r="H421" s="2" t="n">
        <v>31</v>
      </c>
      <c r="I421" s="2" t="n">
        <v>3</v>
      </c>
      <c r="J421" s="2" t="s">
        <v>120</v>
      </c>
      <c r="L421" s="2" t="s">
        <v>872</v>
      </c>
      <c r="T421" s="2" t="s">
        <v>124</v>
      </c>
      <c r="Z421" s="2" t="s">
        <v>145</v>
      </c>
      <c r="AC421" s="2" t="s">
        <v>125</v>
      </c>
      <c r="AO421" s="2" t="s">
        <v>766</v>
      </c>
      <c r="AT421" s="2" t="n">
        <f aca="false">8.5</f>
        <v>8.5</v>
      </c>
      <c r="AY421" s="2" t="n">
        <v>50</v>
      </c>
      <c r="AZ421" s="2" t="n">
        <v>4</v>
      </c>
      <c r="BY421" s="2" t="s">
        <v>151</v>
      </c>
      <c r="CA421" s="2" t="n">
        <v>60</v>
      </c>
      <c r="CB421" s="2" t="s">
        <v>126</v>
      </c>
      <c r="CC421" s="2" t="n">
        <v>48</v>
      </c>
      <c r="CD421" s="2" t="s">
        <v>151</v>
      </c>
      <c r="CE421" s="2" t="n">
        <v>75</v>
      </c>
      <c r="CF421" s="2" t="s">
        <v>126</v>
      </c>
      <c r="CG421" s="2" t="n">
        <v>24</v>
      </c>
      <c r="CU421" s="2" t="n">
        <v>200</v>
      </c>
      <c r="CV421" s="2" t="n">
        <v>180</v>
      </c>
      <c r="CZ421" s="2" t="s">
        <v>131</v>
      </c>
    </row>
    <row r="422" customFormat="false" ht="13.8" hidden="false" customHeight="false" outlineLevel="0" collapsed="false">
      <c r="A422" s="2" t="s">
        <v>874</v>
      </c>
      <c r="B422" s="2" t="s">
        <v>867</v>
      </c>
      <c r="C422" s="2" t="s">
        <v>868</v>
      </c>
      <c r="D422" s="2" t="s">
        <v>869</v>
      </c>
      <c r="E422" s="2" t="s">
        <v>870</v>
      </c>
      <c r="F422" s="2" t="s">
        <v>871</v>
      </c>
      <c r="G422" s="2" t="n">
        <v>2018</v>
      </c>
      <c r="H422" s="2" t="n">
        <v>31</v>
      </c>
      <c r="I422" s="2" t="n">
        <v>3</v>
      </c>
      <c r="J422" s="2" t="s">
        <v>120</v>
      </c>
      <c r="L422" s="2" t="s">
        <v>872</v>
      </c>
      <c r="T422" s="2" t="s">
        <v>124</v>
      </c>
      <c r="Z422" s="2" t="s">
        <v>145</v>
      </c>
      <c r="AC422" s="2" t="s">
        <v>125</v>
      </c>
      <c r="AO422" s="2" t="s">
        <v>766</v>
      </c>
      <c r="AT422" s="2" t="n">
        <f aca="false">8.5</f>
        <v>8.5</v>
      </c>
      <c r="AY422" s="2" t="n">
        <v>50</v>
      </c>
      <c r="AZ422" s="2" t="n">
        <v>4</v>
      </c>
      <c r="BY422" s="2" t="s">
        <v>151</v>
      </c>
      <c r="CA422" s="2" t="n">
        <v>60</v>
      </c>
      <c r="CB422" s="2" t="s">
        <v>126</v>
      </c>
      <c r="CC422" s="2" t="n">
        <v>48</v>
      </c>
      <c r="CD422" s="2" t="s">
        <v>151</v>
      </c>
      <c r="CE422" s="2" t="n">
        <v>75</v>
      </c>
      <c r="CF422" s="2" t="s">
        <v>126</v>
      </c>
      <c r="CG422" s="2" t="n">
        <v>24</v>
      </c>
      <c r="CU422" s="2" t="n">
        <v>400</v>
      </c>
      <c r="CV422" s="2" t="n">
        <v>180</v>
      </c>
      <c r="CZ422" s="2" t="s">
        <v>131</v>
      </c>
      <c r="DB422" s="2" t="n">
        <v>1.49</v>
      </c>
      <c r="DD422" s="2" t="n">
        <v>264</v>
      </c>
      <c r="DE422" s="2" t="n">
        <v>0.238</v>
      </c>
      <c r="DG422" s="2" t="n">
        <v>0.035</v>
      </c>
      <c r="DI422" s="2" t="n">
        <v>35.7</v>
      </c>
    </row>
    <row r="423" customFormat="false" ht="13.8" hidden="false" customHeight="false" outlineLevel="0" collapsed="false">
      <c r="A423" s="2" t="s">
        <v>875</v>
      </c>
      <c r="B423" s="2" t="s">
        <v>867</v>
      </c>
      <c r="C423" s="2" t="s">
        <v>868</v>
      </c>
      <c r="D423" s="2" t="s">
        <v>869</v>
      </c>
      <c r="E423" s="2" t="s">
        <v>870</v>
      </c>
      <c r="F423" s="2" t="s">
        <v>871</v>
      </c>
      <c r="G423" s="2" t="n">
        <v>2018</v>
      </c>
      <c r="H423" s="2" t="n">
        <v>31</v>
      </c>
      <c r="I423" s="2" t="n">
        <v>3</v>
      </c>
      <c r="J423" s="2" t="s">
        <v>120</v>
      </c>
      <c r="L423" s="2" t="s">
        <v>872</v>
      </c>
      <c r="T423" s="2" t="s">
        <v>124</v>
      </c>
      <c r="Z423" s="2" t="s">
        <v>145</v>
      </c>
      <c r="AC423" s="2" t="s">
        <v>125</v>
      </c>
      <c r="AO423" s="2" t="s">
        <v>766</v>
      </c>
      <c r="AT423" s="2" t="n">
        <f aca="false">8.5</f>
        <v>8.5</v>
      </c>
      <c r="AY423" s="2" t="n">
        <v>50</v>
      </c>
      <c r="AZ423" s="2" t="n">
        <v>4</v>
      </c>
      <c r="BY423" s="2" t="s">
        <v>151</v>
      </c>
      <c r="CA423" s="2" t="n">
        <v>60</v>
      </c>
      <c r="CB423" s="2" t="s">
        <v>126</v>
      </c>
      <c r="CC423" s="2" t="n">
        <v>48</v>
      </c>
      <c r="CD423" s="2" t="s">
        <v>151</v>
      </c>
      <c r="CE423" s="2" t="n">
        <v>75</v>
      </c>
      <c r="CF423" s="2" t="s">
        <v>126</v>
      </c>
      <c r="CG423" s="2" t="n">
        <v>24</v>
      </c>
      <c r="CU423" s="2" t="n">
        <v>600</v>
      </c>
      <c r="CV423" s="2" t="n">
        <v>180</v>
      </c>
      <c r="CZ423" s="2" t="s">
        <v>131</v>
      </c>
      <c r="DB423" s="2" t="n">
        <v>1.02</v>
      </c>
      <c r="DD423" s="2" t="n">
        <v>131</v>
      </c>
      <c r="DI423" s="2" t="n">
        <v>36.1</v>
      </c>
    </row>
    <row r="424" customFormat="false" ht="13.8" hidden="false" customHeight="false" outlineLevel="0" collapsed="false">
      <c r="A424" s="2" t="s">
        <v>876</v>
      </c>
      <c r="B424" s="2" t="s">
        <v>867</v>
      </c>
      <c r="C424" s="2" t="s">
        <v>868</v>
      </c>
      <c r="D424" s="2" t="s">
        <v>869</v>
      </c>
      <c r="E424" s="2" t="s">
        <v>870</v>
      </c>
      <c r="F424" s="2" t="s">
        <v>871</v>
      </c>
      <c r="G424" s="2" t="n">
        <v>2018</v>
      </c>
      <c r="H424" s="2" t="n">
        <v>31</v>
      </c>
      <c r="I424" s="2" t="n">
        <v>3</v>
      </c>
      <c r="J424" s="2" t="s">
        <v>120</v>
      </c>
      <c r="L424" s="2" t="s">
        <v>872</v>
      </c>
      <c r="T424" s="2" t="s">
        <v>124</v>
      </c>
      <c r="Z424" s="2" t="s">
        <v>145</v>
      </c>
      <c r="AC424" s="2" t="s">
        <v>125</v>
      </c>
      <c r="AO424" s="2" t="s">
        <v>877</v>
      </c>
      <c r="AT424" s="2" t="n">
        <f aca="false">8.5</f>
        <v>8.5</v>
      </c>
      <c r="AY424" s="2" t="n">
        <v>50</v>
      </c>
      <c r="AZ424" s="2" t="n">
        <v>4</v>
      </c>
      <c r="BY424" s="2" t="s">
        <v>151</v>
      </c>
      <c r="CA424" s="2" t="n">
        <v>60</v>
      </c>
      <c r="CB424" s="2" t="s">
        <v>126</v>
      </c>
      <c r="CC424" s="2" t="n">
        <v>48</v>
      </c>
      <c r="CD424" s="2" t="s">
        <v>151</v>
      </c>
      <c r="CE424" s="2" t="n">
        <v>75</v>
      </c>
      <c r="CF424" s="2" t="s">
        <v>126</v>
      </c>
      <c r="CG424" s="2" t="n">
        <v>24</v>
      </c>
      <c r="CZ424" s="2" t="s">
        <v>131</v>
      </c>
      <c r="DB424" s="2" t="n">
        <v>0.64</v>
      </c>
      <c r="DD424" s="2" t="n">
        <v>141</v>
      </c>
      <c r="DI424" s="2" t="n">
        <v>13</v>
      </c>
    </row>
    <row r="425" customFormat="false" ht="13.8" hidden="false" customHeight="false" outlineLevel="0" collapsed="false">
      <c r="A425" s="2" t="s">
        <v>878</v>
      </c>
      <c r="B425" s="2" t="s">
        <v>867</v>
      </c>
      <c r="C425" s="2" t="s">
        <v>868</v>
      </c>
      <c r="D425" s="2" t="s">
        <v>869</v>
      </c>
      <c r="E425" s="2" t="s">
        <v>870</v>
      </c>
      <c r="F425" s="2" t="s">
        <v>871</v>
      </c>
      <c r="G425" s="2" t="n">
        <v>2018</v>
      </c>
      <c r="H425" s="2" t="n">
        <v>31</v>
      </c>
      <c r="I425" s="2" t="n">
        <v>3</v>
      </c>
      <c r="J425" s="2" t="s">
        <v>120</v>
      </c>
      <c r="L425" s="2" t="s">
        <v>872</v>
      </c>
      <c r="T425" s="2" t="s">
        <v>124</v>
      </c>
      <c r="Z425" s="2" t="s">
        <v>145</v>
      </c>
      <c r="AC425" s="2" t="s">
        <v>125</v>
      </c>
      <c r="AO425" s="2" t="s">
        <v>877</v>
      </c>
      <c r="AT425" s="2" t="n">
        <f aca="false">8.5</f>
        <v>8.5</v>
      </c>
      <c r="AY425" s="2" t="n">
        <v>50</v>
      </c>
      <c r="AZ425" s="2" t="n">
        <v>4</v>
      </c>
      <c r="BY425" s="2" t="s">
        <v>151</v>
      </c>
      <c r="CA425" s="2" t="n">
        <v>60</v>
      </c>
      <c r="CB425" s="2" t="s">
        <v>126</v>
      </c>
      <c r="CC425" s="2" t="n">
        <v>48</v>
      </c>
      <c r="CD425" s="2" t="s">
        <v>151</v>
      </c>
      <c r="CE425" s="2" t="n">
        <v>75</v>
      </c>
      <c r="CF425" s="2" t="s">
        <v>126</v>
      </c>
      <c r="CG425" s="2" t="n">
        <v>24</v>
      </c>
      <c r="CU425" s="2" t="n">
        <v>200</v>
      </c>
      <c r="CV425" s="2" t="n">
        <v>180</v>
      </c>
      <c r="CZ425" s="2" t="s">
        <v>131</v>
      </c>
    </row>
    <row r="426" customFormat="false" ht="13.8" hidden="false" customHeight="false" outlineLevel="0" collapsed="false">
      <c r="A426" s="2" t="s">
        <v>879</v>
      </c>
      <c r="B426" s="2" t="s">
        <v>867</v>
      </c>
      <c r="C426" s="2" t="s">
        <v>868</v>
      </c>
      <c r="D426" s="2" t="s">
        <v>869</v>
      </c>
      <c r="E426" s="2" t="s">
        <v>870</v>
      </c>
      <c r="F426" s="2" t="s">
        <v>871</v>
      </c>
      <c r="G426" s="2" t="n">
        <v>2018</v>
      </c>
      <c r="H426" s="2" t="n">
        <v>31</v>
      </c>
      <c r="I426" s="2" t="n">
        <v>3</v>
      </c>
      <c r="J426" s="2" t="s">
        <v>120</v>
      </c>
      <c r="L426" s="2" t="s">
        <v>872</v>
      </c>
      <c r="T426" s="2" t="s">
        <v>124</v>
      </c>
      <c r="Z426" s="2" t="s">
        <v>145</v>
      </c>
      <c r="AC426" s="2" t="s">
        <v>125</v>
      </c>
      <c r="AO426" s="2" t="s">
        <v>877</v>
      </c>
      <c r="AT426" s="2" t="n">
        <f aca="false">8.5</f>
        <v>8.5</v>
      </c>
      <c r="AY426" s="2" t="n">
        <v>50</v>
      </c>
      <c r="AZ426" s="2" t="n">
        <v>4</v>
      </c>
      <c r="BY426" s="2" t="s">
        <v>151</v>
      </c>
      <c r="CA426" s="2" t="n">
        <v>60</v>
      </c>
      <c r="CB426" s="2" t="s">
        <v>126</v>
      </c>
      <c r="CC426" s="2" t="n">
        <v>48</v>
      </c>
      <c r="CD426" s="2" t="s">
        <v>151</v>
      </c>
      <c r="CE426" s="2" t="n">
        <v>75</v>
      </c>
      <c r="CF426" s="2" t="s">
        <v>126</v>
      </c>
      <c r="CG426" s="2" t="n">
        <v>24</v>
      </c>
      <c r="CU426" s="2" t="n">
        <v>400</v>
      </c>
      <c r="CV426" s="2" t="n">
        <v>180</v>
      </c>
      <c r="CZ426" s="2" t="s">
        <v>131</v>
      </c>
      <c r="DB426" s="2" t="n">
        <v>1.6</v>
      </c>
      <c r="DD426" s="2" t="n">
        <v>378</v>
      </c>
      <c r="DE426" s="2" t="n">
        <v>0.251</v>
      </c>
      <c r="DG426" s="2" t="n">
        <v>0.034</v>
      </c>
      <c r="DI426" s="2" t="n">
        <v>9.6</v>
      </c>
    </row>
    <row r="427" customFormat="false" ht="13.8" hidden="false" customHeight="false" outlineLevel="0" collapsed="false">
      <c r="A427" s="2" t="s">
        <v>880</v>
      </c>
      <c r="B427" s="2" t="s">
        <v>867</v>
      </c>
      <c r="C427" s="2" t="s">
        <v>868</v>
      </c>
      <c r="D427" s="2" t="s">
        <v>869</v>
      </c>
      <c r="E427" s="2" t="s">
        <v>870</v>
      </c>
      <c r="F427" s="2" t="s">
        <v>871</v>
      </c>
      <c r="G427" s="2" t="n">
        <v>2018</v>
      </c>
      <c r="H427" s="2" t="n">
        <v>31</v>
      </c>
      <c r="I427" s="2" t="n">
        <v>3</v>
      </c>
      <c r="J427" s="2" t="s">
        <v>120</v>
      </c>
      <c r="L427" s="2" t="s">
        <v>872</v>
      </c>
      <c r="T427" s="2" t="s">
        <v>124</v>
      </c>
      <c r="Z427" s="2" t="s">
        <v>145</v>
      </c>
      <c r="AC427" s="2" t="s">
        <v>125</v>
      </c>
      <c r="AO427" s="2" t="s">
        <v>877</v>
      </c>
      <c r="AT427" s="2" t="n">
        <f aca="false">8.5</f>
        <v>8.5</v>
      </c>
      <c r="AY427" s="2" t="n">
        <v>50</v>
      </c>
      <c r="AZ427" s="2" t="n">
        <v>4</v>
      </c>
      <c r="BY427" s="2" t="s">
        <v>151</v>
      </c>
      <c r="CA427" s="2" t="n">
        <v>60</v>
      </c>
      <c r="CB427" s="2" t="s">
        <v>126</v>
      </c>
      <c r="CC427" s="2" t="n">
        <v>48</v>
      </c>
      <c r="CD427" s="2" t="s">
        <v>151</v>
      </c>
      <c r="CE427" s="2" t="n">
        <v>75</v>
      </c>
      <c r="CF427" s="2" t="s">
        <v>126</v>
      </c>
      <c r="CG427" s="2" t="n">
        <v>24</v>
      </c>
      <c r="CU427" s="2" t="n">
        <v>600</v>
      </c>
      <c r="CV427" s="2" t="n">
        <v>180</v>
      </c>
      <c r="CZ427" s="2" t="s">
        <v>131</v>
      </c>
      <c r="DB427" s="2" t="n">
        <v>0.02</v>
      </c>
      <c r="DD427" s="2" t="n">
        <v>22</v>
      </c>
      <c r="DE427" s="2" t="n">
        <v>0.298</v>
      </c>
      <c r="DG427" s="2" t="n">
        <v>0.078</v>
      </c>
      <c r="DI427" s="2" t="n">
        <v>3.3</v>
      </c>
    </row>
    <row r="428" customFormat="false" ht="13.8" hidden="false" customHeight="false" outlineLevel="0" collapsed="false">
      <c r="A428" s="2" t="s">
        <v>881</v>
      </c>
      <c r="B428" s="2" t="s">
        <v>867</v>
      </c>
      <c r="C428" s="2" t="s">
        <v>868</v>
      </c>
      <c r="D428" s="2" t="s">
        <v>869</v>
      </c>
      <c r="E428" s="2" t="s">
        <v>870</v>
      </c>
      <c r="F428" s="2" t="s">
        <v>871</v>
      </c>
      <c r="G428" s="2" t="n">
        <v>2018</v>
      </c>
      <c r="H428" s="2" t="n">
        <v>31</v>
      </c>
      <c r="I428" s="2" t="n">
        <v>3</v>
      </c>
      <c r="J428" s="2" t="s">
        <v>120</v>
      </c>
      <c r="L428" s="2" t="s">
        <v>872</v>
      </c>
      <c r="T428" s="2" t="s">
        <v>124</v>
      </c>
      <c r="Z428" s="2" t="s">
        <v>145</v>
      </c>
      <c r="AC428" s="2" t="s">
        <v>125</v>
      </c>
      <c r="AO428" s="2" t="s">
        <v>882</v>
      </c>
      <c r="AT428" s="2" t="n">
        <f aca="false">8.5</f>
        <v>8.5</v>
      </c>
      <c r="AY428" s="2" t="n">
        <v>50</v>
      </c>
      <c r="AZ428" s="2" t="n">
        <v>4</v>
      </c>
      <c r="BY428" s="2" t="s">
        <v>151</v>
      </c>
      <c r="CA428" s="2" t="n">
        <v>60</v>
      </c>
      <c r="CB428" s="2" t="s">
        <v>126</v>
      </c>
      <c r="CC428" s="2" t="n">
        <v>48</v>
      </c>
      <c r="CD428" s="2" t="s">
        <v>151</v>
      </c>
      <c r="CE428" s="2" t="n">
        <v>75</v>
      </c>
      <c r="CF428" s="2" t="s">
        <v>126</v>
      </c>
      <c r="CG428" s="2" t="n">
        <v>24</v>
      </c>
      <c r="CZ428" s="2" t="s">
        <v>131</v>
      </c>
      <c r="DB428" s="2" t="n">
        <v>0.69</v>
      </c>
      <c r="DD428" s="2" t="n">
        <v>134</v>
      </c>
      <c r="DI428" s="2" t="n">
        <v>14</v>
      </c>
    </row>
    <row r="429" customFormat="false" ht="13.8" hidden="false" customHeight="false" outlineLevel="0" collapsed="false">
      <c r="A429" s="2" t="s">
        <v>883</v>
      </c>
      <c r="B429" s="2" t="s">
        <v>867</v>
      </c>
      <c r="C429" s="2" t="s">
        <v>868</v>
      </c>
      <c r="D429" s="2" t="s">
        <v>869</v>
      </c>
      <c r="E429" s="2" t="s">
        <v>870</v>
      </c>
      <c r="F429" s="2" t="s">
        <v>871</v>
      </c>
      <c r="G429" s="2" t="n">
        <v>2018</v>
      </c>
      <c r="H429" s="2" t="n">
        <v>31</v>
      </c>
      <c r="I429" s="2" t="n">
        <v>3</v>
      </c>
      <c r="J429" s="2" t="s">
        <v>120</v>
      </c>
      <c r="L429" s="2" t="s">
        <v>872</v>
      </c>
      <c r="T429" s="2" t="s">
        <v>124</v>
      </c>
      <c r="Z429" s="2" t="s">
        <v>145</v>
      </c>
      <c r="AC429" s="2" t="s">
        <v>125</v>
      </c>
      <c r="AO429" s="2" t="s">
        <v>884</v>
      </c>
      <c r="AT429" s="2" t="n">
        <f aca="false">8.5</f>
        <v>8.5</v>
      </c>
      <c r="AY429" s="2" t="n">
        <v>50</v>
      </c>
      <c r="AZ429" s="2" t="n">
        <v>4</v>
      </c>
      <c r="BY429" s="2" t="s">
        <v>151</v>
      </c>
      <c r="CA429" s="2" t="n">
        <v>60</v>
      </c>
      <c r="CB429" s="2" t="s">
        <v>126</v>
      </c>
      <c r="CC429" s="2" t="n">
        <v>48</v>
      </c>
      <c r="CD429" s="2" t="s">
        <v>151</v>
      </c>
      <c r="CE429" s="2" t="n">
        <v>75</v>
      </c>
      <c r="CF429" s="2" t="s">
        <v>126</v>
      </c>
      <c r="CG429" s="2" t="n">
        <v>24</v>
      </c>
      <c r="CU429" s="2" t="n">
        <v>200</v>
      </c>
      <c r="CV429" s="2" t="n">
        <v>180</v>
      </c>
      <c r="CZ429" s="2" t="s">
        <v>131</v>
      </c>
    </row>
    <row r="430" customFormat="false" ht="13.8" hidden="false" customHeight="false" outlineLevel="0" collapsed="false">
      <c r="A430" s="2" t="s">
        <v>885</v>
      </c>
      <c r="B430" s="2" t="s">
        <v>867</v>
      </c>
      <c r="C430" s="2" t="s">
        <v>868</v>
      </c>
      <c r="D430" s="2" t="s">
        <v>869</v>
      </c>
      <c r="E430" s="2" t="s">
        <v>870</v>
      </c>
      <c r="F430" s="2" t="s">
        <v>871</v>
      </c>
      <c r="G430" s="2" t="n">
        <v>2018</v>
      </c>
      <c r="H430" s="2" t="n">
        <v>31</v>
      </c>
      <c r="I430" s="2" t="n">
        <v>3</v>
      </c>
      <c r="J430" s="2" t="s">
        <v>120</v>
      </c>
      <c r="L430" s="2" t="s">
        <v>872</v>
      </c>
      <c r="T430" s="2" t="s">
        <v>124</v>
      </c>
      <c r="Z430" s="2" t="s">
        <v>145</v>
      </c>
      <c r="AC430" s="2" t="s">
        <v>125</v>
      </c>
      <c r="AO430" s="2" t="s">
        <v>886</v>
      </c>
      <c r="AT430" s="2" t="n">
        <f aca="false">8.5</f>
        <v>8.5</v>
      </c>
      <c r="AY430" s="2" t="n">
        <v>50</v>
      </c>
      <c r="AZ430" s="2" t="n">
        <v>4</v>
      </c>
      <c r="BY430" s="2" t="s">
        <v>151</v>
      </c>
      <c r="CA430" s="2" t="n">
        <v>60</v>
      </c>
      <c r="CB430" s="2" t="s">
        <v>126</v>
      </c>
      <c r="CC430" s="2" t="n">
        <v>48</v>
      </c>
      <c r="CD430" s="2" t="s">
        <v>151</v>
      </c>
      <c r="CE430" s="2" t="n">
        <v>75</v>
      </c>
      <c r="CF430" s="2" t="s">
        <v>126</v>
      </c>
      <c r="CG430" s="2" t="n">
        <v>24</v>
      </c>
      <c r="CU430" s="2" t="n">
        <v>400</v>
      </c>
      <c r="CV430" s="2" t="n">
        <v>180</v>
      </c>
      <c r="CZ430" s="2" t="s">
        <v>131</v>
      </c>
      <c r="DB430" s="2" t="n">
        <v>0.99</v>
      </c>
      <c r="DD430" s="2" t="n">
        <v>247</v>
      </c>
      <c r="DE430" s="2" t="n">
        <v>0.242</v>
      </c>
      <c r="DG430" s="2" t="n">
        <v>0.039</v>
      </c>
      <c r="DI430" s="2" t="n">
        <v>17.5</v>
      </c>
    </row>
    <row r="431" customFormat="false" ht="13.8" hidden="false" customHeight="false" outlineLevel="0" collapsed="false">
      <c r="A431" s="2" t="s">
        <v>887</v>
      </c>
      <c r="B431" s="2" t="s">
        <v>867</v>
      </c>
      <c r="C431" s="2" t="s">
        <v>868</v>
      </c>
      <c r="D431" s="2" t="s">
        <v>869</v>
      </c>
      <c r="E431" s="2" t="s">
        <v>870</v>
      </c>
      <c r="F431" s="2" t="s">
        <v>871</v>
      </c>
      <c r="G431" s="2" t="n">
        <v>2018</v>
      </c>
      <c r="H431" s="2" t="n">
        <v>31</v>
      </c>
      <c r="I431" s="2" t="n">
        <v>3</v>
      </c>
      <c r="J431" s="2" t="s">
        <v>120</v>
      </c>
      <c r="L431" s="2" t="s">
        <v>872</v>
      </c>
      <c r="T431" s="2" t="s">
        <v>124</v>
      </c>
      <c r="Z431" s="2" t="s">
        <v>145</v>
      </c>
      <c r="AC431" s="2" t="s">
        <v>125</v>
      </c>
      <c r="AO431" s="2" t="s">
        <v>888</v>
      </c>
      <c r="AT431" s="2" t="n">
        <f aca="false">8.5</f>
        <v>8.5</v>
      </c>
      <c r="AY431" s="2" t="n">
        <v>50</v>
      </c>
      <c r="AZ431" s="2" t="n">
        <v>4</v>
      </c>
      <c r="BY431" s="2" t="s">
        <v>151</v>
      </c>
      <c r="CA431" s="2" t="n">
        <v>60</v>
      </c>
      <c r="CB431" s="2" t="s">
        <v>126</v>
      </c>
      <c r="CC431" s="2" t="n">
        <v>48</v>
      </c>
      <c r="CD431" s="2" t="s">
        <v>151</v>
      </c>
      <c r="CE431" s="2" t="n">
        <v>75</v>
      </c>
      <c r="CF431" s="2" t="s">
        <v>126</v>
      </c>
      <c r="CG431" s="2" t="n">
        <v>24</v>
      </c>
      <c r="CU431" s="2" t="n">
        <v>600</v>
      </c>
      <c r="CV431" s="2" t="n">
        <v>180</v>
      </c>
      <c r="CZ431" s="2" t="s">
        <v>131</v>
      </c>
      <c r="DB431" s="2" t="n">
        <v>0.99</v>
      </c>
      <c r="DD431" s="2" t="n">
        <v>107</v>
      </c>
      <c r="DI431" s="2" t="n">
        <v>25.1</v>
      </c>
    </row>
    <row r="432" customFormat="false" ht="13.8" hidden="false" customHeight="false" outlineLevel="0" collapsed="false">
      <c r="A432" s="2" t="s">
        <v>400</v>
      </c>
      <c r="B432" s="2" t="s">
        <v>889</v>
      </c>
      <c r="D432" s="2" t="s">
        <v>890</v>
      </c>
      <c r="E432" s="2" t="s">
        <v>634</v>
      </c>
      <c r="F432" s="2" t="s">
        <v>891</v>
      </c>
      <c r="G432" s="2" t="n">
        <v>2018</v>
      </c>
      <c r="H432" s="2" t="n">
        <v>52</v>
      </c>
      <c r="I432" s="2" t="n">
        <v>6</v>
      </c>
      <c r="J432" s="2" t="s">
        <v>120</v>
      </c>
      <c r="CZ432" s="2" t="s">
        <v>131</v>
      </c>
      <c r="DB432" s="2" t="n">
        <v>1.5</v>
      </c>
      <c r="DC432" s="2" t="n">
        <v>6.9</v>
      </c>
      <c r="DD432" s="2" t="n">
        <v>881</v>
      </c>
    </row>
    <row r="433" customFormat="false" ht="13.8" hidden="false" customHeight="false" outlineLevel="0" collapsed="false">
      <c r="A433" s="2" t="s">
        <v>892</v>
      </c>
      <c r="B433" s="2" t="s">
        <v>889</v>
      </c>
      <c r="D433" s="2" t="s">
        <v>890</v>
      </c>
      <c r="E433" s="2" t="s">
        <v>634</v>
      </c>
      <c r="F433" s="2" t="s">
        <v>891</v>
      </c>
      <c r="G433" s="2" t="n">
        <v>2018</v>
      </c>
      <c r="H433" s="2" t="n">
        <v>52</v>
      </c>
      <c r="I433" s="2" t="n">
        <v>6</v>
      </c>
      <c r="J433" s="2" t="s">
        <v>120</v>
      </c>
      <c r="L433" s="2" t="s">
        <v>143</v>
      </c>
      <c r="P433" s="2" t="s">
        <v>893</v>
      </c>
      <c r="T433" s="2" t="s">
        <v>124</v>
      </c>
      <c r="V433" s="2" t="s">
        <v>144</v>
      </c>
      <c r="Z433" s="2" t="s">
        <v>145</v>
      </c>
      <c r="AA433" s="2" t="n">
        <v>1</v>
      </c>
      <c r="AC433" s="2" t="s">
        <v>125</v>
      </c>
      <c r="AD433" s="2" t="n">
        <v>0.8</v>
      </c>
      <c r="AT433" s="2" t="n">
        <v>6.5</v>
      </c>
      <c r="AX433" s="2" t="s">
        <v>419</v>
      </c>
      <c r="AY433" s="2" t="n">
        <v>60</v>
      </c>
      <c r="AZ433" s="2" t="n">
        <v>12</v>
      </c>
      <c r="BD433" s="2" t="s">
        <v>147</v>
      </c>
      <c r="BE433" s="2" t="n">
        <v>2</v>
      </c>
      <c r="BF433" s="2" t="n">
        <v>0.5</v>
      </c>
      <c r="BY433" s="2" t="s">
        <v>151</v>
      </c>
      <c r="CA433" s="2" t="n">
        <v>80</v>
      </c>
      <c r="CB433" s="2" t="s">
        <v>126</v>
      </c>
      <c r="CC433" s="2" t="n">
        <v>2</v>
      </c>
      <c r="CD433" s="2" t="s">
        <v>151</v>
      </c>
      <c r="CE433" s="2" t="n">
        <v>120</v>
      </c>
      <c r="CF433" s="2" t="s">
        <v>126</v>
      </c>
      <c r="CG433" s="2" t="n">
        <v>2</v>
      </c>
      <c r="CI433" s="2" t="s">
        <v>151</v>
      </c>
      <c r="CJ433" s="2" t="n">
        <v>180</v>
      </c>
      <c r="CK433" s="2" t="n">
        <v>4</v>
      </c>
      <c r="CL433" s="2" t="s">
        <v>894</v>
      </c>
      <c r="CZ433" s="2" t="s">
        <v>131</v>
      </c>
      <c r="DB433" s="2" t="n">
        <v>0.6</v>
      </c>
      <c r="DC433" s="2" t="n">
        <v>3.5</v>
      </c>
      <c r="DD433" s="2" t="n">
        <v>700</v>
      </c>
    </row>
    <row r="434" customFormat="false" ht="13.8" hidden="false" customHeight="false" outlineLevel="0" collapsed="false">
      <c r="A434" s="2" t="s">
        <v>895</v>
      </c>
      <c r="B434" s="2" t="s">
        <v>889</v>
      </c>
      <c r="D434" s="2" t="s">
        <v>890</v>
      </c>
      <c r="E434" s="2" t="s">
        <v>634</v>
      </c>
      <c r="F434" s="2" t="s">
        <v>891</v>
      </c>
      <c r="G434" s="2" t="n">
        <v>2018</v>
      </c>
      <c r="H434" s="2" t="n">
        <v>52</v>
      </c>
      <c r="I434" s="2" t="n">
        <v>6</v>
      </c>
      <c r="J434" s="2" t="s">
        <v>120</v>
      </c>
      <c r="L434" s="2" t="s">
        <v>143</v>
      </c>
      <c r="P434" s="2" t="s">
        <v>893</v>
      </c>
      <c r="T434" s="2" t="s">
        <v>124</v>
      </c>
      <c r="V434" s="2" t="s">
        <v>144</v>
      </c>
      <c r="Z434" s="2" t="s">
        <v>145</v>
      </c>
      <c r="AA434" s="2" t="n">
        <v>1</v>
      </c>
      <c r="AC434" s="2" t="s">
        <v>125</v>
      </c>
      <c r="AD434" s="2" t="n">
        <v>0.8</v>
      </c>
      <c r="AT434" s="2" t="n">
        <v>6.5</v>
      </c>
      <c r="AX434" s="2" t="s">
        <v>419</v>
      </c>
      <c r="AY434" s="2" t="n">
        <v>60</v>
      </c>
      <c r="AZ434" s="2" t="n">
        <v>12</v>
      </c>
      <c r="BD434" s="2" t="s">
        <v>147</v>
      </c>
      <c r="BE434" s="2" t="n">
        <v>2</v>
      </c>
      <c r="BF434" s="2" t="n">
        <v>0.5</v>
      </c>
      <c r="BY434" s="2" t="s">
        <v>151</v>
      </c>
      <c r="CA434" s="2" t="n">
        <v>80</v>
      </c>
      <c r="CB434" s="2" t="s">
        <v>126</v>
      </c>
      <c r="CC434" s="2" t="n">
        <v>2</v>
      </c>
      <c r="CD434" s="2" t="s">
        <v>151</v>
      </c>
      <c r="CE434" s="2" t="n">
        <v>120</v>
      </c>
      <c r="CF434" s="2" t="s">
        <v>126</v>
      </c>
      <c r="CG434" s="2" t="n">
        <v>2</v>
      </c>
      <c r="CI434" s="2" t="s">
        <v>151</v>
      </c>
      <c r="CJ434" s="2" t="n">
        <v>180</v>
      </c>
      <c r="CK434" s="2" t="n">
        <v>4</v>
      </c>
      <c r="CL434" s="2" t="s">
        <v>894</v>
      </c>
      <c r="CZ434" s="2" t="s">
        <v>131</v>
      </c>
      <c r="DB434" s="2" t="n">
        <v>0.4</v>
      </c>
      <c r="DC434" s="2" t="n">
        <v>2.4</v>
      </c>
      <c r="DD434" s="2" t="n">
        <v>690</v>
      </c>
    </row>
    <row r="435" customFormat="false" ht="13.8" hidden="false" customHeight="false" outlineLevel="0" collapsed="false">
      <c r="A435" s="2" t="s">
        <v>896</v>
      </c>
      <c r="B435" s="2" t="s">
        <v>889</v>
      </c>
      <c r="D435" s="2" t="s">
        <v>890</v>
      </c>
      <c r="E435" s="2" t="s">
        <v>634</v>
      </c>
      <c r="F435" s="2" t="s">
        <v>891</v>
      </c>
      <c r="G435" s="2" t="n">
        <v>2018</v>
      </c>
      <c r="H435" s="2" t="n">
        <v>52</v>
      </c>
      <c r="I435" s="2" t="n">
        <v>6</v>
      </c>
      <c r="J435" s="2" t="s">
        <v>120</v>
      </c>
      <c r="L435" s="2" t="s">
        <v>143</v>
      </c>
      <c r="P435" s="2" t="s">
        <v>893</v>
      </c>
      <c r="T435" s="2" t="s">
        <v>124</v>
      </c>
      <c r="V435" s="2" t="s">
        <v>144</v>
      </c>
      <c r="Z435" s="2" t="s">
        <v>145</v>
      </c>
      <c r="AA435" s="2" t="n">
        <v>1</v>
      </c>
      <c r="AC435" s="2" t="s">
        <v>125</v>
      </c>
      <c r="AD435" s="2" t="n">
        <v>0.8</v>
      </c>
      <c r="AT435" s="2" t="n">
        <v>6.5</v>
      </c>
      <c r="AX435" s="2" t="s">
        <v>419</v>
      </c>
      <c r="AY435" s="2" t="n">
        <v>60</v>
      </c>
      <c r="AZ435" s="2" t="n">
        <v>12</v>
      </c>
      <c r="BD435" s="2" t="s">
        <v>147</v>
      </c>
      <c r="BE435" s="2" t="n">
        <v>2</v>
      </c>
      <c r="BF435" s="2" t="n">
        <v>0.5</v>
      </c>
      <c r="BY435" s="2" t="s">
        <v>151</v>
      </c>
      <c r="CA435" s="2" t="n">
        <v>80</v>
      </c>
      <c r="CB435" s="2" t="s">
        <v>126</v>
      </c>
      <c r="CC435" s="2" t="n">
        <v>2</v>
      </c>
      <c r="CD435" s="2" t="s">
        <v>151</v>
      </c>
      <c r="CE435" s="2" t="n">
        <v>120</v>
      </c>
      <c r="CF435" s="2" t="s">
        <v>126</v>
      </c>
      <c r="CG435" s="2" t="n">
        <v>2</v>
      </c>
      <c r="CI435" s="2" t="s">
        <v>151</v>
      </c>
      <c r="CJ435" s="2" t="n">
        <v>180</v>
      </c>
      <c r="CK435" s="2" t="n">
        <v>4</v>
      </c>
      <c r="CL435" s="2" t="s">
        <v>894</v>
      </c>
      <c r="CZ435" s="2" t="s">
        <v>131</v>
      </c>
      <c r="DB435" s="2" t="n">
        <v>0.4</v>
      </c>
      <c r="DC435" s="2" t="n">
        <v>2.5</v>
      </c>
      <c r="DD435" s="2" t="n">
        <v>635</v>
      </c>
    </row>
    <row r="436" customFormat="false" ht="13.8" hidden="false" customHeight="false" outlineLevel="0" collapsed="false">
      <c r="A436" s="2" t="s">
        <v>897</v>
      </c>
      <c r="B436" s="2" t="s">
        <v>889</v>
      </c>
      <c r="D436" s="2" t="s">
        <v>890</v>
      </c>
      <c r="E436" s="2" t="s">
        <v>634</v>
      </c>
      <c r="F436" s="2" t="s">
        <v>891</v>
      </c>
      <c r="G436" s="2" t="n">
        <v>2018</v>
      </c>
      <c r="H436" s="2" t="n">
        <v>52</v>
      </c>
      <c r="I436" s="2" t="n">
        <v>6</v>
      </c>
      <c r="J436" s="2" t="s">
        <v>120</v>
      </c>
      <c r="L436" s="2" t="s">
        <v>143</v>
      </c>
      <c r="P436" s="2" t="s">
        <v>893</v>
      </c>
      <c r="T436" s="2" t="s">
        <v>124</v>
      </c>
      <c r="V436" s="2" t="s">
        <v>144</v>
      </c>
      <c r="Z436" s="2" t="s">
        <v>145</v>
      </c>
      <c r="AA436" s="2" t="n">
        <v>1</v>
      </c>
      <c r="AC436" s="2" t="s">
        <v>125</v>
      </c>
      <c r="AD436" s="2" t="n">
        <v>0.8</v>
      </c>
      <c r="AT436" s="2" t="n">
        <v>6.5</v>
      </c>
      <c r="AX436" s="2" t="s">
        <v>419</v>
      </c>
      <c r="AY436" s="2" t="n">
        <v>60</v>
      </c>
      <c r="AZ436" s="2" t="n">
        <v>12</v>
      </c>
      <c r="BD436" s="2" t="s">
        <v>147</v>
      </c>
      <c r="BE436" s="2" t="n">
        <v>2</v>
      </c>
      <c r="BF436" s="2" t="n">
        <v>0.5</v>
      </c>
      <c r="BY436" s="2" t="s">
        <v>151</v>
      </c>
      <c r="CA436" s="2" t="n">
        <v>80</v>
      </c>
      <c r="CB436" s="2" t="s">
        <v>126</v>
      </c>
      <c r="CC436" s="2" t="n">
        <v>2</v>
      </c>
      <c r="CD436" s="2" t="s">
        <v>151</v>
      </c>
      <c r="CE436" s="2" t="n">
        <v>120</v>
      </c>
      <c r="CF436" s="2" t="s">
        <v>126</v>
      </c>
      <c r="CG436" s="2" t="n">
        <v>2</v>
      </c>
      <c r="CI436" s="2" t="s">
        <v>151</v>
      </c>
      <c r="CJ436" s="2" t="n">
        <v>180</v>
      </c>
      <c r="CK436" s="2" t="n">
        <v>4</v>
      </c>
      <c r="CL436" s="2" t="s">
        <v>894</v>
      </c>
      <c r="CZ436" s="2" t="s">
        <v>131</v>
      </c>
      <c r="DB436" s="2" t="n">
        <v>-0.4</v>
      </c>
      <c r="DC436" s="2" t="n">
        <v>2.5</v>
      </c>
      <c r="DD436" s="2" t="n">
        <v>600</v>
      </c>
    </row>
    <row r="437" customFormat="false" ht="13.8" hidden="false" customHeight="false" outlineLevel="0" collapsed="false">
      <c r="A437" s="2" t="s">
        <v>898</v>
      </c>
      <c r="B437" s="2" t="s">
        <v>899</v>
      </c>
      <c r="D437" s="2" t="s">
        <v>900</v>
      </c>
      <c r="E437" s="2" t="s">
        <v>901</v>
      </c>
      <c r="F437" s="2" t="s">
        <v>902</v>
      </c>
      <c r="G437" s="2" t="n">
        <v>2018</v>
      </c>
      <c r="H437" s="2" t="n">
        <v>48</v>
      </c>
      <c r="I437" s="2" t="n">
        <v>4</v>
      </c>
      <c r="J437" s="2" t="s">
        <v>903</v>
      </c>
      <c r="L437" s="2" t="s">
        <v>143</v>
      </c>
      <c r="R437" s="2" t="s">
        <v>904</v>
      </c>
      <c r="T437" s="2" t="s">
        <v>124</v>
      </c>
      <c r="V437" s="2" t="s">
        <v>144</v>
      </c>
      <c r="Z437" s="2" t="s">
        <v>145</v>
      </c>
      <c r="AC437" s="2" t="s">
        <v>125</v>
      </c>
      <c r="AD437" s="2" t="n">
        <v>0.2</v>
      </c>
      <c r="AT437" s="2" t="n">
        <f aca="false">6.5</f>
        <v>6.5</v>
      </c>
      <c r="AY437" s="2" t="s">
        <v>126</v>
      </c>
      <c r="BD437" s="2" t="s">
        <v>144</v>
      </c>
      <c r="BE437" s="2" t="n">
        <v>1</v>
      </c>
      <c r="BG437" s="2" t="s">
        <v>126</v>
      </c>
      <c r="BY437" s="2" t="s">
        <v>128</v>
      </c>
      <c r="BZ437" s="2" t="s">
        <v>129</v>
      </c>
      <c r="CZ437" s="2" t="s">
        <v>131</v>
      </c>
      <c r="DB437" s="2" t="n">
        <v>4.13</v>
      </c>
      <c r="DD437" s="2" t="n">
        <v>1576</v>
      </c>
      <c r="DG437" s="2" t="n">
        <v>0.03</v>
      </c>
    </row>
    <row r="438" customFormat="false" ht="13.8" hidden="false" customHeight="false" outlineLevel="0" collapsed="false">
      <c r="A438" s="2" t="s">
        <v>905</v>
      </c>
      <c r="B438" s="2" t="s">
        <v>899</v>
      </c>
      <c r="D438" s="2" t="s">
        <v>900</v>
      </c>
      <c r="E438" s="2" t="s">
        <v>901</v>
      </c>
      <c r="F438" s="2" t="s">
        <v>902</v>
      </c>
      <c r="G438" s="2" t="n">
        <v>2018</v>
      </c>
      <c r="H438" s="2" t="n">
        <v>48</v>
      </c>
      <c r="I438" s="2" t="n">
        <v>4</v>
      </c>
      <c r="J438" s="2" t="s">
        <v>906</v>
      </c>
      <c r="L438" s="2" t="s">
        <v>143</v>
      </c>
      <c r="R438" s="2" t="s">
        <v>904</v>
      </c>
      <c r="T438" s="2" t="s">
        <v>124</v>
      </c>
      <c r="V438" s="2" t="s">
        <v>144</v>
      </c>
      <c r="Z438" s="2" t="s">
        <v>145</v>
      </c>
      <c r="AC438" s="2" t="s">
        <v>125</v>
      </c>
      <c r="AD438" s="2" t="n">
        <v>0.2</v>
      </c>
      <c r="AQ438" s="2" t="s">
        <v>907</v>
      </c>
      <c r="AT438" s="2" t="n">
        <f aca="false">6.5</f>
        <v>6.5</v>
      </c>
      <c r="AY438" s="2" t="s">
        <v>126</v>
      </c>
      <c r="BD438" s="2" t="s">
        <v>144</v>
      </c>
      <c r="BE438" s="2" t="n">
        <v>1</v>
      </c>
      <c r="BG438" s="2" t="s">
        <v>126</v>
      </c>
      <c r="BY438" s="2" t="s">
        <v>128</v>
      </c>
      <c r="BZ438" s="2" t="s">
        <v>129</v>
      </c>
      <c r="CZ438" s="2" t="s">
        <v>131</v>
      </c>
      <c r="DB438" s="2" t="n">
        <v>2.77</v>
      </c>
      <c r="DD438" s="2" t="n">
        <v>1059</v>
      </c>
      <c r="DG438" s="2" t="n">
        <v>0.0215</v>
      </c>
    </row>
    <row r="439" customFormat="false" ht="13.8" hidden="false" customHeight="false" outlineLevel="0" collapsed="false">
      <c r="A439" s="2" t="s">
        <v>908</v>
      </c>
      <c r="B439" s="2" t="s">
        <v>899</v>
      </c>
      <c r="D439" s="2" t="s">
        <v>900</v>
      </c>
      <c r="E439" s="2" t="s">
        <v>901</v>
      </c>
      <c r="F439" s="2" t="s">
        <v>902</v>
      </c>
      <c r="G439" s="2" t="n">
        <v>2018</v>
      </c>
      <c r="H439" s="2" t="n">
        <v>48</v>
      </c>
      <c r="I439" s="2" t="n">
        <v>4</v>
      </c>
      <c r="J439" s="2" t="s">
        <v>906</v>
      </c>
      <c r="L439" s="2" t="s">
        <v>143</v>
      </c>
      <c r="R439" s="2" t="s">
        <v>904</v>
      </c>
      <c r="T439" s="2" t="s">
        <v>124</v>
      </c>
      <c r="V439" s="2" t="s">
        <v>144</v>
      </c>
      <c r="Z439" s="2" t="s">
        <v>145</v>
      </c>
      <c r="AC439" s="2" t="s">
        <v>125</v>
      </c>
      <c r="AD439" s="2" t="n">
        <v>0.2</v>
      </c>
      <c r="AQ439" s="2" t="s">
        <v>907</v>
      </c>
      <c r="AT439" s="2" t="n">
        <f aca="false">6.5</f>
        <v>6.5</v>
      </c>
      <c r="AY439" s="2" t="s">
        <v>126</v>
      </c>
      <c r="BD439" s="2" t="s">
        <v>144</v>
      </c>
      <c r="BE439" s="2" t="n">
        <v>1</v>
      </c>
      <c r="BG439" s="2" t="s">
        <v>126</v>
      </c>
      <c r="BY439" s="2" t="s">
        <v>128</v>
      </c>
      <c r="BZ439" s="2" t="s">
        <v>129</v>
      </c>
      <c r="CZ439" s="2" t="s">
        <v>131</v>
      </c>
      <c r="DB439" s="2" t="n">
        <v>2.43</v>
      </c>
      <c r="DD439" s="2" t="n">
        <v>861</v>
      </c>
      <c r="DG439" s="2" t="n">
        <v>0.0187</v>
      </c>
    </row>
    <row r="440" customFormat="false" ht="13.8" hidden="false" customHeight="false" outlineLevel="0" collapsed="false">
      <c r="A440" s="2" t="s">
        <v>909</v>
      </c>
      <c r="B440" s="2" t="s">
        <v>899</v>
      </c>
      <c r="D440" s="2" t="s">
        <v>900</v>
      </c>
      <c r="E440" s="2" t="s">
        <v>901</v>
      </c>
      <c r="F440" s="2" t="s">
        <v>902</v>
      </c>
      <c r="G440" s="2" t="n">
        <v>2018</v>
      </c>
      <c r="H440" s="2" t="n">
        <v>48</v>
      </c>
      <c r="I440" s="2" t="n">
        <v>4</v>
      </c>
      <c r="J440" s="2" t="s">
        <v>906</v>
      </c>
      <c r="L440" s="2" t="s">
        <v>143</v>
      </c>
      <c r="R440" s="2" t="s">
        <v>904</v>
      </c>
      <c r="T440" s="2" t="s">
        <v>124</v>
      </c>
      <c r="V440" s="2" t="s">
        <v>144</v>
      </c>
      <c r="Z440" s="2" t="s">
        <v>145</v>
      </c>
      <c r="AC440" s="2" t="s">
        <v>125</v>
      </c>
      <c r="AD440" s="2" t="n">
        <v>0.2</v>
      </c>
      <c r="AQ440" s="2" t="s">
        <v>907</v>
      </c>
      <c r="AT440" s="2" t="n">
        <f aca="false">6.5</f>
        <v>6.5</v>
      </c>
      <c r="AY440" s="2" t="s">
        <v>126</v>
      </c>
      <c r="BD440" s="2" t="s">
        <v>144</v>
      </c>
      <c r="BE440" s="2" t="n">
        <v>1</v>
      </c>
      <c r="BG440" s="2" t="s">
        <v>126</v>
      </c>
      <c r="BY440" s="2" t="s">
        <v>128</v>
      </c>
      <c r="BZ440" s="2" t="s">
        <v>129</v>
      </c>
      <c r="CZ440" s="2" t="s">
        <v>131</v>
      </c>
      <c r="DB440" s="2" t="n">
        <v>2.67</v>
      </c>
      <c r="DD440" s="2" t="n">
        <v>1096</v>
      </c>
      <c r="DG440" s="2" t="n">
        <v>0.0184</v>
      </c>
    </row>
    <row r="441" customFormat="false" ht="13.8" hidden="false" customHeight="false" outlineLevel="0" collapsed="false">
      <c r="A441" s="2" t="s">
        <v>910</v>
      </c>
      <c r="B441" s="2" t="s">
        <v>899</v>
      </c>
      <c r="D441" s="2" t="s">
        <v>900</v>
      </c>
      <c r="E441" s="2" t="s">
        <v>901</v>
      </c>
      <c r="F441" s="2" t="s">
        <v>902</v>
      </c>
      <c r="G441" s="2" t="n">
        <v>2018</v>
      </c>
      <c r="H441" s="2" t="n">
        <v>48</v>
      </c>
      <c r="I441" s="2" t="n">
        <v>4</v>
      </c>
      <c r="J441" s="2" t="s">
        <v>906</v>
      </c>
      <c r="L441" s="2" t="s">
        <v>143</v>
      </c>
      <c r="R441" s="2" t="s">
        <v>904</v>
      </c>
      <c r="T441" s="2" t="s">
        <v>124</v>
      </c>
      <c r="V441" s="2" t="s">
        <v>144</v>
      </c>
      <c r="Z441" s="2" t="s">
        <v>145</v>
      </c>
      <c r="AC441" s="2" t="s">
        <v>125</v>
      </c>
      <c r="AD441" s="2" t="n">
        <v>0.2</v>
      </c>
      <c r="AQ441" s="2" t="s">
        <v>907</v>
      </c>
      <c r="AT441" s="2" t="n">
        <f aca="false">6.5</f>
        <v>6.5</v>
      </c>
      <c r="AY441" s="2" t="s">
        <v>126</v>
      </c>
      <c r="BD441" s="2" t="s">
        <v>144</v>
      </c>
      <c r="BE441" s="2" t="n">
        <v>1</v>
      </c>
      <c r="BG441" s="2" t="s">
        <v>126</v>
      </c>
      <c r="BY441" s="2" t="s">
        <v>128</v>
      </c>
      <c r="BZ441" s="2" t="s">
        <v>129</v>
      </c>
      <c r="CZ441" s="2" t="s">
        <v>131</v>
      </c>
      <c r="DB441" s="2" t="n">
        <v>2.79</v>
      </c>
      <c r="DD441" s="2" t="n">
        <v>1026</v>
      </c>
      <c r="DG441" s="2" t="n">
        <v>0.0191</v>
      </c>
    </row>
    <row r="442" customFormat="false" ht="13.8" hidden="false" customHeight="false" outlineLevel="0" collapsed="false">
      <c r="A442" s="2" t="s">
        <v>911</v>
      </c>
      <c r="B442" s="2" t="s">
        <v>912</v>
      </c>
      <c r="C442" s="2" t="s">
        <v>913</v>
      </c>
      <c r="D442" s="2" t="s">
        <v>914</v>
      </c>
      <c r="E442" s="2" t="s">
        <v>915</v>
      </c>
      <c r="F442" s="2" t="s">
        <v>916</v>
      </c>
      <c r="G442" s="2" t="n">
        <v>2018</v>
      </c>
      <c r="H442" s="2" t="n">
        <v>23</v>
      </c>
      <c r="I442" s="2" t="n">
        <v>6</v>
      </c>
      <c r="J442" s="2" t="s">
        <v>906</v>
      </c>
      <c r="L442" s="2" t="s">
        <v>917</v>
      </c>
      <c r="T442" s="2" t="s">
        <v>144</v>
      </c>
      <c r="V442" s="2" t="s">
        <v>124</v>
      </c>
      <c r="AG442" s="2" t="s">
        <v>918</v>
      </c>
      <c r="AK442" s="2" t="s">
        <v>919</v>
      </c>
      <c r="AQ442" s="2" t="s">
        <v>920</v>
      </c>
      <c r="AU442" s="2" t="s">
        <v>126</v>
      </c>
      <c r="AW442" s="2" t="n">
        <v>25</v>
      </c>
      <c r="AY442" s="2" t="s">
        <v>126</v>
      </c>
      <c r="AZ442" s="2" t="n">
        <v>168</v>
      </c>
      <c r="BD442" s="2" t="s">
        <v>918</v>
      </c>
      <c r="BE442" s="2" t="n">
        <v>1</v>
      </c>
      <c r="BY442" s="2" t="s">
        <v>151</v>
      </c>
      <c r="CA442" s="2" t="n">
        <v>80</v>
      </c>
      <c r="CB442" s="2" t="s">
        <v>126</v>
      </c>
      <c r="CC442" s="2" t="n">
        <v>8</v>
      </c>
      <c r="CD442" s="2" t="s">
        <v>151</v>
      </c>
      <c r="CE442" s="2" t="n">
        <v>100</v>
      </c>
      <c r="CF442" s="2" t="s">
        <v>126</v>
      </c>
      <c r="CG442" s="2" t="n">
        <v>8</v>
      </c>
      <c r="CI442" s="2" t="s">
        <v>151</v>
      </c>
      <c r="CJ442" s="2" t="n">
        <v>120</v>
      </c>
      <c r="CK442" s="2" t="n">
        <v>8</v>
      </c>
      <c r="CZ442" s="2" t="s">
        <v>131</v>
      </c>
      <c r="DB442" s="2" t="n">
        <v>3.21</v>
      </c>
      <c r="DD442" s="2" t="n">
        <v>836.6</v>
      </c>
      <c r="DI442" s="2" t="n">
        <v>11.02</v>
      </c>
    </row>
    <row r="443" customFormat="false" ht="13.8" hidden="false" customHeight="false" outlineLevel="0" collapsed="false">
      <c r="A443" s="2" t="s">
        <v>921</v>
      </c>
      <c r="B443" s="2" t="s">
        <v>912</v>
      </c>
      <c r="C443" s="2" t="s">
        <v>913</v>
      </c>
      <c r="D443" s="2" t="s">
        <v>914</v>
      </c>
      <c r="E443" s="2" t="s">
        <v>915</v>
      </c>
      <c r="F443" s="2" t="s">
        <v>916</v>
      </c>
      <c r="G443" s="2" t="n">
        <v>2018</v>
      </c>
      <c r="H443" s="2" t="n">
        <v>23</v>
      </c>
      <c r="I443" s="2" t="n">
        <v>6</v>
      </c>
      <c r="J443" s="2" t="s">
        <v>120</v>
      </c>
      <c r="L443" s="2" t="s">
        <v>917</v>
      </c>
      <c r="T443" s="2" t="s">
        <v>144</v>
      </c>
      <c r="V443" s="2" t="s">
        <v>124</v>
      </c>
      <c r="AG443" s="2" t="s">
        <v>918</v>
      </c>
      <c r="AK443" s="2" t="s">
        <v>919</v>
      </c>
      <c r="AQ443" s="2" t="s">
        <v>920</v>
      </c>
      <c r="AU443" s="2" t="s">
        <v>126</v>
      </c>
      <c r="AY443" s="2" t="s">
        <v>126</v>
      </c>
      <c r="AZ443" s="2" t="n">
        <v>168</v>
      </c>
      <c r="BD443" s="2" t="s">
        <v>918</v>
      </c>
      <c r="BE443" s="2" t="n">
        <v>1</v>
      </c>
      <c r="BY443" s="2" t="s">
        <v>151</v>
      </c>
      <c r="CA443" s="2" t="n">
        <v>80</v>
      </c>
      <c r="CB443" s="2" t="s">
        <v>126</v>
      </c>
      <c r="CC443" s="2" t="n">
        <v>8</v>
      </c>
      <c r="CD443" s="2" t="s">
        <v>151</v>
      </c>
      <c r="CE443" s="2" t="n">
        <v>100</v>
      </c>
      <c r="CF443" s="2" t="s">
        <v>126</v>
      </c>
      <c r="CG443" s="2" t="n">
        <v>8</v>
      </c>
      <c r="CI443" s="2" t="s">
        <v>151</v>
      </c>
      <c r="CJ443" s="2" t="n">
        <v>120</v>
      </c>
      <c r="CK443" s="2" t="n">
        <v>8</v>
      </c>
      <c r="CZ443" s="2" t="s">
        <v>131</v>
      </c>
      <c r="DB443" s="2" t="n">
        <v>3.27</v>
      </c>
      <c r="DD443" s="2" t="n">
        <v>839.9</v>
      </c>
      <c r="DI443" s="2" t="n">
        <v>10.88</v>
      </c>
    </row>
    <row r="444" customFormat="false" ht="13.8" hidden="false" customHeight="false" outlineLevel="0" collapsed="false">
      <c r="A444" s="2" t="s">
        <v>922</v>
      </c>
      <c r="B444" s="2" t="s">
        <v>912</v>
      </c>
      <c r="C444" s="2" t="s">
        <v>913</v>
      </c>
      <c r="D444" s="2" t="s">
        <v>914</v>
      </c>
      <c r="E444" s="2" t="s">
        <v>915</v>
      </c>
      <c r="F444" s="2" t="s">
        <v>916</v>
      </c>
      <c r="G444" s="2" t="n">
        <v>2018</v>
      </c>
      <c r="H444" s="2" t="n">
        <v>23</v>
      </c>
      <c r="I444" s="2" t="n">
        <v>6</v>
      </c>
      <c r="J444" s="2" t="s">
        <v>120</v>
      </c>
      <c r="L444" s="2" t="s">
        <v>917</v>
      </c>
      <c r="T444" s="2" t="s">
        <v>144</v>
      </c>
      <c r="V444" s="2" t="s">
        <v>124</v>
      </c>
      <c r="AG444" s="2" t="s">
        <v>918</v>
      </c>
      <c r="AK444" s="2" t="s">
        <v>919</v>
      </c>
      <c r="AQ444" s="2" t="s">
        <v>920</v>
      </c>
      <c r="AU444" s="2" t="s">
        <v>126</v>
      </c>
      <c r="AY444" s="2" t="s">
        <v>126</v>
      </c>
      <c r="AZ444" s="2" t="n">
        <v>168</v>
      </c>
      <c r="BD444" s="2" t="s">
        <v>918</v>
      </c>
      <c r="BE444" s="2" t="n">
        <v>1</v>
      </c>
      <c r="BY444" s="2" t="s">
        <v>151</v>
      </c>
      <c r="CA444" s="2" t="n">
        <v>80</v>
      </c>
      <c r="CB444" s="2" t="s">
        <v>126</v>
      </c>
      <c r="CC444" s="2" t="n">
        <v>8</v>
      </c>
      <c r="CD444" s="2" t="s">
        <v>151</v>
      </c>
      <c r="CE444" s="2" t="n">
        <v>100</v>
      </c>
      <c r="CF444" s="2" t="s">
        <v>126</v>
      </c>
      <c r="CG444" s="2" t="n">
        <v>8</v>
      </c>
      <c r="CI444" s="2" t="s">
        <v>151</v>
      </c>
      <c r="CJ444" s="2" t="n">
        <v>120</v>
      </c>
      <c r="CK444" s="2" t="n">
        <v>8</v>
      </c>
      <c r="CZ444" s="2" t="s">
        <v>131</v>
      </c>
      <c r="DA444" s="2" t="n">
        <v>96.5</v>
      </c>
      <c r="DB444" s="2" t="n">
        <v>3.35</v>
      </c>
      <c r="DD444" s="2" t="n">
        <v>856.7</v>
      </c>
      <c r="DE444" s="2" t="n">
        <v>0.077</v>
      </c>
      <c r="DG444" s="2" t="n">
        <v>0.0213</v>
      </c>
      <c r="DI444" s="2" t="n">
        <v>9.12</v>
      </c>
    </row>
    <row r="445" customFormat="false" ht="13.8" hidden="false" customHeight="false" outlineLevel="0" collapsed="false">
      <c r="A445" s="2" t="s">
        <v>923</v>
      </c>
      <c r="B445" s="2" t="s">
        <v>912</v>
      </c>
      <c r="C445" s="2" t="s">
        <v>913</v>
      </c>
      <c r="D445" s="2" t="s">
        <v>914</v>
      </c>
      <c r="E445" s="2" t="s">
        <v>915</v>
      </c>
      <c r="F445" s="2" t="s">
        <v>916</v>
      </c>
      <c r="G445" s="2" t="n">
        <v>2018</v>
      </c>
      <c r="H445" s="2" t="n">
        <v>23</v>
      </c>
      <c r="I445" s="2" t="n">
        <v>6</v>
      </c>
      <c r="J445" s="2" t="s">
        <v>120</v>
      </c>
      <c r="L445" s="2" t="s">
        <v>917</v>
      </c>
      <c r="T445" s="2" t="s">
        <v>144</v>
      </c>
      <c r="V445" s="2" t="s">
        <v>124</v>
      </c>
      <c r="AG445" s="2" t="s">
        <v>918</v>
      </c>
      <c r="AK445" s="2" t="s">
        <v>919</v>
      </c>
      <c r="AQ445" s="2" t="s">
        <v>920</v>
      </c>
      <c r="AU445" s="2" t="s">
        <v>126</v>
      </c>
      <c r="AY445" s="2" t="s">
        <v>126</v>
      </c>
      <c r="AZ445" s="2" t="n">
        <v>168</v>
      </c>
      <c r="BD445" s="2" t="s">
        <v>918</v>
      </c>
      <c r="BE445" s="2" t="n">
        <v>1</v>
      </c>
      <c r="BY445" s="2" t="s">
        <v>151</v>
      </c>
      <c r="CA445" s="2" t="n">
        <v>80</v>
      </c>
      <c r="CB445" s="2" t="s">
        <v>126</v>
      </c>
      <c r="CC445" s="2" t="n">
        <v>8</v>
      </c>
      <c r="CD445" s="2" t="s">
        <v>151</v>
      </c>
      <c r="CE445" s="2" t="n">
        <v>100</v>
      </c>
      <c r="CF445" s="2" t="s">
        <v>126</v>
      </c>
      <c r="CG445" s="2" t="n">
        <v>8</v>
      </c>
      <c r="CI445" s="2" t="s">
        <v>151</v>
      </c>
      <c r="CJ445" s="2" t="n">
        <v>120</v>
      </c>
      <c r="CK445" s="2" t="n">
        <v>8</v>
      </c>
      <c r="CZ445" s="2" t="s">
        <v>131</v>
      </c>
      <c r="DB445" s="2" t="n">
        <v>2.91</v>
      </c>
      <c r="DD445" s="2" t="n">
        <v>768.4</v>
      </c>
      <c r="DI445" s="2" t="n">
        <v>8.88</v>
      </c>
    </row>
    <row r="446" customFormat="false" ht="13.8" hidden="false" customHeight="false" outlineLevel="0" collapsed="false">
      <c r="A446" s="2" t="s">
        <v>924</v>
      </c>
      <c r="B446" s="2" t="s">
        <v>912</v>
      </c>
      <c r="C446" s="2" t="s">
        <v>913</v>
      </c>
      <c r="D446" s="2" t="s">
        <v>914</v>
      </c>
      <c r="E446" s="2" t="s">
        <v>915</v>
      </c>
      <c r="F446" s="2" t="s">
        <v>916</v>
      </c>
      <c r="G446" s="2" t="n">
        <v>2018</v>
      </c>
      <c r="H446" s="2" t="n">
        <v>23</v>
      </c>
      <c r="I446" s="2" t="n">
        <v>6</v>
      </c>
      <c r="J446" s="2" t="s">
        <v>120</v>
      </c>
      <c r="L446" s="2" t="s">
        <v>917</v>
      </c>
      <c r="T446" s="2" t="s">
        <v>144</v>
      </c>
      <c r="V446" s="2" t="s">
        <v>124</v>
      </c>
      <c r="AG446" s="2" t="s">
        <v>519</v>
      </c>
      <c r="AI446" s="2" t="s">
        <v>146</v>
      </c>
      <c r="AK446" s="2" t="s">
        <v>919</v>
      </c>
      <c r="AQ446" s="2" t="s">
        <v>920</v>
      </c>
      <c r="AU446" s="2" t="s">
        <v>126</v>
      </c>
      <c r="AW446" s="2" t="n">
        <f aca="false">360</f>
        <v>360</v>
      </c>
      <c r="AY446" s="2" t="s">
        <v>126</v>
      </c>
      <c r="AZ446" s="2" t="n">
        <v>168</v>
      </c>
      <c r="BD446" s="2" t="s">
        <v>918</v>
      </c>
      <c r="BE446" s="2" t="n">
        <v>1</v>
      </c>
      <c r="BY446" s="2" t="s">
        <v>151</v>
      </c>
      <c r="CA446" s="2" t="n">
        <v>80</v>
      </c>
      <c r="CB446" s="2" t="s">
        <v>126</v>
      </c>
      <c r="CC446" s="2" t="n">
        <v>8</v>
      </c>
      <c r="CD446" s="2" t="s">
        <v>151</v>
      </c>
      <c r="CE446" s="2" t="n">
        <v>100</v>
      </c>
      <c r="CF446" s="2" t="s">
        <v>126</v>
      </c>
      <c r="CG446" s="2" t="n">
        <v>8</v>
      </c>
      <c r="CI446" s="2" t="s">
        <v>151</v>
      </c>
      <c r="CJ446" s="2" t="n">
        <v>120</v>
      </c>
      <c r="CK446" s="2" t="n">
        <v>8</v>
      </c>
      <c r="CZ446" s="2" t="s">
        <v>131</v>
      </c>
      <c r="DB446" s="2" t="n">
        <v>2.74</v>
      </c>
      <c r="DD446" s="2" t="n">
        <v>785.1</v>
      </c>
      <c r="DI446" s="2" t="n">
        <v>8.52</v>
      </c>
    </row>
    <row r="447" customFormat="false" ht="13.8" hidden="false" customHeight="false" outlineLevel="0" collapsed="false">
      <c r="A447" s="2" t="s">
        <v>925</v>
      </c>
      <c r="B447" s="2" t="s">
        <v>926</v>
      </c>
      <c r="D447" s="2" t="s">
        <v>927</v>
      </c>
      <c r="E447" s="2" t="s">
        <v>928</v>
      </c>
      <c r="F447" s="2" t="s">
        <v>929</v>
      </c>
      <c r="G447" s="2" t="n">
        <v>2018</v>
      </c>
      <c r="H447" s="2" t="n">
        <v>23</v>
      </c>
      <c r="I447" s="2" t="n">
        <v>6</v>
      </c>
      <c r="J447" s="2" t="s">
        <v>120</v>
      </c>
      <c r="L447" s="2" t="s">
        <v>261</v>
      </c>
      <c r="N447" s="2" t="s">
        <v>143</v>
      </c>
      <c r="P447" s="2" t="s">
        <v>930</v>
      </c>
      <c r="R447" s="2" t="s">
        <v>931</v>
      </c>
      <c r="T447" s="2" t="s">
        <v>124</v>
      </c>
      <c r="V447" s="2" t="s">
        <v>932</v>
      </c>
      <c r="Z447" s="2" t="s">
        <v>145</v>
      </c>
      <c r="AC447" s="2" t="s">
        <v>125</v>
      </c>
      <c r="AQ447" s="2" t="s">
        <v>933</v>
      </c>
      <c r="AT447" s="2" t="n">
        <v>7</v>
      </c>
      <c r="AW447" s="2" t="n">
        <v>30</v>
      </c>
      <c r="AZ447" s="2" t="n">
        <v>12</v>
      </c>
      <c r="BD447" s="2" t="s">
        <v>144</v>
      </c>
      <c r="BE447" s="2" t="n">
        <v>3</v>
      </c>
      <c r="BF447" s="2" t="n">
        <v>1.5</v>
      </c>
      <c r="BY447" s="2" t="s">
        <v>128</v>
      </c>
      <c r="BZ447" s="2" t="s">
        <v>129</v>
      </c>
      <c r="CA447" s="2" t="n">
        <v>50</v>
      </c>
      <c r="CB447" s="2" t="n">
        <v>10</v>
      </c>
      <c r="CC447" s="2" t="n">
        <v>72</v>
      </c>
      <c r="CZ447" s="2" t="s">
        <v>131</v>
      </c>
      <c r="DB447" s="2" t="n">
        <v>3.16</v>
      </c>
      <c r="DD447" s="2" t="n">
        <v>866</v>
      </c>
      <c r="DE447" s="2" t="n">
        <v>0.12</v>
      </c>
      <c r="DF447" s="2" t="n">
        <v>1.36</v>
      </c>
      <c r="DG447" s="2" t="n">
        <v>0.0268</v>
      </c>
      <c r="DI447" s="2" t="n">
        <v>14.8</v>
      </c>
    </row>
    <row r="448" customFormat="false" ht="13.8" hidden="false" customHeight="false" outlineLevel="0" collapsed="false">
      <c r="A448" s="2" t="s">
        <v>934</v>
      </c>
      <c r="B448" s="2" t="s">
        <v>926</v>
      </c>
      <c r="D448" s="2" t="s">
        <v>927</v>
      </c>
      <c r="E448" s="2" t="s">
        <v>928</v>
      </c>
      <c r="F448" s="2" t="s">
        <v>929</v>
      </c>
      <c r="G448" s="2" t="n">
        <v>2018</v>
      </c>
      <c r="H448" s="2" t="n">
        <v>23</v>
      </c>
      <c r="I448" s="2" t="n">
        <v>6</v>
      </c>
      <c r="J448" s="2" t="s">
        <v>120</v>
      </c>
      <c r="L448" s="2" t="s">
        <v>261</v>
      </c>
      <c r="N448" s="2" t="s">
        <v>143</v>
      </c>
      <c r="P448" s="2" t="s">
        <v>930</v>
      </c>
      <c r="R448" s="2" t="s">
        <v>931</v>
      </c>
      <c r="T448" s="2" t="s">
        <v>124</v>
      </c>
      <c r="V448" s="2" t="s">
        <v>932</v>
      </c>
      <c r="Z448" s="2" t="s">
        <v>145</v>
      </c>
      <c r="AC448" s="2" t="s">
        <v>125</v>
      </c>
      <c r="AQ448" s="2" t="s">
        <v>935</v>
      </c>
      <c r="AT448" s="2" t="n">
        <v>7</v>
      </c>
      <c r="AW448" s="2" t="n">
        <v>35</v>
      </c>
      <c r="AZ448" s="2" t="n">
        <v>12</v>
      </c>
      <c r="BD448" s="2" t="s">
        <v>144</v>
      </c>
      <c r="BE448" s="2" t="n">
        <v>3</v>
      </c>
      <c r="BF448" s="2" t="n">
        <v>1.5</v>
      </c>
      <c r="BY448" s="2" t="s">
        <v>128</v>
      </c>
      <c r="BZ448" s="2" t="s">
        <v>129</v>
      </c>
      <c r="CA448" s="2" t="n">
        <v>50</v>
      </c>
      <c r="CB448" s="2" t="n">
        <v>10</v>
      </c>
      <c r="CC448" s="2" t="n">
        <v>72</v>
      </c>
      <c r="CZ448" s="2" t="s">
        <v>131</v>
      </c>
      <c r="DB448" s="2" t="n">
        <v>3.67</v>
      </c>
      <c r="DD448" s="2" t="n">
        <v>844</v>
      </c>
      <c r="DE448" s="2" t="n">
        <v>0.124</v>
      </c>
      <c r="DI448" s="2" t="n">
        <v>17.4</v>
      </c>
    </row>
    <row r="449" customFormat="false" ht="13.8" hidden="false" customHeight="false" outlineLevel="0" collapsed="false">
      <c r="A449" s="2" t="s">
        <v>936</v>
      </c>
      <c r="B449" s="2" t="s">
        <v>926</v>
      </c>
      <c r="D449" s="2" t="s">
        <v>927</v>
      </c>
      <c r="E449" s="2" t="s">
        <v>928</v>
      </c>
      <c r="F449" s="2" t="s">
        <v>929</v>
      </c>
      <c r="G449" s="2" t="n">
        <v>2018</v>
      </c>
      <c r="H449" s="2" t="n">
        <v>23</v>
      </c>
      <c r="I449" s="2" t="n">
        <v>6</v>
      </c>
      <c r="J449" s="2" t="s">
        <v>120</v>
      </c>
      <c r="L449" s="2" t="s">
        <v>261</v>
      </c>
      <c r="N449" s="2" t="s">
        <v>143</v>
      </c>
      <c r="P449" s="2" t="s">
        <v>930</v>
      </c>
      <c r="R449" s="2" t="s">
        <v>931</v>
      </c>
      <c r="T449" s="2" t="s">
        <v>124</v>
      </c>
      <c r="V449" s="2" t="s">
        <v>932</v>
      </c>
      <c r="Z449" s="2" t="s">
        <v>145</v>
      </c>
      <c r="AC449" s="2" t="s">
        <v>125</v>
      </c>
      <c r="AQ449" s="2" t="s">
        <v>935</v>
      </c>
      <c r="AT449" s="2" t="n">
        <v>7</v>
      </c>
      <c r="AW449" s="2" t="n">
        <v>40</v>
      </c>
      <c r="AZ449" s="2" t="n">
        <v>12</v>
      </c>
      <c r="BD449" s="2" t="s">
        <v>144</v>
      </c>
      <c r="BE449" s="2" t="n">
        <v>3</v>
      </c>
      <c r="BF449" s="2" t="n">
        <v>1.5</v>
      </c>
      <c r="BY449" s="2" t="s">
        <v>128</v>
      </c>
      <c r="BZ449" s="2" t="s">
        <v>129</v>
      </c>
      <c r="CA449" s="2" t="n">
        <v>50</v>
      </c>
      <c r="CB449" s="2" t="n">
        <v>10</v>
      </c>
      <c r="CC449" s="2" t="n">
        <v>72</v>
      </c>
      <c r="CZ449" s="2" t="s">
        <v>131</v>
      </c>
      <c r="DE449" s="2" t="n">
        <v>0.116</v>
      </c>
    </row>
    <row r="450" customFormat="false" ht="13.8" hidden="false" customHeight="false" outlineLevel="0" collapsed="false">
      <c r="A450" s="2" t="s">
        <v>937</v>
      </c>
      <c r="B450" s="2" t="s">
        <v>926</v>
      </c>
      <c r="D450" s="2" t="s">
        <v>927</v>
      </c>
      <c r="E450" s="2" t="s">
        <v>928</v>
      </c>
      <c r="F450" s="2" t="s">
        <v>929</v>
      </c>
      <c r="G450" s="2" t="n">
        <v>2018</v>
      </c>
      <c r="H450" s="2" t="n">
        <v>23</v>
      </c>
      <c r="I450" s="2" t="n">
        <v>6</v>
      </c>
      <c r="J450" s="2" t="s">
        <v>120</v>
      </c>
      <c r="L450" s="2" t="s">
        <v>261</v>
      </c>
      <c r="N450" s="2" t="s">
        <v>143</v>
      </c>
      <c r="P450" s="2" t="s">
        <v>930</v>
      </c>
      <c r="R450" s="2" t="s">
        <v>931</v>
      </c>
      <c r="T450" s="2" t="s">
        <v>124</v>
      </c>
      <c r="V450" s="2" t="s">
        <v>932</v>
      </c>
      <c r="Z450" s="2" t="s">
        <v>145</v>
      </c>
      <c r="AC450" s="2" t="s">
        <v>125</v>
      </c>
      <c r="AQ450" s="2" t="s">
        <v>935</v>
      </c>
      <c r="AT450" s="2" t="n">
        <v>7</v>
      </c>
      <c r="AW450" s="2" t="n">
        <v>52</v>
      </c>
      <c r="AZ450" s="2" t="n">
        <v>12</v>
      </c>
      <c r="BD450" s="2" t="s">
        <v>144</v>
      </c>
      <c r="BE450" s="2" t="n">
        <v>3</v>
      </c>
      <c r="BF450" s="2" t="n">
        <v>1.5</v>
      </c>
      <c r="BY450" s="2" t="s">
        <v>128</v>
      </c>
      <c r="BZ450" s="2" t="s">
        <v>129</v>
      </c>
      <c r="CA450" s="2" t="n">
        <v>50</v>
      </c>
      <c r="CB450" s="2" t="n">
        <v>10</v>
      </c>
      <c r="CC450" s="2" t="n">
        <v>72</v>
      </c>
      <c r="CZ450" s="2" t="s">
        <v>131</v>
      </c>
      <c r="DB450" s="2" t="n">
        <v>3.52</v>
      </c>
      <c r="DD450" s="2" t="n">
        <v>913</v>
      </c>
      <c r="DE450" s="2" t="n">
        <v>0.132</v>
      </c>
      <c r="DF450" s="2" t="n">
        <v>1.75</v>
      </c>
      <c r="DI450" s="2" t="n">
        <v>15.4</v>
      </c>
    </row>
    <row r="451" customFormat="false" ht="13.8" hidden="false" customHeight="false" outlineLevel="0" collapsed="false">
      <c r="A451" s="2" t="s">
        <v>938</v>
      </c>
      <c r="B451" s="2" t="s">
        <v>926</v>
      </c>
      <c r="D451" s="2" t="s">
        <v>927</v>
      </c>
      <c r="E451" s="2" t="s">
        <v>928</v>
      </c>
      <c r="F451" s="2" t="s">
        <v>929</v>
      </c>
      <c r="G451" s="2" t="n">
        <v>2018</v>
      </c>
      <c r="H451" s="2" t="n">
        <v>23</v>
      </c>
      <c r="I451" s="2" t="n">
        <v>6</v>
      </c>
      <c r="J451" s="2" t="s">
        <v>120</v>
      </c>
      <c r="L451" s="2" t="s">
        <v>261</v>
      </c>
      <c r="N451" s="2" t="s">
        <v>143</v>
      </c>
      <c r="P451" s="2" t="s">
        <v>930</v>
      </c>
      <c r="R451" s="2" t="s">
        <v>931</v>
      </c>
      <c r="T451" s="2" t="s">
        <v>124</v>
      </c>
      <c r="V451" s="2" t="s">
        <v>932</v>
      </c>
      <c r="Z451" s="2" t="s">
        <v>145</v>
      </c>
      <c r="AC451" s="2" t="s">
        <v>125</v>
      </c>
      <c r="AQ451" s="2" t="s">
        <v>935</v>
      </c>
      <c r="AT451" s="2" t="n">
        <v>7</v>
      </c>
      <c r="AW451" s="2" t="n">
        <v>90</v>
      </c>
      <c r="AZ451" s="2" t="n">
        <v>12</v>
      </c>
      <c r="BD451" s="2" t="s">
        <v>144</v>
      </c>
      <c r="BE451" s="2" t="n">
        <v>3</v>
      </c>
      <c r="BF451" s="2" t="n">
        <v>1.5</v>
      </c>
      <c r="BY451" s="2" t="s">
        <v>128</v>
      </c>
      <c r="BZ451" s="2" t="s">
        <v>129</v>
      </c>
      <c r="CA451" s="2" t="n">
        <v>50</v>
      </c>
      <c r="CB451" s="2" t="n">
        <v>10</v>
      </c>
      <c r="CC451" s="2" t="n">
        <v>72</v>
      </c>
      <c r="CZ451" s="2" t="s">
        <v>131</v>
      </c>
      <c r="DB451" s="2" t="n">
        <v>4.05</v>
      </c>
      <c r="DD451" s="2" t="n">
        <v>963</v>
      </c>
      <c r="DE451" s="2" t="n">
        <v>0.145</v>
      </c>
      <c r="DF451" s="2" t="n">
        <v>3.22</v>
      </c>
      <c r="DG451" s="2" t="n">
        <v>0.0282</v>
      </c>
      <c r="DI451" s="2" t="n">
        <v>17.1</v>
      </c>
    </row>
    <row r="452" customFormat="false" ht="13.8" hidden="false" customHeight="false" outlineLevel="0" collapsed="false">
      <c r="A452" s="2" t="s">
        <v>939</v>
      </c>
      <c r="B452" s="2" t="s">
        <v>940</v>
      </c>
      <c r="D452" s="2" t="s">
        <v>941</v>
      </c>
      <c r="E452" s="2" t="s">
        <v>942</v>
      </c>
      <c r="F452" s="2" t="s">
        <v>943</v>
      </c>
      <c r="G452" s="2" t="n">
        <v>2018</v>
      </c>
      <c r="H452" s="2" t="n">
        <v>33</v>
      </c>
      <c r="I452" s="2" t="n">
        <v>5</v>
      </c>
      <c r="J452" s="2" t="s">
        <v>120</v>
      </c>
      <c r="L452" s="2" t="s">
        <v>177</v>
      </c>
      <c r="P452" s="2" t="s">
        <v>944</v>
      </c>
      <c r="T452" s="2" t="s">
        <v>144</v>
      </c>
      <c r="V452" s="2" t="s">
        <v>124</v>
      </c>
      <c r="AG452" s="2" t="s">
        <v>146</v>
      </c>
      <c r="AI452" s="2" t="s">
        <v>945</v>
      </c>
      <c r="AK452" s="2" t="s">
        <v>946</v>
      </c>
      <c r="AR452" s="2" t="s">
        <v>125</v>
      </c>
      <c r="AX452" s="2" t="s">
        <v>144</v>
      </c>
      <c r="AZ452" s="2" t="n">
        <v>12</v>
      </c>
      <c r="BD452" s="2" t="s">
        <v>144</v>
      </c>
      <c r="BE452" s="2" t="n">
        <v>3</v>
      </c>
      <c r="BH452" s="2" t="s">
        <v>947</v>
      </c>
      <c r="BI452" s="2" t="n">
        <v>1</v>
      </c>
      <c r="BJ452" s="2" t="n">
        <v>1</v>
      </c>
      <c r="BK452" s="2" t="n">
        <v>65</v>
      </c>
      <c r="BL452" s="2" t="s">
        <v>147</v>
      </c>
      <c r="BM452" s="2" t="n">
        <v>2</v>
      </c>
      <c r="BY452" s="2" t="s">
        <v>151</v>
      </c>
      <c r="CA452" s="2" t="n">
        <v>120</v>
      </c>
      <c r="CB452" s="2" t="s">
        <v>126</v>
      </c>
      <c r="CC452" s="2" t="n">
        <v>2</v>
      </c>
      <c r="CU452" s="2" t="n">
        <v>400</v>
      </c>
      <c r="CV452" s="2" t="n">
        <v>30</v>
      </c>
      <c r="DB452" s="2" t="n">
        <v>8.21</v>
      </c>
      <c r="DC452" s="2" t="n">
        <v>0.99</v>
      </c>
      <c r="DD452" s="2" t="n">
        <v>434</v>
      </c>
    </row>
    <row r="453" customFormat="false" ht="13.8" hidden="false" customHeight="false" outlineLevel="0" collapsed="false">
      <c r="A453" s="2" t="s">
        <v>948</v>
      </c>
      <c r="B453" s="2" t="s">
        <v>940</v>
      </c>
      <c r="D453" s="2" t="s">
        <v>941</v>
      </c>
      <c r="E453" s="2" t="s">
        <v>942</v>
      </c>
      <c r="F453" s="2" t="s">
        <v>943</v>
      </c>
      <c r="G453" s="2" t="n">
        <v>2018</v>
      </c>
      <c r="H453" s="2" t="n">
        <v>33</v>
      </c>
      <c r="I453" s="2" t="n">
        <v>5</v>
      </c>
      <c r="J453" s="2" t="s">
        <v>120</v>
      </c>
      <c r="L453" s="2" t="s">
        <v>177</v>
      </c>
      <c r="P453" s="2" t="s">
        <v>944</v>
      </c>
      <c r="T453" s="2" t="s">
        <v>144</v>
      </c>
      <c r="V453" s="2" t="s">
        <v>124</v>
      </c>
      <c r="AG453" s="2" t="s">
        <v>146</v>
      </c>
      <c r="AI453" s="2" t="s">
        <v>945</v>
      </c>
      <c r="AK453" s="2" t="s">
        <v>946</v>
      </c>
      <c r="AR453" s="2" t="s">
        <v>125</v>
      </c>
      <c r="AX453" s="2" t="s">
        <v>144</v>
      </c>
      <c r="AZ453" s="2" t="n">
        <v>12</v>
      </c>
      <c r="BD453" s="2" t="s">
        <v>144</v>
      </c>
      <c r="BE453" s="2" t="n">
        <v>3</v>
      </c>
      <c r="BH453" s="2" t="s">
        <v>947</v>
      </c>
      <c r="BI453" s="2" t="n">
        <v>1</v>
      </c>
      <c r="BJ453" s="2" t="n">
        <v>1</v>
      </c>
      <c r="BK453" s="2" t="n">
        <v>65</v>
      </c>
      <c r="BL453" s="2" t="s">
        <v>147</v>
      </c>
      <c r="BM453" s="2" t="n">
        <v>2</v>
      </c>
      <c r="BY453" s="2" t="s">
        <v>151</v>
      </c>
      <c r="CA453" s="2" t="n">
        <v>120</v>
      </c>
      <c r="CB453" s="2" t="s">
        <v>126</v>
      </c>
      <c r="CC453" s="2" t="n">
        <v>2</v>
      </c>
      <c r="CU453" s="2" t="n">
        <v>500</v>
      </c>
      <c r="CV453" s="2" t="n">
        <v>60</v>
      </c>
      <c r="DB453" s="2" t="n">
        <v>4.67</v>
      </c>
      <c r="DC453" s="2" t="n">
        <v>0.56</v>
      </c>
      <c r="DD453" s="2" t="n">
        <v>481</v>
      </c>
    </row>
    <row r="454" customFormat="false" ht="13.8" hidden="false" customHeight="false" outlineLevel="0" collapsed="false">
      <c r="A454" s="2" t="s">
        <v>949</v>
      </c>
      <c r="B454" s="2" t="s">
        <v>940</v>
      </c>
      <c r="D454" s="2" t="s">
        <v>941</v>
      </c>
      <c r="E454" s="2" t="s">
        <v>942</v>
      </c>
      <c r="F454" s="2" t="s">
        <v>943</v>
      </c>
      <c r="G454" s="2" t="n">
        <v>2018</v>
      </c>
      <c r="H454" s="2" t="n">
        <v>33</v>
      </c>
      <c r="I454" s="2" t="n">
        <v>5</v>
      </c>
      <c r="J454" s="2" t="s">
        <v>120</v>
      </c>
      <c r="L454" s="2" t="s">
        <v>177</v>
      </c>
      <c r="P454" s="2" t="s">
        <v>944</v>
      </c>
      <c r="T454" s="2" t="s">
        <v>144</v>
      </c>
      <c r="V454" s="2" t="s">
        <v>124</v>
      </c>
      <c r="AG454" s="2" t="s">
        <v>146</v>
      </c>
      <c r="AI454" s="2" t="s">
        <v>945</v>
      </c>
      <c r="AK454" s="2" t="s">
        <v>946</v>
      </c>
      <c r="AR454" s="2" t="s">
        <v>125</v>
      </c>
      <c r="AX454" s="2" t="s">
        <v>144</v>
      </c>
      <c r="AZ454" s="2" t="n">
        <v>12</v>
      </c>
      <c r="BD454" s="2" t="s">
        <v>144</v>
      </c>
      <c r="BE454" s="2" t="n">
        <v>3</v>
      </c>
      <c r="BH454" s="2" t="s">
        <v>947</v>
      </c>
      <c r="BI454" s="2" t="n">
        <v>1</v>
      </c>
      <c r="BJ454" s="2" t="n">
        <v>1</v>
      </c>
      <c r="BK454" s="2" t="n">
        <v>65</v>
      </c>
      <c r="BL454" s="2" t="s">
        <v>147</v>
      </c>
      <c r="BM454" s="2" t="n">
        <v>2</v>
      </c>
      <c r="BY454" s="2" t="s">
        <v>151</v>
      </c>
      <c r="CA454" s="2" t="n">
        <v>120</v>
      </c>
      <c r="CB454" s="2" t="s">
        <v>126</v>
      </c>
      <c r="CC454" s="2" t="n">
        <v>2</v>
      </c>
      <c r="CU454" s="2" t="n">
        <v>600</v>
      </c>
      <c r="CV454" s="2" t="n">
        <v>120</v>
      </c>
      <c r="DB454" s="2" t="n">
        <v>1.73</v>
      </c>
      <c r="DC454" s="2" t="n">
        <v>9.79</v>
      </c>
      <c r="DD454" s="2" t="n">
        <v>705</v>
      </c>
    </row>
    <row r="455" customFormat="false" ht="13.8" hidden="false" customHeight="false" outlineLevel="0" collapsed="false">
      <c r="A455" s="2" t="s">
        <v>950</v>
      </c>
      <c r="B455" s="2" t="s">
        <v>940</v>
      </c>
      <c r="D455" s="2" t="s">
        <v>941</v>
      </c>
      <c r="E455" s="2" t="s">
        <v>942</v>
      </c>
      <c r="F455" s="2" t="s">
        <v>943</v>
      </c>
      <c r="G455" s="2" t="n">
        <v>2018</v>
      </c>
      <c r="H455" s="2" t="n">
        <v>33</v>
      </c>
      <c r="I455" s="2" t="n">
        <v>5</v>
      </c>
      <c r="J455" s="2" t="s">
        <v>120</v>
      </c>
      <c r="L455" s="2" t="s">
        <v>177</v>
      </c>
      <c r="P455" s="2" t="s">
        <v>944</v>
      </c>
      <c r="T455" s="2" t="s">
        <v>144</v>
      </c>
      <c r="V455" s="2" t="s">
        <v>124</v>
      </c>
      <c r="AG455" s="2" t="s">
        <v>146</v>
      </c>
      <c r="AI455" s="2" t="s">
        <v>945</v>
      </c>
      <c r="AK455" s="2" t="s">
        <v>946</v>
      </c>
      <c r="AR455" s="2" t="s">
        <v>125</v>
      </c>
      <c r="AX455" s="2" t="s">
        <v>144</v>
      </c>
      <c r="AZ455" s="2" t="n">
        <v>12</v>
      </c>
      <c r="BD455" s="2" t="s">
        <v>144</v>
      </c>
      <c r="BE455" s="2" t="n">
        <v>3</v>
      </c>
      <c r="BH455" s="2" t="s">
        <v>947</v>
      </c>
      <c r="BI455" s="2" t="n">
        <v>1</v>
      </c>
      <c r="BJ455" s="2" t="n">
        <v>1</v>
      </c>
      <c r="BK455" s="2" t="n">
        <v>65</v>
      </c>
      <c r="BL455" s="2" t="s">
        <v>147</v>
      </c>
      <c r="BM455" s="2" t="n">
        <v>2</v>
      </c>
      <c r="BY455" s="2" t="s">
        <v>151</v>
      </c>
      <c r="CA455" s="2" t="n">
        <v>120</v>
      </c>
      <c r="CB455" s="2" t="s">
        <v>126</v>
      </c>
      <c r="CC455" s="2" t="n">
        <v>2</v>
      </c>
      <c r="CU455" s="2" t="n">
        <v>500</v>
      </c>
      <c r="CV455" s="2" t="n">
        <v>120</v>
      </c>
      <c r="DB455" s="2" t="n">
        <v>0.67</v>
      </c>
      <c r="DC455" s="2" t="n">
        <v>6.56</v>
      </c>
      <c r="DD455" s="2" t="n">
        <v>410</v>
      </c>
    </row>
    <row r="456" customFormat="false" ht="13.8" hidden="false" customHeight="false" outlineLevel="0" collapsed="false">
      <c r="A456" s="2" t="s">
        <v>951</v>
      </c>
      <c r="B456" s="2" t="s">
        <v>940</v>
      </c>
      <c r="D456" s="2" t="s">
        <v>941</v>
      </c>
      <c r="E456" s="2" t="s">
        <v>942</v>
      </c>
      <c r="F456" s="2" t="s">
        <v>943</v>
      </c>
      <c r="G456" s="2" t="n">
        <v>2018</v>
      </c>
      <c r="H456" s="2" t="n">
        <v>33</v>
      </c>
      <c r="I456" s="2" t="n">
        <v>5</v>
      </c>
      <c r="J456" s="2" t="s">
        <v>120</v>
      </c>
      <c r="L456" s="2" t="s">
        <v>177</v>
      </c>
      <c r="P456" s="2" t="s">
        <v>944</v>
      </c>
      <c r="T456" s="2" t="s">
        <v>144</v>
      </c>
      <c r="V456" s="2" t="s">
        <v>124</v>
      </c>
      <c r="AG456" s="2" t="s">
        <v>146</v>
      </c>
      <c r="AI456" s="2" t="s">
        <v>945</v>
      </c>
      <c r="AK456" s="2" t="s">
        <v>946</v>
      </c>
      <c r="AR456" s="2" t="s">
        <v>125</v>
      </c>
      <c r="AX456" s="2" t="s">
        <v>144</v>
      </c>
      <c r="AZ456" s="2" t="n">
        <v>12</v>
      </c>
      <c r="BD456" s="2" t="s">
        <v>144</v>
      </c>
      <c r="BE456" s="2" t="n">
        <v>3</v>
      </c>
      <c r="BH456" s="2" t="s">
        <v>947</v>
      </c>
      <c r="BI456" s="2" t="n">
        <v>1</v>
      </c>
      <c r="BJ456" s="2" t="n">
        <v>1</v>
      </c>
      <c r="BK456" s="2" t="n">
        <v>65</v>
      </c>
      <c r="BL456" s="2" t="s">
        <v>147</v>
      </c>
      <c r="BM456" s="2" t="n">
        <v>2</v>
      </c>
      <c r="BY456" s="2" t="s">
        <v>151</v>
      </c>
      <c r="CA456" s="2" t="n">
        <v>120</v>
      </c>
      <c r="CB456" s="2" t="s">
        <v>126</v>
      </c>
      <c r="CC456" s="2" t="n">
        <v>2</v>
      </c>
      <c r="CU456" s="2" t="n">
        <v>600</v>
      </c>
      <c r="CV456" s="2" t="n">
        <v>30</v>
      </c>
      <c r="DB456" s="2" t="n">
        <v>1.07</v>
      </c>
      <c r="DC456" s="2" t="n">
        <v>9.87</v>
      </c>
      <c r="DD456" s="2" t="n">
        <v>433</v>
      </c>
    </row>
    <row r="457" customFormat="false" ht="13.8" hidden="false" customHeight="false" outlineLevel="0" collapsed="false">
      <c r="A457" s="2" t="s">
        <v>952</v>
      </c>
      <c r="B457" s="2" t="s">
        <v>940</v>
      </c>
      <c r="D457" s="2" t="s">
        <v>941</v>
      </c>
      <c r="E457" s="2" t="s">
        <v>942</v>
      </c>
      <c r="F457" s="2" t="s">
        <v>943</v>
      </c>
      <c r="G457" s="2" t="n">
        <v>2018</v>
      </c>
      <c r="H457" s="2" t="n">
        <v>33</v>
      </c>
      <c r="I457" s="2" t="n">
        <v>5</v>
      </c>
      <c r="J457" s="2" t="s">
        <v>120</v>
      </c>
      <c r="L457" s="2" t="s">
        <v>177</v>
      </c>
      <c r="P457" s="2" t="s">
        <v>944</v>
      </c>
      <c r="T457" s="2" t="s">
        <v>144</v>
      </c>
      <c r="V457" s="2" t="s">
        <v>124</v>
      </c>
      <c r="AG457" s="2" t="s">
        <v>146</v>
      </c>
      <c r="AI457" s="2" t="s">
        <v>945</v>
      </c>
      <c r="AK457" s="2" t="s">
        <v>946</v>
      </c>
      <c r="AR457" s="2" t="s">
        <v>125</v>
      </c>
      <c r="AX457" s="2" t="s">
        <v>144</v>
      </c>
      <c r="AZ457" s="2" t="n">
        <v>12</v>
      </c>
      <c r="BD457" s="2" t="s">
        <v>144</v>
      </c>
      <c r="BE457" s="2" t="n">
        <v>3</v>
      </c>
      <c r="BH457" s="2" t="s">
        <v>947</v>
      </c>
      <c r="BI457" s="2" t="n">
        <v>1</v>
      </c>
      <c r="BJ457" s="2" t="n">
        <v>1</v>
      </c>
      <c r="BK457" s="2" t="n">
        <v>65</v>
      </c>
      <c r="BL457" s="2" t="s">
        <v>147</v>
      </c>
      <c r="BM457" s="2" t="n">
        <v>2</v>
      </c>
      <c r="BY457" s="2" t="s">
        <v>151</v>
      </c>
      <c r="CA457" s="2" t="n">
        <v>120</v>
      </c>
      <c r="CB457" s="2" t="s">
        <v>126</v>
      </c>
      <c r="CC457" s="2" t="n">
        <v>2</v>
      </c>
      <c r="CU457" s="2" t="n">
        <v>400</v>
      </c>
      <c r="CV457" s="2" t="n">
        <v>60</v>
      </c>
      <c r="DB457" s="2" t="n">
        <v>2.09</v>
      </c>
      <c r="DC457" s="2" t="n">
        <v>12.25</v>
      </c>
      <c r="DD457" s="2" t="n">
        <v>682</v>
      </c>
    </row>
    <row r="458" customFormat="false" ht="13.8" hidden="false" customHeight="false" outlineLevel="0" collapsed="false">
      <c r="A458" s="2" t="s">
        <v>953</v>
      </c>
      <c r="B458" s="2" t="s">
        <v>940</v>
      </c>
      <c r="D458" s="2" t="s">
        <v>941</v>
      </c>
      <c r="E458" s="2" t="s">
        <v>942</v>
      </c>
      <c r="F458" s="2" t="s">
        <v>943</v>
      </c>
      <c r="G458" s="2" t="n">
        <v>2018</v>
      </c>
      <c r="H458" s="2" t="n">
        <v>33</v>
      </c>
      <c r="I458" s="2" t="n">
        <v>5</v>
      </c>
      <c r="J458" s="2" t="s">
        <v>120</v>
      </c>
      <c r="L458" s="2" t="s">
        <v>177</v>
      </c>
      <c r="P458" s="2" t="s">
        <v>944</v>
      </c>
      <c r="T458" s="2" t="s">
        <v>144</v>
      </c>
      <c r="V458" s="2" t="s">
        <v>124</v>
      </c>
      <c r="AG458" s="2" t="s">
        <v>146</v>
      </c>
      <c r="AI458" s="2" t="s">
        <v>945</v>
      </c>
      <c r="AK458" s="2" t="s">
        <v>946</v>
      </c>
      <c r="AR458" s="2" t="s">
        <v>125</v>
      </c>
      <c r="AX458" s="2" t="s">
        <v>144</v>
      </c>
      <c r="AZ458" s="2" t="n">
        <v>12</v>
      </c>
      <c r="BD458" s="2" t="s">
        <v>144</v>
      </c>
      <c r="BE458" s="2" t="n">
        <v>3</v>
      </c>
      <c r="BH458" s="2" t="s">
        <v>947</v>
      </c>
      <c r="BI458" s="2" t="n">
        <v>1</v>
      </c>
      <c r="BJ458" s="2" t="n">
        <v>1</v>
      </c>
      <c r="BK458" s="2" t="n">
        <v>65</v>
      </c>
      <c r="BL458" s="2" t="s">
        <v>147</v>
      </c>
      <c r="BM458" s="2" t="n">
        <v>2</v>
      </c>
      <c r="BY458" s="2" t="s">
        <v>151</v>
      </c>
      <c r="CA458" s="2" t="n">
        <v>120</v>
      </c>
      <c r="CB458" s="2" t="s">
        <v>126</v>
      </c>
      <c r="CC458" s="2" t="n">
        <v>2</v>
      </c>
      <c r="CU458" s="2" t="n">
        <v>600</v>
      </c>
      <c r="CV458" s="2" t="n">
        <v>60</v>
      </c>
      <c r="DB458" s="2" t="n">
        <v>1.53</v>
      </c>
      <c r="DC458" s="2" t="n">
        <v>6.55</v>
      </c>
      <c r="DD458" s="2" t="n">
        <v>107</v>
      </c>
    </row>
    <row r="459" customFormat="false" ht="13.8" hidden="false" customHeight="false" outlineLevel="0" collapsed="false">
      <c r="A459" s="2" t="s">
        <v>954</v>
      </c>
      <c r="B459" s="2" t="s">
        <v>940</v>
      </c>
      <c r="D459" s="2" t="s">
        <v>941</v>
      </c>
      <c r="E459" s="2" t="s">
        <v>942</v>
      </c>
      <c r="F459" s="2" t="s">
        <v>943</v>
      </c>
      <c r="G459" s="2" t="n">
        <v>2018</v>
      </c>
      <c r="H459" s="2" t="n">
        <v>33</v>
      </c>
      <c r="I459" s="2" t="n">
        <v>5</v>
      </c>
      <c r="J459" s="2" t="s">
        <v>120</v>
      </c>
      <c r="L459" s="2" t="s">
        <v>177</v>
      </c>
      <c r="P459" s="2" t="s">
        <v>944</v>
      </c>
      <c r="T459" s="2" t="s">
        <v>144</v>
      </c>
      <c r="V459" s="2" t="s">
        <v>124</v>
      </c>
      <c r="AG459" s="2" t="s">
        <v>146</v>
      </c>
      <c r="AI459" s="2" t="s">
        <v>945</v>
      </c>
      <c r="AK459" s="2" t="s">
        <v>946</v>
      </c>
      <c r="AR459" s="2" t="s">
        <v>125</v>
      </c>
      <c r="AX459" s="2" t="s">
        <v>144</v>
      </c>
      <c r="AZ459" s="2" t="n">
        <v>12</v>
      </c>
      <c r="BD459" s="2" t="s">
        <v>144</v>
      </c>
      <c r="BE459" s="2" t="n">
        <v>3</v>
      </c>
      <c r="BH459" s="2" t="s">
        <v>947</v>
      </c>
      <c r="BI459" s="2" t="n">
        <v>1</v>
      </c>
      <c r="BJ459" s="2" t="n">
        <v>1</v>
      </c>
      <c r="BK459" s="2" t="n">
        <v>65</v>
      </c>
      <c r="BL459" s="2" t="s">
        <v>147</v>
      </c>
      <c r="BM459" s="2" t="n">
        <v>2</v>
      </c>
      <c r="BY459" s="2" t="s">
        <v>151</v>
      </c>
      <c r="CA459" s="2" t="n">
        <v>120</v>
      </c>
      <c r="CB459" s="2" t="s">
        <v>126</v>
      </c>
      <c r="CC459" s="2" t="n">
        <v>2</v>
      </c>
      <c r="CU459" s="2" t="n">
        <v>400</v>
      </c>
      <c r="CV459" s="2" t="n">
        <v>120</v>
      </c>
      <c r="DB459" s="2" t="n">
        <v>1.02</v>
      </c>
      <c r="DC459" s="2" t="n">
        <v>7.29</v>
      </c>
      <c r="DD459" s="2" t="n">
        <v>557</v>
      </c>
    </row>
    <row r="460" customFormat="false" ht="13.8" hidden="false" customHeight="false" outlineLevel="0" collapsed="false">
      <c r="A460" s="2" t="s">
        <v>955</v>
      </c>
      <c r="B460" s="2" t="s">
        <v>940</v>
      </c>
      <c r="D460" s="2" t="s">
        <v>941</v>
      </c>
      <c r="E460" s="2" t="s">
        <v>942</v>
      </c>
      <c r="F460" s="2" t="s">
        <v>943</v>
      </c>
      <c r="G460" s="2" t="n">
        <v>2018</v>
      </c>
      <c r="H460" s="2" t="n">
        <v>33</v>
      </c>
      <c r="I460" s="2" t="n">
        <v>5</v>
      </c>
      <c r="J460" s="2" t="s">
        <v>120</v>
      </c>
      <c r="L460" s="2" t="s">
        <v>177</v>
      </c>
      <c r="P460" s="2" t="s">
        <v>944</v>
      </c>
      <c r="T460" s="2" t="s">
        <v>144</v>
      </c>
      <c r="V460" s="2" t="s">
        <v>124</v>
      </c>
      <c r="AG460" s="2" t="s">
        <v>146</v>
      </c>
      <c r="AI460" s="2" t="s">
        <v>945</v>
      </c>
      <c r="AK460" s="2" t="s">
        <v>946</v>
      </c>
      <c r="AR460" s="2" t="s">
        <v>125</v>
      </c>
      <c r="AX460" s="2" t="s">
        <v>144</v>
      </c>
      <c r="AZ460" s="2" t="n">
        <v>12</v>
      </c>
      <c r="BD460" s="2" t="s">
        <v>144</v>
      </c>
      <c r="BE460" s="2" t="n">
        <v>3</v>
      </c>
      <c r="BH460" s="2" t="s">
        <v>947</v>
      </c>
      <c r="BI460" s="2" t="n">
        <v>1</v>
      </c>
      <c r="BJ460" s="2" t="n">
        <v>1</v>
      </c>
      <c r="BK460" s="2" t="n">
        <v>65</v>
      </c>
      <c r="BL460" s="2" t="s">
        <v>147</v>
      </c>
      <c r="BM460" s="2" t="n">
        <v>2</v>
      </c>
      <c r="BY460" s="2" t="s">
        <v>151</v>
      </c>
      <c r="CA460" s="2" t="n">
        <v>120</v>
      </c>
      <c r="CB460" s="2" t="s">
        <v>126</v>
      </c>
      <c r="CC460" s="2" t="n">
        <v>2</v>
      </c>
      <c r="CU460" s="2" t="n">
        <v>500</v>
      </c>
      <c r="CV460" s="2" t="n">
        <v>30</v>
      </c>
      <c r="DB460" s="2" t="n">
        <v>1.03</v>
      </c>
      <c r="DC460" s="2" t="n">
        <v>6.42</v>
      </c>
      <c r="DD460" s="2" t="n">
        <v>64</v>
      </c>
    </row>
    <row r="461" customFormat="false" ht="13.8" hidden="false" customHeight="false" outlineLevel="0" collapsed="false">
      <c r="A461" s="2" t="s">
        <v>956</v>
      </c>
      <c r="B461" s="2" t="s">
        <v>957</v>
      </c>
      <c r="D461" s="2" t="s">
        <v>958</v>
      </c>
      <c r="E461" s="2" t="s">
        <v>959</v>
      </c>
      <c r="F461" s="2" t="s">
        <v>960</v>
      </c>
      <c r="G461" s="2" t="n">
        <v>2018</v>
      </c>
      <c r="H461" s="2" t="n">
        <v>30</v>
      </c>
      <c r="I461" s="2" t="n">
        <v>5</v>
      </c>
      <c r="J461" s="2" t="s">
        <v>120</v>
      </c>
      <c r="L461" s="2" t="s">
        <v>143</v>
      </c>
      <c r="T461" s="2" t="s">
        <v>144</v>
      </c>
      <c r="V461" s="2" t="s">
        <v>124</v>
      </c>
      <c r="X461" s="2" t="s">
        <v>293</v>
      </c>
      <c r="Z461" s="2" t="s">
        <v>145</v>
      </c>
      <c r="AA461" s="2" t="n">
        <v>0.5</v>
      </c>
      <c r="AG461" s="2" t="s">
        <v>146</v>
      </c>
      <c r="AI461" s="2" t="s">
        <v>147</v>
      </c>
      <c r="AL461" s="2" t="n">
        <v>10</v>
      </c>
      <c r="AU461" s="2" t="s">
        <v>126</v>
      </c>
      <c r="AV461" s="2" t="s">
        <v>126</v>
      </c>
      <c r="AY461" s="2" t="n">
        <v>35</v>
      </c>
      <c r="AZ461" s="2" t="n">
        <v>12</v>
      </c>
      <c r="BD461" s="2" t="s">
        <v>258</v>
      </c>
      <c r="BE461" s="2" t="n">
        <v>1</v>
      </c>
      <c r="BH461" s="2" t="s">
        <v>147</v>
      </c>
      <c r="BI461" s="2" t="n">
        <v>1</v>
      </c>
      <c r="BL461" s="2" t="s">
        <v>149</v>
      </c>
      <c r="BM461" s="2" t="n">
        <v>1</v>
      </c>
      <c r="BN461" s="2" t="n">
        <v>1</v>
      </c>
      <c r="BO461" s="2" t="n">
        <v>25</v>
      </c>
      <c r="BP461" s="2" t="s">
        <v>147</v>
      </c>
      <c r="BQ461" s="2" t="n">
        <v>1</v>
      </c>
      <c r="BY461" s="2" t="s">
        <v>151</v>
      </c>
      <c r="CA461" s="2" t="n">
        <v>60</v>
      </c>
      <c r="CB461" s="2" t="s">
        <v>126</v>
      </c>
      <c r="CC461" s="2" t="n">
        <v>12</v>
      </c>
      <c r="CD461" s="2" t="s">
        <v>151</v>
      </c>
      <c r="CE461" s="2" t="n">
        <v>90</v>
      </c>
      <c r="CF461" s="2" t="s">
        <v>126</v>
      </c>
      <c r="CG461" s="2" t="n">
        <v>2</v>
      </c>
      <c r="CZ461" s="2" t="s">
        <v>131</v>
      </c>
      <c r="DB461" s="2" t="n">
        <v>3.525</v>
      </c>
      <c r="DD461" s="2" t="n">
        <v>710.2</v>
      </c>
      <c r="DE461" s="2" t="n">
        <v>0.138</v>
      </c>
      <c r="DG461" s="2" t="n">
        <v>0.0331</v>
      </c>
      <c r="DI461" s="2" t="n">
        <v>11.9</v>
      </c>
    </row>
    <row r="462" customFormat="false" ht="13.8" hidden="false" customHeight="false" outlineLevel="0" collapsed="false">
      <c r="A462" s="2" t="s">
        <v>961</v>
      </c>
      <c r="B462" s="2" t="s">
        <v>957</v>
      </c>
      <c r="D462" s="2" t="s">
        <v>958</v>
      </c>
      <c r="E462" s="2" t="s">
        <v>959</v>
      </c>
      <c r="F462" s="2" t="s">
        <v>960</v>
      </c>
      <c r="G462" s="2" t="n">
        <v>2018</v>
      </c>
      <c r="H462" s="2" t="n">
        <v>30</v>
      </c>
      <c r="I462" s="2" t="n">
        <v>5</v>
      </c>
      <c r="J462" s="2" t="s">
        <v>120</v>
      </c>
      <c r="L462" s="2" t="s">
        <v>143</v>
      </c>
      <c r="R462" s="2" t="s">
        <v>962</v>
      </c>
      <c r="T462" s="2" t="s">
        <v>144</v>
      </c>
      <c r="V462" s="2" t="s">
        <v>124</v>
      </c>
      <c r="X462" s="2" t="s">
        <v>293</v>
      </c>
      <c r="Z462" s="2" t="s">
        <v>145</v>
      </c>
      <c r="AA462" s="2" t="n">
        <v>0.5</v>
      </c>
      <c r="AG462" s="2" t="s">
        <v>146</v>
      </c>
      <c r="AI462" s="2" t="s">
        <v>147</v>
      </c>
      <c r="AL462" s="2" t="n">
        <v>10</v>
      </c>
      <c r="AQ462" s="2" t="s">
        <v>963</v>
      </c>
      <c r="AU462" s="2" t="s">
        <v>126</v>
      </c>
      <c r="AV462" s="2" t="s">
        <v>126</v>
      </c>
      <c r="AY462" s="2" t="n">
        <v>35</v>
      </c>
      <c r="AZ462" s="2" t="n">
        <v>12</v>
      </c>
      <c r="BD462" s="2" t="s">
        <v>258</v>
      </c>
      <c r="BE462" s="2" t="n">
        <v>1</v>
      </c>
      <c r="BH462" s="2" t="s">
        <v>147</v>
      </c>
      <c r="BI462" s="2" t="n">
        <v>1</v>
      </c>
      <c r="BL462" s="2" t="s">
        <v>149</v>
      </c>
      <c r="BM462" s="2" t="n">
        <v>1</v>
      </c>
      <c r="BN462" s="2" t="n">
        <v>1</v>
      </c>
      <c r="BO462" s="2" t="n">
        <v>25</v>
      </c>
      <c r="BP462" s="2" t="s">
        <v>147</v>
      </c>
      <c r="BQ462" s="2" t="n">
        <v>1</v>
      </c>
      <c r="BY462" s="2" t="s">
        <v>151</v>
      </c>
      <c r="CA462" s="2" t="n">
        <v>60</v>
      </c>
      <c r="CB462" s="2" t="s">
        <v>126</v>
      </c>
      <c r="CC462" s="2" t="n">
        <v>12</v>
      </c>
      <c r="CD462" s="2" t="s">
        <v>151</v>
      </c>
      <c r="CE462" s="2" t="n">
        <v>90</v>
      </c>
      <c r="CF462" s="2" t="s">
        <v>126</v>
      </c>
      <c r="CG462" s="2" t="n">
        <v>2</v>
      </c>
      <c r="CZ462" s="2" t="s">
        <v>131</v>
      </c>
      <c r="DB462" s="2" t="n">
        <v>3.59</v>
      </c>
      <c r="DD462" s="2" t="n">
        <v>705.3</v>
      </c>
      <c r="DE462" s="2" t="n">
        <v>0.141</v>
      </c>
      <c r="DI462" s="2" t="n">
        <v>12.1</v>
      </c>
    </row>
    <row r="463" customFormat="false" ht="13.8" hidden="false" customHeight="false" outlineLevel="0" collapsed="false">
      <c r="A463" s="2" t="s">
        <v>964</v>
      </c>
      <c r="B463" s="2" t="s">
        <v>957</v>
      </c>
      <c r="D463" s="2" t="s">
        <v>958</v>
      </c>
      <c r="E463" s="2" t="s">
        <v>959</v>
      </c>
      <c r="F463" s="2" t="s">
        <v>960</v>
      </c>
      <c r="G463" s="2" t="n">
        <v>2018</v>
      </c>
      <c r="H463" s="2" t="n">
        <v>30</v>
      </c>
      <c r="I463" s="2" t="n">
        <v>5</v>
      </c>
      <c r="J463" s="2" t="s">
        <v>120</v>
      </c>
      <c r="L463" s="2" t="s">
        <v>143</v>
      </c>
      <c r="R463" s="2" t="s">
        <v>962</v>
      </c>
      <c r="T463" s="2" t="s">
        <v>144</v>
      </c>
      <c r="V463" s="2" t="s">
        <v>124</v>
      </c>
      <c r="X463" s="2" t="s">
        <v>293</v>
      </c>
      <c r="Z463" s="2" t="s">
        <v>145</v>
      </c>
      <c r="AA463" s="2" t="n">
        <v>0.5</v>
      </c>
      <c r="AG463" s="2" t="s">
        <v>146</v>
      </c>
      <c r="AI463" s="2" t="s">
        <v>147</v>
      </c>
      <c r="AL463" s="2" t="n">
        <v>10</v>
      </c>
      <c r="AQ463" s="2" t="s">
        <v>963</v>
      </c>
      <c r="AU463" s="2" t="s">
        <v>126</v>
      </c>
      <c r="AV463" s="2" t="s">
        <v>126</v>
      </c>
      <c r="AY463" s="2" t="n">
        <v>35</v>
      </c>
      <c r="AZ463" s="2" t="n">
        <v>12</v>
      </c>
      <c r="BD463" s="2" t="s">
        <v>258</v>
      </c>
      <c r="BE463" s="2" t="n">
        <v>1</v>
      </c>
      <c r="BH463" s="2" t="s">
        <v>147</v>
      </c>
      <c r="BI463" s="2" t="n">
        <v>1</v>
      </c>
      <c r="BL463" s="2" t="s">
        <v>149</v>
      </c>
      <c r="BM463" s="2" t="n">
        <v>1</v>
      </c>
      <c r="BN463" s="2" t="n">
        <v>1</v>
      </c>
      <c r="BO463" s="2" t="n">
        <v>25</v>
      </c>
      <c r="BP463" s="2" t="s">
        <v>147</v>
      </c>
      <c r="BQ463" s="2" t="n">
        <v>1</v>
      </c>
      <c r="BY463" s="2" t="s">
        <v>151</v>
      </c>
      <c r="CA463" s="2" t="n">
        <v>60</v>
      </c>
      <c r="CB463" s="2" t="s">
        <v>126</v>
      </c>
      <c r="CC463" s="2" t="n">
        <v>12</v>
      </c>
      <c r="CD463" s="2" t="s">
        <v>151</v>
      </c>
      <c r="CE463" s="2" t="n">
        <v>90</v>
      </c>
      <c r="CF463" s="2" t="s">
        <v>126</v>
      </c>
      <c r="CG463" s="2" t="n">
        <v>2</v>
      </c>
      <c r="CZ463" s="2" t="s">
        <v>131</v>
      </c>
      <c r="DB463" s="2" t="n">
        <v>3.721</v>
      </c>
      <c r="DD463" s="2" t="n">
        <v>701.6</v>
      </c>
      <c r="DE463" s="2" t="n">
        <v>0.132</v>
      </c>
      <c r="DI463" s="2" t="n">
        <v>12.8</v>
      </c>
    </row>
    <row r="464" customFormat="false" ht="13.8" hidden="false" customHeight="false" outlineLevel="0" collapsed="false">
      <c r="A464" s="2" t="s">
        <v>965</v>
      </c>
      <c r="B464" s="2" t="s">
        <v>957</v>
      </c>
      <c r="D464" s="2" t="s">
        <v>958</v>
      </c>
      <c r="E464" s="2" t="s">
        <v>959</v>
      </c>
      <c r="F464" s="2" t="s">
        <v>960</v>
      </c>
      <c r="G464" s="2" t="n">
        <v>2018</v>
      </c>
      <c r="H464" s="2" t="n">
        <v>30</v>
      </c>
      <c r="I464" s="2" t="n">
        <v>5</v>
      </c>
      <c r="J464" s="2" t="s">
        <v>120</v>
      </c>
      <c r="L464" s="2" t="s">
        <v>143</v>
      </c>
      <c r="R464" s="2" t="s">
        <v>962</v>
      </c>
      <c r="T464" s="2" t="s">
        <v>144</v>
      </c>
      <c r="V464" s="2" t="s">
        <v>124</v>
      </c>
      <c r="X464" s="2" t="s">
        <v>293</v>
      </c>
      <c r="Z464" s="2" t="s">
        <v>145</v>
      </c>
      <c r="AA464" s="2" t="n">
        <v>0.5</v>
      </c>
      <c r="AG464" s="2" t="s">
        <v>146</v>
      </c>
      <c r="AI464" s="2" t="s">
        <v>147</v>
      </c>
      <c r="AL464" s="2" t="n">
        <v>10</v>
      </c>
      <c r="AQ464" s="2" t="s">
        <v>963</v>
      </c>
      <c r="AU464" s="2" t="s">
        <v>126</v>
      </c>
      <c r="AV464" s="2" t="s">
        <v>126</v>
      </c>
      <c r="AY464" s="2" t="n">
        <v>35</v>
      </c>
      <c r="AZ464" s="2" t="n">
        <v>12</v>
      </c>
      <c r="BD464" s="2" t="s">
        <v>258</v>
      </c>
      <c r="BE464" s="2" t="n">
        <v>1</v>
      </c>
      <c r="BH464" s="2" t="s">
        <v>147</v>
      </c>
      <c r="BI464" s="2" t="n">
        <v>1</v>
      </c>
      <c r="BL464" s="2" t="s">
        <v>149</v>
      </c>
      <c r="BM464" s="2" t="n">
        <v>1</v>
      </c>
      <c r="BN464" s="2" t="n">
        <v>1</v>
      </c>
      <c r="BO464" s="2" t="n">
        <v>25</v>
      </c>
      <c r="BP464" s="2" t="s">
        <v>147</v>
      </c>
      <c r="BQ464" s="2" t="n">
        <v>1</v>
      </c>
      <c r="BY464" s="2" t="s">
        <v>151</v>
      </c>
      <c r="CA464" s="2" t="n">
        <v>60</v>
      </c>
      <c r="CB464" s="2" t="s">
        <v>126</v>
      </c>
      <c r="CC464" s="2" t="n">
        <v>12</v>
      </c>
      <c r="CD464" s="2" t="s">
        <v>151</v>
      </c>
      <c r="CE464" s="2" t="n">
        <v>90</v>
      </c>
      <c r="CF464" s="2" t="s">
        <v>126</v>
      </c>
      <c r="CG464" s="2" t="n">
        <v>2</v>
      </c>
      <c r="CZ464" s="2" t="s">
        <v>131</v>
      </c>
      <c r="DB464" s="2" t="n">
        <v>4.132</v>
      </c>
      <c r="DD464" s="2" t="n">
        <v>656.3</v>
      </c>
      <c r="DE464" s="2" t="n">
        <v>0.126</v>
      </c>
      <c r="DG464" s="2" t="n">
        <v>0.0285</v>
      </c>
      <c r="DI464" s="2" t="n">
        <v>13.9</v>
      </c>
    </row>
    <row r="465" customFormat="false" ht="13.8" hidden="false" customHeight="false" outlineLevel="0" collapsed="false">
      <c r="A465" s="2" t="s">
        <v>966</v>
      </c>
      <c r="B465" s="2" t="s">
        <v>957</v>
      </c>
      <c r="D465" s="2" t="s">
        <v>958</v>
      </c>
      <c r="E465" s="2" t="s">
        <v>959</v>
      </c>
      <c r="F465" s="2" t="s">
        <v>960</v>
      </c>
      <c r="G465" s="2" t="n">
        <v>2018</v>
      </c>
      <c r="H465" s="2" t="n">
        <v>30</v>
      </c>
      <c r="I465" s="2" t="n">
        <v>5</v>
      </c>
      <c r="J465" s="2" t="s">
        <v>120</v>
      </c>
      <c r="L465" s="2" t="s">
        <v>143</v>
      </c>
      <c r="R465" s="2" t="s">
        <v>962</v>
      </c>
      <c r="T465" s="2" t="s">
        <v>144</v>
      </c>
      <c r="V465" s="2" t="s">
        <v>124</v>
      </c>
      <c r="X465" s="2" t="s">
        <v>293</v>
      </c>
      <c r="Z465" s="2" t="s">
        <v>145</v>
      </c>
      <c r="AA465" s="2" t="n">
        <v>0.5</v>
      </c>
      <c r="AG465" s="2" t="s">
        <v>146</v>
      </c>
      <c r="AI465" s="2" t="s">
        <v>147</v>
      </c>
      <c r="AL465" s="2" t="n">
        <v>10</v>
      </c>
      <c r="AQ465" s="2" t="s">
        <v>963</v>
      </c>
      <c r="AU465" s="2" t="s">
        <v>126</v>
      </c>
      <c r="AV465" s="2" t="s">
        <v>126</v>
      </c>
      <c r="AY465" s="2" t="n">
        <v>35</v>
      </c>
      <c r="AZ465" s="2" t="n">
        <v>12</v>
      </c>
      <c r="BD465" s="2" t="s">
        <v>258</v>
      </c>
      <c r="BE465" s="2" t="n">
        <v>1</v>
      </c>
      <c r="BH465" s="2" t="s">
        <v>147</v>
      </c>
      <c r="BI465" s="2" t="n">
        <v>1</v>
      </c>
      <c r="BL465" s="2" t="s">
        <v>149</v>
      </c>
      <c r="BM465" s="2" t="n">
        <v>1</v>
      </c>
      <c r="BN465" s="2" t="n">
        <v>1</v>
      </c>
      <c r="BO465" s="2" t="n">
        <v>25</v>
      </c>
      <c r="BP465" s="2" t="s">
        <v>147</v>
      </c>
      <c r="BQ465" s="2" t="n">
        <v>1</v>
      </c>
      <c r="BY465" s="2" t="s">
        <v>151</v>
      </c>
      <c r="CA465" s="2" t="n">
        <v>60</v>
      </c>
      <c r="CB465" s="2" t="s">
        <v>126</v>
      </c>
      <c r="CC465" s="2" t="n">
        <v>12</v>
      </c>
      <c r="CD465" s="2" t="s">
        <v>151</v>
      </c>
      <c r="CE465" s="2" t="n">
        <v>90</v>
      </c>
      <c r="CF465" s="2" t="s">
        <v>126</v>
      </c>
      <c r="CG465" s="2" t="n">
        <v>2</v>
      </c>
      <c r="CZ465" s="2" t="s">
        <v>131</v>
      </c>
      <c r="DB465" s="2" t="n">
        <v>3.826</v>
      </c>
      <c r="DD465" s="2" t="n">
        <v>632.8</v>
      </c>
      <c r="DE465" s="2" t="n">
        <v>0.145</v>
      </c>
      <c r="DI465" s="2" t="n">
        <v>13.6</v>
      </c>
    </row>
    <row r="466" customFormat="false" ht="13.8" hidden="false" customHeight="false" outlineLevel="0" collapsed="false">
      <c r="A466" s="2" t="s">
        <v>967</v>
      </c>
      <c r="B466" s="2" t="s">
        <v>957</v>
      </c>
      <c r="D466" s="2" t="s">
        <v>958</v>
      </c>
      <c r="E466" s="2" t="s">
        <v>959</v>
      </c>
      <c r="F466" s="2" t="s">
        <v>960</v>
      </c>
      <c r="G466" s="2" t="n">
        <v>2018</v>
      </c>
      <c r="H466" s="2" t="n">
        <v>30</v>
      </c>
      <c r="I466" s="2" t="n">
        <v>5</v>
      </c>
      <c r="J466" s="2" t="s">
        <v>120</v>
      </c>
      <c r="L466" s="2" t="s">
        <v>143</v>
      </c>
      <c r="T466" s="2" t="s">
        <v>144</v>
      </c>
      <c r="V466" s="2" t="s">
        <v>124</v>
      </c>
      <c r="X466" s="2" t="s">
        <v>293</v>
      </c>
      <c r="Z466" s="2" t="s">
        <v>145</v>
      </c>
      <c r="AA466" s="2" t="n">
        <v>0.5</v>
      </c>
      <c r="AG466" s="2" t="s">
        <v>146</v>
      </c>
      <c r="AI466" s="2" t="s">
        <v>147</v>
      </c>
      <c r="AL466" s="2" t="n">
        <v>10</v>
      </c>
      <c r="AU466" s="2" t="s">
        <v>126</v>
      </c>
      <c r="AV466" s="2" t="s">
        <v>126</v>
      </c>
      <c r="AY466" s="2" t="n">
        <v>35</v>
      </c>
      <c r="AZ466" s="2" t="n">
        <v>12</v>
      </c>
      <c r="BD466" s="2" t="s">
        <v>258</v>
      </c>
      <c r="BE466" s="2" t="n">
        <v>1</v>
      </c>
      <c r="BH466" s="2" t="s">
        <v>147</v>
      </c>
      <c r="BI466" s="2" t="n">
        <v>1</v>
      </c>
      <c r="BL466" s="2" t="s">
        <v>149</v>
      </c>
      <c r="BM466" s="2" t="n">
        <v>1</v>
      </c>
      <c r="BN466" s="2" t="n">
        <v>1</v>
      </c>
      <c r="BO466" s="2" t="n">
        <v>25</v>
      </c>
      <c r="BP466" s="2" t="s">
        <v>147</v>
      </c>
      <c r="BQ466" s="2" t="n">
        <v>1</v>
      </c>
      <c r="BY466" s="2" t="s">
        <v>151</v>
      </c>
      <c r="CA466" s="2" t="n">
        <v>60</v>
      </c>
      <c r="CB466" s="2" t="s">
        <v>126</v>
      </c>
      <c r="CC466" s="2" t="n">
        <v>12</v>
      </c>
      <c r="CD466" s="2" t="s">
        <v>151</v>
      </c>
      <c r="CE466" s="2" t="n">
        <v>90</v>
      </c>
      <c r="CF466" s="2" t="s">
        <v>126</v>
      </c>
      <c r="CG466" s="2" t="n">
        <v>2</v>
      </c>
      <c r="CU466" s="2" t="n">
        <v>800</v>
      </c>
      <c r="CV466" s="2" t="n">
        <v>30</v>
      </c>
      <c r="DB466" s="2" t="n">
        <v>1.41</v>
      </c>
      <c r="DD466" s="2" t="n">
        <v>215.6</v>
      </c>
    </row>
    <row r="467" customFormat="false" ht="13.8" hidden="false" customHeight="false" outlineLevel="0" collapsed="false">
      <c r="A467" s="2" t="s">
        <v>968</v>
      </c>
      <c r="B467" s="2" t="s">
        <v>957</v>
      </c>
      <c r="D467" s="2" t="s">
        <v>958</v>
      </c>
      <c r="E467" s="2" t="s">
        <v>959</v>
      </c>
      <c r="F467" s="2" t="s">
        <v>960</v>
      </c>
      <c r="G467" s="2" t="n">
        <v>2018</v>
      </c>
      <c r="H467" s="2" t="n">
        <v>30</v>
      </c>
      <c r="I467" s="2" t="n">
        <v>5</v>
      </c>
      <c r="J467" s="2" t="s">
        <v>120</v>
      </c>
      <c r="L467" s="2" t="s">
        <v>143</v>
      </c>
      <c r="R467" s="2" t="s">
        <v>962</v>
      </c>
      <c r="T467" s="2" t="s">
        <v>144</v>
      </c>
      <c r="V467" s="2" t="s">
        <v>124</v>
      </c>
      <c r="X467" s="2" t="s">
        <v>293</v>
      </c>
      <c r="Z467" s="2" t="s">
        <v>145</v>
      </c>
      <c r="AA467" s="2" t="n">
        <v>0.5</v>
      </c>
      <c r="AG467" s="2" t="s">
        <v>146</v>
      </c>
      <c r="AI467" s="2" t="s">
        <v>147</v>
      </c>
      <c r="AL467" s="2" t="n">
        <v>10</v>
      </c>
      <c r="AQ467" s="2" t="s">
        <v>963</v>
      </c>
      <c r="AU467" s="2" t="s">
        <v>126</v>
      </c>
      <c r="AV467" s="2" t="s">
        <v>126</v>
      </c>
      <c r="AY467" s="2" t="n">
        <v>35</v>
      </c>
      <c r="AZ467" s="2" t="n">
        <v>12</v>
      </c>
      <c r="BD467" s="2" t="s">
        <v>258</v>
      </c>
      <c r="BE467" s="2" t="n">
        <v>1</v>
      </c>
      <c r="BH467" s="2" t="s">
        <v>147</v>
      </c>
      <c r="BI467" s="2" t="n">
        <v>1</v>
      </c>
      <c r="BL467" s="2" t="s">
        <v>149</v>
      </c>
      <c r="BM467" s="2" t="n">
        <v>1</v>
      </c>
      <c r="BN467" s="2" t="n">
        <v>1</v>
      </c>
      <c r="BO467" s="2" t="n">
        <v>25</v>
      </c>
      <c r="BP467" s="2" t="s">
        <v>147</v>
      </c>
      <c r="BQ467" s="2" t="n">
        <v>1</v>
      </c>
      <c r="BY467" s="2" t="s">
        <v>151</v>
      </c>
      <c r="CA467" s="2" t="n">
        <v>60</v>
      </c>
      <c r="CB467" s="2" t="s">
        <v>126</v>
      </c>
      <c r="CC467" s="2" t="n">
        <v>12</v>
      </c>
      <c r="CD467" s="2" t="s">
        <v>151</v>
      </c>
      <c r="CE467" s="2" t="n">
        <v>90</v>
      </c>
      <c r="CF467" s="2" t="s">
        <v>126</v>
      </c>
      <c r="CG467" s="2" t="n">
        <v>2</v>
      </c>
      <c r="CU467" s="2" t="n">
        <v>800</v>
      </c>
      <c r="CV467" s="2" t="n">
        <v>30</v>
      </c>
      <c r="DB467" s="2" t="n">
        <v>2.78</v>
      </c>
      <c r="DD467" s="2" t="n">
        <v>365.6</v>
      </c>
    </row>
    <row r="468" customFormat="false" ht="13.8" hidden="false" customHeight="false" outlineLevel="0" collapsed="false">
      <c r="A468" s="2" t="s">
        <v>969</v>
      </c>
      <c r="B468" s="2" t="s">
        <v>970</v>
      </c>
      <c r="D468" s="2" t="s">
        <v>971</v>
      </c>
      <c r="E468" s="2" t="s">
        <v>972</v>
      </c>
      <c r="F468" s="2" t="s">
        <v>973</v>
      </c>
      <c r="G468" s="2" t="n">
        <v>2018</v>
      </c>
      <c r="H468" s="2" t="n">
        <v>50</v>
      </c>
      <c r="I468" s="2" t="n">
        <v>11</v>
      </c>
      <c r="J468" s="2" t="s">
        <v>974</v>
      </c>
      <c r="L468" s="2" t="s">
        <v>157</v>
      </c>
      <c r="T468" s="2" t="s">
        <v>550</v>
      </c>
      <c r="V468" s="2" t="s">
        <v>124</v>
      </c>
      <c r="AC468" s="2" t="s">
        <v>125</v>
      </c>
      <c r="AO468" s="2" t="s">
        <v>724</v>
      </c>
      <c r="AW468" s="2" t="n">
        <v>120</v>
      </c>
      <c r="AX468" s="2" t="s">
        <v>144</v>
      </c>
      <c r="AZ468" s="2" t="n">
        <v>72</v>
      </c>
      <c r="BD468" s="2" t="s">
        <v>144</v>
      </c>
      <c r="BE468" s="2" t="n">
        <v>3</v>
      </c>
      <c r="BF468" s="2" t="n">
        <v>1</v>
      </c>
      <c r="BG468" s="2" t="n">
        <v>60</v>
      </c>
      <c r="BY468" s="2" t="s">
        <v>128</v>
      </c>
      <c r="BZ468" s="2" t="s">
        <v>144</v>
      </c>
      <c r="CA468" s="2" t="n">
        <v>255</v>
      </c>
      <c r="CB468" s="2" t="n">
        <v>8</v>
      </c>
      <c r="CZ468" s="2" t="s">
        <v>131</v>
      </c>
      <c r="DA468" s="2" t="n">
        <v>89.29</v>
      </c>
      <c r="DB468" s="2" t="n">
        <v>5.95</v>
      </c>
      <c r="DD468" s="2" t="n">
        <v>558.3</v>
      </c>
      <c r="DE468" s="2" t="n">
        <v>0.15</v>
      </c>
      <c r="DF468" s="2" t="n">
        <v>0.68</v>
      </c>
      <c r="DG468" s="2" t="n">
        <v>20.7</v>
      </c>
    </row>
    <row r="469" customFormat="false" ht="13.8" hidden="false" customHeight="false" outlineLevel="0" collapsed="false">
      <c r="A469" s="2" t="s">
        <v>975</v>
      </c>
      <c r="B469" s="2" t="s">
        <v>970</v>
      </c>
      <c r="D469" s="2" t="s">
        <v>971</v>
      </c>
      <c r="E469" s="2" t="s">
        <v>972</v>
      </c>
      <c r="F469" s="2" t="s">
        <v>973</v>
      </c>
      <c r="G469" s="2" t="n">
        <v>2018</v>
      </c>
      <c r="H469" s="2" t="n">
        <v>50</v>
      </c>
      <c r="I469" s="2" t="n">
        <v>11</v>
      </c>
      <c r="J469" s="2" t="s">
        <v>974</v>
      </c>
      <c r="L469" s="2" t="s">
        <v>157</v>
      </c>
      <c r="T469" s="2" t="s">
        <v>550</v>
      </c>
      <c r="V469" s="2" t="s">
        <v>124</v>
      </c>
      <c r="AC469" s="2" t="s">
        <v>125</v>
      </c>
      <c r="AO469" s="2" t="s">
        <v>724</v>
      </c>
      <c r="AW469" s="2" t="n">
        <v>120</v>
      </c>
      <c r="AX469" s="2" t="s">
        <v>144</v>
      </c>
      <c r="AZ469" s="2" t="n">
        <v>72</v>
      </c>
      <c r="BD469" s="2" t="s">
        <v>144</v>
      </c>
      <c r="BE469" s="2" t="n">
        <v>3</v>
      </c>
      <c r="BF469" s="2" t="n">
        <v>1</v>
      </c>
      <c r="BG469" s="2" t="n">
        <v>60</v>
      </c>
      <c r="BY469" s="2" t="s">
        <v>128</v>
      </c>
      <c r="BZ469" s="2" t="s">
        <v>144</v>
      </c>
      <c r="CA469" s="2" t="n">
        <v>255</v>
      </c>
      <c r="CB469" s="2" t="n">
        <v>8</v>
      </c>
      <c r="CZ469" s="2" t="s">
        <v>131</v>
      </c>
      <c r="DA469" s="2" t="n">
        <v>87.86</v>
      </c>
      <c r="DB469" s="2" t="n">
        <v>5.17</v>
      </c>
      <c r="DD469" s="2" t="n">
        <v>525.7</v>
      </c>
      <c r="DE469" s="2" t="n">
        <v>0.17</v>
      </c>
      <c r="DF469" s="2" t="n">
        <v>0.79</v>
      </c>
      <c r="DG469" s="2" t="n">
        <v>19.9</v>
      </c>
    </row>
    <row r="470" customFormat="false" ht="13.8" hidden="false" customHeight="false" outlineLevel="0" collapsed="false">
      <c r="A470" s="2" t="s">
        <v>976</v>
      </c>
      <c r="B470" s="2" t="s">
        <v>970</v>
      </c>
      <c r="D470" s="2" t="s">
        <v>971</v>
      </c>
      <c r="E470" s="2" t="s">
        <v>972</v>
      </c>
      <c r="F470" s="2" t="s">
        <v>973</v>
      </c>
      <c r="G470" s="2" t="n">
        <v>2018</v>
      </c>
      <c r="H470" s="2" t="n">
        <v>50</v>
      </c>
      <c r="I470" s="2" t="n">
        <v>11</v>
      </c>
      <c r="J470" s="2" t="s">
        <v>974</v>
      </c>
      <c r="L470" s="2" t="s">
        <v>157</v>
      </c>
      <c r="T470" s="2" t="s">
        <v>550</v>
      </c>
      <c r="V470" s="2" t="s">
        <v>124</v>
      </c>
      <c r="AC470" s="2" t="s">
        <v>125</v>
      </c>
      <c r="AO470" s="2" t="s">
        <v>724</v>
      </c>
      <c r="AW470" s="2" t="n">
        <v>120</v>
      </c>
      <c r="AX470" s="2" t="s">
        <v>144</v>
      </c>
      <c r="AZ470" s="2" t="n">
        <v>72</v>
      </c>
      <c r="BD470" s="2" t="s">
        <v>144</v>
      </c>
      <c r="BE470" s="2" t="n">
        <v>3</v>
      </c>
      <c r="BF470" s="2" t="n">
        <v>1</v>
      </c>
      <c r="BG470" s="2" t="n">
        <v>60</v>
      </c>
      <c r="BY470" s="2" t="s">
        <v>128</v>
      </c>
      <c r="BZ470" s="2" t="s">
        <v>144</v>
      </c>
      <c r="CA470" s="2" t="n">
        <v>255</v>
      </c>
      <c r="CB470" s="2" t="n">
        <v>8</v>
      </c>
      <c r="CZ470" s="2" t="s">
        <v>131</v>
      </c>
      <c r="DA470" s="2" t="n">
        <v>86.43</v>
      </c>
      <c r="DB470" s="2" t="n">
        <v>4.55</v>
      </c>
      <c r="DD470" s="2" t="n">
        <v>504.8</v>
      </c>
      <c r="DE470" s="2" t="n">
        <v>0.19</v>
      </c>
      <c r="DF470" s="2" t="n">
        <v>0.91</v>
      </c>
      <c r="DG470" s="2" t="n">
        <v>21.5</v>
      </c>
    </row>
    <row r="471" customFormat="false" ht="13.8" hidden="false" customHeight="false" outlineLevel="0" collapsed="false">
      <c r="A471" s="2" t="s">
        <v>977</v>
      </c>
      <c r="B471" s="2" t="s">
        <v>970</v>
      </c>
      <c r="D471" s="2" t="s">
        <v>971</v>
      </c>
      <c r="E471" s="2" t="s">
        <v>972</v>
      </c>
      <c r="F471" s="2" t="s">
        <v>973</v>
      </c>
      <c r="G471" s="2" t="n">
        <v>2018</v>
      </c>
      <c r="H471" s="2" t="n">
        <v>50</v>
      </c>
      <c r="I471" s="2" t="n">
        <v>11</v>
      </c>
      <c r="J471" s="2" t="s">
        <v>974</v>
      </c>
      <c r="L471" s="2" t="s">
        <v>157</v>
      </c>
      <c r="T471" s="2" t="s">
        <v>550</v>
      </c>
      <c r="V471" s="2" t="s">
        <v>124</v>
      </c>
      <c r="AC471" s="2" t="s">
        <v>125</v>
      </c>
      <c r="AO471" s="2" t="s">
        <v>724</v>
      </c>
      <c r="AW471" s="2" t="n">
        <v>120</v>
      </c>
      <c r="AX471" s="2" t="s">
        <v>144</v>
      </c>
      <c r="AZ471" s="2" t="n">
        <v>72</v>
      </c>
      <c r="BD471" s="2" t="s">
        <v>144</v>
      </c>
      <c r="BE471" s="2" t="n">
        <v>3</v>
      </c>
      <c r="BF471" s="2" t="n">
        <v>1</v>
      </c>
      <c r="BG471" s="2" t="n">
        <v>60</v>
      </c>
      <c r="BY471" s="2" t="s">
        <v>128</v>
      </c>
      <c r="BZ471" s="2" t="s">
        <v>144</v>
      </c>
      <c r="CA471" s="2" t="n">
        <v>255</v>
      </c>
      <c r="CB471" s="2" t="n">
        <v>8</v>
      </c>
      <c r="CZ471" s="2" t="s">
        <v>131</v>
      </c>
      <c r="DA471" s="2" t="n">
        <v>85</v>
      </c>
      <c r="DB471" s="2" t="n">
        <v>4.05</v>
      </c>
      <c r="DD471" s="2" t="n">
        <v>431.9</v>
      </c>
      <c r="DE471" s="2" t="n">
        <v>0.21</v>
      </c>
      <c r="DF471" s="2" t="n">
        <v>0.74</v>
      </c>
    </row>
    <row r="472" customFormat="false" ht="13.8" hidden="false" customHeight="false" outlineLevel="0" collapsed="false">
      <c r="A472" s="2" t="s">
        <v>978</v>
      </c>
      <c r="B472" s="2" t="s">
        <v>970</v>
      </c>
      <c r="D472" s="2" t="s">
        <v>971</v>
      </c>
      <c r="E472" s="2" t="s">
        <v>972</v>
      </c>
      <c r="F472" s="2" t="s">
        <v>973</v>
      </c>
      <c r="G472" s="2" t="n">
        <v>2018</v>
      </c>
      <c r="H472" s="2" t="n">
        <v>50</v>
      </c>
      <c r="I472" s="2" t="n">
        <v>11</v>
      </c>
      <c r="J472" s="2" t="s">
        <v>974</v>
      </c>
      <c r="L472" s="2" t="s">
        <v>157</v>
      </c>
      <c r="T472" s="2" t="s">
        <v>550</v>
      </c>
      <c r="V472" s="2" t="s">
        <v>124</v>
      </c>
      <c r="AC472" s="2" t="s">
        <v>125</v>
      </c>
      <c r="AO472" s="2" t="s">
        <v>724</v>
      </c>
      <c r="AW472" s="2" t="n">
        <v>120</v>
      </c>
      <c r="AX472" s="2" t="s">
        <v>979</v>
      </c>
      <c r="AY472" s="2" t="n">
        <v>25</v>
      </c>
      <c r="BA472" s="2" t="s">
        <v>144</v>
      </c>
      <c r="BC472" s="2" t="n">
        <v>72</v>
      </c>
      <c r="BD472" s="2" t="s">
        <v>144</v>
      </c>
      <c r="BE472" s="2" t="n">
        <v>3</v>
      </c>
      <c r="BF472" s="2" t="n">
        <v>1</v>
      </c>
      <c r="BG472" s="2" t="n">
        <v>60</v>
      </c>
      <c r="BY472" s="2" t="s">
        <v>128</v>
      </c>
      <c r="BZ472" s="2" t="s">
        <v>144</v>
      </c>
      <c r="CA472" s="2" t="n">
        <v>255</v>
      </c>
      <c r="CB472" s="2" t="n">
        <v>8</v>
      </c>
      <c r="CZ472" s="2" t="s">
        <v>131</v>
      </c>
      <c r="DA472" s="2" t="n">
        <v>87.86</v>
      </c>
      <c r="DB472" s="2" t="n">
        <v>5.17</v>
      </c>
      <c r="DD472" s="2" t="n">
        <v>547.7</v>
      </c>
      <c r="DE472" s="2" t="n">
        <v>0.17</v>
      </c>
      <c r="DF472" s="2" t="n">
        <v>0.99</v>
      </c>
      <c r="DG472" s="2" t="n">
        <v>18.9</v>
      </c>
    </row>
    <row r="473" customFormat="false" ht="13.8" hidden="false" customHeight="false" outlineLevel="0" collapsed="false">
      <c r="A473" s="2" t="s">
        <v>980</v>
      </c>
      <c r="B473" s="2" t="s">
        <v>970</v>
      </c>
      <c r="D473" s="2" t="s">
        <v>971</v>
      </c>
      <c r="E473" s="2" t="s">
        <v>972</v>
      </c>
      <c r="F473" s="2" t="s">
        <v>973</v>
      </c>
      <c r="G473" s="2" t="n">
        <v>2018</v>
      </c>
      <c r="H473" s="2" t="n">
        <v>50</v>
      </c>
      <c r="I473" s="2" t="n">
        <v>11</v>
      </c>
      <c r="J473" s="2" t="s">
        <v>974</v>
      </c>
      <c r="L473" s="2" t="s">
        <v>157</v>
      </c>
      <c r="T473" s="2" t="s">
        <v>550</v>
      </c>
      <c r="V473" s="2" t="s">
        <v>124</v>
      </c>
      <c r="AC473" s="2" t="s">
        <v>125</v>
      </c>
      <c r="AO473" s="2" t="s">
        <v>724</v>
      </c>
      <c r="AW473" s="2" t="n">
        <v>120</v>
      </c>
      <c r="AX473" s="2" t="s">
        <v>979</v>
      </c>
      <c r="AY473" s="2" t="n">
        <v>25</v>
      </c>
      <c r="BA473" s="2" t="s">
        <v>144</v>
      </c>
      <c r="BC473" s="2" t="n">
        <v>72</v>
      </c>
      <c r="BD473" s="2" t="s">
        <v>144</v>
      </c>
      <c r="BE473" s="2" t="n">
        <v>3</v>
      </c>
      <c r="BF473" s="2" t="n">
        <v>1</v>
      </c>
      <c r="BG473" s="2" t="n">
        <v>60</v>
      </c>
      <c r="BY473" s="2" t="s">
        <v>128</v>
      </c>
      <c r="BZ473" s="2" t="s">
        <v>144</v>
      </c>
      <c r="CA473" s="2" t="n">
        <v>255</v>
      </c>
      <c r="CB473" s="2" t="n">
        <v>8</v>
      </c>
      <c r="CZ473" s="2" t="s">
        <v>131</v>
      </c>
      <c r="DA473" s="2" t="n">
        <v>86.43</v>
      </c>
      <c r="DB473" s="2" t="n">
        <v>4.55</v>
      </c>
      <c r="DD473" s="2" t="n">
        <v>508.6</v>
      </c>
      <c r="DE473" s="2" t="n">
        <v>0.19</v>
      </c>
      <c r="DF473" s="2" t="n">
        <v>1.28</v>
      </c>
      <c r="DG473" s="2" t="n">
        <v>20.7</v>
      </c>
    </row>
    <row r="474" customFormat="false" ht="13.8" hidden="false" customHeight="false" outlineLevel="0" collapsed="false">
      <c r="A474" s="2" t="s">
        <v>981</v>
      </c>
      <c r="B474" s="2" t="s">
        <v>970</v>
      </c>
      <c r="D474" s="2" t="s">
        <v>971</v>
      </c>
      <c r="E474" s="2" t="s">
        <v>972</v>
      </c>
      <c r="F474" s="2" t="s">
        <v>973</v>
      </c>
      <c r="G474" s="2" t="n">
        <v>2018</v>
      </c>
      <c r="H474" s="2" t="n">
        <v>50</v>
      </c>
      <c r="I474" s="2" t="n">
        <v>11</v>
      </c>
      <c r="J474" s="2" t="s">
        <v>974</v>
      </c>
      <c r="L474" s="2" t="s">
        <v>157</v>
      </c>
      <c r="T474" s="2" t="s">
        <v>550</v>
      </c>
      <c r="V474" s="2" t="s">
        <v>124</v>
      </c>
      <c r="AC474" s="2" t="s">
        <v>125</v>
      </c>
      <c r="AO474" s="2" t="s">
        <v>724</v>
      </c>
      <c r="AW474" s="2" t="n">
        <v>120</v>
      </c>
      <c r="AX474" s="2" t="s">
        <v>979</v>
      </c>
      <c r="AY474" s="2" t="n">
        <v>25</v>
      </c>
      <c r="BA474" s="2" t="s">
        <v>144</v>
      </c>
      <c r="BC474" s="2" t="n">
        <v>72</v>
      </c>
      <c r="BD474" s="2" t="s">
        <v>144</v>
      </c>
      <c r="BE474" s="2" t="n">
        <v>3</v>
      </c>
      <c r="BF474" s="2" t="n">
        <v>1</v>
      </c>
      <c r="BG474" s="2" t="n">
        <v>60</v>
      </c>
      <c r="BY474" s="2" t="s">
        <v>128</v>
      </c>
      <c r="BZ474" s="2" t="s">
        <v>144</v>
      </c>
      <c r="CA474" s="2" t="n">
        <v>255</v>
      </c>
      <c r="CB474" s="2" t="n">
        <v>8</v>
      </c>
      <c r="CZ474" s="2" t="s">
        <v>131</v>
      </c>
      <c r="DA474" s="2" t="n">
        <v>85</v>
      </c>
      <c r="DB474" s="2" t="n">
        <v>4.05</v>
      </c>
      <c r="DD474" s="2" t="n">
        <v>515.1</v>
      </c>
      <c r="DE474" s="2" t="n">
        <v>0.21</v>
      </c>
      <c r="DF474" s="2" t="n">
        <v>2.13</v>
      </c>
      <c r="DG474" s="2" t="n">
        <v>25</v>
      </c>
    </row>
    <row r="475" customFormat="false" ht="13.8" hidden="false" customHeight="false" outlineLevel="0" collapsed="false">
      <c r="A475" s="2" t="s">
        <v>982</v>
      </c>
      <c r="B475" s="2" t="s">
        <v>970</v>
      </c>
      <c r="D475" s="2" t="s">
        <v>971</v>
      </c>
      <c r="E475" s="2" t="s">
        <v>972</v>
      </c>
      <c r="F475" s="2" t="s">
        <v>973</v>
      </c>
      <c r="G475" s="2" t="n">
        <v>2018</v>
      </c>
      <c r="H475" s="2" t="n">
        <v>50</v>
      </c>
      <c r="I475" s="2" t="n">
        <v>11</v>
      </c>
      <c r="J475" s="2" t="s">
        <v>974</v>
      </c>
      <c r="L475" s="2" t="s">
        <v>157</v>
      </c>
      <c r="T475" s="2" t="s">
        <v>550</v>
      </c>
      <c r="V475" s="2" t="s">
        <v>124</v>
      </c>
      <c r="AC475" s="2" t="s">
        <v>125</v>
      </c>
      <c r="AO475" s="2" t="s">
        <v>724</v>
      </c>
      <c r="AW475" s="2" t="n">
        <v>120</v>
      </c>
      <c r="AX475" s="2" t="s">
        <v>979</v>
      </c>
      <c r="AY475" s="2" t="n">
        <v>25</v>
      </c>
      <c r="BA475" s="2" t="s">
        <v>144</v>
      </c>
      <c r="BC475" s="2" t="n">
        <v>72</v>
      </c>
      <c r="BD475" s="2" t="s">
        <v>144</v>
      </c>
      <c r="BE475" s="2" t="n">
        <v>3</v>
      </c>
      <c r="BF475" s="2" t="n">
        <v>1</v>
      </c>
      <c r="BG475" s="2" t="n">
        <v>60</v>
      </c>
      <c r="BY475" s="2" t="s">
        <v>128</v>
      </c>
      <c r="BZ475" s="2" t="s">
        <v>144</v>
      </c>
      <c r="CA475" s="2" t="n">
        <v>255</v>
      </c>
      <c r="CB475" s="2" t="n">
        <v>8</v>
      </c>
      <c r="CZ475" s="2" t="s">
        <v>131</v>
      </c>
      <c r="DA475" s="2" t="n">
        <v>83.57</v>
      </c>
      <c r="DB475" s="2" t="n">
        <v>3.63</v>
      </c>
      <c r="DD475" s="2" t="n">
        <v>540.1</v>
      </c>
      <c r="DE475" s="2" t="n">
        <v>0.23</v>
      </c>
      <c r="DF475" s="2" t="n">
        <v>3.02</v>
      </c>
      <c r="DG475" s="2" t="n">
        <v>30.2</v>
      </c>
    </row>
    <row r="476" customFormat="false" ht="13.8" hidden="false" customHeight="false" outlineLevel="0" collapsed="false">
      <c r="A476" s="2" t="s">
        <v>983</v>
      </c>
      <c r="B476" s="2" t="s">
        <v>970</v>
      </c>
      <c r="D476" s="2" t="s">
        <v>971</v>
      </c>
      <c r="E476" s="2" t="s">
        <v>972</v>
      </c>
      <c r="F476" s="2" t="s">
        <v>973</v>
      </c>
      <c r="G476" s="2" t="n">
        <v>2018</v>
      </c>
      <c r="H476" s="2" t="n">
        <v>50</v>
      </c>
      <c r="I476" s="2" t="n">
        <v>11</v>
      </c>
      <c r="J476" s="2" t="s">
        <v>974</v>
      </c>
      <c r="L476" s="2" t="s">
        <v>157</v>
      </c>
      <c r="T476" s="2" t="s">
        <v>550</v>
      </c>
      <c r="V476" s="2" t="s">
        <v>124</v>
      </c>
      <c r="AC476" s="2" t="s">
        <v>125</v>
      </c>
      <c r="AO476" s="2" t="s">
        <v>724</v>
      </c>
      <c r="AW476" s="2" t="n">
        <v>120</v>
      </c>
      <c r="AX476" s="2" t="s">
        <v>979</v>
      </c>
      <c r="AY476" s="2" t="n">
        <v>25</v>
      </c>
      <c r="BA476" s="2" t="s">
        <v>144</v>
      </c>
      <c r="BC476" s="2" t="n">
        <v>72</v>
      </c>
      <c r="BD476" s="2" t="s">
        <v>144</v>
      </c>
      <c r="BE476" s="2" t="n">
        <v>3</v>
      </c>
      <c r="BF476" s="2" t="n">
        <v>1</v>
      </c>
      <c r="BG476" s="2" t="n">
        <v>60</v>
      </c>
      <c r="BY476" s="2" t="s">
        <v>128</v>
      </c>
      <c r="BZ476" s="2" t="s">
        <v>144</v>
      </c>
      <c r="CA476" s="2" t="n">
        <v>255</v>
      </c>
      <c r="CB476" s="2" t="n">
        <v>8</v>
      </c>
      <c r="CZ476" s="2" t="s">
        <v>131</v>
      </c>
      <c r="DA476" s="2" t="n">
        <v>82.14</v>
      </c>
      <c r="DB476" s="2" t="n">
        <v>3.29</v>
      </c>
      <c r="DD476" s="2" t="n">
        <v>576.8</v>
      </c>
      <c r="DE476" s="2" t="n">
        <v>0.25</v>
      </c>
      <c r="DF476" s="2" t="n">
        <v>4.33</v>
      </c>
      <c r="DG476" s="2" t="n">
        <v>32.9</v>
      </c>
    </row>
    <row r="477" customFormat="false" ht="13.8" hidden="false" customHeight="false" outlineLevel="0" collapsed="false">
      <c r="A477" s="2" t="s">
        <v>984</v>
      </c>
      <c r="B477" s="2" t="s">
        <v>985</v>
      </c>
      <c r="D477" s="2" t="s">
        <v>986</v>
      </c>
      <c r="E477" s="2" t="s">
        <v>987</v>
      </c>
      <c r="F477" s="2" t="s">
        <v>988</v>
      </c>
      <c r="G477" s="2" t="n">
        <v>2018</v>
      </c>
      <c r="H477" s="2" t="n">
        <v>77</v>
      </c>
      <c r="I477" s="2" t="n">
        <v>49</v>
      </c>
      <c r="J477" s="2" t="s">
        <v>120</v>
      </c>
      <c r="L477" s="2" t="s">
        <v>157</v>
      </c>
      <c r="P477" s="2" t="s">
        <v>989</v>
      </c>
      <c r="T477" s="2" t="s">
        <v>550</v>
      </c>
      <c r="Z477" s="2" t="s">
        <v>550</v>
      </c>
      <c r="AC477" s="2" t="s">
        <v>125</v>
      </c>
      <c r="AO477" s="2" t="s">
        <v>766</v>
      </c>
      <c r="AQ477" s="2" t="s">
        <v>990</v>
      </c>
      <c r="AR477" s="2" t="s">
        <v>125</v>
      </c>
      <c r="AY477" s="2" t="n">
        <v>40</v>
      </c>
      <c r="AZ477" s="2" t="n">
        <v>48</v>
      </c>
      <c r="BD477" s="2" t="s">
        <v>123</v>
      </c>
      <c r="BY477" s="2" t="s">
        <v>128</v>
      </c>
      <c r="BZ477" s="2" t="s">
        <v>129</v>
      </c>
      <c r="CA477" s="2" t="n">
        <v>45</v>
      </c>
      <c r="CB477" s="2" t="n">
        <v>9.5</v>
      </c>
      <c r="CZ477" s="2" t="s">
        <v>131</v>
      </c>
      <c r="DB477" s="2" t="n">
        <v>10.9</v>
      </c>
      <c r="DC477" s="2" t="n">
        <v>53.6</v>
      </c>
      <c r="DD477" s="2" t="n">
        <v>900</v>
      </c>
      <c r="DE477" s="2" t="n">
        <v>0.08</v>
      </c>
      <c r="DF477" s="2" t="n">
        <v>5.2</v>
      </c>
      <c r="DJ477" s="2" t="s">
        <v>991</v>
      </c>
    </row>
    <row r="478" customFormat="false" ht="13.8" hidden="false" customHeight="false" outlineLevel="0" collapsed="false">
      <c r="A478" s="2" t="s">
        <v>992</v>
      </c>
      <c r="B478" s="2" t="s">
        <v>985</v>
      </c>
      <c r="D478" s="2" t="s">
        <v>986</v>
      </c>
      <c r="E478" s="2" t="s">
        <v>987</v>
      </c>
      <c r="F478" s="2" t="s">
        <v>988</v>
      </c>
      <c r="G478" s="2" t="n">
        <v>2018</v>
      </c>
      <c r="H478" s="2" t="n">
        <v>77</v>
      </c>
      <c r="I478" s="2" t="n">
        <v>49</v>
      </c>
      <c r="J478" s="2" t="s">
        <v>120</v>
      </c>
      <c r="L478" s="2" t="s">
        <v>157</v>
      </c>
      <c r="P478" s="2" t="s">
        <v>989</v>
      </c>
      <c r="T478" s="2" t="s">
        <v>550</v>
      </c>
      <c r="Z478" s="2" t="s">
        <v>550</v>
      </c>
      <c r="AC478" s="2" t="s">
        <v>125</v>
      </c>
      <c r="AO478" s="2" t="s">
        <v>766</v>
      </c>
      <c r="AQ478" s="2" t="s">
        <v>990</v>
      </c>
      <c r="AR478" s="2" t="s">
        <v>125</v>
      </c>
      <c r="AY478" s="2" t="n">
        <v>40</v>
      </c>
      <c r="AZ478" s="2" t="n">
        <v>48</v>
      </c>
      <c r="BD478" s="2" t="s">
        <v>123</v>
      </c>
      <c r="BY478" s="2" t="s">
        <v>128</v>
      </c>
      <c r="BZ478" s="2" t="s">
        <v>129</v>
      </c>
      <c r="CA478" s="2" t="n">
        <v>45</v>
      </c>
      <c r="CB478" s="2" t="n">
        <v>9.5</v>
      </c>
      <c r="CZ478" s="2" t="s">
        <v>131</v>
      </c>
      <c r="DB478" s="2" t="n">
        <v>8.1</v>
      </c>
      <c r="DC478" s="2" t="n">
        <v>64</v>
      </c>
      <c r="DD478" s="2" t="n">
        <v>506</v>
      </c>
      <c r="DE478" s="2" t="n">
        <v>0.11</v>
      </c>
      <c r="DF478" s="2" t="n">
        <v>3.1</v>
      </c>
    </row>
    <row r="479" customFormat="false" ht="13.8" hidden="false" customHeight="false" outlineLevel="0" collapsed="false">
      <c r="A479" s="2" t="s">
        <v>993</v>
      </c>
      <c r="B479" s="2" t="s">
        <v>985</v>
      </c>
      <c r="D479" s="2" t="s">
        <v>986</v>
      </c>
      <c r="E479" s="2" t="s">
        <v>987</v>
      </c>
      <c r="F479" s="2" t="s">
        <v>988</v>
      </c>
      <c r="G479" s="2" t="n">
        <v>2018</v>
      </c>
      <c r="H479" s="2" t="n">
        <v>77</v>
      </c>
      <c r="I479" s="2" t="n">
        <v>49</v>
      </c>
      <c r="J479" s="2" t="s">
        <v>120</v>
      </c>
      <c r="L479" s="2" t="s">
        <v>157</v>
      </c>
      <c r="N479" s="2" t="s">
        <v>994</v>
      </c>
      <c r="P479" s="2" t="s">
        <v>989</v>
      </c>
      <c r="T479" s="2" t="s">
        <v>550</v>
      </c>
      <c r="Z479" s="2" t="s">
        <v>550</v>
      </c>
      <c r="AC479" s="2" t="s">
        <v>125</v>
      </c>
      <c r="AO479" s="2" t="s">
        <v>766</v>
      </c>
      <c r="AQ479" s="2" t="s">
        <v>990</v>
      </c>
      <c r="AR479" s="2" t="s">
        <v>125</v>
      </c>
      <c r="AY479" s="2" t="n">
        <v>40</v>
      </c>
      <c r="AZ479" s="2" t="n">
        <v>48</v>
      </c>
      <c r="BD479" s="2" t="s">
        <v>123</v>
      </c>
      <c r="BY479" s="2" t="s">
        <v>128</v>
      </c>
      <c r="BZ479" s="2" t="s">
        <v>129</v>
      </c>
      <c r="CA479" s="2" t="n">
        <v>45</v>
      </c>
      <c r="CB479" s="2" t="n">
        <v>9.5</v>
      </c>
      <c r="CZ479" s="2" t="s">
        <v>131</v>
      </c>
      <c r="DB479" s="2" t="n">
        <v>6.9</v>
      </c>
      <c r="DC479" s="2" t="n">
        <v>33.9</v>
      </c>
      <c r="DD479" s="2" t="n">
        <v>812</v>
      </c>
      <c r="DE479" s="2" t="n">
        <v>0.13</v>
      </c>
      <c r="DF479" s="2" t="n">
        <v>6.3</v>
      </c>
    </row>
    <row r="480" customFormat="false" ht="13.8" hidden="false" customHeight="false" outlineLevel="0" collapsed="false">
      <c r="A480" s="2" t="s">
        <v>995</v>
      </c>
      <c r="B480" s="2" t="s">
        <v>985</v>
      </c>
      <c r="D480" s="2" t="s">
        <v>986</v>
      </c>
      <c r="E480" s="2" t="s">
        <v>987</v>
      </c>
      <c r="F480" s="2" t="s">
        <v>988</v>
      </c>
      <c r="G480" s="2" t="n">
        <v>2018</v>
      </c>
      <c r="H480" s="2" t="n">
        <v>77</v>
      </c>
      <c r="I480" s="2" t="n">
        <v>49</v>
      </c>
      <c r="J480" s="2" t="s">
        <v>120</v>
      </c>
      <c r="L480" s="2" t="s">
        <v>157</v>
      </c>
      <c r="N480" s="2" t="s">
        <v>994</v>
      </c>
      <c r="P480" s="2" t="s">
        <v>989</v>
      </c>
      <c r="T480" s="2" t="s">
        <v>550</v>
      </c>
      <c r="Z480" s="2" t="s">
        <v>550</v>
      </c>
      <c r="AC480" s="2" t="s">
        <v>125</v>
      </c>
      <c r="AO480" s="2" t="s">
        <v>766</v>
      </c>
      <c r="AQ480" s="2" t="s">
        <v>990</v>
      </c>
      <c r="AR480" s="2" t="s">
        <v>125</v>
      </c>
      <c r="AY480" s="2" t="n">
        <v>40</v>
      </c>
      <c r="AZ480" s="2" t="n">
        <v>48</v>
      </c>
      <c r="BD480" s="2" t="s">
        <v>123</v>
      </c>
      <c r="BY480" s="2" t="s">
        <v>128</v>
      </c>
      <c r="BZ480" s="2" t="s">
        <v>129</v>
      </c>
      <c r="CA480" s="2" t="n">
        <v>45</v>
      </c>
      <c r="CB480" s="2" t="n">
        <v>9.5</v>
      </c>
      <c r="CZ480" s="2" t="s">
        <v>131</v>
      </c>
      <c r="DB480" s="2" t="n">
        <v>5.8</v>
      </c>
      <c r="DC480" s="2" t="n">
        <v>66.6</v>
      </c>
      <c r="DD480" s="2" t="n">
        <v>354</v>
      </c>
      <c r="DE480" s="2" t="n">
        <v>0.15</v>
      </c>
      <c r="DF480" s="2" t="n">
        <v>18.1</v>
      </c>
    </row>
    <row r="481" customFormat="false" ht="13.8" hidden="false" customHeight="false" outlineLevel="0" collapsed="false">
      <c r="A481" s="2" t="s">
        <v>996</v>
      </c>
      <c r="B481" s="2" t="s">
        <v>985</v>
      </c>
      <c r="D481" s="2" t="s">
        <v>986</v>
      </c>
      <c r="E481" s="2" t="s">
        <v>987</v>
      </c>
      <c r="F481" s="2" t="s">
        <v>988</v>
      </c>
      <c r="G481" s="2" t="n">
        <v>2018</v>
      </c>
      <c r="H481" s="2" t="n">
        <v>77</v>
      </c>
      <c r="I481" s="2" t="n">
        <v>49</v>
      </c>
      <c r="J481" s="2" t="s">
        <v>120</v>
      </c>
      <c r="L481" s="2" t="s">
        <v>157</v>
      </c>
      <c r="N481" s="2" t="s">
        <v>994</v>
      </c>
      <c r="P481" s="2" t="s">
        <v>989</v>
      </c>
      <c r="T481" s="2" t="s">
        <v>550</v>
      </c>
      <c r="Z481" s="2" t="s">
        <v>550</v>
      </c>
      <c r="AC481" s="2" t="s">
        <v>125</v>
      </c>
      <c r="AO481" s="2" t="s">
        <v>766</v>
      </c>
      <c r="AQ481" s="2" t="s">
        <v>990</v>
      </c>
      <c r="AR481" s="2" t="s">
        <v>125</v>
      </c>
      <c r="AY481" s="2" t="n">
        <v>40</v>
      </c>
      <c r="AZ481" s="2" t="n">
        <v>48</v>
      </c>
      <c r="BD481" s="2" t="s">
        <v>123</v>
      </c>
      <c r="BY481" s="2" t="s">
        <v>128</v>
      </c>
      <c r="BZ481" s="2" t="s">
        <v>129</v>
      </c>
      <c r="CA481" s="2" t="n">
        <v>45</v>
      </c>
      <c r="CB481" s="2" t="n">
        <v>9.5</v>
      </c>
      <c r="DB481" s="2" t="n">
        <v>6.4</v>
      </c>
      <c r="DC481" s="2" t="n">
        <v>35.1</v>
      </c>
      <c r="DD481" s="2" t="n">
        <v>732</v>
      </c>
      <c r="DE481" s="2" t="n">
        <v>0.14</v>
      </c>
      <c r="DF481" s="2" t="n">
        <v>84.2</v>
      </c>
    </row>
    <row r="482" customFormat="false" ht="13.8" hidden="false" customHeight="false" outlineLevel="0" collapsed="false">
      <c r="A482" s="2" t="s">
        <v>997</v>
      </c>
      <c r="B482" s="2" t="s">
        <v>985</v>
      </c>
      <c r="D482" s="2" t="s">
        <v>986</v>
      </c>
      <c r="E482" s="2" t="s">
        <v>987</v>
      </c>
      <c r="F482" s="2" t="s">
        <v>988</v>
      </c>
      <c r="G482" s="2" t="n">
        <v>2018</v>
      </c>
      <c r="H482" s="2" t="n">
        <v>77</v>
      </c>
      <c r="I482" s="2" t="n">
        <v>49</v>
      </c>
      <c r="J482" s="2" t="s">
        <v>120</v>
      </c>
      <c r="L482" s="2" t="s">
        <v>157</v>
      </c>
      <c r="N482" s="2" t="s">
        <v>994</v>
      </c>
      <c r="P482" s="2" t="s">
        <v>989</v>
      </c>
      <c r="T482" s="2" t="s">
        <v>550</v>
      </c>
      <c r="Z482" s="2" t="s">
        <v>550</v>
      </c>
      <c r="AC482" s="2" t="s">
        <v>125</v>
      </c>
      <c r="AO482" s="2" t="s">
        <v>766</v>
      </c>
      <c r="AQ482" s="2" t="s">
        <v>990</v>
      </c>
      <c r="AR482" s="2" t="s">
        <v>125</v>
      </c>
      <c r="AY482" s="2" t="n">
        <v>40</v>
      </c>
      <c r="AZ482" s="2" t="n">
        <v>48</v>
      </c>
      <c r="BD482" s="2" t="s">
        <v>123</v>
      </c>
      <c r="BY482" s="2" t="s">
        <v>128</v>
      </c>
      <c r="BZ482" s="2" t="s">
        <v>129</v>
      </c>
      <c r="CA482" s="2" t="n">
        <v>45</v>
      </c>
      <c r="CB482" s="2" t="n">
        <v>9.5</v>
      </c>
      <c r="DB482" s="2" t="n">
        <v>5.7</v>
      </c>
      <c r="DC482" s="2" t="n">
        <v>68.5</v>
      </c>
      <c r="DD482" s="2" t="n">
        <v>335</v>
      </c>
      <c r="DE482" s="2" t="n">
        <v>0.16</v>
      </c>
      <c r="DF482" s="2" t="n">
        <v>40.1</v>
      </c>
    </row>
    <row r="483" customFormat="false" ht="13.8" hidden="false" customHeight="false" outlineLevel="0" collapsed="false">
      <c r="A483" s="2" t="s">
        <v>998</v>
      </c>
      <c r="B483" s="2" t="s">
        <v>985</v>
      </c>
      <c r="D483" s="2" t="s">
        <v>986</v>
      </c>
      <c r="E483" s="2" t="s">
        <v>987</v>
      </c>
      <c r="F483" s="2" t="s">
        <v>988</v>
      </c>
      <c r="G483" s="2" t="n">
        <v>2018</v>
      </c>
      <c r="H483" s="2" t="n">
        <v>77</v>
      </c>
      <c r="I483" s="2" t="n">
        <v>49</v>
      </c>
      <c r="J483" s="2" t="s">
        <v>120</v>
      </c>
      <c r="L483" s="2" t="s">
        <v>157</v>
      </c>
      <c r="P483" s="2" t="s">
        <v>989</v>
      </c>
      <c r="T483" s="2" t="s">
        <v>550</v>
      </c>
      <c r="Z483" s="2" t="s">
        <v>550</v>
      </c>
      <c r="AC483" s="2" t="s">
        <v>125</v>
      </c>
      <c r="AO483" s="2" t="s">
        <v>766</v>
      </c>
      <c r="AQ483" s="2" t="s">
        <v>990</v>
      </c>
      <c r="AR483" s="2" t="s">
        <v>125</v>
      </c>
      <c r="AY483" s="2" t="n">
        <v>40</v>
      </c>
      <c r="AZ483" s="2" t="n">
        <v>48</v>
      </c>
      <c r="BD483" s="2" t="s">
        <v>123</v>
      </c>
      <c r="BY483" s="2" t="s">
        <v>128</v>
      </c>
      <c r="BZ483" s="2" t="s">
        <v>129</v>
      </c>
      <c r="CA483" s="2" t="n">
        <v>45</v>
      </c>
      <c r="CB483" s="2" t="n">
        <v>9.5</v>
      </c>
      <c r="CZ483" s="2" t="s">
        <v>131</v>
      </c>
      <c r="DB483" s="2" t="n">
        <v>6.3</v>
      </c>
      <c r="DC483" s="2" t="n">
        <v>38.7</v>
      </c>
      <c r="DD483" s="2" t="n">
        <v>646</v>
      </c>
      <c r="DE483" s="2" t="n">
        <v>0.145</v>
      </c>
      <c r="DF483" s="2" t="n">
        <v>0.3</v>
      </c>
    </row>
    <row r="484" customFormat="false" ht="13.8" hidden="false" customHeight="false" outlineLevel="0" collapsed="false">
      <c r="A484" s="2" t="s">
        <v>999</v>
      </c>
      <c r="B484" s="2" t="s">
        <v>985</v>
      </c>
      <c r="D484" s="2" t="s">
        <v>986</v>
      </c>
      <c r="E484" s="2" t="s">
        <v>987</v>
      </c>
      <c r="F484" s="2" t="s">
        <v>988</v>
      </c>
      <c r="G484" s="2" t="n">
        <v>2018</v>
      </c>
      <c r="H484" s="2" t="n">
        <v>77</v>
      </c>
      <c r="I484" s="2" t="n">
        <v>49</v>
      </c>
      <c r="J484" s="2" t="s">
        <v>120</v>
      </c>
      <c r="L484" s="2" t="s">
        <v>157</v>
      </c>
      <c r="P484" s="2" t="s">
        <v>989</v>
      </c>
      <c r="T484" s="2" t="s">
        <v>550</v>
      </c>
      <c r="Z484" s="2" t="s">
        <v>550</v>
      </c>
      <c r="AC484" s="2" t="s">
        <v>125</v>
      </c>
      <c r="AO484" s="2" t="s">
        <v>766</v>
      </c>
      <c r="AQ484" s="2" t="s">
        <v>990</v>
      </c>
      <c r="AR484" s="2" t="s">
        <v>125</v>
      </c>
      <c r="AY484" s="2" t="n">
        <v>40</v>
      </c>
      <c r="AZ484" s="2" t="n">
        <v>48</v>
      </c>
      <c r="BD484" s="2" t="s">
        <v>123</v>
      </c>
      <c r="BY484" s="2" t="s">
        <v>128</v>
      </c>
      <c r="BZ484" s="2" t="s">
        <v>129</v>
      </c>
      <c r="CA484" s="2" t="n">
        <v>45</v>
      </c>
      <c r="CB484" s="2" t="n">
        <v>9.5</v>
      </c>
      <c r="CZ484" s="2" t="s">
        <v>131</v>
      </c>
      <c r="DB484" s="2" t="n">
        <v>5.8</v>
      </c>
      <c r="DC484" s="2" t="n">
        <v>53.1</v>
      </c>
      <c r="DD484" s="2" t="n">
        <v>427</v>
      </c>
      <c r="DE484" s="2" t="n">
        <v>0.157</v>
      </c>
      <c r="DF484" s="2" t="n">
        <v>0.7</v>
      </c>
    </row>
    <row r="485" customFormat="false" ht="13.8" hidden="false" customHeight="false" outlineLevel="0" collapsed="false">
      <c r="A485" s="2" t="s">
        <v>1000</v>
      </c>
      <c r="B485" s="2" t="s">
        <v>985</v>
      </c>
      <c r="D485" s="2" t="s">
        <v>986</v>
      </c>
      <c r="E485" s="2" t="s">
        <v>987</v>
      </c>
      <c r="F485" s="2" t="s">
        <v>988</v>
      </c>
      <c r="G485" s="2" t="n">
        <v>2018</v>
      </c>
      <c r="H485" s="2" t="n">
        <v>77</v>
      </c>
      <c r="I485" s="2" t="n">
        <v>49</v>
      </c>
      <c r="J485" s="2" t="s">
        <v>120</v>
      </c>
      <c r="L485" s="2" t="s">
        <v>157</v>
      </c>
      <c r="N485" s="2" t="s">
        <v>994</v>
      </c>
      <c r="P485" s="2" t="s">
        <v>989</v>
      </c>
      <c r="T485" s="2" t="s">
        <v>550</v>
      </c>
      <c r="Z485" s="2" t="s">
        <v>550</v>
      </c>
      <c r="AC485" s="2" t="s">
        <v>125</v>
      </c>
      <c r="AO485" s="2" t="s">
        <v>766</v>
      </c>
      <c r="AQ485" s="2" t="s">
        <v>990</v>
      </c>
      <c r="AR485" s="2" t="s">
        <v>125</v>
      </c>
      <c r="AY485" s="2" t="n">
        <v>40</v>
      </c>
      <c r="AZ485" s="2" t="n">
        <v>48</v>
      </c>
      <c r="BD485" s="2" t="s">
        <v>123</v>
      </c>
      <c r="BY485" s="2" t="s">
        <v>128</v>
      </c>
      <c r="BZ485" s="2" t="s">
        <v>129</v>
      </c>
      <c r="CA485" s="2" t="n">
        <v>45</v>
      </c>
      <c r="CB485" s="2" t="n">
        <v>9.5</v>
      </c>
      <c r="CZ485" s="2" t="s">
        <v>131</v>
      </c>
      <c r="DB485" s="2" t="n">
        <v>3.8</v>
      </c>
      <c r="DC485" s="2" t="n">
        <v>16.7</v>
      </c>
      <c r="DD485" s="2" t="n">
        <v>920</v>
      </c>
      <c r="DE485" s="2" t="n">
        <v>0.22</v>
      </c>
      <c r="DF485" s="2" t="n">
        <v>0.2</v>
      </c>
    </row>
    <row r="486" customFormat="false" ht="13.8" hidden="false" customHeight="false" outlineLevel="0" collapsed="false">
      <c r="A486" s="2" t="s">
        <v>1001</v>
      </c>
      <c r="B486" s="2" t="s">
        <v>985</v>
      </c>
      <c r="D486" s="2" t="s">
        <v>986</v>
      </c>
      <c r="E486" s="2" t="s">
        <v>987</v>
      </c>
      <c r="F486" s="2" t="s">
        <v>988</v>
      </c>
      <c r="G486" s="2" t="n">
        <v>2018</v>
      </c>
      <c r="H486" s="2" t="n">
        <v>77</v>
      </c>
      <c r="I486" s="2" t="n">
        <v>49</v>
      </c>
      <c r="J486" s="2" t="s">
        <v>120</v>
      </c>
      <c r="L486" s="2" t="s">
        <v>157</v>
      </c>
      <c r="N486" s="2" t="s">
        <v>994</v>
      </c>
      <c r="P486" s="2" t="s">
        <v>989</v>
      </c>
      <c r="T486" s="2" t="s">
        <v>550</v>
      </c>
      <c r="Z486" s="2" t="s">
        <v>550</v>
      </c>
      <c r="AC486" s="2" t="s">
        <v>125</v>
      </c>
      <c r="AO486" s="2" t="s">
        <v>766</v>
      </c>
      <c r="AQ486" s="2" t="s">
        <v>990</v>
      </c>
      <c r="AR486" s="2" t="s">
        <v>125</v>
      </c>
      <c r="AY486" s="2" t="n">
        <v>40</v>
      </c>
      <c r="AZ486" s="2" t="n">
        <v>48</v>
      </c>
      <c r="BD486" s="2" t="s">
        <v>123</v>
      </c>
      <c r="BY486" s="2" t="s">
        <v>128</v>
      </c>
      <c r="BZ486" s="2" t="s">
        <v>129</v>
      </c>
      <c r="CA486" s="2" t="n">
        <v>45</v>
      </c>
      <c r="CB486" s="2" t="n">
        <v>9.5</v>
      </c>
      <c r="CZ486" s="2" t="s">
        <v>131</v>
      </c>
      <c r="DB486" s="2" t="n">
        <v>3.7</v>
      </c>
      <c r="DC486" s="2" t="n">
        <v>23.8</v>
      </c>
      <c r="DD486" s="2" t="n">
        <v>618</v>
      </c>
      <c r="DE486" s="2" t="n">
        <v>0.232</v>
      </c>
      <c r="DF486" s="2" t="n">
        <v>0.8</v>
      </c>
    </row>
    <row r="487" customFormat="false" ht="13.8" hidden="false" customHeight="false" outlineLevel="0" collapsed="false">
      <c r="A487" s="2" t="s">
        <v>1002</v>
      </c>
      <c r="B487" s="2" t="s">
        <v>1003</v>
      </c>
      <c r="D487" s="2" t="s">
        <v>1004</v>
      </c>
      <c r="E487" s="2" t="s">
        <v>1005</v>
      </c>
      <c r="F487" s="2" t="s">
        <v>1006</v>
      </c>
      <c r="G487" s="2" t="n">
        <v>2018</v>
      </c>
      <c r="H487" s="2" t="n">
        <v>30</v>
      </c>
      <c r="I487" s="2" t="n">
        <v>2</v>
      </c>
      <c r="J487" s="2" t="s">
        <v>120</v>
      </c>
      <c r="L487" s="2" t="s">
        <v>1007</v>
      </c>
      <c r="Z487" s="2" t="s">
        <v>145</v>
      </c>
      <c r="AA487" s="2" t="n">
        <v>4</v>
      </c>
      <c r="AG487" s="2" t="s">
        <v>146</v>
      </c>
      <c r="AI487" s="2" t="s">
        <v>147</v>
      </c>
      <c r="AN487" s="2" t="s">
        <v>1008</v>
      </c>
      <c r="AR487" s="2" t="s">
        <v>725</v>
      </c>
      <c r="AY487" s="2" t="n">
        <v>50</v>
      </c>
      <c r="AZ487" s="2" t="n">
        <v>24</v>
      </c>
      <c r="BD487" s="2" t="s">
        <v>124</v>
      </c>
      <c r="BE487" s="2" t="n">
        <v>7</v>
      </c>
      <c r="BH487" s="2" t="s">
        <v>144</v>
      </c>
      <c r="BI487" s="2" t="n">
        <v>1</v>
      </c>
      <c r="BJ487" s="2" t="n">
        <v>1</v>
      </c>
      <c r="BL487" s="2" t="s">
        <v>147</v>
      </c>
      <c r="BM487" s="2" t="n">
        <v>1</v>
      </c>
      <c r="BN487" s="2" t="n">
        <v>0.5</v>
      </c>
      <c r="BP487" s="2" t="s">
        <v>149</v>
      </c>
      <c r="BQ487" s="2" t="n">
        <v>1</v>
      </c>
      <c r="BT487" s="2" t="s">
        <v>147</v>
      </c>
      <c r="BU487" s="2" t="n">
        <v>1</v>
      </c>
      <c r="BY487" s="2" t="s">
        <v>151</v>
      </c>
      <c r="CA487" s="2" t="n">
        <v>60</v>
      </c>
      <c r="CB487" s="2" t="s">
        <v>126</v>
      </c>
      <c r="CC487" s="2" t="n">
        <v>2</v>
      </c>
      <c r="CD487" s="2" t="s">
        <v>151</v>
      </c>
      <c r="CE487" s="2" t="n">
        <v>100</v>
      </c>
      <c r="CF487" s="2" t="s">
        <v>126</v>
      </c>
      <c r="CG487" s="2" t="n">
        <v>2</v>
      </c>
      <c r="CI487" s="2" t="s">
        <v>151</v>
      </c>
      <c r="CJ487" s="2" t="n">
        <v>120</v>
      </c>
      <c r="CK487" s="2" t="n">
        <v>2</v>
      </c>
      <c r="CM487" s="2" t="s">
        <v>126</v>
      </c>
      <c r="CZ487" s="2" t="s">
        <v>131</v>
      </c>
      <c r="DB487" s="2" t="n">
        <v>2.7</v>
      </c>
      <c r="DD487" s="2" t="n">
        <v>492.55</v>
      </c>
      <c r="DE487" s="2" t="n">
        <v>0.15</v>
      </c>
    </row>
    <row r="488" customFormat="false" ht="13.8" hidden="false" customHeight="false" outlineLevel="0" collapsed="false">
      <c r="A488" s="2" t="s">
        <v>1009</v>
      </c>
      <c r="B488" s="2" t="s">
        <v>1003</v>
      </c>
      <c r="D488" s="2" t="s">
        <v>1004</v>
      </c>
      <c r="E488" s="2" t="s">
        <v>1005</v>
      </c>
      <c r="F488" s="2" t="s">
        <v>1006</v>
      </c>
      <c r="G488" s="2" t="n">
        <v>2018</v>
      </c>
      <c r="H488" s="2" t="n">
        <v>30</v>
      </c>
      <c r="I488" s="2" t="n">
        <v>2</v>
      </c>
      <c r="J488" s="2" t="s">
        <v>120</v>
      </c>
      <c r="L488" s="2" t="s">
        <v>1007</v>
      </c>
      <c r="Z488" s="2" t="s">
        <v>145</v>
      </c>
      <c r="AA488" s="2" t="n">
        <v>4</v>
      </c>
      <c r="AG488" s="2" t="s">
        <v>146</v>
      </c>
      <c r="AI488" s="2" t="s">
        <v>147</v>
      </c>
      <c r="AN488" s="2" t="s">
        <v>1008</v>
      </c>
      <c r="AR488" s="2" t="s">
        <v>725</v>
      </c>
      <c r="AY488" s="2" t="n">
        <v>50</v>
      </c>
      <c r="AZ488" s="2" t="n">
        <v>24</v>
      </c>
      <c r="BD488" s="2" t="s">
        <v>124</v>
      </c>
      <c r="BE488" s="2" t="n">
        <v>7</v>
      </c>
      <c r="BH488" s="2" t="s">
        <v>144</v>
      </c>
      <c r="BI488" s="2" t="n">
        <v>1</v>
      </c>
      <c r="BJ488" s="2" t="n">
        <v>1</v>
      </c>
      <c r="BL488" s="2" t="s">
        <v>147</v>
      </c>
      <c r="BM488" s="2" t="n">
        <v>1</v>
      </c>
      <c r="BN488" s="2" t="n">
        <v>0.5</v>
      </c>
      <c r="BP488" s="2" t="s">
        <v>149</v>
      </c>
      <c r="BQ488" s="2" t="n">
        <v>1</v>
      </c>
      <c r="BT488" s="2" t="s">
        <v>147</v>
      </c>
      <c r="BU488" s="2" t="n">
        <v>1</v>
      </c>
      <c r="BY488" s="2" t="s">
        <v>151</v>
      </c>
      <c r="CA488" s="2" t="n">
        <v>60</v>
      </c>
      <c r="CB488" s="2" t="s">
        <v>126</v>
      </c>
      <c r="CC488" s="2" t="n">
        <v>2</v>
      </c>
      <c r="CD488" s="2" t="s">
        <v>151</v>
      </c>
      <c r="CE488" s="2" t="n">
        <v>100</v>
      </c>
      <c r="CF488" s="2" t="s">
        <v>126</v>
      </c>
      <c r="CG488" s="2" t="n">
        <v>2</v>
      </c>
      <c r="CI488" s="2" t="s">
        <v>151</v>
      </c>
      <c r="CJ488" s="2" t="n">
        <v>120</v>
      </c>
      <c r="CK488" s="2" t="n">
        <v>2</v>
      </c>
      <c r="CM488" s="2" t="s">
        <v>126</v>
      </c>
      <c r="CU488" s="2" t="n">
        <v>400</v>
      </c>
      <c r="CV488" s="2" t="n">
        <v>120</v>
      </c>
      <c r="CY488" s="2" t="s">
        <v>1010</v>
      </c>
      <c r="CZ488" s="2" t="s">
        <v>131</v>
      </c>
      <c r="DB488" s="2" t="n">
        <v>2.94</v>
      </c>
      <c r="DD488" s="2" t="n">
        <v>709.33</v>
      </c>
      <c r="DE488" s="2" t="n">
        <v>0.11</v>
      </c>
      <c r="DG488" s="2" t="n">
        <v>0.025</v>
      </c>
    </row>
    <row r="489" customFormat="false" ht="13.8" hidden="false" customHeight="false" outlineLevel="0" collapsed="false">
      <c r="A489" s="2" t="s">
        <v>1011</v>
      </c>
      <c r="B489" s="2" t="s">
        <v>1003</v>
      </c>
      <c r="D489" s="2" t="s">
        <v>1004</v>
      </c>
      <c r="E489" s="2" t="s">
        <v>1005</v>
      </c>
      <c r="F489" s="2" t="s">
        <v>1006</v>
      </c>
      <c r="G489" s="2" t="n">
        <v>2018</v>
      </c>
      <c r="H489" s="2" t="n">
        <v>30</v>
      </c>
      <c r="I489" s="2" t="n">
        <v>2</v>
      </c>
      <c r="J489" s="2" t="s">
        <v>120</v>
      </c>
      <c r="L489" s="2" t="s">
        <v>1007</v>
      </c>
      <c r="Z489" s="2" t="s">
        <v>145</v>
      </c>
      <c r="AA489" s="2" t="n">
        <v>4</v>
      </c>
      <c r="AG489" s="2" t="s">
        <v>146</v>
      </c>
      <c r="AI489" s="2" t="s">
        <v>147</v>
      </c>
      <c r="AN489" s="2" t="s">
        <v>1008</v>
      </c>
      <c r="AR489" s="2" t="s">
        <v>725</v>
      </c>
      <c r="AY489" s="2" t="n">
        <v>50</v>
      </c>
      <c r="AZ489" s="2" t="n">
        <v>24</v>
      </c>
      <c r="BD489" s="2" t="s">
        <v>124</v>
      </c>
      <c r="BE489" s="2" t="n">
        <v>7</v>
      </c>
      <c r="BH489" s="2" t="s">
        <v>144</v>
      </c>
      <c r="BI489" s="2" t="n">
        <v>1</v>
      </c>
      <c r="BJ489" s="2" t="n">
        <v>1</v>
      </c>
      <c r="BL489" s="2" t="s">
        <v>147</v>
      </c>
      <c r="BM489" s="2" t="n">
        <v>1</v>
      </c>
      <c r="BN489" s="2" t="n">
        <v>0.5</v>
      </c>
      <c r="BP489" s="2" t="s">
        <v>149</v>
      </c>
      <c r="BQ489" s="2" t="n">
        <v>1</v>
      </c>
      <c r="BT489" s="2" t="s">
        <v>147</v>
      </c>
      <c r="BU489" s="2" t="n">
        <v>1</v>
      </c>
      <c r="BY489" s="2" t="s">
        <v>151</v>
      </c>
      <c r="CA489" s="2" t="n">
        <v>60</v>
      </c>
      <c r="CB489" s="2" t="s">
        <v>126</v>
      </c>
      <c r="CC489" s="2" t="n">
        <v>2</v>
      </c>
      <c r="CD489" s="2" t="s">
        <v>151</v>
      </c>
      <c r="CE489" s="2" t="n">
        <v>100</v>
      </c>
      <c r="CF489" s="2" t="s">
        <v>126</v>
      </c>
      <c r="CG489" s="2" t="n">
        <v>2</v>
      </c>
      <c r="CI489" s="2" t="s">
        <v>151</v>
      </c>
      <c r="CJ489" s="2" t="n">
        <v>120</v>
      </c>
      <c r="CK489" s="2" t="n">
        <v>2</v>
      </c>
      <c r="CM489" s="2" t="s">
        <v>126</v>
      </c>
      <c r="CU489" s="2" t="n">
        <v>800</v>
      </c>
      <c r="CV489" s="2" t="n">
        <v>120</v>
      </c>
      <c r="CY489" s="2" t="s">
        <v>1010</v>
      </c>
      <c r="CZ489" s="2" t="s">
        <v>131</v>
      </c>
      <c r="DB489" s="2" t="n">
        <v>0.98</v>
      </c>
      <c r="DD489" s="2" t="n">
        <v>136.75</v>
      </c>
      <c r="DE489" s="2" t="n">
        <v>0.42</v>
      </c>
      <c r="DG489" s="2" t="n">
        <v>0.074</v>
      </c>
    </row>
    <row r="490" customFormat="false" ht="13.8" hidden="false" customHeight="false" outlineLevel="0" collapsed="false">
      <c r="A490" s="2" t="s">
        <v>1012</v>
      </c>
      <c r="B490" s="2" t="s">
        <v>1003</v>
      </c>
      <c r="D490" s="2" t="s">
        <v>1004</v>
      </c>
      <c r="E490" s="2" t="s">
        <v>1005</v>
      </c>
      <c r="F490" s="2" t="s">
        <v>1006</v>
      </c>
      <c r="G490" s="2" t="n">
        <v>2018</v>
      </c>
      <c r="H490" s="2" t="n">
        <v>30</v>
      </c>
      <c r="I490" s="2" t="n">
        <v>2</v>
      </c>
      <c r="J490" s="2" t="s">
        <v>120</v>
      </c>
      <c r="L490" s="2" t="s">
        <v>1007</v>
      </c>
      <c r="Z490" s="2" t="s">
        <v>145</v>
      </c>
      <c r="AA490" s="2" t="n">
        <v>4</v>
      </c>
      <c r="AG490" s="2" t="s">
        <v>146</v>
      </c>
      <c r="AI490" s="2" t="s">
        <v>147</v>
      </c>
      <c r="AN490" s="2" t="s">
        <v>1008</v>
      </c>
      <c r="AR490" s="2" t="s">
        <v>725</v>
      </c>
      <c r="AY490" s="2" t="n">
        <v>50</v>
      </c>
      <c r="AZ490" s="2" t="n">
        <v>24</v>
      </c>
      <c r="BD490" s="2" t="s">
        <v>124</v>
      </c>
      <c r="BE490" s="2" t="n">
        <v>5</v>
      </c>
      <c r="BH490" s="2" t="s">
        <v>144</v>
      </c>
      <c r="BI490" s="2" t="n">
        <v>1</v>
      </c>
      <c r="BJ490" s="2" t="n">
        <v>1</v>
      </c>
      <c r="BL490" s="2" t="s">
        <v>147</v>
      </c>
      <c r="BM490" s="2" t="n">
        <v>1</v>
      </c>
      <c r="BN490" s="2" t="n">
        <v>0.5</v>
      </c>
      <c r="BP490" s="2" t="s">
        <v>149</v>
      </c>
      <c r="BQ490" s="2" t="n">
        <v>1</v>
      </c>
      <c r="BT490" s="2" t="s">
        <v>147</v>
      </c>
      <c r="BU490" s="2" t="n">
        <v>1</v>
      </c>
      <c r="BY490" s="2" t="s">
        <v>151</v>
      </c>
      <c r="CA490" s="2" t="n">
        <v>60</v>
      </c>
      <c r="CB490" s="2" t="s">
        <v>126</v>
      </c>
      <c r="CC490" s="2" t="n">
        <v>2</v>
      </c>
      <c r="CD490" s="2" t="s">
        <v>151</v>
      </c>
      <c r="CE490" s="2" t="n">
        <v>100</v>
      </c>
      <c r="CF490" s="2" t="s">
        <v>126</v>
      </c>
      <c r="CG490" s="2" t="n">
        <v>2</v>
      </c>
      <c r="CI490" s="2" t="s">
        <v>151</v>
      </c>
      <c r="CJ490" s="2" t="n">
        <v>120</v>
      </c>
      <c r="CK490" s="2" t="n">
        <v>2</v>
      </c>
      <c r="CM490" s="2" t="s">
        <v>126</v>
      </c>
      <c r="CZ490" s="2" t="s">
        <v>131</v>
      </c>
      <c r="DB490" s="2" t="n">
        <v>2.69</v>
      </c>
      <c r="DD490" s="2" t="n">
        <v>455.03</v>
      </c>
      <c r="DE490" s="2" t="n">
        <v>0.11</v>
      </c>
      <c r="DG490" s="2" t="n">
        <v>0.03</v>
      </c>
    </row>
    <row r="491" customFormat="false" ht="13.8" hidden="false" customHeight="false" outlineLevel="0" collapsed="false">
      <c r="A491" s="2" t="s">
        <v>1013</v>
      </c>
      <c r="B491" s="2" t="s">
        <v>1003</v>
      </c>
      <c r="D491" s="2" t="s">
        <v>1004</v>
      </c>
      <c r="E491" s="2" t="s">
        <v>1005</v>
      </c>
      <c r="F491" s="2" t="s">
        <v>1006</v>
      </c>
      <c r="G491" s="2" t="n">
        <v>2018</v>
      </c>
      <c r="H491" s="2" t="n">
        <v>30</v>
      </c>
      <c r="I491" s="2" t="n">
        <v>2</v>
      </c>
      <c r="J491" s="2" t="s">
        <v>120</v>
      </c>
      <c r="L491" s="2" t="s">
        <v>1007</v>
      </c>
      <c r="Z491" s="2" t="s">
        <v>145</v>
      </c>
      <c r="AA491" s="2" t="n">
        <v>4</v>
      </c>
      <c r="AG491" s="2" t="s">
        <v>146</v>
      </c>
      <c r="AI491" s="2" t="s">
        <v>147</v>
      </c>
      <c r="AN491" s="2" t="s">
        <v>1008</v>
      </c>
      <c r="AR491" s="2" t="s">
        <v>725</v>
      </c>
      <c r="AY491" s="2" t="n">
        <v>50</v>
      </c>
      <c r="AZ491" s="2" t="n">
        <v>24</v>
      </c>
      <c r="BD491" s="2" t="s">
        <v>124</v>
      </c>
      <c r="BE491" s="2" t="n">
        <v>5</v>
      </c>
      <c r="BH491" s="2" t="s">
        <v>144</v>
      </c>
      <c r="BI491" s="2" t="n">
        <v>1</v>
      </c>
      <c r="BJ491" s="2" t="n">
        <v>1</v>
      </c>
      <c r="BL491" s="2" t="s">
        <v>147</v>
      </c>
      <c r="BM491" s="2" t="n">
        <v>1</v>
      </c>
      <c r="BN491" s="2" t="n">
        <v>0.5</v>
      </c>
      <c r="BP491" s="2" t="s">
        <v>149</v>
      </c>
      <c r="BQ491" s="2" t="n">
        <v>1</v>
      </c>
      <c r="BT491" s="2" t="s">
        <v>147</v>
      </c>
      <c r="BU491" s="2" t="n">
        <v>1</v>
      </c>
      <c r="BY491" s="2" t="s">
        <v>151</v>
      </c>
      <c r="CA491" s="2" t="n">
        <v>60</v>
      </c>
      <c r="CB491" s="2" t="s">
        <v>126</v>
      </c>
      <c r="CC491" s="2" t="n">
        <v>2</v>
      </c>
      <c r="CD491" s="2" t="s">
        <v>151</v>
      </c>
      <c r="CE491" s="2" t="n">
        <v>100</v>
      </c>
      <c r="CF491" s="2" t="s">
        <v>126</v>
      </c>
      <c r="CG491" s="2" t="n">
        <v>2</v>
      </c>
      <c r="CI491" s="2" t="s">
        <v>151</v>
      </c>
      <c r="CJ491" s="2" t="n">
        <v>120</v>
      </c>
      <c r="CK491" s="2" t="n">
        <v>2</v>
      </c>
      <c r="CM491" s="2" t="s">
        <v>126</v>
      </c>
      <c r="CU491" s="2" t="n">
        <v>400</v>
      </c>
      <c r="CV491" s="2" t="n">
        <v>120</v>
      </c>
      <c r="CY491" s="2" t="s">
        <v>1010</v>
      </c>
      <c r="CZ491" s="2" t="s">
        <v>131</v>
      </c>
      <c r="DB491" s="2" t="n">
        <v>2.94</v>
      </c>
      <c r="DD491" s="2" t="n">
        <v>571.35</v>
      </c>
      <c r="DE491" s="2" t="n">
        <v>0.1</v>
      </c>
      <c r="DG491" s="2" t="n">
        <v>0.025</v>
      </c>
    </row>
    <row r="492" customFormat="false" ht="13.8" hidden="false" customHeight="false" outlineLevel="0" collapsed="false">
      <c r="A492" s="2" t="s">
        <v>1014</v>
      </c>
      <c r="B492" s="2" t="s">
        <v>1003</v>
      </c>
      <c r="D492" s="2" t="s">
        <v>1004</v>
      </c>
      <c r="E492" s="2" t="s">
        <v>1005</v>
      </c>
      <c r="F492" s="2" t="s">
        <v>1006</v>
      </c>
      <c r="G492" s="2" t="n">
        <v>2018</v>
      </c>
      <c r="H492" s="2" t="n">
        <v>30</v>
      </c>
      <c r="I492" s="2" t="n">
        <v>2</v>
      </c>
      <c r="J492" s="2" t="s">
        <v>120</v>
      </c>
      <c r="L492" s="2" t="s">
        <v>1007</v>
      </c>
      <c r="Z492" s="2" t="s">
        <v>145</v>
      </c>
      <c r="AA492" s="2" t="n">
        <v>4</v>
      </c>
      <c r="AG492" s="2" t="s">
        <v>146</v>
      </c>
      <c r="AI492" s="2" t="s">
        <v>147</v>
      </c>
      <c r="AN492" s="2" t="s">
        <v>1008</v>
      </c>
      <c r="AR492" s="2" t="s">
        <v>725</v>
      </c>
      <c r="AY492" s="2" t="n">
        <v>50</v>
      </c>
      <c r="AZ492" s="2" t="n">
        <v>24</v>
      </c>
      <c r="BD492" s="2" t="s">
        <v>124</v>
      </c>
      <c r="BE492" s="2" t="n">
        <v>5</v>
      </c>
      <c r="BH492" s="2" t="s">
        <v>144</v>
      </c>
      <c r="BI492" s="2" t="n">
        <v>1</v>
      </c>
      <c r="BJ492" s="2" t="n">
        <v>1</v>
      </c>
      <c r="BL492" s="2" t="s">
        <v>147</v>
      </c>
      <c r="BM492" s="2" t="n">
        <v>1</v>
      </c>
      <c r="BN492" s="2" t="n">
        <v>0.5</v>
      </c>
      <c r="BP492" s="2" t="s">
        <v>149</v>
      </c>
      <c r="BQ492" s="2" t="n">
        <v>1</v>
      </c>
      <c r="BT492" s="2" t="s">
        <v>147</v>
      </c>
      <c r="BU492" s="2" t="n">
        <v>1</v>
      </c>
      <c r="BY492" s="2" t="s">
        <v>151</v>
      </c>
      <c r="CA492" s="2" t="n">
        <v>60</v>
      </c>
      <c r="CB492" s="2" t="s">
        <v>126</v>
      </c>
      <c r="CC492" s="2" t="n">
        <v>2</v>
      </c>
      <c r="CD492" s="2" t="s">
        <v>151</v>
      </c>
      <c r="CE492" s="2" t="n">
        <v>100</v>
      </c>
      <c r="CF492" s="2" t="s">
        <v>126</v>
      </c>
      <c r="CG492" s="2" t="n">
        <v>2</v>
      </c>
      <c r="CI492" s="2" t="s">
        <v>151</v>
      </c>
      <c r="CJ492" s="2" t="n">
        <v>120</v>
      </c>
      <c r="CK492" s="2" t="n">
        <v>2</v>
      </c>
      <c r="CM492" s="2" t="s">
        <v>126</v>
      </c>
      <c r="CU492" s="2" t="n">
        <v>800</v>
      </c>
      <c r="CV492" s="2" t="n">
        <v>120</v>
      </c>
      <c r="CY492" s="2" t="s">
        <v>1010</v>
      </c>
      <c r="CZ492" s="2" t="s">
        <v>131</v>
      </c>
      <c r="DB492" s="2" t="n">
        <v>1.02</v>
      </c>
      <c r="DD492" s="2" t="n">
        <v>128.47</v>
      </c>
      <c r="DE492" s="2" t="n">
        <v>0.39</v>
      </c>
      <c r="DG492" s="2" t="n">
        <v>0.064</v>
      </c>
    </row>
    <row r="493" customFormat="false" ht="13.8" hidden="false" customHeight="false" outlineLevel="0" collapsed="false">
      <c r="A493" s="2" t="s">
        <v>1015</v>
      </c>
      <c r="B493" s="2" t="s">
        <v>1003</v>
      </c>
      <c r="D493" s="2" t="s">
        <v>1004</v>
      </c>
      <c r="E493" s="2" t="s">
        <v>1005</v>
      </c>
      <c r="F493" s="2" t="s">
        <v>1006</v>
      </c>
      <c r="G493" s="2" t="n">
        <v>2018</v>
      </c>
      <c r="H493" s="2" t="n">
        <v>30</v>
      </c>
      <c r="I493" s="2" t="n">
        <v>2</v>
      </c>
      <c r="J493" s="2" t="s">
        <v>120</v>
      </c>
      <c r="L493" s="2" t="s">
        <v>1007</v>
      </c>
      <c r="Z493" s="2" t="s">
        <v>145</v>
      </c>
      <c r="AA493" s="2" t="n">
        <v>4</v>
      </c>
      <c r="AG493" s="2" t="s">
        <v>146</v>
      </c>
      <c r="AI493" s="2" t="s">
        <v>147</v>
      </c>
      <c r="AN493" s="2" t="s">
        <v>1008</v>
      </c>
      <c r="AR493" s="2" t="s">
        <v>725</v>
      </c>
      <c r="AY493" s="2" t="n">
        <v>50</v>
      </c>
      <c r="AZ493" s="2" t="n">
        <v>24</v>
      </c>
      <c r="BD493" s="2" t="s">
        <v>124</v>
      </c>
      <c r="BE493" s="2" t="n">
        <v>3</v>
      </c>
      <c r="BH493" s="2" t="s">
        <v>144</v>
      </c>
      <c r="BI493" s="2" t="n">
        <v>1</v>
      </c>
      <c r="BJ493" s="2" t="n">
        <v>1</v>
      </c>
      <c r="BL493" s="2" t="s">
        <v>147</v>
      </c>
      <c r="BM493" s="2" t="n">
        <v>1</v>
      </c>
      <c r="BN493" s="2" t="n">
        <v>0.5</v>
      </c>
      <c r="BP493" s="2" t="s">
        <v>149</v>
      </c>
      <c r="BQ493" s="2" t="n">
        <v>1</v>
      </c>
      <c r="BT493" s="2" t="s">
        <v>147</v>
      </c>
      <c r="BU493" s="2" t="n">
        <v>1</v>
      </c>
      <c r="BY493" s="2" t="s">
        <v>151</v>
      </c>
      <c r="CA493" s="2" t="n">
        <v>60</v>
      </c>
      <c r="CB493" s="2" t="s">
        <v>126</v>
      </c>
      <c r="CC493" s="2" t="n">
        <v>2</v>
      </c>
      <c r="CD493" s="2" t="s">
        <v>151</v>
      </c>
      <c r="CE493" s="2" t="n">
        <v>100</v>
      </c>
      <c r="CF493" s="2" t="s">
        <v>126</v>
      </c>
      <c r="CG493" s="2" t="n">
        <v>2</v>
      </c>
      <c r="CI493" s="2" t="s">
        <v>151</v>
      </c>
      <c r="CJ493" s="2" t="n">
        <v>120</v>
      </c>
      <c r="CK493" s="2" t="n">
        <v>2</v>
      </c>
      <c r="CM493" s="2" t="s">
        <v>126</v>
      </c>
      <c r="CZ493" s="2" t="s">
        <v>131</v>
      </c>
      <c r="DB493" s="2" t="n">
        <v>2.07</v>
      </c>
      <c r="DD493" s="2" t="n">
        <v>439.78</v>
      </c>
      <c r="DE493" s="2" t="n">
        <v>0.2</v>
      </c>
      <c r="DG493" s="2" t="n">
        <v>0.039</v>
      </c>
    </row>
    <row r="494" customFormat="false" ht="13.8" hidden="false" customHeight="false" outlineLevel="0" collapsed="false">
      <c r="A494" s="2" t="s">
        <v>1016</v>
      </c>
      <c r="B494" s="2" t="s">
        <v>1003</v>
      </c>
      <c r="D494" s="2" t="s">
        <v>1004</v>
      </c>
      <c r="E494" s="2" t="s">
        <v>1005</v>
      </c>
      <c r="F494" s="2" t="s">
        <v>1006</v>
      </c>
      <c r="G494" s="2" t="n">
        <v>2018</v>
      </c>
      <c r="H494" s="2" t="n">
        <v>30</v>
      </c>
      <c r="I494" s="2" t="n">
        <v>2</v>
      </c>
      <c r="J494" s="2" t="s">
        <v>120</v>
      </c>
      <c r="L494" s="2" t="s">
        <v>1007</v>
      </c>
      <c r="Z494" s="2" t="s">
        <v>145</v>
      </c>
      <c r="AA494" s="2" t="n">
        <v>4</v>
      </c>
      <c r="AG494" s="2" t="s">
        <v>146</v>
      </c>
      <c r="AI494" s="2" t="s">
        <v>147</v>
      </c>
      <c r="AN494" s="2" t="s">
        <v>1008</v>
      </c>
      <c r="AR494" s="2" t="s">
        <v>725</v>
      </c>
      <c r="AY494" s="2" t="n">
        <v>50</v>
      </c>
      <c r="AZ494" s="2" t="n">
        <v>24</v>
      </c>
      <c r="BD494" s="2" t="s">
        <v>124</v>
      </c>
      <c r="BE494" s="2" t="n">
        <v>3</v>
      </c>
      <c r="BH494" s="2" t="s">
        <v>144</v>
      </c>
      <c r="BI494" s="2" t="n">
        <v>1</v>
      </c>
      <c r="BJ494" s="2" t="n">
        <v>1</v>
      </c>
      <c r="BL494" s="2" t="s">
        <v>147</v>
      </c>
      <c r="BM494" s="2" t="n">
        <v>1</v>
      </c>
      <c r="BN494" s="2" t="n">
        <v>0.5</v>
      </c>
      <c r="BP494" s="2" t="s">
        <v>149</v>
      </c>
      <c r="BQ494" s="2" t="n">
        <v>1</v>
      </c>
      <c r="BT494" s="2" t="s">
        <v>147</v>
      </c>
      <c r="BU494" s="2" t="n">
        <v>1</v>
      </c>
      <c r="BY494" s="2" t="s">
        <v>151</v>
      </c>
      <c r="CA494" s="2" t="n">
        <v>60</v>
      </c>
      <c r="CB494" s="2" t="s">
        <v>126</v>
      </c>
      <c r="CC494" s="2" t="n">
        <v>2</v>
      </c>
      <c r="CD494" s="2" t="s">
        <v>151</v>
      </c>
      <c r="CE494" s="2" t="n">
        <v>100</v>
      </c>
      <c r="CF494" s="2" t="s">
        <v>126</v>
      </c>
      <c r="CG494" s="2" t="n">
        <v>2</v>
      </c>
      <c r="CI494" s="2" t="s">
        <v>151</v>
      </c>
      <c r="CJ494" s="2" t="n">
        <v>120</v>
      </c>
      <c r="CK494" s="2" t="n">
        <v>2</v>
      </c>
      <c r="CM494" s="2" t="s">
        <v>126</v>
      </c>
      <c r="CU494" s="2" t="n">
        <v>400</v>
      </c>
      <c r="CV494" s="2" t="n">
        <v>120</v>
      </c>
      <c r="CY494" s="2" t="s">
        <v>1010</v>
      </c>
      <c r="CZ494" s="2" t="s">
        <v>131</v>
      </c>
      <c r="DB494" s="2" t="n">
        <v>2.27</v>
      </c>
      <c r="DD494" s="2" t="n">
        <v>489.45</v>
      </c>
      <c r="DE494" s="2" t="n">
        <v>0.22</v>
      </c>
      <c r="DG494" s="2" t="n">
        <v>0.028</v>
      </c>
    </row>
    <row r="495" customFormat="false" ht="13.8" hidden="false" customHeight="false" outlineLevel="0" collapsed="false">
      <c r="A495" s="2" t="s">
        <v>1017</v>
      </c>
      <c r="B495" s="2" t="s">
        <v>1003</v>
      </c>
      <c r="D495" s="2" t="s">
        <v>1004</v>
      </c>
      <c r="E495" s="2" t="s">
        <v>1005</v>
      </c>
      <c r="F495" s="2" t="s">
        <v>1006</v>
      </c>
      <c r="G495" s="2" t="n">
        <v>2018</v>
      </c>
      <c r="H495" s="2" t="n">
        <v>30</v>
      </c>
      <c r="I495" s="2" t="n">
        <v>2</v>
      </c>
      <c r="J495" s="2" t="s">
        <v>120</v>
      </c>
      <c r="L495" s="2" t="s">
        <v>1007</v>
      </c>
      <c r="Z495" s="2" t="s">
        <v>145</v>
      </c>
      <c r="AA495" s="2" t="n">
        <v>4</v>
      </c>
      <c r="AG495" s="2" t="s">
        <v>146</v>
      </c>
      <c r="AI495" s="2" t="s">
        <v>147</v>
      </c>
      <c r="AN495" s="2" t="s">
        <v>1008</v>
      </c>
      <c r="AR495" s="2" t="s">
        <v>725</v>
      </c>
      <c r="AY495" s="2" t="n">
        <v>50</v>
      </c>
      <c r="AZ495" s="2" t="n">
        <v>24</v>
      </c>
      <c r="BD495" s="2" t="s">
        <v>124</v>
      </c>
      <c r="BE495" s="2" t="n">
        <v>3</v>
      </c>
      <c r="BH495" s="2" t="s">
        <v>144</v>
      </c>
      <c r="BI495" s="2" t="n">
        <v>1</v>
      </c>
      <c r="BJ495" s="2" t="n">
        <v>1</v>
      </c>
      <c r="BL495" s="2" t="s">
        <v>147</v>
      </c>
      <c r="BM495" s="2" t="n">
        <v>1</v>
      </c>
      <c r="BN495" s="2" t="n">
        <v>0.5</v>
      </c>
      <c r="BP495" s="2" t="s">
        <v>149</v>
      </c>
      <c r="BQ495" s="2" t="n">
        <v>1</v>
      </c>
      <c r="BT495" s="2" t="s">
        <v>147</v>
      </c>
      <c r="BU495" s="2" t="n">
        <v>1</v>
      </c>
      <c r="BY495" s="2" t="s">
        <v>151</v>
      </c>
      <c r="CA495" s="2" t="n">
        <v>60</v>
      </c>
      <c r="CB495" s="2" t="s">
        <v>126</v>
      </c>
      <c r="CC495" s="2" t="n">
        <v>2</v>
      </c>
      <c r="CD495" s="2" t="s">
        <v>151</v>
      </c>
      <c r="CE495" s="2" t="n">
        <v>100</v>
      </c>
      <c r="CF495" s="2" t="s">
        <v>126</v>
      </c>
      <c r="CG495" s="2" t="n">
        <v>2</v>
      </c>
      <c r="CI495" s="2" t="s">
        <v>151</v>
      </c>
      <c r="CJ495" s="2" t="n">
        <v>120</v>
      </c>
      <c r="CK495" s="2" t="n">
        <v>2</v>
      </c>
      <c r="CM495" s="2" t="s">
        <v>126</v>
      </c>
      <c r="CU495" s="2" t="n">
        <v>800</v>
      </c>
      <c r="CV495" s="2" t="n">
        <v>120</v>
      </c>
      <c r="CY495" s="2" t="s">
        <v>1010</v>
      </c>
      <c r="CZ495" s="2" t="s">
        <v>131</v>
      </c>
      <c r="DB495" s="2" t="n">
        <v>1.38</v>
      </c>
      <c r="DD495" s="2" t="n">
        <v>198.08</v>
      </c>
      <c r="DE495" s="2" t="n">
        <v>0.45</v>
      </c>
      <c r="DG495" s="2" t="n">
        <v>0.057</v>
      </c>
    </row>
    <row r="496" customFormat="false" ht="13.8" hidden="false" customHeight="false" outlineLevel="0" collapsed="false">
      <c r="A496" s="2" t="s">
        <v>1018</v>
      </c>
      <c r="B496" s="2" t="s">
        <v>1019</v>
      </c>
      <c r="D496" s="2" t="s">
        <v>199</v>
      </c>
      <c r="E496" s="2" t="s">
        <v>200</v>
      </c>
      <c r="F496" s="2" t="s">
        <v>1020</v>
      </c>
      <c r="G496" s="2" t="n">
        <v>2018</v>
      </c>
      <c r="H496" s="2" t="n">
        <v>43</v>
      </c>
      <c r="I496" s="2" t="n">
        <v>8</v>
      </c>
      <c r="J496" s="2" t="s">
        <v>120</v>
      </c>
      <c r="L496" s="2" t="s">
        <v>177</v>
      </c>
      <c r="T496" s="2" t="s">
        <v>124</v>
      </c>
      <c r="Z496" s="2" t="s">
        <v>145</v>
      </c>
      <c r="AC496" s="2" t="s">
        <v>203</v>
      </c>
      <c r="AG496" s="2" t="s">
        <v>146</v>
      </c>
      <c r="AI496" s="2" t="s">
        <v>1021</v>
      </c>
      <c r="AL496" s="2" t="n">
        <v>100</v>
      </c>
      <c r="AY496" s="2" t="n">
        <v>50</v>
      </c>
      <c r="AZ496" s="2" t="n">
        <v>3</v>
      </c>
      <c r="BD496" s="2" t="s">
        <v>124</v>
      </c>
      <c r="BE496" s="2" t="n">
        <v>5</v>
      </c>
      <c r="BH496" s="2" t="s">
        <v>123</v>
      </c>
      <c r="BI496" s="2" t="n">
        <v>1</v>
      </c>
      <c r="BJ496" s="2" t="n">
        <v>1</v>
      </c>
      <c r="BK496" s="2" t="n">
        <v>50</v>
      </c>
      <c r="BL496" s="2" t="s">
        <v>1022</v>
      </c>
      <c r="BM496" s="2" t="n">
        <v>1</v>
      </c>
      <c r="BN496" s="2" t="n">
        <v>1</v>
      </c>
      <c r="BO496" s="2" t="n">
        <v>50</v>
      </c>
      <c r="BP496" s="2" t="s">
        <v>147</v>
      </c>
      <c r="BQ496" s="2" t="n">
        <v>5</v>
      </c>
      <c r="BT496" s="2" t="s">
        <v>123</v>
      </c>
      <c r="BU496" s="2" t="n">
        <v>1</v>
      </c>
      <c r="BV496" s="2" t="n">
        <v>1</v>
      </c>
      <c r="BW496" s="2" t="n">
        <v>50</v>
      </c>
      <c r="BY496" s="2" t="s">
        <v>151</v>
      </c>
      <c r="CA496" s="2" t="n">
        <v>50</v>
      </c>
      <c r="CB496" s="2" t="s">
        <v>126</v>
      </c>
      <c r="CC496" s="2" t="n">
        <v>1</v>
      </c>
      <c r="CD496" s="2" t="s">
        <v>151</v>
      </c>
      <c r="CE496" s="2" t="n">
        <v>200</v>
      </c>
      <c r="CF496" s="2" t="s">
        <v>126</v>
      </c>
      <c r="CG496" s="2" t="n">
        <v>1</v>
      </c>
      <c r="DA496" s="2" t="n">
        <v>92.5</v>
      </c>
      <c r="DB496" s="2" t="n">
        <v>2.97</v>
      </c>
      <c r="DC496" s="2" t="n">
        <v>29.4</v>
      </c>
      <c r="DD496" s="2" t="n">
        <v>404</v>
      </c>
      <c r="DE496" s="2" t="n">
        <v>0.135</v>
      </c>
    </row>
    <row r="497" customFormat="false" ht="13.8" hidden="false" customHeight="false" outlineLevel="0" collapsed="false">
      <c r="A497" s="2" t="s">
        <v>1023</v>
      </c>
      <c r="B497" s="2" t="s">
        <v>1019</v>
      </c>
      <c r="D497" s="2" t="s">
        <v>199</v>
      </c>
      <c r="E497" s="2" t="s">
        <v>200</v>
      </c>
      <c r="F497" s="2" t="s">
        <v>1020</v>
      </c>
      <c r="G497" s="2" t="n">
        <v>2018</v>
      </c>
      <c r="H497" s="2" t="n">
        <v>43</v>
      </c>
      <c r="I497" s="2" t="n">
        <v>8</v>
      </c>
      <c r="J497" s="2" t="s">
        <v>120</v>
      </c>
      <c r="L497" s="2" t="s">
        <v>177</v>
      </c>
      <c r="T497" s="2" t="s">
        <v>124</v>
      </c>
      <c r="Z497" s="2" t="s">
        <v>145</v>
      </c>
      <c r="AC497" s="2" t="s">
        <v>203</v>
      </c>
      <c r="AG497" s="2" t="s">
        <v>146</v>
      </c>
      <c r="AI497" s="2" t="s">
        <v>1021</v>
      </c>
      <c r="AL497" s="2" t="n">
        <v>80</v>
      </c>
      <c r="AY497" s="2" t="n">
        <v>50</v>
      </c>
      <c r="AZ497" s="2" t="n">
        <v>3</v>
      </c>
      <c r="BD497" s="2" t="s">
        <v>124</v>
      </c>
      <c r="BE497" s="2" t="n">
        <v>5</v>
      </c>
      <c r="BH497" s="2" t="s">
        <v>123</v>
      </c>
      <c r="BI497" s="2" t="n">
        <v>1</v>
      </c>
      <c r="BJ497" s="2" t="n">
        <v>1</v>
      </c>
      <c r="BK497" s="2" t="n">
        <v>50</v>
      </c>
      <c r="BL497" s="2" t="s">
        <v>1022</v>
      </c>
      <c r="BM497" s="2" t="n">
        <v>1</v>
      </c>
      <c r="BN497" s="2" t="n">
        <v>1</v>
      </c>
      <c r="BO497" s="2" t="n">
        <v>50</v>
      </c>
      <c r="BP497" s="2" t="s">
        <v>147</v>
      </c>
      <c r="BQ497" s="2" t="n">
        <v>5</v>
      </c>
      <c r="BT497" s="2" t="s">
        <v>123</v>
      </c>
      <c r="BU497" s="2" t="n">
        <v>1</v>
      </c>
      <c r="BV497" s="2" t="n">
        <v>1</v>
      </c>
      <c r="BW497" s="2" t="n">
        <v>50</v>
      </c>
      <c r="BY497" s="2" t="s">
        <v>151</v>
      </c>
      <c r="CA497" s="2" t="n">
        <v>50</v>
      </c>
      <c r="CB497" s="2" t="s">
        <v>126</v>
      </c>
      <c r="CC497" s="2" t="n">
        <v>1</v>
      </c>
      <c r="CD497" s="2" t="s">
        <v>151</v>
      </c>
      <c r="CE497" s="2" t="n">
        <v>200</v>
      </c>
      <c r="CF497" s="2" t="s">
        <v>126</v>
      </c>
      <c r="CG497" s="2" t="n">
        <v>1</v>
      </c>
      <c r="DA497" s="2" t="n">
        <v>91.9</v>
      </c>
      <c r="DB497" s="2" t="n">
        <v>2.713</v>
      </c>
      <c r="DC497" s="2" t="n">
        <v>25.82</v>
      </c>
      <c r="DD497" s="2" t="n">
        <v>420</v>
      </c>
      <c r="DE497" s="2" t="n">
        <v>0.154</v>
      </c>
    </row>
    <row r="498" customFormat="false" ht="13.8" hidden="false" customHeight="false" outlineLevel="0" collapsed="false">
      <c r="A498" s="2" t="s">
        <v>1024</v>
      </c>
      <c r="B498" s="2" t="s">
        <v>1019</v>
      </c>
      <c r="D498" s="2" t="s">
        <v>199</v>
      </c>
      <c r="E498" s="2" t="s">
        <v>200</v>
      </c>
      <c r="F498" s="2" t="s">
        <v>1020</v>
      </c>
      <c r="G498" s="2" t="n">
        <v>2018</v>
      </c>
      <c r="H498" s="2" t="n">
        <v>43</v>
      </c>
      <c r="I498" s="2" t="n">
        <v>8</v>
      </c>
      <c r="J498" s="2" t="s">
        <v>120</v>
      </c>
      <c r="L498" s="2" t="s">
        <v>177</v>
      </c>
      <c r="T498" s="2" t="s">
        <v>124</v>
      </c>
      <c r="Z498" s="2" t="s">
        <v>145</v>
      </c>
      <c r="AC498" s="2" t="s">
        <v>203</v>
      </c>
      <c r="AG498" s="2" t="s">
        <v>146</v>
      </c>
      <c r="AI498" s="2" t="s">
        <v>1021</v>
      </c>
      <c r="AL498" s="2" t="n">
        <v>60</v>
      </c>
      <c r="AY498" s="2" t="n">
        <v>50</v>
      </c>
      <c r="AZ498" s="2" t="n">
        <v>3</v>
      </c>
      <c r="BD498" s="2" t="s">
        <v>124</v>
      </c>
      <c r="BE498" s="2" t="n">
        <v>5</v>
      </c>
      <c r="BH498" s="2" t="s">
        <v>123</v>
      </c>
      <c r="BI498" s="2" t="n">
        <v>1</v>
      </c>
      <c r="BJ498" s="2" t="n">
        <v>1</v>
      </c>
      <c r="BK498" s="2" t="n">
        <v>50</v>
      </c>
      <c r="BL498" s="2" t="s">
        <v>1022</v>
      </c>
      <c r="BM498" s="2" t="n">
        <v>1</v>
      </c>
      <c r="BN498" s="2" t="n">
        <v>1</v>
      </c>
      <c r="BO498" s="2" t="n">
        <v>50</v>
      </c>
      <c r="BP498" s="2" t="s">
        <v>147</v>
      </c>
      <c r="BQ498" s="2" t="n">
        <v>5</v>
      </c>
      <c r="BT498" s="2" t="s">
        <v>123</v>
      </c>
      <c r="BU498" s="2" t="n">
        <v>1</v>
      </c>
      <c r="BV498" s="2" t="n">
        <v>1</v>
      </c>
      <c r="BW498" s="2" t="n">
        <v>50</v>
      </c>
      <c r="BY498" s="2" t="s">
        <v>151</v>
      </c>
      <c r="CA498" s="2" t="n">
        <v>50</v>
      </c>
      <c r="CB498" s="2" t="s">
        <v>126</v>
      </c>
      <c r="CC498" s="2" t="n">
        <v>1</v>
      </c>
      <c r="CD498" s="2" t="s">
        <v>151</v>
      </c>
      <c r="CE498" s="2" t="n">
        <v>200</v>
      </c>
      <c r="CF498" s="2" t="s">
        <v>126</v>
      </c>
      <c r="CG498" s="2" t="n">
        <v>1</v>
      </c>
      <c r="DA498" s="2" t="n">
        <v>91.1</v>
      </c>
      <c r="DB498" s="2" t="n">
        <v>2.83</v>
      </c>
      <c r="DC498" s="2" t="n">
        <v>33</v>
      </c>
      <c r="DD498" s="2" t="n">
        <v>341</v>
      </c>
      <c r="DE498" s="2" t="n">
        <v>0.168</v>
      </c>
    </row>
    <row r="499" customFormat="false" ht="13.8" hidden="false" customHeight="false" outlineLevel="0" collapsed="false">
      <c r="A499" s="2" t="s">
        <v>1025</v>
      </c>
      <c r="B499" s="2" t="s">
        <v>1019</v>
      </c>
      <c r="D499" s="2" t="s">
        <v>199</v>
      </c>
      <c r="E499" s="2" t="s">
        <v>200</v>
      </c>
      <c r="F499" s="2" t="s">
        <v>1020</v>
      </c>
      <c r="G499" s="2" t="n">
        <v>2018</v>
      </c>
      <c r="H499" s="2" t="n">
        <v>43</v>
      </c>
      <c r="I499" s="2" t="n">
        <v>8</v>
      </c>
      <c r="J499" s="2" t="s">
        <v>120</v>
      </c>
      <c r="L499" s="2" t="s">
        <v>177</v>
      </c>
      <c r="T499" s="2" t="s">
        <v>124</v>
      </c>
      <c r="Z499" s="2" t="s">
        <v>145</v>
      </c>
      <c r="AC499" s="2" t="s">
        <v>203</v>
      </c>
      <c r="AG499" s="2" t="s">
        <v>146</v>
      </c>
      <c r="AI499" s="2" t="s">
        <v>1021</v>
      </c>
      <c r="AL499" s="2" t="n">
        <v>40</v>
      </c>
      <c r="AY499" s="2" t="n">
        <v>50</v>
      </c>
      <c r="AZ499" s="2" t="n">
        <v>3</v>
      </c>
      <c r="BD499" s="2" t="s">
        <v>124</v>
      </c>
      <c r="BE499" s="2" t="n">
        <v>5</v>
      </c>
      <c r="BH499" s="2" t="s">
        <v>123</v>
      </c>
      <c r="BI499" s="2" t="n">
        <v>1</v>
      </c>
      <c r="BJ499" s="2" t="n">
        <v>1</v>
      </c>
      <c r="BK499" s="2" t="n">
        <v>50</v>
      </c>
      <c r="BL499" s="2" t="s">
        <v>1022</v>
      </c>
      <c r="BM499" s="2" t="n">
        <v>1</v>
      </c>
      <c r="BN499" s="2" t="n">
        <v>1</v>
      </c>
      <c r="BO499" s="2" t="n">
        <v>50</v>
      </c>
      <c r="BP499" s="2" t="s">
        <v>147</v>
      </c>
      <c r="BQ499" s="2" t="n">
        <v>5</v>
      </c>
      <c r="BT499" s="2" t="s">
        <v>123</v>
      </c>
      <c r="BU499" s="2" t="n">
        <v>1</v>
      </c>
      <c r="BV499" s="2" t="n">
        <v>1</v>
      </c>
      <c r="BW499" s="2" t="n">
        <v>50</v>
      </c>
      <c r="BY499" s="2" t="s">
        <v>151</v>
      </c>
      <c r="CA499" s="2" t="n">
        <v>50</v>
      </c>
      <c r="CB499" s="2" t="s">
        <v>126</v>
      </c>
      <c r="CC499" s="2" t="n">
        <v>1</v>
      </c>
      <c r="CD499" s="2" t="s">
        <v>151</v>
      </c>
      <c r="CE499" s="2" t="n">
        <v>200</v>
      </c>
      <c r="CF499" s="2" t="s">
        <v>126</v>
      </c>
      <c r="CG499" s="2" t="n">
        <v>1</v>
      </c>
      <c r="DA499" s="2" t="n">
        <v>83.4</v>
      </c>
      <c r="DB499" s="2" t="n">
        <v>1.57</v>
      </c>
      <c r="DC499" s="2" t="n">
        <v>17.93</v>
      </c>
      <c r="DD499" s="2" t="n">
        <v>351</v>
      </c>
      <c r="DE499" s="2" t="n">
        <v>0.323</v>
      </c>
    </row>
    <row r="500" customFormat="false" ht="13.8" hidden="false" customHeight="false" outlineLevel="0" collapsed="false">
      <c r="A500" s="2" t="s">
        <v>1026</v>
      </c>
      <c r="B500" s="2" t="s">
        <v>1019</v>
      </c>
      <c r="D500" s="2" t="s">
        <v>199</v>
      </c>
      <c r="E500" s="2" t="s">
        <v>200</v>
      </c>
      <c r="F500" s="2" t="s">
        <v>1020</v>
      </c>
      <c r="G500" s="2" t="n">
        <v>2018</v>
      </c>
      <c r="H500" s="2" t="n">
        <v>43</v>
      </c>
      <c r="I500" s="2" t="n">
        <v>8</v>
      </c>
      <c r="J500" s="2" t="s">
        <v>120</v>
      </c>
      <c r="L500" s="2" t="s">
        <v>177</v>
      </c>
      <c r="T500" s="2" t="s">
        <v>124</v>
      </c>
      <c r="Z500" s="2" t="s">
        <v>145</v>
      </c>
      <c r="AC500" s="2" t="s">
        <v>203</v>
      </c>
      <c r="AG500" s="2" t="s">
        <v>146</v>
      </c>
      <c r="AI500" s="2" t="s">
        <v>1021</v>
      </c>
      <c r="AL500" s="2" t="n">
        <v>20</v>
      </c>
      <c r="AY500" s="2" t="n">
        <v>50</v>
      </c>
      <c r="AZ500" s="2" t="n">
        <v>3</v>
      </c>
      <c r="BD500" s="2" t="s">
        <v>124</v>
      </c>
      <c r="BE500" s="2" t="n">
        <v>5</v>
      </c>
      <c r="BH500" s="2" t="s">
        <v>123</v>
      </c>
      <c r="BI500" s="2" t="n">
        <v>1</v>
      </c>
      <c r="BJ500" s="2" t="n">
        <v>1</v>
      </c>
      <c r="BK500" s="2" t="n">
        <v>50</v>
      </c>
      <c r="BL500" s="2" t="s">
        <v>1022</v>
      </c>
      <c r="BM500" s="2" t="n">
        <v>1</v>
      </c>
      <c r="BN500" s="2" t="n">
        <v>1</v>
      </c>
      <c r="BO500" s="2" t="n">
        <v>50</v>
      </c>
      <c r="BP500" s="2" t="s">
        <v>147</v>
      </c>
      <c r="BQ500" s="2" t="n">
        <v>5</v>
      </c>
      <c r="BT500" s="2" t="s">
        <v>123</v>
      </c>
      <c r="BU500" s="2" t="n">
        <v>1</v>
      </c>
      <c r="BV500" s="2" t="n">
        <v>1</v>
      </c>
      <c r="BW500" s="2" t="n">
        <v>50</v>
      </c>
      <c r="BY500" s="2" t="s">
        <v>151</v>
      </c>
      <c r="CA500" s="2" t="n">
        <v>50</v>
      </c>
      <c r="CB500" s="2" t="s">
        <v>126</v>
      </c>
      <c r="CC500" s="2" t="n">
        <v>1</v>
      </c>
      <c r="CD500" s="2" t="s">
        <v>151</v>
      </c>
      <c r="CE500" s="2" t="n">
        <v>200</v>
      </c>
      <c r="CF500" s="2" t="s">
        <v>126</v>
      </c>
      <c r="CG500" s="2" t="n">
        <v>1</v>
      </c>
      <c r="DA500" s="2" t="n">
        <v>81</v>
      </c>
      <c r="DB500" s="2" t="n">
        <v>0.952</v>
      </c>
      <c r="DC500" s="2" t="n">
        <v>6.45</v>
      </c>
      <c r="DD500" s="2" t="n">
        <v>118</v>
      </c>
      <c r="DE500" s="2" t="n">
        <v>0.388</v>
      </c>
    </row>
    <row r="501" customFormat="false" ht="13.8" hidden="false" customHeight="false" outlineLevel="0" collapsed="false">
      <c r="A501" s="2" t="s">
        <v>1027</v>
      </c>
      <c r="B501" s="2" t="s">
        <v>1019</v>
      </c>
      <c r="D501" s="2" t="s">
        <v>199</v>
      </c>
      <c r="E501" s="2" t="s">
        <v>200</v>
      </c>
      <c r="F501" s="2" t="s">
        <v>1020</v>
      </c>
      <c r="G501" s="2" t="n">
        <v>2018</v>
      </c>
      <c r="H501" s="2" t="n">
        <v>43</v>
      </c>
      <c r="I501" s="2" t="n">
        <v>8</v>
      </c>
      <c r="J501" s="2" t="s">
        <v>120</v>
      </c>
      <c r="L501" s="2" t="s">
        <v>177</v>
      </c>
      <c r="T501" s="2" t="s">
        <v>124</v>
      </c>
      <c r="Z501" s="2" t="s">
        <v>145</v>
      </c>
      <c r="AC501" s="2" t="s">
        <v>203</v>
      </c>
      <c r="AG501" s="2" t="s">
        <v>1028</v>
      </c>
      <c r="AI501" s="2" t="s">
        <v>1021</v>
      </c>
      <c r="AY501" s="2" t="n">
        <v>50</v>
      </c>
      <c r="AZ501" s="2" t="n">
        <v>3</v>
      </c>
      <c r="BD501" s="2" t="s">
        <v>124</v>
      </c>
      <c r="BE501" s="2" t="n">
        <v>5</v>
      </c>
      <c r="BH501" s="2" t="s">
        <v>123</v>
      </c>
      <c r="BI501" s="2" t="n">
        <v>1</v>
      </c>
      <c r="BJ501" s="2" t="n">
        <v>1</v>
      </c>
      <c r="BK501" s="2" t="n">
        <v>50</v>
      </c>
      <c r="BL501" s="2" t="s">
        <v>1029</v>
      </c>
      <c r="BM501" s="2" t="n">
        <v>1</v>
      </c>
      <c r="BN501" s="2" t="n">
        <v>1</v>
      </c>
      <c r="BO501" s="2" t="n">
        <v>50</v>
      </c>
      <c r="BP501" s="2" t="s">
        <v>147</v>
      </c>
      <c r="BQ501" s="2" t="n">
        <v>5</v>
      </c>
      <c r="BT501" s="2" t="s">
        <v>123</v>
      </c>
      <c r="BU501" s="2" t="n">
        <v>1</v>
      </c>
      <c r="BV501" s="2" t="n">
        <v>1</v>
      </c>
      <c r="BW501" s="2" t="n">
        <v>50</v>
      </c>
      <c r="BY501" s="2" t="s">
        <v>151</v>
      </c>
      <c r="CA501" s="2" t="n">
        <v>50</v>
      </c>
      <c r="CB501" s="2" t="s">
        <v>126</v>
      </c>
      <c r="CC501" s="2" t="n">
        <v>1</v>
      </c>
      <c r="CD501" s="2" t="s">
        <v>151</v>
      </c>
      <c r="CE501" s="2" t="n">
        <v>200</v>
      </c>
      <c r="CF501" s="2" t="s">
        <v>126</v>
      </c>
      <c r="CG501" s="2" t="n">
        <v>1</v>
      </c>
      <c r="DA501" s="2" t="n">
        <v>93.7</v>
      </c>
      <c r="DB501" s="2" t="n">
        <v>3.92</v>
      </c>
      <c r="DC501" s="2" t="n">
        <v>32.7</v>
      </c>
      <c r="DD501" s="2" t="n">
        <v>479</v>
      </c>
      <c r="DE501" s="2" t="n">
        <v>0.124</v>
      </c>
    </row>
    <row r="502" customFormat="false" ht="13.8" hidden="false" customHeight="false" outlineLevel="0" collapsed="false">
      <c r="A502" s="2" t="s">
        <v>1030</v>
      </c>
      <c r="B502" s="2" t="s">
        <v>1019</v>
      </c>
      <c r="D502" s="2" t="s">
        <v>199</v>
      </c>
      <c r="E502" s="2" t="s">
        <v>200</v>
      </c>
      <c r="F502" s="2" t="s">
        <v>1020</v>
      </c>
      <c r="G502" s="2" t="n">
        <v>2018</v>
      </c>
      <c r="H502" s="2" t="n">
        <v>43</v>
      </c>
      <c r="I502" s="2" t="n">
        <v>8</v>
      </c>
      <c r="J502" s="2" t="s">
        <v>120</v>
      </c>
      <c r="L502" s="2" t="s">
        <v>177</v>
      </c>
      <c r="T502" s="2" t="s">
        <v>124</v>
      </c>
      <c r="Z502" s="2" t="s">
        <v>145</v>
      </c>
      <c r="AC502" s="2" t="s">
        <v>203</v>
      </c>
      <c r="AG502" s="2" t="s">
        <v>1028</v>
      </c>
      <c r="AI502" s="2" t="s">
        <v>1021</v>
      </c>
      <c r="AY502" s="2" t="n">
        <v>50</v>
      </c>
      <c r="AZ502" s="2" t="n">
        <v>3</v>
      </c>
      <c r="BD502" s="2" t="s">
        <v>124</v>
      </c>
      <c r="BE502" s="2" t="n">
        <v>5</v>
      </c>
      <c r="BH502" s="2" t="s">
        <v>123</v>
      </c>
      <c r="BI502" s="2" t="n">
        <v>1</v>
      </c>
      <c r="BJ502" s="2" t="n">
        <v>1</v>
      </c>
      <c r="BK502" s="2" t="n">
        <v>50</v>
      </c>
      <c r="BL502" s="2" t="s">
        <v>1029</v>
      </c>
      <c r="BM502" s="2" t="n">
        <v>1</v>
      </c>
      <c r="BN502" s="2" t="n">
        <v>1</v>
      </c>
      <c r="BO502" s="2" t="n">
        <v>50</v>
      </c>
      <c r="BP502" s="2" t="s">
        <v>147</v>
      </c>
      <c r="BQ502" s="2" t="n">
        <v>5</v>
      </c>
      <c r="BT502" s="2" t="s">
        <v>123</v>
      </c>
      <c r="BU502" s="2" t="n">
        <v>1</v>
      </c>
      <c r="BV502" s="2" t="n">
        <v>1</v>
      </c>
      <c r="BW502" s="2" t="n">
        <v>50</v>
      </c>
      <c r="BY502" s="2" t="s">
        <v>151</v>
      </c>
      <c r="CA502" s="2" t="n">
        <v>50</v>
      </c>
      <c r="CB502" s="2" t="s">
        <v>126</v>
      </c>
      <c r="CC502" s="2" t="n">
        <v>1</v>
      </c>
      <c r="CD502" s="2" t="s">
        <v>151</v>
      </c>
      <c r="CE502" s="2" t="n">
        <v>200</v>
      </c>
      <c r="CF502" s="2" t="s">
        <v>126</v>
      </c>
      <c r="CG502" s="2" t="n">
        <v>1</v>
      </c>
      <c r="DA502" s="2" t="n">
        <v>92.7</v>
      </c>
      <c r="DB502" s="2" t="n">
        <v>3.215</v>
      </c>
      <c r="DC502" s="2" t="n">
        <v>14.04</v>
      </c>
      <c r="DD502" s="2" t="n">
        <v>458</v>
      </c>
      <c r="DE502" s="2" t="n">
        <v>0.139</v>
      </c>
    </row>
    <row r="503" customFormat="false" ht="13.8" hidden="false" customHeight="false" outlineLevel="0" collapsed="false">
      <c r="A503" s="2" t="s">
        <v>1031</v>
      </c>
      <c r="B503" s="2" t="s">
        <v>1019</v>
      </c>
      <c r="D503" s="2" t="s">
        <v>199</v>
      </c>
      <c r="E503" s="2" t="s">
        <v>200</v>
      </c>
      <c r="F503" s="2" t="s">
        <v>1020</v>
      </c>
      <c r="G503" s="2" t="n">
        <v>2018</v>
      </c>
      <c r="H503" s="2" t="n">
        <v>43</v>
      </c>
      <c r="I503" s="2" t="n">
        <v>8</v>
      </c>
      <c r="J503" s="2" t="s">
        <v>120</v>
      </c>
      <c r="L503" s="2" t="s">
        <v>177</v>
      </c>
      <c r="T503" s="2" t="s">
        <v>124</v>
      </c>
      <c r="Z503" s="2" t="s">
        <v>145</v>
      </c>
      <c r="AC503" s="2" t="s">
        <v>203</v>
      </c>
      <c r="AG503" s="2" t="s">
        <v>1028</v>
      </c>
      <c r="AI503" s="2" t="s">
        <v>1021</v>
      </c>
      <c r="AY503" s="2" t="n">
        <v>50</v>
      </c>
      <c r="AZ503" s="2" t="n">
        <v>3</v>
      </c>
      <c r="BD503" s="2" t="s">
        <v>124</v>
      </c>
      <c r="BE503" s="2" t="n">
        <v>5</v>
      </c>
      <c r="BH503" s="2" t="s">
        <v>123</v>
      </c>
      <c r="BI503" s="2" t="n">
        <v>1</v>
      </c>
      <c r="BJ503" s="2" t="n">
        <v>1</v>
      </c>
      <c r="BK503" s="2" t="n">
        <v>50</v>
      </c>
      <c r="BL503" s="2" t="s">
        <v>1029</v>
      </c>
      <c r="BM503" s="2" t="n">
        <v>1</v>
      </c>
      <c r="BN503" s="2" t="n">
        <v>1</v>
      </c>
      <c r="BO503" s="2" t="n">
        <v>50</v>
      </c>
      <c r="BP503" s="2" t="s">
        <v>147</v>
      </c>
      <c r="BQ503" s="2" t="n">
        <v>5</v>
      </c>
      <c r="BT503" s="2" t="s">
        <v>123</v>
      </c>
      <c r="BU503" s="2" t="n">
        <v>1</v>
      </c>
      <c r="BV503" s="2" t="n">
        <v>1</v>
      </c>
      <c r="BW503" s="2" t="n">
        <v>50</v>
      </c>
      <c r="BY503" s="2" t="s">
        <v>151</v>
      </c>
      <c r="CA503" s="2" t="n">
        <v>50</v>
      </c>
      <c r="CB503" s="2" t="s">
        <v>126</v>
      </c>
      <c r="CC503" s="2" t="n">
        <v>1</v>
      </c>
      <c r="CD503" s="2" t="s">
        <v>151</v>
      </c>
      <c r="CE503" s="2" t="n">
        <v>200</v>
      </c>
      <c r="CF503" s="2" t="s">
        <v>126</v>
      </c>
      <c r="CG503" s="2" t="n">
        <v>1</v>
      </c>
      <c r="DA503" s="2" t="n">
        <v>92.2</v>
      </c>
      <c r="DB503" s="2" t="n">
        <v>3.398</v>
      </c>
      <c r="DC503" s="2" t="n">
        <v>26.24</v>
      </c>
      <c r="DD503" s="2" t="n">
        <v>518</v>
      </c>
      <c r="DE503" s="2" t="n">
        <v>0.153</v>
      </c>
    </row>
    <row r="504" customFormat="false" ht="13.8" hidden="false" customHeight="false" outlineLevel="0" collapsed="false">
      <c r="A504" s="2" t="s">
        <v>1032</v>
      </c>
      <c r="B504" s="2" t="s">
        <v>1019</v>
      </c>
      <c r="D504" s="2" t="s">
        <v>199</v>
      </c>
      <c r="E504" s="2" t="s">
        <v>200</v>
      </c>
      <c r="F504" s="2" t="s">
        <v>1020</v>
      </c>
      <c r="G504" s="2" t="n">
        <v>2018</v>
      </c>
      <c r="H504" s="2" t="n">
        <v>43</v>
      </c>
      <c r="I504" s="2" t="n">
        <v>8</v>
      </c>
      <c r="J504" s="2" t="s">
        <v>120</v>
      </c>
      <c r="L504" s="2" t="s">
        <v>177</v>
      </c>
      <c r="T504" s="2" t="s">
        <v>124</v>
      </c>
      <c r="Z504" s="2" t="s">
        <v>145</v>
      </c>
      <c r="AC504" s="2" t="s">
        <v>203</v>
      </c>
      <c r="AG504" s="2" t="s">
        <v>1028</v>
      </c>
      <c r="AI504" s="2" t="s">
        <v>1021</v>
      </c>
      <c r="AY504" s="2" t="n">
        <v>50</v>
      </c>
      <c r="AZ504" s="2" t="n">
        <v>3</v>
      </c>
      <c r="BD504" s="2" t="s">
        <v>124</v>
      </c>
      <c r="BE504" s="2" t="n">
        <v>5</v>
      </c>
      <c r="BH504" s="2" t="s">
        <v>123</v>
      </c>
      <c r="BI504" s="2" t="n">
        <v>1</v>
      </c>
      <c r="BJ504" s="2" t="n">
        <v>1</v>
      </c>
      <c r="BK504" s="2" t="n">
        <v>50</v>
      </c>
      <c r="BL504" s="2" t="s">
        <v>1029</v>
      </c>
      <c r="BM504" s="2" t="n">
        <v>1</v>
      </c>
      <c r="BN504" s="2" t="n">
        <v>1</v>
      </c>
      <c r="BO504" s="2" t="n">
        <v>50</v>
      </c>
      <c r="BP504" s="2" t="s">
        <v>147</v>
      </c>
      <c r="BQ504" s="2" t="n">
        <v>5</v>
      </c>
      <c r="BT504" s="2" t="s">
        <v>123</v>
      </c>
      <c r="BU504" s="2" t="n">
        <v>1</v>
      </c>
      <c r="BV504" s="2" t="n">
        <v>1</v>
      </c>
      <c r="BW504" s="2" t="n">
        <v>50</v>
      </c>
      <c r="BY504" s="2" t="s">
        <v>151</v>
      </c>
      <c r="CA504" s="2" t="n">
        <v>50</v>
      </c>
      <c r="CB504" s="2" t="s">
        <v>126</v>
      </c>
      <c r="CC504" s="2" t="n">
        <v>1</v>
      </c>
      <c r="CD504" s="2" t="s">
        <v>151</v>
      </c>
      <c r="CE504" s="2" t="n">
        <v>200</v>
      </c>
      <c r="CF504" s="2" t="s">
        <v>126</v>
      </c>
      <c r="CG504" s="2" t="n">
        <v>1</v>
      </c>
      <c r="DA504" s="2" t="n">
        <v>89.3</v>
      </c>
      <c r="DB504" s="2" t="n">
        <v>1.67</v>
      </c>
      <c r="DC504" s="2" t="n">
        <v>14.4</v>
      </c>
      <c r="DD504" s="2" t="n">
        <v>464</v>
      </c>
      <c r="DE504" s="2" t="n">
        <v>0.208</v>
      </c>
    </row>
    <row r="505" customFormat="false" ht="13.8" hidden="false" customHeight="false" outlineLevel="0" collapsed="false">
      <c r="A505" s="2" t="s">
        <v>1033</v>
      </c>
      <c r="B505" s="2" t="s">
        <v>1019</v>
      </c>
      <c r="D505" s="2" t="s">
        <v>199</v>
      </c>
      <c r="E505" s="2" t="s">
        <v>200</v>
      </c>
      <c r="F505" s="2" t="s">
        <v>1020</v>
      </c>
      <c r="G505" s="2" t="n">
        <v>2018</v>
      </c>
      <c r="H505" s="2" t="n">
        <v>43</v>
      </c>
      <c r="I505" s="2" t="n">
        <v>8</v>
      </c>
      <c r="J505" s="2" t="s">
        <v>120</v>
      </c>
      <c r="L505" s="2" t="s">
        <v>177</v>
      </c>
      <c r="T505" s="2" t="s">
        <v>124</v>
      </c>
      <c r="Z505" s="2" t="s">
        <v>145</v>
      </c>
      <c r="AC505" s="2" t="s">
        <v>203</v>
      </c>
      <c r="AG505" s="2" t="s">
        <v>693</v>
      </c>
      <c r="AI505" s="2" t="s">
        <v>1021</v>
      </c>
      <c r="AL505" s="2" t="n">
        <v>50</v>
      </c>
      <c r="AY505" s="2" t="n">
        <v>50</v>
      </c>
      <c r="AZ505" s="2" t="n">
        <v>3</v>
      </c>
      <c r="BD505" s="2" t="s">
        <v>124</v>
      </c>
      <c r="BE505" s="2" t="n">
        <v>5</v>
      </c>
      <c r="BH505" s="2" t="s">
        <v>123</v>
      </c>
      <c r="BI505" s="2" t="n">
        <v>1</v>
      </c>
      <c r="BJ505" s="2" t="n">
        <v>1</v>
      </c>
      <c r="BK505" s="2" t="n">
        <v>50</v>
      </c>
      <c r="BL505" s="2" t="s">
        <v>1034</v>
      </c>
      <c r="BM505" s="2" t="n">
        <v>1</v>
      </c>
      <c r="BN505" s="2" t="n">
        <v>1</v>
      </c>
      <c r="BO505" s="2" t="n">
        <v>50</v>
      </c>
      <c r="BP505" s="2" t="s">
        <v>147</v>
      </c>
      <c r="BQ505" s="2" t="n">
        <v>5</v>
      </c>
      <c r="BT505" s="2" t="s">
        <v>123</v>
      </c>
      <c r="BU505" s="2" t="n">
        <v>1</v>
      </c>
      <c r="BV505" s="2" t="n">
        <v>1</v>
      </c>
      <c r="BW505" s="2" t="n">
        <v>50</v>
      </c>
      <c r="BY505" s="2" t="s">
        <v>151</v>
      </c>
      <c r="CA505" s="2" t="n">
        <v>50</v>
      </c>
      <c r="CB505" s="2" t="s">
        <v>126</v>
      </c>
      <c r="CC505" s="2" t="n">
        <v>1</v>
      </c>
      <c r="CD505" s="2" t="s">
        <v>151</v>
      </c>
      <c r="CE505" s="2" t="n">
        <v>200</v>
      </c>
      <c r="CF505" s="2" t="s">
        <v>126</v>
      </c>
      <c r="CG505" s="2" t="n">
        <v>1</v>
      </c>
      <c r="DA505" s="2" t="n">
        <v>82.1</v>
      </c>
      <c r="DB505" s="2" t="n">
        <v>1.06</v>
      </c>
      <c r="DC505" s="2" t="n">
        <v>8.45</v>
      </c>
      <c r="DD505" s="2" t="n">
        <v>503</v>
      </c>
      <c r="DE505" s="2" t="n">
        <v>0.358</v>
      </c>
    </row>
    <row r="506" customFormat="false" ht="13.8" hidden="false" customHeight="false" outlineLevel="0" collapsed="false">
      <c r="A506" s="2" t="s">
        <v>1035</v>
      </c>
      <c r="B506" s="2" t="s">
        <v>1019</v>
      </c>
      <c r="D506" s="2" t="s">
        <v>199</v>
      </c>
      <c r="E506" s="2" t="s">
        <v>200</v>
      </c>
      <c r="F506" s="2" t="s">
        <v>1020</v>
      </c>
      <c r="G506" s="2" t="n">
        <v>2018</v>
      </c>
      <c r="H506" s="2" t="n">
        <v>43</v>
      </c>
      <c r="I506" s="2" t="n">
        <v>8</v>
      </c>
      <c r="J506" s="2" t="s">
        <v>120</v>
      </c>
      <c r="L506" s="2" t="s">
        <v>177</v>
      </c>
      <c r="T506" s="2" t="s">
        <v>124</v>
      </c>
      <c r="Z506" s="2" t="s">
        <v>145</v>
      </c>
      <c r="AC506" s="2" t="s">
        <v>203</v>
      </c>
      <c r="AG506" s="2" t="s">
        <v>693</v>
      </c>
      <c r="AI506" s="2" t="s">
        <v>1021</v>
      </c>
      <c r="AL506" s="2" t="n">
        <v>100</v>
      </c>
      <c r="AY506" s="2" t="n">
        <v>50</v>
      </c>
      <c r="AZ506" s="2" t="n">
        <v>3</v>
      </c>
      <c r="BD506" s="2" t="s">
        <v>124</v>
      </c>
      <c r="BE506" s="2" t="n">
        <v>5</v>
      </c>
      <c r="BH506" s="2" t="s">
        <v>123</v>
      </c>
      <c r="BI506" s="2" t="n">
        <v>1</v>
      </c>
      <c r="BJ506" s="2" t="n">
        <v>1</v>
      </c>
      <c r="BK506" s="2" t="n">
        <v>50</v>
      </c>
      <c r="BL506" s="2" t="s">
        <v>1034</v>
      </c>
      <c r="BM506" s="2" t="n">
        <v>1</v>
      </c>
      <c r="BN506" s="2" t="n">
        <v>1</v>
      </c>
      <c r="BO506" s="2" t="n">
        <v>50</v>
      </c>
      <c r="BP506" s="2" t="s">
        <v>147</v>
      </c>
      <c r="BQ506" s="2" t="n">
        <v>5</v>
      </c>
      <c r="BT506" s="2" t="s">
        <v>123</v>
      </c>
      <c r="BU506" s="2" t="n">
        <v>1</v>
      </c>
      <c r="BV506" s="2" t="n">
        <v>1</v>
      </c>
      <c r="BW506" s="2" t="n">
        <v>50</v>
      </c>
      <c r="BY506" s="2" t="s">
        <v>151</v>
      </c>
      <c r="CA506" s="2" t="n">
        <v>50</v>
      </c>
      <c r="CB506" s="2" t="s">
        <v>126</v>
      </c>
      <c r="CC506" s="2" t="n">
        <v>1</v>
      </c>
      <c r="CD506" s="2" t="s">
        <v>151</v>
      </c>
      <c r="CE506" s="2" t="n">
        <v>200</v>
      </c>
      <c r="CF506" s="2" t="s">
        <v>126</v>
      </c>
      <c r="CG506" s="2" t="n">
        <v>1</v>
      </c>
      <c r="DA506" s="2" t="n">
        <v>82.4</v>
      </c>
      <c r="DB506" s="2" t="n">
        <v>1.15</v>
      </c>
      <c r="DC506" s="2" t="n">
        <v>8.54</v>
      </c>
      <c r="DD506" s="2" t="n">
        <v>536</v>
      </c>
      <c r="DE506" s="2" t="n">
        <v>0.36</v>
      </c>
    </row>
    <row r="507" customFormat="false" ht="13.8" hidden="false" customHeight="false" outlineLevel="0" collapsed="false">
      <c r="A507" s="2" t="s">
        <v>1036</v>
      </c>
      <c r="B507" s="2" t="s">
        <v>1019</v>
      </c>
      <c r="D507" s="2" t="s">
        <v>199</v>
      </c>
      <c r="E507" s="2" t="s">
        <v>200</v>
      </c>
      <c r="F507" s="2" t="s">
        <v>1020</v>
      </c>
      <c r="G507" s="2" t="n">
        <v>2018</v>
      </c>
      <c r="H507" s="2" t="n">
        <v>43</v>
      </c>
      <c r="I507" s="2" t="n">
        <v>8</v>
      </c>
      <c r="J507" s="2" t="s">
        <v>120</v>
      </c>
      <c r="L507" s="2" t="s">
        <v>177</v>
      </c>
      <c r="T507" s="2" t="s">
        <v>124</v>
      </c>
      <c r="Z507" s="2" t="s">
        <v>145</v>
      </c>
      <c r="AC507" s="2" t="s">
        <v>203</v>
      </c>
      <c r="AG507" s="2" t="s">
        <v>693</v>
      </c>
      <c r="AI507" s="2" t="s">
        <v>1021</v>
      </c>
      <c r="AL507" s="2" t="n">
        <v>200</v>
      </c>
      <c r="AY507" s="2" t="n">
        <v>50</v>
      </c>
      <c r="AZ507" s="2" t="n">
        <v>3</v>
      </c>
      <c r="BD507" s="2" t="s">
        <v>124</v>
      </c>
      <c r="BE507" s="2" t="n">
        <v>5</v>
      </c>
      <c r="BH507" s="2" t="s">
        <v>123</v>
      </c>
      <c r="BI507" s="2" t="n">
        <v>1</v>
      </c>
      <c r="BJ507" s="2" t="n">
        <v>1</v>
      </c>
      <c r="BK507" s="2" t="n">
        <v>50</v>
      </c>
      <c r="BL507" s="2" t="s">
        <v>1034</v>
      </c>
      <c r="BM507" s="2" t="n">
        <v>1</v>
      </c>
      <c r="BN507" s="2" t="n">
        <v>1</v>
      </c>
      <c r="BO507" s="2" t="n">
        <v>50</v>
      </c>
      <c r="BP507" s="2" t="s">
        <v>147</v>
      </c>
      <c r="BQ507" s="2" t="n">
        <v>5</v>
      </c>
      <c r="BT507" s="2" t="s">
        <v>123</v>
      </c>
      <c r="BU507" s="2" t="n">
        <v>1</v>
      </c>
      <c r="BV507" s="2" t="n">
        <v>1</v>
      </c>
      <c r="BW507" s="2" t="n">
        <v>50</v>
      </c>
      <c r="BY507" s="2" t="s">
        <v>151</v>
      </c>
      <c r="CA507" s="2" t="n">
        <v>50</v>
      </c>
      <c r="CB507" s="2" t="s">
        <v>126</v>
      </c>
      <c r="CC507" s="2" t="n">
        <v>1</v>
      </c>
      <c r="CD507" s="2" t="s">
        <v>151</v>
      </c>
      <c r="CE507" s="2" t="n">
        <v>200</v>
      </c>
      <c r="CF507" s="2" t="s">
        <v>126</v>
      </c>
      <c r="CG507" s="2" t="n">
        <v>1</v>
      </c>
      <c r="DA507" s="2" t="n">
        <v>76.2</v>
      </c>
      <c r="DB507" s="2" t="n">
        <v>1.217</v>
      </c>
      <c r="DC507" s="2" t="n">
        <v>8.652</v>
      </c>
      <c r="DD507" s="2" t="n">
        <v>563</v>
      </c>
      <c r="DE507" s="2" t="n">
        <v>0.476</v>
      </c>
    </row>
    <row r="508" customFormat="false" ht="13.8" hidden="false" customHeight="false" outlineLevel="0" collapsed="false">
      <c r="A508" s="2" t="s">
        <v>1037</v>
      </c>
      <c r="B508" s="2" t="s">
        <v>1038</v>
      </c>
      <c r="D508" s="2" t="s">
        <v>1039</v>
      </c>
      <c r="E508" s="2" t="s">
        <v>1040</v>
      </c>
      <c r="F508" s="2" t="s">
        <v>1041</v>
      </c>
      <c r="G508" s="2" t="n">
        <v>2018</v>
      </c>
      <c r="H508" s="2" t="n">
        <v>26</v>
      </c>
      <c r="I508" s="2" t="n">
        <v>35</v>
      </c>
      <c r="J508" s="2" t="s">
        <v>120</v>
      </c>
      <c r="L508" s="2" t="s">
        <v>177</v>
      </c>
      <c r="N508" s="2" t="s">
        <v>157</v>
      </c>
      <c r="P508" s="2" t="s">
        <v>930</v>
      </c>
      <c r="T508" s="2" t="s">
        <v>124</v>
      </c>
      <c r="V508" s="2" t="s">
        <v>1042</v>
      </c>
      <c r="Z508" s="2" t="s">
        <v>145</v>
      </c>
      <c r="AA508" s="2" t="n">
        <v>0.1</v>
      </c>
      <c r="AC508" s="2" t="s">
        <v>125</v>
      </c>
      <c r="AD508" s="2" t="n">
        <v>0.5</v>
      </c>
      <c r="AQ508" s="2" t="s">
        <v>1043</v>
      </c>
      <c r="AT508" s="2" t="n">
        <v>6</v>
      </c>
      <c r="AW508" s="2" t="n">
        <f aca="false">30</f>
        <v>30</v>
      </c>
      <c r="AX508" s="2" t="s">
        <v>1042</v>
      </c>
      <c r="AZ508" s="2" t="n">
        <v>72</v>
      </c>
      <c r="BY508" s="2" t="s">
        <v>1044</v>
      </c>
      <c r="CA508" s="2" t="n">
        <v>-80</v>
      </c>
      <c r="CC508" s="2" t="n">
        <v>8</v>
      </c>
      <c r="CD508" s="2" t="s">
        <v>1045</v>
      </c>
      <c r="CG508" s="2" t="n">
        <v>48</v>
      </c>
      <c r="CZ508" s="2" t="s">
        <v>131</v>
      </c>
      <c r="DB508" s="2" t="n">
        <v>3.186</v>
      </c>
      <c r="DD508" s="2" t="n">
        <v>669.8</v>
      </c>
      <c r="DF508" s="2" t="n">
        <v>0.6342</v>
      </c>
      <c r="DI508" s="2" t="n">
        <v>13.71</v>
      </c>
    </row>
    <row r="509" customFormat="false" ht="13.8" hidden="false" customHeight="false" outlineLevel="0" collapsed="false">
      <c r="A509" s="2" t="s">
        <v>1046</v>
      </c>
      <c r="B509" s="2" t="s">
        <v>1038</v>
      </c>
      <c r="D509" s="2" t="s">
        <v>1039</v>
      </c>
      <c r="E509" s="2" t="s">
        <v>1040</v>
      </c>
      <c r="F509" s="2" t="s">
        <v>1041</v>
      </c>
      <c r="G509" s="2" t="n">
        <v>2018</v>
      </c>
      <c r="H509" s="2" t="n">
        <v>26</v>
      </c>
      <c r="I509" s="2" t="n">
        <v>35</v>
      </c>
      <c r="J509" s="2" t="s">
        <v>120</v>
      </c>
      <c r="L509" s="2" t="s">
        <v>177</v>
      </c>
      <c r="N509" s="2" t="s">
        <v>157</v>
      </c>
      <c r="P509" s="2" t="s">
        <v>930</v>
      </c>
      <c r="T509" s="2" t="s">
        <v>124</v>
      </c>
      <c r="V509" s="2" t="s">
        <v>1042</v>
      </c>
      <c r="Z509" s="2" t="s">
        <v>145</v>
      </c>
      <c r="AA509" s="2" t="n">
        <v>0.1</v>
      </c>
      <c r="AC509" s="2" t="s">
        <v>125</v>
      </c>
      <c r="AD509" s="2" t="n">
        <v>0.5</v>
      </c>
      <c r="AQ509" s="2" t="s">
        <v>1043</v>
      </c>
      <c r="AT509" s="2" t="n">
        <v>6</v>
      </c>
      <c r="AW509" s="2" t="n">
        <f aca="false">30</f>
        <v>30</v>
      </c>
      <c r="AX509" s="2" t="s">
        <v>1042</v>
      </c>
      <c r="AZ509" s="2" t="n">
        <v>72</v>
      </c>
      <c r="BY509" s="2" t="s">
        <v>1044</v>
      </c>
      <c r="CA509" s="2" t="n">
        <v>-80</v>
      </c>
      <c r="CC509" s="2" t="n">
        <v>8</v>
      </c>
      <c r="CD509" s="2" t="s">
        <v>1045</v>
      </c>
      <c r="CG509" s="2" t="n">
        <v>48</v>
      </c>
      <c r="CZ509" s="2" t="s">
        <v>131</v>
      </c>
      <c r="DB509" s="2" t="n">
        <v>3.091</v>
      </c>
      <c r="DD509" s="2" t="n">
        <v>740.9</v>
      </c>
      <c r="DF509" s="2" t="n">
        <v>0.7314</v>
      </c>
      <c r="DI509" s="2" t="n">
        <v>13.369</v>
      </c>
    </row>
    <row r="510" customFormat="false" ht="13.8" hidden="false" customHeight="false" outlineLevel="0" collapsed="false">
      <c r="A510" s="2" t="s">
        <v>1047</v>
      </c>
      <c r="B510" s="2" t="s">
        <v>1038</v>
      </c>
      <c r="D510" s="2" t="s">
        <v>1039</v>
      </c>
      <c r="E510" s="2" t="s">
        <v>1040</v>
      </c>
      <c r="F510" s="2" t="s">
        <v>1041</v>
      </c>
      <c r="G510" s="2" t="n">
        <v>2018</v>
      </c>
      <c r="H510" s="2" t="n">
        <v>26</v>
      </c>
      <c r="I510" s="2" t="n">
        <v>35</v>
      </c>
      <c r="J510" s="2" t="s">
        <v>120</v>
      </c>
      <c r="L510" s="2" t="s">
        <v>177</v>
      </c>
      <c r="N510" s="2" t="s">
        <v>157</v>
      </c>
      <c r="P510" s="2" t="s">
        <v>930</v>
      </c>
      <c r="T510" s="2" t="s">
        <v>124</v>
      </c>
      <c r="V510" s="2" t="s">
        <v>1042</v>
      </c>
      <c r="Z510" s="2" t="s">
        <v>145</v>
      </c>
      <c r="AA510" s="2" t="n">
        <v>0.1</v>
      </c>
      <c r="AC510" s="2" t="s">
        <v>125</v>
      </c>
      <c r="AD510" s="2" t="n">
        <v>0.5</v>
      </c>
      <c r="AQ510" s="2" t="s">
        <v>1043</v>
      </c>
      <c r="AT510" s="2" t="n">
        <v>6</v>
      </c>
      <c r="AW510" s="2" t="n">
        <f aca="false">30</f>
        <v>30</v>
      </c>
      <c r="AX510" s="2" t="s">
        <v>1042</v>
      </c>
      <c r="AZ510" s="2" t="n">
        <v>72</v>
      </c>
      <c r="BY510" s="2" t="s">
        <v>1044</v>
      </c>
      <c r="CA510" s="2" t="n">
        <v>-80</v>
      </c>
      <c r="CC510" s="2" t="n">
        <v>8</v>
      </c>
      <c r="CD510" s="2" t="s">
        <v>1045</v>
      </c>
      <c r="CG510" s="2" t="n">
        <v>48</v>
      </c>
      <c r="CZ510" s="2" t="s">
        <v>131</v>
      </c>
      <c r="DB510" s="2" t="n">
        <v>1.803</v>
      </c>
      <c r="DD510" s="2" t="n">
        <v>870.9</v>
      </c>
      <c r="DE510" s="2" t="n">
        <v>0.174</v>
      </c>
      <c r="DF510" s="2" t="n">
        <v>1.393</v>
      </c>
      <c r="DG510" s="2" t="n">
        <v>0.0248</v>
      </c>
      <c r="DI510" s="2" t="n">
        <v>9.125</v>
      </c>
    </row>
    <row r="511" customFormat="false" ht="13.8" hidden="false" customHeight="false" outlineLevel="0" collapsed="false">
      <c r="A511" s="2" t="s">
        <v>1048</v>
      </c>
      <c r="B511" s="2" t="s">
        <v>1038</v>
      </c>
      <c r="D511" s="2" t="s">
        <v>1039</v>
      </c>
      <c r="E511" s="2" t="s">
        <v>1040</v>
      </c>
      <c r="F511" s="2" t="s">
        <v>1041</v>
      </c>
      <c r="G511" s="2" t="n">
        <v>2018</v>
      </c>
      <c r="H511" s="2" t="n">
        <v>26</v>
      </c>
      <c r="I511" s="2" t="n">
        <v>35</v>
      </c>
      <c r="J511" s="2" t="s">
        <v>120</v>
      </c>
      <c r="L511" s="2" t="s">
        <v>177</v>
      </c>
      <c r="N511" s="2" t="s">
        <v>157</v>
      </c>
      <c r="P511" s="2" t="s">
        <v>930</v>
      </c>
      <c r="T511" s="2" t="s">
        <v>124</v>
      </c>
      <c r="V511" s="2" t="s">
        <v>1042</v>
      </c>
      <c r="Z511" s="2" t="s">
        <v>145</v>
      </c>
      <c r="AA511" s="2" t="n">
        <v>0.1</v>
      </c>
      <c r="AC511" s="2" t="s">
        <v>125</v>
      </c>
      <c r="AD511" s="2" t="n">
        <v>0.5</v>
      </c>
      <c r="AQ511" s="2" t="s">
        <v>1043</v>
      </c>
      <c r="AT511" s="2" t="n">
        <v>6</v>
      </c>
      <c r="AW511" s="2" t="n">
        <f aca="false">30</f>
        <v>30</v>
      </c>
      <c r="AX511" s="2" t="s">
        <v>1042</v>
      </c>
      <c r="AZ511" s="2" t="n">
        <v>72</v>
      </c>
      <c r="BY511" s="2" t="s">
        <v>1044</v>
      </c>
      <c r="CA511" s="2" t="n">
        <v>-80</v>
      </c>
      <c r="CC511" s="2" t="n">
        <v>8</v>
      </c>
      <c r="CD511" s="2" t="s">
        <v>1045</v>
      </c>
      <c r="CG511" s="2" t="n">
        <v>48</v>
      </c>
      <c r="CZ511" s="2" t="s">
        <v>131</v>
      </c>
      <c r="DB511" s="2" t="n">
        <v>1.549</v>
      </c>
      <c r="DD511" s="2" t="n">
        <v>852.4</v>
      </c>
      <c r="DF511" s="2" t="n">
        <v>2.1862</v>
      </c>
      <c r="DI511" s="2" t="n">
        <v>8.186</v>
      </c>
    </row>
    <row r="512" customFormat="false" ht="13.8" hidden="false" customHeight="false" outlineLevel="0" collapsed="false">
      <c r="A512" s="2" t="s">
        <v>1049</v>
      </c>
      <c r="B512" s="2" t="s">
        <v>1038</v>
      </c>
      <c r="D512" s="2" t="s">
        <v>1039</v>
      </c>
      <c r="E512" s="2" t="s">
        <v>1040</v>
      </c>
      <c r="F512" s="2" t="s">
        <v>1041</v>
      </c>
      <c r="G512" s="2" t="n">
        <v>2018</v>
      </c>
      <c r="H512" s="2" t="n">
        <v>26</v>
      </c>
      <c r="I512" s="2" t="n">
        <v>35</v>
      </c>
      <c r="J512" s="2" t="s">
        <v>120</v>
      </c>
      <c r="L512" s="2" t="s">
        <v>177</v>
      </c>
      <c r="P512" s="2" t="s">
        <v>930</v>
      </c>
      <c r="T512" s="2" t="s">
        <v>124</v>
      </c>
      <c r="V512" s="2" t="s">
        <v>1042</v>
      </c>
      <c r="Z512" s="2" t="s">
        <v>145</v>
      </c>
      <c r="AA512" s="2" t="n">
        <v>0.1</v>
      </c>
      <c r="AC512" s="2" t="s">
        <v>125</v>
      </c>
      <c r="AD512" s="2" t="n">
        <v>0.5</v>
      </c>
      <c r="AQ512" s="2" t="s">
        <v>1043</v>
      </c>
      <c r="AT512" s="2" t="n">
        <v>6</v>
      </c>
      <c r="AW512" s="2" t="n">
        <f aca="false">30</f>
        <v>30</v>
      </c>
      <c r="AX512" s="2" t="s">
        <v>1042</v>
      </c>
      <c r="AZ512" s="2" t="n">
        <v>72</v>
      </c>
      <c r="BY512" s="2" t="s">
        <v>1044</v>
      </c>
      <c r="CA512" s="2" t="n">
        <v>-80</v>
      </c>
      <c r="CC512" s="2" t="n">
        <v>8</v>
      </c>
      <c r="CD512" s="2" t="s">
        <v>1045</v>
      </c>
      <c r="CG512" s="2" t="n">
        <v>48</v>
      </c>
      <c r="CZ512" s="2" t="s">
        <v>131</v>
      </c>
      <c r="DB512" s="2" t="n">
        <v>2.097</v>
      </c>
      <c r="DD512" s="2" t="n">
        <v>487.2</v>
      </c>
      <c r="DF512" s="2" t="n">
        <v>3.1844</v>
      </c>
      <c r="DI512" s="2" t="n">
        <v>7.553</v>
      </c>
    </row>
    <row r="513" customFormat="false" ht="13.8" hidden="false" customHeight="false" outlineLevel="0" collapsed="false">
      <c r="A513" s="2" t="s">
        <v>1050</v>
      </c>
      <c r="B513" s="2" t="s">
        <v>1051</v>
      </c>
      <c r="D513" s="2" t="s">
        <v>1052</v>
      </c>
      <c r="E513" s="2" t="s">
        <v>1053</v>
      </c>
      <c r="F513" s="2" t="s">
        <v>1054</v>
      </c>
      <c r="G513" s="2" t="n">
        <v>2018</v>
      </c>
      <c r="H513" s="2" t="n">
        <v>44</v>
      </c>
      <c r="I513" s="2" t="n">
        <v>61</v>
      </c>
      <c r="J513" s="2" t="s">
        <v>120</v>
      </c>
      <c r="L513" s="2" t="s">
        <v>264</v>
      </c>
      <c r="R513" s="2" t="s">
        <v>787</v>
      </c>
      <c r="T513" s="2" t="s">
        <v>124</v>
      </c>
      <c r="V513" s="2" t="s">
        <v>710</v>
      </c>
      <c r="AC513" s="2" t="s">
        <v>711</v>
      </c>
      <c r="AQ513" s="2" t="s">
        <v>1055</v>
      </c>
      <c r="AU513" s="2" t="n">
        <v>100</v>
      </c>
      <c r="AW513" s="2" t="n">
        <f aca="false">60</f>
        <v>60</v>
      </c>
      <c r="AY513" s="2" t="n">
        <v>100</v>
      </c>
      <c r="AZ513" s="2" t="n">
        <v>96</v>
      </c>
      <c r="BD513" s="2" t="s">
        <v>206</v>
      </c>
      <c r="BE513" s="2" t="n">
        <v>3</v>
      </c>
      <c r="BF513" s="2" t="n">
        <v>1</v>
      </c>
      <c r="BG513" s="2" t="n">
        <v>60</v>
      </c>
      <c r="BY513" s="2" t="s">
        <v>128</v>
      </c>
      <c r="BZ513" s="2" t="s">
        <v>129</v>
      </c>
      <c r="CA513" s="2" t="n">
        <v>80</v>
      </c>
      <c r="CB513" s="2" t="n">
        <v>13.5</v>
      </c>
      <c r="CZ513" s="2" t="s">
        <v>131</v>
      </c>
      <c r="DC513" s="2" t="n">
        <v>28</v>
      </c>
      <c r="DD513" s="2" t="n">
        <v>1029</v>
      </c>
      <c r="DE513" s="2" t="n">
        <v>0.22</v>
      </c>
    </row>
    <row r="514" customFormat="false" ht="13.8" hidden="false" customHeight="false" outlineLevel="0" collapsed="false">
      <c r="A514" s="2" t="s">
        <v>1056</v>
      </c>
      <c r="B514" s="2" t="s">
        <v>1051</v>
      </c>
      <c r="D514" s="2" t="s">
        <v>1052</v>
      </c>
      <c r="E514" s="2" t="s">
        <v>1053</v>
      </c>
      <c r="F514" s="2" t="s">
        <v>1054</v>
      </c>
      <c r="G514" s="2" t="n">
        <v>2018</v>
      </c>
      <c r="H514" s="2" t="n">
        <v>44</v>
      </c>
      <c r="I514" s="2" t="n">
        <v>61</v>
      </c>
      <c r="J514" s="2" t="s">
        <v>120</v>
      </c>
      <c r="L514" s="2" t="s">
        <v>264</v>
      </c>
      <c r="R514" s="2" t="s">
        <v>787</v>
      </c>
      <c r="T514" s="2" t="s">
        <v>124</v>
      </c>
      <c r="V514" s="2" t="s">
        <v>710</v>
      </c>
      <c r="AC514" s="2" t="s">
        <v>711</v>
      </c>
      <c r="AQ514" s="2" t="s">
        <v>1055</v>
      </c>
      <c r="AU514" s="2" t="n">
        <v>100</v>
      </c>
      <c r="AW514" s="2" t="n">
        <f aca="false">60</f>
        <v>60</v>
      </c>
      <c r="AY514" s="2" t="n">
        <v>100</v>
      </c>
      <c r="AZ514" s="2" t="n">
        <v>96</v>
      </c>
      <c r="BD514" s="2" t="s">
        <v>206</v>
      </c>
      <c r="BE514" s="2" t="n">
        <v>3</v>
      </c>
      <c r="BF514" s="2" t="n">
        <v>1</v>
      </c>
      <c r="BG514" s="2" t="n">
        <v>60</v>
      </c>
      <c r="BY514" s="2" t="s">
        <v>128</v>
      </c>
      <c r="BZ514" s="2" t="s">
        <v>129</v>
      </c>
      <c r="CA514" s="2" t="n">
        <v>80</v>
      </c>
      <c r="CB514" s="2" t="n">
        <v>13.5</v>
      </c>
      <c r="CZ514" s="2" t="s">
        <v>131</v>
      </c>
      <c r="DC514" s="2" t="n">
        <v>44</v>
      </c>
      <c r="DD514" s="2" t="n">
        <v>965</v>
      </c>
      <c r="DE514" s="2" t="n">
        <v>0.17</v>
      </c>
      <c r="DG514" s="2" t="n">
        <v>0.015</v>
      </c>
    </row>
    <row r="515" customFormat="false" ht="13.8" hidden="false" customHeight="false" outlineLevel="0" collapsed="false">
      <c r="A515" s="2" t="s">
        <v>1057</v>
      </c>
      <c r="B515" s="2" t="s">
        <v>1051</v>
      </c>
      <c r="D515" s="2" t="s">
        <v>1052</v>
      </c>
      <c r="E515" s="2" t="s">
        <v>1053</v>
      </c>
      <c r="F515" s="2" t="s">
        <v>1054</v>
      </c>
      <c r="G515" s="2" t="n">
        <v>2018</v>
      </c>
      <c r="H515" s="2" t="n">
        <v>44</v>
      </c>
      <c r="I515" s="2" t="n">
        <v>61</v>
      </c>
      <c r="J515" s="2" t="s">
        <v>120</v>
      </c>
      <c r="L515" s="2" t="s">
        <v>264</v>
      </c>
      <c r="R515" s="2" t="s">
        <v>787</v>
      </c>
      <c r="T515" s="2" t="s">
        <v>124</v>
      </c>
      <c r="V515" s="2" t="s">
        <v>710</v>
      </c>
      <c r="AC515" s="2" t="s">
        <v>711</v>
      </c>
      <c r="AQ515" s="2" t="s">
        <v>1055</v>
      </c>
      <c r="AU515" s="2" t="n">
        <v>100</v>
      </c>
      <c r="AW515" s="2" t="n">
        <f aca="false">60</f>
        <v>60</v>
      </c>
      <c r="AY515" s="2" t="n">
        <v>100</v>
      </c>
      <c r="AZ515" s="2" t="n">
        <v>96</v>
      </c>
      <c r="BD515" s="2" t="s">
        <v>206</v>
      </c>
      <c r="BE515" s="2" t="n">
        <v>3</v>
      </c>
      <c r="BF515" s="2" t="n">
        <v>1</v>
      </c>
      <c r="BG515" s="2" t="n">
        <v>60</v>
      </c>
      <c r="BY515" s="2" t="s">
        <v>128</v>
      </c>
      <c r="BZ515" s="2" t="s">
        <v>129</v>
      </c>
      <c r="CA515" s="2" t="n">
        <v>80</v>
      </c>
      <c r="CB515" s="2" t="n">
        <v>13.5</v>
      </c>
      <c r="CZ515" s="2" t="s">
        <v>131</v>
      </c>
      <c r="DC515" s="2" t="n">
        <v>58</v>
      </c>
      <c r="DD515" s="2" t="n">
        <v>989</v>
      </c>
      <c r="DE515" s="2" t="n">
        <v>0.13</v>
      </c>
    </row>
    <row r="516" customFormat="false" ht="13.8" hidden="false" customHeight="false" outlineLevel="0" collapsed="false">
      <c r="A516" s="2" t="s">
        <v>1058</v>
      </c>
      <c r="B516" s="2" t="s">
        <v>1051</v>
      </c>
      <c r="D516" s="2" t="s">
        <v>1052</v>
      </c>
      <c r="E516" s="2" t="s">
        <v>1053</v>
      </c>
      <c r="F516" s="2" t="s">
        <v>1054</v>
      </c>
      <c r="G516" s="2" t="n">
        <v>2018</v>
      </c>
      <c r="H516" s="2" t="n">
        <v>44</v>
      </c>
      <c r="I516" s="2" t="n">
        <v>61</v>
      </c>
      <c r="J516" s="2" t="s">
        <v>120</v>
      </c>
      <c r="L516" s="2" t="s">
        <v>1059</v>
      </c>
      <c r="R516" s="2" t="s">
        <v>787</v>
      </c>
      <c r="T516" s="2" t="s">
        <v>124</v>
      </c>
      <c r="V516" s="2" t="s">
        <v>710</v>
      </c>
      <c r="AC516" s="2" t="s">
        <v>711</v>
      </c>
      <c r="AQ516" s="2" t="s">
        <v>1055</v>
      </c>
      <c r="AU516" s="2" t="n">
        <v>100</v>
      </c>
      <c r="AW516" s="2" t="n">
        <f aca="false">60</f>
        <v>60</v>
      </c>
      <c r="AY516" s="2" t="n">
        <v>100</v>
      </c>
      <c r="AZ516" s="2" t="n">
        <v>96</v>
      </c>
      <c r="BD516" s="2" t="s">
        <v>206</v>
      </c>
      <c r="BE516" s="2" t="n">
        <v>3</v>
      </c>
      <c r="BF516" s="2" t="n">
        <v>1</v>
      </c>
      <c r="BG516" s="2" t="n">
        <v>60</v>
      </c>
      <c r="BY516" s="2" t="s">
        <v>128</v>
      </c>
      <c r="BZ516" s="2" t="s">
        <v>129</v>
      </c>
      <c r="CA516" s="2" t="n">
        <v>80</v>
      </c>
      <c r="CB516" s="2" t="n">
        <v>13.5</v>
      </c>
      <c r="CZ516" s="2" t="s">
        <v>131</v>
      </c>
      <c r="DC516" s="2" t="n">
        <v>24</v>
      </c>
      <c r="DD516" s="2" t="n">
        <v>1059</v>
      </c>
      <c r="DE516" s="2" t="n">
        <v>0.22</v>
      </c>
    </row>
    <row r="517" customFormat="false" ht="13.8" hidden="false" customHeight="false" outlineLevel="0" collapsed="false">
      <c r="A517" s="2" t="s">
        <v>1060</v>
      </c>
      <c r="B517" s="2" t="s">
        <v>1051</v>
      </c>
      <c r="D517" s="2" t="s">
        <v>1052</v>
      </c>
      <c r="E517" s="2" t="s">
        <v>1053</v>
      </c>
      <c r="F517" s="2" t="s">
        <v>1054</v>
      </c>
      <c r="G517" s="2" t="n">
        <v>2018</v>
      </c>
      <c r="H517" s="2" t="n">
        <v>44</v>
      </c>
      <c r="I517" s="2" t="n">
        <v>61</v>
      </c>
      <c r="J517" s="2" t="s">
        <v>120</v>
      </c>
      <c r="L517" s="2" t="s">
        <v>1059</v>
      </c>
      <c r="R517" s="2" t="s">
        <v>787</v>
      </c>
      <c r="T517" s="2" t="s">
        <v>124</v>
      </c>
      <c r="V517" s="2" t="s">
        <v>710</v>
      </c>
      <c r="AC517" s="2" t="s">
        <v>711</v>
      </c>
      <c r="AQ517" s="2" t="s">
        <v>1055</v>
      </c>
      <c r="AU517" s="2" t="n">
        <v>100</v>
      </c>
      <c r="AW517" s="2" t="n">
        <f aca="false">60</f>
        <v>60</v>
      </c>
      <c r="AY517" s="2" t="n">
        <v>100</v>
      </c>
      <c r="AZ517" s="2" t="n">
        <v>96</v>
      </c>
      <c r="BD517" s="2" t="s">
        <v>206</v>
      </c>
      <c r="BE517" s="2" t="n">
        <v>3</v>
      </c>
      <c r="BF517" s="2" t="n">
        <v>1</v>
      </c>
      <c r="BG517" s="2" t="n">
        <v>60</v>
      </c>
      <c r="BY517" s="2" t="s">
        <v>128</v>
      </c>
      <c r="BZ517" s="2" t="s">
        <v>129</v>
      </c>
      <c r="CA517" s="2" t="n">
        <v>80</v>
      </c>
      <c r="CB517" s="2" t="n">
        <v>13.5</v>
      </c>
      <c r="CZ517" s="2" t="s">
        <v>131</v>
      </c>
      <c r="DC517" s="2" t="n">
        <v>37</v>
      </c>
      <c r="DD517" s="2" t="n">
        <v>1021</v>
      </c>
      <c r="DE517" s="2" t="n">
        <v>0.18</v>
      </c>
      <c r="DG517" s="2" t="n">
        <v>0.0153</v>
      </c>
    </row>
    <row r="518" customFormat="false" ht="13.8" hidden="false" customHeight="false" outlineLevel="0" collapsed="false">
      <c r="A518" s="2" t="s">
        <v>1061</v>
      </c>
      <c r="B518" s="2" t="s">
        <v>1051</v>
      </c>
      <c r="D518" s="2" t="s">
        <v>1052</v>
      </c>
      <c r="E518" s="2" t="s">
        <v>1053</v>
      </c>
      <c r="F518" s="2" t="s">
        <v>1054</v>
      </c>
      <c r="G518" s="2" t="n">
        <v>2018</v>
      </c>
      <c r="H518" s="2" t="n">
        <v>44</v>
      </c>
      <c r="I518" s="2" t="n">
        <v>61</v>
      </c>
      <c r="J518" s="2" t="s">
        <v>120</v>
      </c>
      <c r="L518" s="2" t="s">
        <v>786</v>
      </c>
      <c r="R518" s="2" t="s">
        <v>787</v>
      </c>
      <c r="T518" s="2" t="s">
        <v>124</v>
      </c>
      <c r="V518" s="2" t="s">
        <v>710</v>
      </c>
      <c r="AC518" s="2" t="s">
        <v>711</v>
      </c>
      <c r="AQ518" s="2" t="s">
        <v>1055</v>
      </c>
      <c r="AU518" s="2" t="n">
        <v>80</v>
      </c>
      <c r="AW518" s="2" t="n">
        <f aca="false">60</f>
        <v>60</v>
      </c>
      <c r="AY518" s="2" t="n">
        <v>80</v>
      </c>
      <c r="AZ518" s="2" t="n">
        <v>96</v>
      </c>
      <c r="BD518" s="2" t="s">
        <v>206</v>
      </c>
      <c r="BE518" s="2" t="n">
        <v>3</v>
      </c>
      <c r="BF518" s="2" t="n">
        <v>1</v>
      </c>
      <c r="BG518" s="2" t="n">
        <v>60</v>
      </c>
      <c r="BY518" s="2" t="s">
        <v>128</v>
      </c>
      <c r="BZ518" s="2" t="s">
        <v>129</v>
      </c>
      <c r="CA518" s="2" t="n">
        <v>80</v>
      </c>
      <c r="CB518" s="2" t="n">
        <v>13.5</v>
      </c>
      <c r="CZ518" s="2" t="s">
        <v>131</v>
      </c>
      <c r="DC518" s="2" t="n">
        <v>32</v>
      </c>
      <c r="DD518" s="2" t="n">
        <v>950</v>
      </c>
      <c r="DE518" s="2" t="n">
        <v>0.22</v>
      </c>
      <c r="DG518" s="2" t="n">
        <v>0.0153</v>
      </c>
    </row>
    <row r="519" customFormat="false" ht="13.8" hidden="false" customHeight="false" outlineLevel="0" collapsed="false">
      <c r="A519" s="2" t="s">
        <v>1062</v>
      </c>
      <c r="B519" s="2" t="s">
        <v>1051</v>
      </c>
      <c r="D519" s="2" t="s">
        <v>1052</v>
      </c>
      <c r="E519" s="2" t="s">
        <v>1053</v>
      </c>
      <c r="F519" s="2" t="s">
        <v>1054</v>
      </c>
      <c r="G519" s="2" t="n">
        <v>2018</v>
      </c>
      <c r="H519" s="2" t="n">
        <v>44</v>
      </c>
      <c r="I519" s="2" t="n">
        <v>61</v>
      </c>
      <c r="J519" s="2" t="s">
        <v>120</v>
      </c>
      <c r="L519" s="2" t="s">
        <v>786</v>
      </c>
      <c r="R519" s="2" t="s">
        <v>787</v>
      </c>
      <c r="T519" s="2" t="s">
        <v>124</v>
      </c>
      <c r="V519" s="2" t="s">
        <v>710</v>
      </c>
      <c r="AC519" s="2" t="s">
        <v>711</v>
      </c>
      <c r="AQ519" s="2" t="s">
        <v>1055</v>
      </c>
      <c r="AU519" s="2" t="n">
        <v>80</v>
      </c>
      <c r="AW519" s="2" t="n">
        <f aca="false">60</f>
        <v>60</v>
      </c>
      <c r="AY519" s="2" t="n">
        <v>80</v>
      </c>
      <c r="AZ519" s="2" t="n">
        <v>96</v>
      </c>
      <c r="BD519" s="2" t="s">
        <v>206</v>
      </c>
      <c r="BE519" s="2" t="n">
        <v>3</v>
      </c>
      <c r="BF519" s="2" t="n">
        <v>1</v>
      </c>
      <c r="BG519" s="2" t="n">
        <v>60</v>
      </c>
      <c r="BY519" s="2" t="s">
        <v>128</v>
      </c>
      <c r="BZ519" s="2" t="s">
        <v>129</v>
      </c>
      <c r="CA519" s="2" t="n">
        <v>80</v>
      </c>
      <c r="CB519" s="2" t="n">
        <v>13.5</v>
      </c>
      <c r="CZ519" s="2" t="s">
        <v>131</v>
      </c>
      <c r="DC519" s="2" t="n">
        <v>44</v>
      </c>
      <c r="DD519" s="2" t="n">
        <v>919</v>
      </c>
      <c r="DE519" s="2" t="n">
        <v>0.19</v>
      </c>
      <c r="DG519" s="2" t="n">
        <v>0.0152</v>
      </c>
    </row>
    <row r="520" customFormat="false" ht="13.8" hidden="false" customHeight="false" outlineLevel="0" collapsed="false">
      <c r="A520" s="2" t="s">
        <v>1063</v>
      </c>
      <c r="B520" s="2" t="s">
        <v>1051</v>
      </c>
      <c r="D520" s="2" t="s">
        <v>1052</v>
      </c>
      <c r="E520" s="2" t="s">
        <v>1053</v>
      </c>
      <c r="F520" s="2" t="s">
        <v>1054</v>
      </c>
      <c r="G520" s="2" t="n">
        <v>2018</v>
      </c>
      <c r="H520" s="2" t="n">
        <v>44</v>
      </c>
      <c r="I520" s="2" t="n">
        <v>61</v>
      </c>
      <c r="J520" s="2" t="s">
        <v>120</v>
      </c>
      <c r="L520" s="2" t="s">
        <v>786</v>
      </c>
      <c r="R520" s="2" t="s">
        <v>787</v>
      </c>
      <c r="T520" s="2" t="s">
        <v>124</v>
      </c>
      <c r="V520" s="2" t="s">
        <v>710</v>
      </c>
      <c r="AC520" s="2" t="s">
        <v>711</v>
      </c>
      <c r="AQ520" s="2" t="s">
        <v>1055</v>
      </c>
      <c r="AU520" s="2" t="n">
        <v>80</v>
      </c>
      <c r="AW520" s="2" t="n">
        <f aca="false">60</f>
        <v>60</v>
      </c>
      <c r="AY520" s="2" t="n">
        <v>80</v>
      </c>
      <c r="AZ520" s="2" t="n">
        <v>96</v>
      </c>
      <c r="BD520" s="2" t="s">
        <v>206</v>
      </c>
      <c r="BE520" s="2" t="n">
        <v>3</v>
      </c>
      <c r="BF520" s="2" t="n">
        <v>1</v>
      </c>
      <c r="BG520" s="2" t="n">
        <v>60</v>
      </c>
      <c r="BY520" s="2" t="s">
        <v>128</v>
      </c>
      <c r="BZ520" s="2" t="s">
        <v>129</v>
      </c>
      <c r="CA520" s="2" t="n">
        <v>80</v>
      </c>
      <c r="CB520" s="2" t="n">
        <v>13.5</v>
      </c>
      <c r="CZ520" s="2" t="s">
        <v>131</v>
      </c>
      <c r="DC520" s="2" t="n">
        <v>66</v>
      </c>
      <c r="DD520" s="2" t="n">
        <v>927</v>
      </c>
      <c r="DE520" s="2" t="n">
        <v>0.13</v>
      </c>
      <c r="DG520" s="2" t="n">
        <v>0.0145</v>
      </c>
    </row>
    <row r="521" customFormat="false" ht="13.8" hidden="false" customHeight="false" outlineLevel="0" collapsed="false">
      <c r="A521" s="2" t="s">
        <v>1064</v>
      </c>
      <c r="B521" s="2" t="s">
        <v>1051</v>
      </c>
      <c r="D521" s="2" t="s">
        <v>1052</v>
      </c>
      <c r="E521" s="2" t="s">
        <v>1053</v>
      </c>
      <c r="F521" s="2" t="s">
        <v>1054</v>
      </c>
      <c r="G521" s="2" t="n">
        <v>2018</v>
      </c>
      <c r="H521" s="2" t="n">
        <v>44</v>
      </c>
      <c r="I521" s="2" t="n">
        <v>61</v>
      </c>
      <c r="J521" s="2" t="s">
        <v>120</v>
      </c>
      <c r="L521" s="2" t="s">
        <v>786</v>
      </c>
      <c r="R521" s="2" t="s">
        <v>787</v>
      </c>
      <c r="T521" s="2" t="s">
        <v>124</v>
      </c>
      <c r="V521" s="2" t="s">
        <v>710</v>
      </c>
      <c r="AC521" s="2" t="s">
        <v>711</v>
      </c>
      <c r="AQ521" s="2" t="s">
        <v>1055</v>
      </c>
      <c r="AU521" s="2" t="n">
        <v>100</v>
      </c>
      <c r="AW521" s="2" t="n">
        <f aca="false">60</f>
        <v>60</v>
      </c>
      <c r="AY521" s="2" t="n">
        <v>100</v>
      </c>
      <c r="AZ521" s="2" t="n">
        <v>96</v>
      </c>
      <c r="BD521" s="2" t="s">
        <v>206</v>
      </c>
      <c r="BE521" s="2" t="n">
        <v>3</v>
      </c>
      <c r="BF521" s="2" t="n">
        <v>1</v>
      </c>
      <c r="BG521" s="2" t="n">
        <v>60</v>
      </c>
      <c r="BY521" s="2" t="s">
        <v>757</v>
      </c>
      <c r="CC521" s="2" t="n">
        <f aca="false">50</f>
        <v>50</v>
      </c>
      <c r="CD521" s="2" t="s">
        <v>151</v>
      </c>
      <c r="CE521" s="2" t="n">
        <v>80</v>
      </c>
      <c r="CF521" s="2" t="s">
        <v>126</v>
      </c>
      <c r="CG521" s="2" t="n">
        <v>4</v>
      </c>
      <c r="CZ521" s="2" t="s">
        <v>131</v>
      </c>
      <c r="DC521" s="2" t="n">
        <v>44</v>
      </c>
      <c r="DD521" s="2" t="n">
        <v>903</v>
      </c>
      <c r="DE521" s="2" t="n">
        <v>0.21</v>
      </c>
      <c r="DG521" s="2" t="n">
        <v>0.0154</v>
      </c>
    </row>
    <row r="522" customFormat="false" ht="13.8" hidden="false" customHeight="false" outlineLevel="0" collapsed="false">
      <c r="A522" s="2" t="s">
        <v>1065</v>
      </c>
      <c r="B522" s="2" t="s">
        <v>1051</v>
      </c>
      <c r="D522" s="2" t="s">
        <v>1052</v>
      </c>
      <c r="E522" s="2" t="s">
        <v>1053</v>
      </c>
      <c r="F522" s="2" t="s">
        <v>1054</v>
      </c>
      <c r="G522" s="2" t="n">
        <v>2018</v>
      </c>
      <c r="H522" s="2" t="n">
        <v>44</v>
      </c>
      <c r="I522" s="2" t="n">
        <v>61</v>
      </c>
      <c r="J522" s="2" t="s">
        <v>120</v>
      </c>
      <c r="L522" s="2" t="s">
        <v>786</v>
      </c>
      <c r="R522" s="2" t="s">
        <v>787</v>
      </c>
      <c r="T522" s="2" t="s">
        <v>124</v>
      </c>
      <c r="V522" s="2" t="s">
        <v>1066</v>
      </c>
      <c r="AC522" s="2" t="s">
        <v>711</v>
      </c>
      <c r="AQ522" s="2" t="s">
        <v>1055</v>
      </c>
      <c r="AU522" s="2" t="n">
        <v>100</v>
      </c>
      <c r="AW522" s="2" t="n">
        <f aca="false">60</f>
        <v>60</v>
      </c>
      <c r="AY522" s="2" t="n">
        <v>100</v>
      </c>
      <c r="AZ522" s="2" t="n">
        <v>96</v>
      </c>
      <c r="BY522" s="2" t="s">
        <v>757</v>
      </c>
      <c r="CC522" s="2" t="n">
        <f aca="false">50</f>
        <v>50</v>
      </c>
      <c r="CD522" s="2" t="s">
        <v>151</v>
      </c>
      <c r="CE522" s="2" t="n">
        <v>80</v>
      </c>
      <c r="CF522" s="2" t="s">
        <v>126</v>
      </c>
      <c r="CG522" s="2" t="n">
        <v>4</v>
      </c>
      <c r="CZ522" s="2" t="s">
        <v>131</v>
      </c>
      <c r="DC522" s="2" t="n">
        <v>37</v>
      </c>
      <c r="DD522" s="2" t="n">
        <v>770</v>
      </c>
      <c r="DE522" s="2" t="n">
        <v>0.23</v>
      </c>
    </row>
    <row r="523" customFormat="false" ht="13.8" hidden="false" customHeight="false" outlineLevel="0" collapsed="false">
      <c r="A523" s="2" t="s">
        <v>1067</v>
      </c>
      <c r="B523" s="2" t="s">
        <v>1051</v>
      </c>
      <c r="D523" s="2" t="s">
        <v>1052</v>
      </c>
      <c r="E523" s="2" t="s">
        <v>1053</v>
      </c>
      <c r="F523" s="2" t="s">
        <v>1054</v>
      </c>
      <c r="G523" s="2" t="n">
        <v>2018</v>
      </c>
      <c r="H523" s="2" t="n">
        <v>44</v>
      </c>
      <c r="I523" s="2" t="n">
        <v>61</v>
      </c>
      <c r="J523" s="2" t="s">
        <v>120</v>
      </c>
      <c r="L523" s="2" t="s">
        <v>786</v>
      </c>
      <c r="R523" s="2" t="s">
        <v>787</v>
      </c>
      <c r="T523" s="2" t="s">
        <v>124</v>
      </c>
      <c r="V523" s="2" t="s">
        <v>1066</v>
      </c>
      <c r="AC523" s="2" t="s">
        <v>711</v>
      </c>
      <c r="AQ523" s="2" t="s">
        <v>1055</v>
      </c>
      <c r="AU523" s="2" t="n">
        <v>100</v>
      </c>
      <c r="AW523" s="2" t="n">
        <f aca="false">60</f>
        <v>60</v>
      </c>
      <c r="AY523" s="2" t="n">
        <v>100</v>
      </c>
      <c r="AZ523" s="2" t="n">
        <v>96</v>
      </c>
      <c r="BY523" s="2" t="s">
        <v>757</v>
      </c>
      <c r="CC523" s="2" t="n">
        <f aca="false">50</f>
        <v>50</v>
      </c>
      <c r="CD523" s="2" t="s">
        <v>151</v>
      </c>
      <c r="CE523" s="2" t="n">
        <v>80</v>
      </c>
      <c r="CF523" s="2" t="s">
        <v>126</v>
      </c>
      <c r="CG523" s="2" t="n">
        <v>4</v>
      </c>
      <c r="CZ523" s="2" t="s">
        <v>131</v>
      </c>
      <c r="DC523" s="2" t="n">
        <v>58</v>
      </c>
      <c r="DD523" s="2" t="n">
        <v>716</v>
      </c>
      <c r="DE523" s="2" t="n">
        <v>0.19</v>
      </c>
    </row>
    <row r="524" customFormat="false" ht="13.8" hidden="false" customHeight="false" outlineLevel="0" collapsed="false">
      <c r="A524" s="2" t="s">
        <v>1068</v>
      </c>
      <c r="B524" s="2" t="s">
        <v>1051</v>
      </c>
      <c r="D524" s="2" t="s">
        <v>1052</v>
      </c>
      <c r="E524" s="2" t="s">
        <v>1053</v>
      </c>
      <c r="F524" s="2" t="s">
        <v>1054</v>
      </c>
      <c r="G524" s="2" t="n">
        <v>2018</v>
      </c>
      <c r="H524" s="2" t="n">
        <v>44</v>
      </c>
      <c r="I524" s="2" t="n">
        <v>61</v>
      </c>
      <c r="J524" s="2" t="s">
        <v>120</v>
      </c>
      <c r="L524" s="2" t="s">
        <v>1069</v>
      </c>
      <c r="R524" s="2" t="s">
        <v>787</v>
      </c>
      <c r="T524" s="2" t="s">
        <v>124</v>
      </c>
      <c r="V524" s="2" t="s">
        <v>710</v>
      </c>
      <c r="AC524" s="2" t="s">
        <v>711</v>
      </c>
      <c r="AQ524" s="2" t="s">
        <v>1055</v>
      </c>
      <c r="AU524" s="2" t="n">
        <v>100</v>
      </c>
      <c r="AW524" s="2" t="n">
        <f aca="false">60</f>
        <v>60</v>
      </c>
      <c r="AY524" s="2" t="n">
        <v>100</v>
      </c>
      <c r="AZ524" s="2" t="n">
        <v>96</v>
      </c>
      <c r="BD524" s="2" t="s">
        <v>147</v>
      </c>
      <c r="BE524" s="2" t="n">
        <v>3</v>
      </c>
      <c r="BF524" s="2" t="n">
        <v>1</v>
      </c>
      <c r="BG524" s="2" t="n">
        <v>50</v>
      </c>
      <c r="BY524" s="2" t="s">
        <v>128</v>
      </c>
      <c r="BZ524" s="2" t="s">
        <v>129</v>
      </c>
      <c r="CA524" s="2" t="n">
        <v>80</v>
      </c>
      <c r="CB524" s="2" t="n">
        <v>13.5</v>
      </c>
      <c r="CZ524" s="2" t="s">
        <v>131</v>
      </c>
      <c r="DC524" s="2" t="n">
        <v>37</v>
      </c>
      <c r="DD524" s="2" t="n">
        <v>778</v>
      </c>
      <c r="DE524" s="2" t="n">
        <v>0.26</v>
      </c>
    </row>
    <row r="525" customFormat="false" ht="13.8" hidden="false" customHeight="false" outlineLevel="0" collapsed="false">
      <c r="A525" s="2" t="s">
        <v>1070</v>
      </c>
      <c r="B525" s="2" t="s">
        <v>1051</v>
      </c>
      <c r="D525" s="2" t="s">
        <v>1052</v>
      </c>
      <c r="E525" s="2" t="s">
        <v>1053</v>
      </c>
      <c r="F525" s="2" t="s">
        <v>1054</v>
      </c>
      <c r="G525" s="2" t="n">
        <v>2018</v>
      </c>
      <c r="H525" s="2" t="n">
        <v>44</v>
      </c>
      <c r="I525" s="2" t="n">
        <v>61</v>
      </c>
      <c r="J525" s="2" t="s">
        <v>120</v>
      </c>
      <c r="L525" s="2" t="s">
        <v>1069</v>
      </c>
      <c r="R525" s="2" t="s">
        <v>787</v>
      </c>
      <c r="T525" s="2" t="s">
        <v>124</v>
      </c>
      <c r="V525" s="2" t="s">
        <v>710</v>
      </c>
      <c r="AC525" s="2" t="s">
        <v>711</v>
      </c>
      <c r="AQ525" s="2" t="s">
        <v>1055</v>
      </c>
      <c r="AU525" s="2" t="n">
        <v>100</v>
      </c>
      <c r="AW525" s="2" t="n">
        <f aca="false">60</f>
        <v>60</v>
      </c>
      <c r="AY525" s="2" t="n">
        <v>100</v>
      </c>
      <c r="AZ525" s="2" t="n">
        <v>96</v>
      </c>
      <c r="BD525" s="2" t="s">
        <v>147</v>
      </c>
      <c r="BE525" s="2" t="n">
        <v>3</v>
      </c>
      <c r="BF525" s="2" t="n">
        <v>1</v>
      </c>
      <c r="BG525" s="2" t="n">
        <v>50</v>
      </c>
      <c r="BY525" s="2" t="s">
        <v>757</v>
      </c>
      <c r="CC525" s="2" t="n">
        <f aca="false">50</f>
        <v>50</v>
      </c>
      <c r="CD525" s="2" t="s">
        <v>151</v>
      </c>
      <c r="CE525" s="2" t="n">
        <v>80</v>
      </c>
      <c r="CF525" s="2" t="s">
        <v>126</v>
      </c>
      <c r="CG525" s="2" t="n">
        <v>4</v>
      </c>
      <c r="CZ525" s="2" t="s">
        <v>131</v>
      </c>
      <c r="DC525" s="2" t="n">
        <v>37</v>
      </c>
      <c r="DD525" s="2" t="n">
        <v>766</v>
      </c>
      <c r="DE525" s="2" t="n">
        <v>0.26</v>
      </c>
    </row>
    <row r="526" customFormat="false" ht="13.8" hidden="false" customHeight="false" outlineLevel="0" collapsed="false">
      <c r="A526" s="2" t="s">
        <v>1071</v>
      </c>
      <c r="B526" s="2" t="s">
        <v>1051</v>
      </c>
      <c r="D526" s="2" t="s">
        <v>1052</v>
      </c>
      <c r="E526" s="2" t="s">
        <v>1053</v>
      </c>
      <c r="F526" s="2" t="s">
        <v>1054</v>
      </c>
      <c r="G526" s="2" t="n">
        <v>2018</v>
      </c>
      <c r="H526" s="2" t="n">
        <v>44</v>
      </c>
      <c r="I526" s="2" t="n">
        <v>61</v>
      </c>
      <c r="J526" s="2" t="s">
        <v>120</v>
      </c>
      <c r="L526" s="2" t="s">
        <v>1069</v>
      </c>
      <c r="R526" s="2" t="s">
        <v>787</v>
      </c>
      <c r="T526" s="2" t="s">
        <v>124</v>
      </c>
      <c r="V526" s="2" t="s">
        <v>710</v>
      </c>
      <c r="AC526" s="2" t="s">
        <v>711</v>
      </c>
      <c r="AQ526" s="2" t="s">
        <v>1055</v>
      </c>
      <c r="AU526" s="2" t="n">
        <v>100</v>
      </c>
      <c r="AW526" s="2" t="n">
        <f aca="false">60</f>
        <v>60</v>
      </c>
      <c r="AY526" s="2" t="n">
        <v>100</v>
      </c>
      <c r="AZ526" s="2" t="n">
        <v>96</v>
      </c>
      <c r="BD526" s="2" t="s">
        <v>147</v>
      </c>
      <c r="BE526" s="2" t="n">
        <v>3</v>
      </c>
      <c r="BF526" s="2" t="n">
        <v>1</v>
      </c>
      <c r="BG526" s="2" t="n">
        <v>50</v>
      </c>
      <c r="BY526" s="2" t="s">
        <v>128</v>
      </c>
      <c r="BZ526" s="2" t="s">
        <v>129</v>
      </c>
      <c r="CA526" s="2" t="n">
        <v>80</v>
      </c>
      <c r="CB526" s="2" t="n">
        <v>13.5</v>
      </c>
      <c r="CZ526" s="2" t="s">
        <v>131</v>
      </c>
      <c r="DC526" s="2" t="n">
        <v>50</v>
      </c>
      <c r="DD526" s="2" t="n">
        <v>768</v>
      </c>
      <c r="DE526" s="2" t="n">
        <v>0.23</v>
      </c>
      <c r="DG526" s="2" t="n">
        <v>0.0164</v>
      </c>
    </row>
    <row r="527" customFormat="false" ht="13.8" hidden="false" customHeight="false" outlineLevel="0" collapsed="false">
      <c r="A527" s="2" t="s">
        <v>1072</v>
      </c>
      <c r="B527" s="2" t="s">
        <v>1073</v>
      </c>
      <c r="D527" s="2" t="s">
        <v>1074</v>
      </c>
      <c r="E527" s="2" t="s">
        <v>1075</v>
      </c>
      <c r="F527" s="2" t="s">
        <v>1076</v>
      </c>
      <c r="G527" s="2" t="n">
        <v>2018</v>
      </c>
      <c r="H527" s="2" t="n">
        <v>39</v>
      </c>
      <c r="I527" s="2" t="n">
        <v>8</v>
      </c>
      <c r="J527" s="2" t="s">
        <v>1077</v>
      </c>
      <c r="L527" s="2" t="s">
        <v>143</v>
      </c>
      <c r="T527" s="2" t="s">
        <v>144</v>
      </c>
      <c r="V527" s="2" t="s">
        <v>124</v>
      </c>
      <c r="Z527" s="2" t="s">
        <v>436</v>
      </c>
      <c r="AC527" s="2" t="s">
        <v>125</v>
      </c>
      <c r="AQ527" s="2" t="s">
        <v>1078</v>
      </c>
      <c r="AU527" s="2" t="n">
        <f aca="false">50</f>
        <v>50</v>
      </c>
      <c r="AW527" s="2" t="n">
        <f aca="false">5</f>
        <v>5</v>
      </c>
      <c r="AY527" s="2" t="n">
        <v>80</v>
      </c>
      <c r="AZ527" s="2" t="n">
        <v>48</v>
      </c>
      <c r="BD527" s="2" t="s">
        <v>144</v>
      </c>
      <c r="BE527" s="2" t="n">
        <v>7</v>
      </c>
      <c r="BF527" s="2" t="n">
        <v>7</v>
      </c>
      <c r="BY527" s="2" t="s">
        <v>128</v>
      </c>
      <c r="BZ527" s="2" t="s">
        <v>144</v>
      </c>
      <c r="CA527" s="2" t="n">
        <v>260</v>
      </c>
      <c r="CB527" s="2" t="n">
        <v>8</v>
      </c>
      <c r="CC527" s="2" t="n">
        <v>0.5</v>
      </c>
      <c r="DB527" s="2" t="n">
        <v>4.3</v>
      </c>
      <c r="DD527" s="2" t="n">
        <v>520</v>
      </c>
      <c r="DE527" s="2" t="n">
        <v>0.068</v>
      </c>
      <c r="DI527" s="2" t="n">
        <v>20</v>
      </c>
    </row>
    <row r="528" customFormat="false" ht="13.8" hidden="false" customHeight="false" outlineLevel="0" collapsed="false">
      <c r="A528" s="2" t="s">
        <v>1079</v>
      </c>
      <c r="B528" s="2" t="s">
        <v>1073</v>
      </c>
      <c r="D528" s="2" t="s">
        <v>1074</v>
      </c>
      <c r="E528" s="2" t="s">
        <v>1075</v>
      </c>
      <c r="F528" s="2" t="s">
        <v>1076</v>
      </c>
      <c r="G528" s="2" t="n">
        <v>2018</v>
      </c>
      <c r="H528" s="2" t="n">
        <v>39</v>
      </c>
      <c r="I528" s="2" t="n">
        <v>8</v>
      </c>
      <c r="J528" s="2" t="s">
        <v>1077</v>
      </c>
      <c r="L528" s="2" t="s">
        <v>143</v>
      </c>
      <c r="P528" s="2" t="s">
        <v>768</v>
      </c>
      <c r="T528" s="2" t="s">
        <v>144</v>
      </c>
      <c r="V528" s="2" t="s">
        <v>124</v>
      </c>
      <c r="Z528" s="2" t="s">
        <v>436</v>
      </c>
      <c r="AC528" s="2" t="s">
        <v>125</v>
      </c>
      <c r="AQ528" s="2" t="s">
        <v>1078</v>
      </c>
      <c r="AU528" s="2" t="n">
        <f aca="false">50</f>
        <v>50</v>
      </c>
      <c r="AW528" s="2" t="n">
        <f aca="false">5</f>
        <v>5</v>
      </c>
      <c r="AY528" s="2" t="n">
        <v>80</v>
      </c>
      <c r="AZ528" s="2" t="n">
        <v>48</v>
      </c>
      <c r="BD528" s="2" t="s">
        <v>144</v>
      </c>
      <c r="BE528" s="2" t="n">
        <v>7</v>
      </c>
      <c r="BF528" s="2" t="n">
        <v>7</v>
      </c>
      <c r="BY528" s="2" t="s">
        <v>128</v>
      </c>
      <c r="BZ528" s="2" t="s">
        <v>144</v>
      </c>
      <c r="CA528" s="2" t="n">
        <v>260</v>
      </c>
      <c r="CB528" s="2" t="n">
        <v>8</v>
      </c>
      <c r="CC528" s="2" t="n">
        <v>0.5</v>
      </c>
      <c r="DB528" s="2" t="n">
        <v>3.9</v>
      </c>
      <c r="DD528" s="2" t="n">
        <v>480</v>
      </c>
      <c r="DE528" s="2" t="n">
        <v>0.063</v>
      </c>
      <c r="DI528" s="2" t="n">
        <v>23</v>
      </c>
    </row>
    <row r="529" customFormat="false" ht="13.8" hidden="false" customHeight="false" outlineLevel="0" collapsed="false">
      <c r="A529" s="2" t="s">
        <v>1080</v>
      </c>
      <c r="B529" s="2" t="s">
        <v>1073</v>
      </c>
      <c r="D529" s="2" t="s">
        <v>1074</v>
      </c>
      <c r="E529" s="2" t="s">
        <v>1075</v>
      </c>
      <c r="F529" s="2" t="s">
        <v>1076</v>
      </c>
      <c r="G529" s="2" t="n">
        <v>2018</v>
      </c>
      <c r="H529" s="2" t="n">
        <v>39</v>
      </c>
      <c r="I529" s="2" t="n">
        <v>8</v>
      </c>
      <c r="J529" s="2" t="s">
        <v>1077</v>
      </c>
      <c r="L529" s="2" t="s">
        <v>143</v>
      </c>
      <c r="P529" s="2" t="s">
        <v>768</v>
      </c>
      <c r="T529" s="2" t="s">
        <v>144</v>
      </c>
      <c r="V529" s="2" t="s">
        <v>124</v>
      </c>
      <c r="Z529" s="2" t="s">
        <v>436</v>
      </c>
      <c r="AC529" s="2" t="s">
        <v>125</v>
      </c>
      <c r="AQ529" s="2" t="s">
        <v>1078</v>
      </c>
      <c r="AU529" s="2" t="n">
        <f aca="false">50</f>
        <v>50</v>
      </c>
      <c r="AW529" s="2" t="n">
        <f aca="false">5</f>
        <v>5</v>
      </c>
      <c r="AY529" s="2" t="n">
        <v>80</v>
      </c>
      <c r="AZ529" s="2" t="n">
        <v>48</v>
      </c>
      <c r="BD529" s="2" t="s">
        <v>144</v>
      </c>
      <c r="BE529" s="2" t="n">
        <v>7</v>
      </c>
      <c r="BF529" s="2" t="n">
        <v>7</v>
      </c>
      <c r="BY529" s="2" t="s">
        <v>128</v>
      </c>
      <c r="BZ529" s="2" t="s">
        <v>144</v>
      </c>
      <c r="CA529" s="2" t="n">
        <v>260</v>
      </c>
      <c r="CB529" s="2" t="n">
        <v>8</v>
      </c>
      <c r="CC529" s="2" t="n">
        <v>0.5</v>
      </c>
      <c r="DB529" s="2" t="n">
        <v>4.1</v>
      </c>
      <c r="DD529" s="2" t="n">
        <v>540</v>
      </c>
      <c r="DE529" s="2" t="n">
        <v>0.069</v>
      </c>
      <c r="DI529" s="2" t="n">
        <v>20</v>
      </c>
    </row>
    <row r="530" customFormat="false" ht="13.8" hidden="false" customHeight="false" outlineLevel="0" collapsed="false">
      <c r="A530" s="2" t="s">
        <v>1081</v>
      </c>
      <c r="B530" s="2" t="s">
        <v>1073</v>
      </c>
      <c r="D530" s="2" t="s">
        <v>1074</v>
      </c>
      <c r="E530" s="2" t="s">
        <v>1075</v>
      </c>
      <c r="F530" s="2" t="s">
        <v>1076</v>
      </c>
      <c r="G530" s="2" t="n">
        <v>2018</v>
      </c>
      <c r="H530" s="2" t="n">
        <v>39</v>
      </c>
      <c r="I530" s="2" t="n">
        <v>8</v>
      </c>
      <c r="J530" s="2" t="s">
        <v>1077</v>
      </c>
      <c r="L530" s="2" t="s">
        <v>143</v>
      </c>
      <c r="P530" s="2" t="s">
        <v>768</v>
      </c>
      <c r="T530" s="2" t="s">
        <v>144</v>
      </c>
      <c r="V530" s="2" t="s">
        <v>124</v>
      </c>
      <c r="Z530" s="2" t="s">
        <v>436</v>
      </c>
      <c r="AC530" s="2" t="s">
        <v>125</v>
      </c>
      <c r="AQ530" s="2" t="s">
        <v>1078</v>
      </c>
      <c r="AU530" s="2" t="n">
        <f aca="false">50</f>
        <v>50</v>
      </c>
      <c r="AW530" s="2" t="n">
        <f aca="false">5</f>
        <v>5</v>
      </c>
      <c r="AY530" s="2" t="n">
        <v>80</v>
      </c>
      <c r="AZ530" s="2" t="n">
        <v>48</v>
      </c>
      <c r="BD530" s="2" t="s">
        <v>144</v>
      </c>
      <c r="BE530" s="2" t="n">
        <v>7</v>
      </c>
      <c r="BF530" s="2" t="n">
        <v>7</v>
      </c>
      <c r="BY530" s="2" t="s">
        <v>128</v>
      </c>
      <c r="BZ530" s="2" t="s">
        <v>144</v>
      </c>
      <c r="CA530" s="2" t="n">
        <v>260</v>
      </c>
      <c r="CB530" s="2" t="n">
        <v>8</v>
      </c>
      <c r="CC530" s="2" t="n">
        <v>0.5</v>
      </c>
      <c r="DB530" s="2" t="n">
        <v>4</v>
      </c>
      <c r="DD530" s="2" t="n">
        <v>650</v>
      </c>
      <c r="DE530" s="2" t="n">
        <v>0.077</v>
      </c>
      <c r="DI530" s="2" t="n">
        <v>17</v>
      </c>
    </row>
    <row r="531" customFormat="false" ht="13.8" hidden="false" customHeight="false" outlineLevel="0" collapsed="false">
      <c r="A531" s="2" t="s">
        <v>1082</v>
      </c>
      <c r="B531" s="2" t="s">
        <v>1073</v>
      </c>
      <c r="D531" s="2" t="s">
        <v>1074</v>
      </c>
      <c r="E531" s="2" t="s">
        <v>1075</v>
      </c>
      <c r="F531" s="2" t="s">
        <v>1076</v>
      </c>
      <c r="G531" s="2" t="n">
        <v>2018</v>
      </c>
      <c r="H531" s="2" t="n">
        <v>39</v>
      </c>
      <c r="I531" s="2" t="n">
        <v>8</v>
      </c>
      <c r="J531" s="2" t="s">
        <v>1077</v>
      </c>
      <c r="L531" s="2" t="s">
        <v>143</v>
      </c>
      <c r="P531" s="2" t="s">
        <v>768</v>
      </c>
      <c r="T531" s="2" t="s">
        <v>144</v>
      </c>
      <c r="V531" s="2" t="s">
        <v>124</v>
      </c>
      <c r="Z531" s="2" t="s">
        <v>436</v>
      </c>
      <c r="AC531" s="2" t="s">
        <v>125</v>
      </c>
      <c r="AQ531" s="2" t="s">
        <v>1078</v>
      </c>
      <c r="AU531" s="2" t="n">
        <f aca="false">50</f>
        <v>50</v>
      </c>
      <c r="AW531" s="2" t="n">
        <f aca="false">5</f>
        <v>5</v>
      </c>
      <c r="AY531" s="2" t="n">
        <v>80</v>
      </c>
      <c r="AZ531" s="2" t="n">
        <v>48</v>
      </c>
      <c r="BD531" s="2" t="s">
        <v>144</v>
      </c>
      <c r="BE531" s="2" t="n">
        <v>7</v>
      </c>
      <c r="BF531" s="2" t="n">
        <v>7</v>
      </c>
      <c r="BY531" s="2" t="s">
        <v>128</v>
      </c>
      <c r="BZ531" s="2" t="s">
        <v>144</v>
      </c>
      <c r="CA531" s="2" t="n">
        <v>260</v>
      </c>
      <c r="CB531" s="2" t="n">
        <v>8</v>
      </c>
      <c r="CC531" s="2" t="n">
        <v>0.5</v>
      </c>
      <c r="DB531" s="2" t="n">
        <v>4.4</v>
      </c>
      <c r="DD531" s="2" t="n">
        <v>570</v>
      </c>
      <c r="DE531" s="2" t="n">
        <v>0.069</v>
      </c>
      <c r="DI531" s="2" t="n">
        <v>20</v>
      </c>
    </row>
    <row r="532" customFormat="false" ht="13.8" hidden="false" customHeight="false" outlineLevel="0" collapsed="false">
      <c r="A532" s="2" t="s">
        <v>1083</v>
      </c>
      <c r="B532" s="2" t="s">
        <v>1073</v>
      </c>
      <c r="D532" s="2" t="s">
        <v>1074</v>
      </c>
      <c r="E532" s="2" t="s">
        <v>1075</v>
      </c>
      <c r="F532" s="2" t="s">
        <v>1076</v>
      </c>
      <c r="G532" s="2" t="n">
        <v>2018</v>
      </c>
      <c r="H532" s="2" t="n">
        <v>39</v>
      </c>
      <c r="I532" s="2" t="n">
        <v>8</v>
      </c>
      <c r="J532" s="2" t="s">
        <v>1077</v>
      </c>
      <c r="L532" s="2" t="s">
        <v>143</v>
      </c>
      <c r="P532" s="2" t="s">
        <v>768</v>
      </c>
      <c r="T532" s="2" t="s">
        <v>144</v>
      </c>
      <c r="V532" s="2" t="s">
        <v>124</v>
      </c>
      <c r="Z532" s="2" t="s">
        <v>436</v>
      </c>
      <c r="AC532" s="2" t="s">
        <v>125</v>
      </c>
      <c r="AQ532" s="2" t="s">
        <v>1078</v>
      </c>
      <c r="AU532" s="2" t="n">
        <f aca="false">50</f>
        <v>50</v>
      </c>
      <c r="AW532" s="2" t="n">
        <f aca="false">5</f>
        <v>5</v>
      </c>
      <c r="AY532" s="2" t="n">
        <v>80</v>
      </c>
      <c r="AZ532" s="2" t="n">
        <v>48</v>
      </c>
      <c r="BD532" s="2" t="s">
        <v>144</v>
      </c>
      <c r="BE532" s="2" t="n">
        <v>7</v>
      </c>
      <c r="BF532" s="2" t="n">
        <v>7</v>
      </c>
      <c r="BY532" s="2" t="s">
        <v>128</v>
      </c>
      <c r="BZ532" s="2" t="s">
        <v>144</v>
      </c>
      <c r="CA532" s="2" t="n">
        <v>260</v>
      </c>
      <c r="CB532" s="2" t="n">
        <v>8</v>
      </c>
      <c r="CC532" s="2" t="n">
        <v>0.5</v>
      </c>
      <c r="DB532" s="2" t="n">
        <v>4.6</v>
      </c>
      <c r="DD532" s="2" t="n">
        <v>630</v>
      </c>
      <c r="DE532" s="2" t="n">
        <v>0.076</v>
      </c>
      <c r="DI532" s="2" t="n">
        <v>19</v>
      </c>
    </row>
    <row r="533" customFormat="false" ht="13.8" hidden="false" customHeight="false" outlineLevel="0" collapsed="false">
      <c r="A533" s="2" t="s">
        <v>1084</v>
      </c>
      <c r="B533" s="2" t="s">
        <v>1085</v>
      </c>
      <c r="D533" s="2" t="s">
        <v>1086</v>
      </c>
      <c r="E533" s="2" t="s">
        <v>1087</v>
      </c>
      <c r="F533" s="2" t="s">
        <v>1088</v>
      </c>
      <c r="G533" s="2" t="n">
        <v>2018</v>
      </c>
      <c r="H533" s="2" t="n">
        <v>40</v>
      </c>
      <c r="I533" s="2" t="n">
        <v>20</v>
      </c>
      <c r="J533" s="2" t="s">
        <v>120</v>
      </c>
      <c r="L533" s="2" t="s">
        <v>121</v>
      </c>
      <c r="T533" s="2" t="s">
        <v>124</v>
      </c>
      <c r="V533" s="2" t="s">
        <v>123</v>
      </c>
      <c r="Z533" s="2" t="s">
        <v>145</v>
      </c>
      <c r="AC533" s="2" t="s">
        <v>125</v>
      </c>
      <c r="AY533" s="2" t="s">
        <v>126</v>
      </c>
      <c r="AZ533" s="2" t="n">
        <v>72</v>
      </c>
      <c r="BY533" s="2" t="s">
        <v>128</v>
      </c>
      <c r="BZ533" s="2" t="s">
        <v>129</v>
      </c>
      <c r="CA533" s="2" t="n">
        <v>40</v>
      </c>
      <c r="CB533" s="2" t="n">
        <v>10</v>
      </c>
      <c r="DD533" s="2" t="n">
        <v>895.4</v>
      </c>
      <c r="DE533" s="2" t="n">
        <v>0.24</v>
      </c>
      <c r="DI533" s="2" t="n">
        <v>9.53</v>
      </c>
    </row>
    <row r="534" customFormat="false" ht="13.8" hidden="false" customHeight="false" outlineLevel="0" collapsed="false">
      <c r="A534" s="2" t="s">
        <v>1089</v>
      </c>
      <c r="B534" s="2" t="s">
        <v>1085</v>
      </c>
      <c r="D534" s="2" t="s">
        <v>1086</v>
      </c>
      <c r="E534" s="2" t="s">
        <v>1087</v>
      </c>
      <c r="F534" s="2" t="s">
        <v>1088</v>
      </c>
      <c r="G534" s="2" t="n">
        <v>2018</v>
      </c>
      <c r="H534" s="2" t="n">
        <v>40</v>
      </c>
      <c r="I534" s="2" t="n">
        <v>20</v>
      </c>
      <c r="J534" s="2" t="s">
        <v>120</v>
      </c>
      <c r="L534" s="2" t="s">
        <v>121</v>
      </c>
      <c r="T534" s="2" t="s">
        <v>124</v>
      </c>
      <c r="V534" s="2" t="s">
        <v>123</v>
      </c>
      <c r="X534" s="2" t="s">
        <v>672</v>
      </c>
      <c r="Z534" s="2" t="s">
        <v>145</v>
      </c>
      <c r="AC534" s="2" t="s">
        <v>125</v>
      </c>
      <c r="AY534" s="2" t="s">
        <v>126</v>
      </c>
      <c r="AZ534" s="2" t="n">
        <v>72</v>
      </c>
      <c r="BY534" s="2" t="s">
        <v>128</v>
      </c>
      <c r="BZ534" s="2" t="s">
        <v>129</v>
      </c>
      <c r="CA534" s="2" t="n">
        <v>40</v>
      </c>
      <c r="CB534" s="2" t="n">
        <v>10</v>
      </c>
      <c r="DD534" s="2" t="n">
        <v>955.73</v>
      </c>
      <c r="DE534" s="2" t="n">
        <v>0.12</v>
      </c>
      <c r="DI534" s="2" t="n">
        <v>14.62</v>
      </c>
    </row>
    <row r="535" customFormat="false" ht="13.8" hidden="false" customHeight="false" outlineLevel="0" collapsed="false">
      <c r="A535" s="2" t="s">
        <v>1090</v>
      </c>
      <c r="B535" s="2" t="s">
        <v>1085</v>
      </c>
      <c r="D535" s="2" t="s">
        <v>1086</v>
      </c>
      <c r="E535" s="2" t="s">
        <v>1087</v>
      </c>
      <c r="F535" s="2" t="s">
        <v>1088</v>
      </c>
      <c r="G535" s="2" t="n">
        <v>2018</v>
      </c>
      <c r="H535" s="2" t="n">
        <v>40</v>
      </c>
      <c r="I535" s="2" t="n">
        <v>20</v>
      </c>
      <c r="J535" s="2" t="s">
        <v>120</v>
      </c>
      <c r="L535" s="2" t="s">
        <v>121</v>
      </c>
      <c r="T535" s="2" t="s">
        <v>124</v>
      </c>
      <c r="V535" s="2" t="s">
        <v>123</v>
      </c>
      <c r="X535" s="2" t="s">
        <v>672</v>
      </c>
      <c r="Z535" s="2" t="s">
        <v>145</v>
      </c>
      <c r="AC535" s="2" t="s">
        <v>125</v>
      </c>
      <c r="AY535" s="2" t="s">
        <v>126</v>
      </c>
      <c r="AZ535" s="2" t="n">
        <v>72</v>
      </c>
      <c r="BY535" s="2" t="s">
        <v>128</v>
      </c>
      <c r="BZ535" s="2" t="s">
        <v>129</v>
      </c>
      <c r="CA535" s="2" t="n">
        <v>40</v>
      </c>
      <c r="CB535" s="2" t="n">
        <v>10</v>
      </c>
      <c r="DD535" s="2" t="n">
        <v>856.61</v>
      </c>
      <c r="DE535" s="2" t="n">
        <v>0.08</v>
      </c>
      <c r="DI535" s="2" t="n">
        <v>16.96</v>
      </c>
    </row>
    <row r="536" customFormat="false" ht="13.8" hidden="false" customHeight="false" outlineLevel="0" collapsed="false">
      <c r="A536" s="2" t="s">
        <v>1091</v>
      </c>
      <c r="B536" s="2" t="s">
        <v>1085</v>
      </c>
      <c r="D536" s="2" t="s">
        <v>1086</v>
      </c>
      <c r="E536" s="2" t="s">
        <v>1087</v>
      </c>
      <c r="F536" s="2" t="s">
        <v>1088</v>
      </c>
      <c r="G536" s="2" t="n">
        <v>2018</v>
      </c>
      <c r="H536" s="2" t="n">
        <v>40</v>
      </c>
      <c r="I536" s="2" t="n">
        <v>20</v>
      </c>
      <c r="J536" s="2" t="s">
        <v>120</v>
      </c>
      <c r="L536" s="2" t="s">
        <v>121</v>
      </c>
      <c r="T536" s="2" t="s">
        <v>124</v>
      </c>
      <c r="V536" s="2" t="s">
        <v>123</v>
      </c>
      <c r="X536" s="2" t="s">
        <v>672</v>
      </c>
      <c r="Z536" s="2" t="s">
        <v>145</v>
      </c>
      <c r="AC536" s="2" t="s">
        <v>125</v>
      </c>
      <c r="AY536" s="2" t="s">
        <v>126</v>
      </c>
      <c r="AZ536" s="2" t="n">
        <v>72</v>
      </c>
      <c r="BY536" s="2" t="s">
        <v>128</v>
      </c>
      <c r="BZ536" s="2" t="s">
        <v>129</v>
      </c>
      <c r="CA536" s="2" t="n">
        <v>40</v>
      </c>
      <c r="CB536" s="2" t="n">
        <v>10</v>
      </c>
      <c r="DD536" s="2" t="n">
        <v>683.45</v>
      </c>
      <c r="DE536" s="2" t="n">
        <v>0.046</v>
      </c>
      <c r="DI536" s="2" t="n">
        <v>23.08</v>
      </c>
    </row>
    <row r="537" customFormat="false" ht="13.8" hidden="false" customHeight="false" outlineLevel="0" collapsed="false">
      <c r="A537" s="2" t="s">
        <v>1092</v>
      </c>
      <c r="B537" s="2" t="s">
        <v>1085</v>
      </c>
      <c r="D537" s="2" t="s">
        <v>1086</v>
      </c>
      <c r="E537" s="2" t="s">
        <v>1087</v>
      </c>
      <c r="F537" s="2" t="s">
        <v>1088</v>
      </c>
      <c r="G537" s="2" t="n">
        <v>2018</v>
      </c>
      <c r="H537" s="2" t="n">
        <v>40</v>
      </c>
      <c r="I537" s="2" t="n">
        <v>20</v>
      </c>
      <c r="J537" s="2" t="s">
        <v>120</v>
      </c>
      <c r="L537" s="2" t="s">
        <v>121</v>
      </c>
      <c r="T537" s="2" t="s">
        <v>124</v>
      </c>
      <c r="V537" s="2" t="s">
        <v>123</v>
      </c>
      <c r="X537" s="2" t="s">
        <v>672</v>
      </c>
      <c r="Z537" s="2" t="s">
        <v>145</v>
      </c>
      <c r="AC537" s="2" t="s">
        <v>125</v>
      </c>
      <c r="AY537" s="2" t="s">
        <v>126</v>
      </c>
      <c r="AZ537" s="2" t="n">
        <v>72</v>
      </c>
      <c r="BY537" s="2" t="s">
        <v>128</v>
      </c>
      <c r="BZ537" s="2" t="s">
        <v>129</v>
      </c>
      <c r="CA537" s="2" t="n">
        <v>40</v>
      </c>
      <c r="CB537" s="2" t="n">
        <v>10</v>
      </c>
      <c r="DD537" s="2" t="n">
        <v>568.9</v>
      </c>
      <c r="DE537" s="2" t="n">
        <v>0.033</v>
      </c>
      <c r="DI537" s="2" t="n">
        <v>24.44</v>
      </c>
    </row>
    <row r="538" customFormat="false" ht="13.8" hidden="false" customHeight="false" outlineLevel="0" collapsed="false">
      <c r="A538" s="2" t="s">
        <v>1093</v>
      </c>
      <c r="B538" s="2" t="s">
        <v>1094</v>
      </c>
      <c r="D538" s="2" t="s">
        <v>1095</v>
      </c>
      <c r="E538" s="2" t="s">
        <v>1096</v>
      </c>
      <c r="F538" s="2" t="s">
        <v>1097</v>
      </c>
      <c r="G538" s="2" t="n">
        <v>2018</v>
      </c>
      <c r="H538" s="2" t="n">
        <v>62</v>
      </c>
      <c r="I538" s="2" t="n">
        <v>18</v>
      </c>
      <c r="J538" s="2" t="s">
        <v>120</v>
      </c>
      <c r="L538" s="2" t="s">
        <v>157</v>
      </c>
      <c r="T538" s="2" t="s">
        <v>124</v>
      </c>
      <c r="V538" s="2" t="s">
        <v>144</v>
      </c>
      <c r="Z538" s="2" t="s">
        <v>240</v>
      </c>
      <c r="AA538" s="2" t="n">
        <v>0.01</v>
      </c>
      <c r="AC538" s="2" t="s">
        <v>125</v>
      </c>
      <c r="AD538" s="2" t="n">
        <v>0.005</v>
      </c>
      <c r="AT538" s="2" t="n">
        <v>4</v>
      </c>
      <c r="AU538" s="2" t="n">
        <v>50</v>
      </c>
      <c r="AX538" s="2" t="s">
        <v>144</v>
      </c>
      <c r="AY538" s="2" t="n">
        <v>40</v>
      </c>
      <c r="AZ538" s="2" t="n">
        <v>24</v>
      </c>
      <c r="BY538" s="2" t="s">
        <v>151</v>
      </c>
      <c r="CA538" s="2" t="n">
        <v>80</v>
      </c>
      <c r="CB538" s="2" t="s">
        <v>126</v>
      </c>
      <c r="CC538" s="2" t="n">
        <v>6</v>
      </c>
      <c r="CD538" s="2" t="s">
        <v>151</v>
      </c>
      <c r="CE538" s="2" t="n">
        <v>100</v>
      </c>
      <c r="CF538" s="2" t="s">
        <v>126</v>
      </c>
      <c r="CG538" s="2" t="n">
        <v>4</v>
      </c>
      <c r="CI538" s="2" t="s">
        <v>151</v>
      </c>
      <c r="CJ538" s="2" t="n">
        <v>180</v>
      </c>
      <c r="CK538" s="2" t="n">
        <v>1</v>
      </c>
      <c r="CM538" s="2" t="s">
        <v>126</v>
      </c>
      <c r="DA538" s="2" t="n">
        <v>90.4</v>
      </c>
      <c r="DB538" s="2" t="n">
        <v>3.4</v>
      </c>
      <c r="DD538" s="2" t="n">
        <v>508</v>
      </c>
      <c r="DE538" s="2" t="n">
        <v>0.2</v>
      </c>
      <c r="DI538" s="2" t="n">
        <v>27</v>
      </c>
    </row>
    <row r="539" customFormat="false" ht="13.8" hidden="false" customHeight="false" outlineLevel="0" collapsed="false">
      <c r="A539" s="2" t="s">
        <v>1098</v>
      </c>
      <c r="B539" s="2" t="s">
        <v>1094</v>
      </c>
      <c r="D539" s="2" t="s">
        <v>1095</v>
      </c>
      <c r="E539" s="2" t="s">
        <v>1096</v>
      </c>
      <c r="F539" s="2" t="s">
        <v>1097</v>
      </c>
      <c r="G539" s="2" t="n">
        <v>2018</v>
      </c>
      <c r="H539" s="2" t="n">
        <v>62</v>
      </c>
      <c r="I539" s="2" t="n">
        <v>18</v>
      </c>
      <c r="J539" s="2" t="s">
        <v>120</v>
      </c>
      <c r="L539" s="2" t="s">
        <v>157</v>
      </c>
      <c r="T539" s="2" t="s">
        <v>124</v>
      </c>
      <c r="V539" s="2" t="s">
        <v>144</v>
      </c>
      <c r="Z539" s="2" t="s">
        <v>240</v>
      </c>
      <c r="AA539" s="2" t="n">
        <v>0.01</v>
      </c>
      <c r="AC539" s="2" t="s">
        <v>125</v>
      </c>
      <c r="AD539" s="2" t="n">
        <v>0.005</v>
      </c>
      <c r="AT539" s="2" t="n">
        <v>4</v>
      </c>
      <c r="AU539" s="2" t="n">
        <v>50</v>
      </c>
      <c r="AX539" s="2" t="s">
        <v>144</v>
      </c>
      <c r="AY539" s="2" t="n">
        <v>40</v>
      </c>
      <c r="AZ539" s="2" t="n">
        <v>24</v>
      </c>
      <c r="BY539" s="2" t="s">
        <v>151</v>
      </c>
      <c r="CA539" s="2" t="n">
        <v>80</v>
      </c>
      <c r="CB539" s="2" t="s">
        <v>126</v>
      </c>
      <c r="CC539" s="2" t="n">
        <v>6</v>
      </c>
      <c r="CD539" s="2" t="s">
        <v>151</v>
      </c>
      <c r="CE539" s="2" t="n">
        <v>100</v>
      </c>
      <c r="CF539" s="2" t="s">
        <v>126</v>
      </c>
      <c r="CG539" s="2" t="n">
        <v>4</v>
      </c>
      <c r="CI539" s="2" t="s">
        <v>151</v>
      </c>
      <c r="CJ539" s="2" t="n">
        <v>180</v>
      </c>
      <c r="CK539" s="2" t="n">
        <v>1</v>
      </c>
      <c r="CM539" s="2" t="s">
        <v>126</v>
      </c>
      <c r="DA539" s="2" t="n">
        <v>94.7</v>
      </c>
      <c r="DB539" s="2" t="n">
        <v>3.03</v>
      </c>
      <c r="DD539" s="2" t="n">
        <v>712</v>
      </c>
      <c r="DE539" s="2" t="n">
        <v>0.11</v>
      </c>
      <c r="DI539" s="2" t="n">
        <v>35</v>
      </c>
    </row>
    <row r="540" customFormat="false" ht="13.8" hidden="false" customHeight="false" outlineLevel="0" collapsed="false">
      <c r="A540" s="2" t="s">
        <v>1099</v>
      </c>
      <c r="B540" s="2" t="s">
        <v>1094</v>
      </c>
      <c r="D540" s="2" t="s">
        <v>1095</v>
      </c>
      <c r="E540" s="2" t="s">
        <v>1096</v>
      </c>
      <c r="F540" s="2" t="s">
        <v>1097</v>
      </c>
      <c r="G540" s="2" t="n">
        <v>2018</v>
      </c>
      <c r="H540" s="2" t="n">
        <v>62</v>
      </c>
      <c r="I540" s="2" t="n">
        <v>18</v>
      </c>
      <c r="J540" s="2" t="s">
        <v>120</v>
      </c>
      <c r="L540" s="2" t="s">
        <v>157</v>
      </c>
      <c r="T540" s="2" t="s">
        <v>124</v>
      </c>
      <c r="V540" s="2" t="s">
        <v>144</v>
      </c>
      <c r="Z540" s="2" t="s">
        <v>240</v>
      </c>
      <c r="AA540" s="2" t="n">
        <v>0.01</v>
      </c>
      <c r="AC540" s="2" t="s">
        <v>125</v>
      </c>
      <c r="AD540" s="2" t="n">
        <v>0.005</v>
      </c>
      <c r="AT540" s="2" t="n">
        <v>4</v>
      </c>
      <c r="AU540" s="2" t="n">
        <v>50</v>
      </c>
      <c r="AX540" s="2" t="s">
        <v>144</v>
      </c>
      <c r="AY540" s="2" t="n">
        <v>40</v>
      </c>
      <c r="AZ540" s="2" t="n">
        <v>24</v>
      </c>
      <c r="BY540" s="2" t="s">
        <v>151</v>
      </c>
      <c r="CA540" s="2" t="n">
        <v>80</v>
      </c>
      <c r="CB540" s="2" t="s">
        <v>126</v>
      </c>
      <c r="CC540" s="2" t="n">
        <v>6</v>
      </c>
      <c r="CD540" s="2" t="s">
        <v>151</v>
      </c>
      <c r="CE540" s="2" t="n">
        <v>100</v>
      </c>
      <c r="CF540" s="2" t="s">
        <v>126</v>
      </c>
      <c r="CG540" s="2" t="n">
        <v>4</v>
      </c>
      <c r="CI540" s="2" t="s">
        <v>151</v>
      </c>
      <c r="CJ540" s="2" t="n">
        <v>180</v>
      </c>
      <c r="CK540" s="2" t="n">
        <v>1</v>
      </c>
      <c r="CM540" s="2" t="s">
        <v>126</v>
      </c>
      <c r="DA540" s="2" t="n">
        <v>92.9</v>
      </c>
      <c r="DB540" s="2" t="n">
        <v>2.56</v>
      </c>
      <c r="DD540" s="2" t="n">
        <v>653</v>
      </c>
      <c r="DE540" s="2" t="n">
        <v>0.15</v>
      </c>
      <c r="DI540" s="2" t="n">
        <v>54</v>
      </c>
    </row>
    <row r="541" customFormat="false" ht="13.8" hidden="false" customHeight="false" outlineLevel="0" collapsed="false">
      <c r="A541" s="2" t="s">
        <v>1100</v>
      </c>
      <c r="B541" s="2" t="s">
        <v>1094</v>
      </c>
      <c r="D541" s="2" t="s">
        <v>1095</v>
      </c>
      <c r="E541" s="2" t="s">
        <v>1096</v>
      </c>
      <c r="F541" s="2" t="s">
        <v>1097</v>
      </c>
      <c r="G541" s="2" t="n">
        <v>2018</v>
      </c>
      <c r="H541" s="2" t="n">
        <v>62</v>
      </c>
      <c r="I541" s="2" t="n">
        <v>18</v>
      </c>
      <c r="J541" s="2" t="s">
        <v>120</v>
      </c>
      <c r="L541" s="2" t="s">
        <v>157</v>
      </c>
      <c r="T541" s="2" t="s">
        <v>124</v>
      </c>
      <c r="V541" s="2" t="s">
        <v>144</v>
      </c>
      <c r="Z541" s="2" t="s">
        <v>240</v>
      </c>
      <c r="AA541" s="2" t="n">
        <v>0.01</v>
      </c>
      <c r="AC541" s="2" t="s">
        <v>125</v>
      </c>
      <c r="AD541" s="2" t="n">
        <v>0.005</v>
      </c>
      <c r="AT541" s="2" t="n">
        <v>8</v>
      </c>
      <c r="AU541" s="2" t="n">
        <v>50</v>
      </c>
      <c r="AX541" s="2" t="s">
        <v>144</v>
      </c>
      <c r="AY541" s="2" t="n">
        <v>40</v>
      </c>
      <c r="AZ541" s="2" t="n">
        <v>24</v>
      </c>
      <c r="BY541" s="2" t="s">
        <v>151</v>
      </c>
      <c r="CA541" s="2" t="n">
        <v>80</v>
      </c>
      <c r="CB541" s="2" t="s">
        <v>126</v>
      </c>
      <c r="CC541" s="2" t="n">
        <v>6</v>
      </c>
      <c r="CD541" s="2" t="s">
        <v>151</v>
      </c>
      <c r="CE541" s="2" t="n">
        <v>100</v>
      </c>
      <c r="CF541" s="2" t="s">
        <v>126</v>
      </c>
      <c r="CG541" s="2" t="n">
        <v>4</v>
      </c>
      <c r="CI541" s="2" t="s">
        <v>151</v>
      </c>
      <c r="CJ541" s="2" t="n">
        <v>180</v>
      </c>
      <c r="CK541" s="2" t="n">
        <v>1</v>
      </c>
      <c r="CM541" s="2" t="s">
        <v>126</v>
      </c>
      <c r="DA541" s="2" t="n">
        <v>87.6</v>
      </c>
      <c r="DB541" s="2" t="n">
        <v>0.37</v>
      </c>
      <c r="DD541" s="2" t="n">
        <v>447</v>
      </c>
      <c r="DE541" s="2" t="n">
        <v>0.26</v>
      </c>
      <c r="DI541" s="2" t="n">
        <v>15</v>
      </c>
    </row>
    <row r="542" customFormat="false" ht="13.8" hidden="false" customHeight="false" outlineLevel="0" collapsed="false">
      <c r="A542" s="2" t="s">
        <v>1101</v>
      </c>
      <c r="B542" s="2" t="s">
        <v>1094</v>
      </c>
      <c r="D542" s="2" t="s">
        <v>1095</v>
      </c>
      <c r="E542" s="2" t="s">
        <v>1096</v>
      </c>
      <c r="F542" s="2" t="s">
        <v>1097</v>
      </c>
      <c r="G542" s="2" t="n">
        <v>2018</v>
      </c>
      <c r="H542" s="2" t="n">
        <v>62</v>
      </c>
      <c r="I542" s="2" t="n">
        <v>18</v>
      </c>
      <c r="J542" s="2" t="s">
        <v>120</v>
      </c>
      <c r="L542" s="2" t="s">
        <v>157</v>
      </c>
      <c r="T542" s="2" t="s">
        <v>124</v>
      </c>
      <c r="V542" s="2" t="s">
        <v>144</v>
      </c>
      <c r="Z542" s="2" t="s">
        <v>240</v>
      </c>
      <c r="AA542" s="2" t="n">
        <v>0.01</v>
      </c>
      <c r="AC542" s="2" t="s">
        <v>125</v>
      </c>
      <c r="AD542" s="2" t="n">
        <v>0.005</v>
      </c>
      <c r="AT542" s="2" t="n">
        <v>8</v>
      </c>
      <c r="AU542" s="2" t="n">
        <v>50</v>
      </c>
      <c r="AX542" s="2" t="s">
        <v>144</v>
      </c>
      <c r="AY542" s="2" t="n">
        <v>40</v>
      </c>
      <c r="AZ542" s="2" t="n">
        <v>24</v>
      </c>
      <c r="BY542" s="2" t="s">
        <v>151</v>
      </c>
      <c r="CA542" s="2" t="n">
        <v>80</v>
      </c>
      <c r="CB542" s="2" t="s">
        <v>126</v>
      </c>
      <c r="CC542" s="2" t="n">
        <v>6</v>
      </c>
      <c r="CD542" s="2" t="s">
        <v>151</v>
      </c>
      <c r="CE542" s="2" t="n">
        <v>100</v>
      </c>
      <c r="CF542" s="2" t="s">
        <v>126</v>
      </c>
      <c r="CG542" s="2" t="n">
        <v>4</v>
      </c>
      <c r="CI542" s="2" t="s">
        <v>151</v>
      </c>
      <c r="CJ542" s="2" t="n">
        <v>180</v>
      </c>
      <c r="CK542" s="2" t="n">
        <v>1</v>
      </c>
      <c r="CM542" s="2" t="s">
        <v>126</v>
      </c>
      <c r="DA542" s="2" t="n">
        <v>91.1</v>
      </c>
      <c r="DB542" s="2" t="n">
        <v>0.61</v>
      </c>
      <c r="DD542" s="2" t="n">
        <v>491</v>
      </c>
      <c r="DE542" s="2" t="n">
        <v>0.18</v>
      </c>
      <c r="DI542" s="2" t="n">
        <v>42</v>
      </c>
    </row>
    <row r="543" customFormat="false" ht="13.8" hidden="false" customHeight="false" outlineLevel="0" collapsed="false">
      <c r="A543" s="2" t="s">
        <v>1102</v>
      </c>
      <c r="B543" s="2" t="s">
        <v>1094</v>
      </c>
      <c r="D543" s="2" t="s">
        <v>1095</v>
      </c>
      <c r="E543" s="2" t="s">
        <v>1096</v>
      </c>
      <c r="F543" s="2" t="s">
        <v>1097</v>
      </c>
      <c r="G543" s="2" t="n">
        <v>2018</v>
      </c>
      <c r="H543" s="2" t="n">
        <v>62</v>
      </c>
      <c r="I543" s="2" t="n">
        <v>18</v>
      </c>
      <c r="J543" s="2" t="s">
        <v>120</v>
      </c>
      <c r="L543" s="2" t="s">
        <v>157</v>
      </c>
      <c r="T543" s="2" t="s">
        <v>124</v>
      </c>
      <c r="V543" s="2" t="s">
        <v>144</v>
      </c>
      <c r="Z543" s="2" t="s">
        <v>240</v>
      </c>
      <c r="AA543" s="2" t="n">
        <v>0.01</v>
      </c>
      <c r="AC543" s="2" t="s">
        <v>125</v>
      </c>
      <c r="AD543" s="2" t="n">
        <v>0.005</v>
      </c>
      <c r="AT543" s="2" t="n">
        <v>8</v>
      </c>
      <c r="AU543" s="2" t="n">
        <v>50</v>
      </c>
      <c r="AX543" s="2" t="s">
        <v>144</v>
      </c>
      <c r="AY543" s="2" t="n">
        <v>40</v>
      </c>
      <c r="AZ543" s="2" t="n">
        <v>24</v>
      </c>
      <c r="BY543" s="2" t="s">
        <v>151</v>
      </c>
      <c r="CA543" s="2" t="n">
        <v>80</v>
      </c>
      <c r="CB543" s="2" t="s">
        <v>126</v>
      </c>
      <c r="CC543" s="2" t="n">
        <v>6</v>
      </c>
      <c r="CD543" s="2" t="s">
        <v>151</v>
      </c>
      <c r="CE543" s="2" t="n">
        <v>100</v>
      </c>
      <c r="CF543" s="2" t="s">
        <v>126</v>
      </c>
      <c r="CG543" s="2" t="n">
        <v>4</v>
      </c>
      <c r="CI543" s="2" t="s">
        <v>151</v>
      </c>
      <c r="CJ543" s="2" t="n">
        <v>180</v>
      </c>
      <c r="CK543" s="2" t="n">
        <v>1</v>
      </c>
      <c r="CM543" s="2" t="s">
        <v>126</v>
      </c>
      <c r="DA543" s="2" t="n">
        <v>89.8</v>
      </c>
      <c r="DB543" s="2" t="n">
        <v>0.52</v>
      </c>
      <c r="DD543" s="2" t="n">
        <v>543</v>
      </c>
      <c r="DE543" s="2" t="n">
        <v>0.21</v>
      </c>
      <c r="DI543" s="2" t="n">
        <v>58</v>
      </c>
    </row>
    <row r="544" customFormat="false" ht="13.8" hidden="false" customHeight="false" outlineLevel="0" collapsed="false">
      <c r="A544" s="2" t="s">
        <v>1103</v>
      </c>
      <c r="B544" s="2" t="s">
        <v>1104</v>
      </c>
      <c r="C544" s="2" t="s">
        <v>1105</v>
      </c>
      <c r="D544" s="2" t="s">
        <v>1106</v>
      </c>
      <c r="E544" s="2" t="s">
        <v>1107</v>
      </c>
      <c r="F544" s="2" t="s">
        <v>1108</v>
      </c>
      <c r="G544" s="2" t="n">
        <v>2018</v>
      </c>
      <c r="H544" s="2" t="n">
        <v>36</v>
      </c>
      <c r="I544" s="2" t="n">
        <v>10</v>
      </c>
      <c r="J544" s="2" t="s">
        <v>120</v>
      </c>
      <c r="L544" s="2" t="s">
        <v>157</v>
      </c>
      <c r="T544" s="2" t="s">
        <v>124</v>
      </c>
      <c r="Z544" s="2" t="s">
        <v>550</v>
      </c>
      <c r="AC544" s="2" t="s">
        <v>125</v>
      </c>
      <c r="AO544" s="2" t="s">
        <v>724</v>
      </c>
      <c r="AW544" s="2" t="n">
        <v>200</v>
      </c>
      <c r="AZ544" s="2" t="n">
        <v>72</v>
      </c>
      <c r="BD544" s="2" t="s">
        <v>144</v>
      </c>
      <c r="BE544" s="2" t="n">
        <v>3</v>
      </c>
      <c r="BF544" s="2" t="n">
        <v>1</v>
      </c>
      <c r="BG544" s="2" t="n">
        <v>60</v>
      </c>
      <c r="BY544" s="2" t="s">
        <v>128</v>
      </c>
      <c r="BZ544" s="2" t="s">
        <v>144</v>
      </c>
      <c r="CZ544" s="2" t="s">
        <v>131</v>
      </c>
      <c r="DA544" s="2" t="n">
        <v>89.7</v>
      </c>
      <c r="DB544" s="2" t="n">
        <v>3.23</v>
      </c>
      <c r="DD544" s="2" t="n">
        <v>615</v>
      </c>
      <c r="DE544" s="2" t="n">
        <v>0.144</v>
      </c>
      <c r="DF544" s="2" t="n">
        <v>0.58</v>
      </c>
      <c r="DG544" s="2" t="n">
        <v>0.0207</v>
      </c>
    </row>
    <row r="545" customFormat="false" ht="13.8" hidden="false" customHeight="false" outlineLevel="0" collapsed="false">
      <c r="A545" s="2" t="s">
        <v>1109</v>
      </c>
      <c r="B545" s="2" t="s">
        <v>1104</v>
      </c>
      <c r="C545" s="2" t="s">
        <v>1105</v>
      </c>
      <c r="D545" s="2" t="s">
        <v>1106</v>
      </c>
      <c r="E545" s="2" t="s">
        <v>1107</v>
      </c>
      <c r="F545" s="2" t="s">
        <v>1108</v>
      </c>
      <c r="G545" s="2" t="n">
        <v>2018</v>
      </c>
      <c r="H545" s="2" t="n">
        <v>36</v>
      </c>
      <c r="I545" s="2" t="n">
        <v>10</v>
      </c>
      <c r="J545" s="2" t="s">
        <v>120</v>
      </c>
      <c r="L545" s="2" t="s">
        <v>157</v>
      </c>
      <c r="T545" s="2" t="s">
        <v>124</v>
      </c>
      <c r="Z545" s="2" t="s">
        <v>550</v>
      </c>
      <c r="AC545" s="2" t="s">
        <v>125</v>
      </c>
      <c r="AO545" s="2" t="s">
        <v>724</v>
      </c>
      <c r="AW545" s="2" t="n">
        <v>39</v>
      </c>
      <c r="AZ545" s="2" t="n">
        <v>72</v>
      </c>
      <c r="BD545" s="2" t="s">
        <v>144</v>
      </c>
      <c r="BE545" s="2" t="n">
        <v>3</v>
      </c>
      <c r="BF545" s="2" t="n">
        <v>1</v>
      </c>
      <c r="BG545" s="2" t="n">
        <v>60</v>
      </c>
      <c r="BY545" s="2" t="s">
        <v>128</v>
      </c>
      <c r="BZ545" s="2" t="s">
        <v>144</v>
      </c>
      <c r="CZ545" s="2" t="s">
        <v>131</v>
      </c>
      <c r="DA545" s="2" t="n">
        <v>90.2</v>
      </c>
      <c r="DB545" s="2" t="n">
        <v>3.13</v>
      </c>
      <c r="DD545" s="2" t="n">
        <v>511.1</v>
      </c>
      <c r="DE545" s="2" t="n">
        <v>0.137</v>
      </c>
      <c r="DG545" s="2" t="n">
        <v>0.0209</v>
      </c>
    </row>
    <row r="546" customFormat="false" ht="13.8" hidden="false" customHeight="false" outlineLevel="0" collapsed="false">
      <c r="A546" s="2" t="s">
        <v>1110</v>
      </c>
      <c r="B546" s="2" t="s">
        <v>1104</v>
      </c>
      <c r="C546" s="2" t="s">
        <v>1105</v>
      </c>
      <c r="D546" s="2" t="s">
        <v>1106</v>
      </c>
      <c r="E546" s="2" t="s">
        <v>1107</v>
      </c>
      <c r="F546" s="2" t="s">
        <v>1108</v>
      </c>
      <c r="G546" s="2" t="n">
        <v>2018</v>
      </c>
      <c r="H546" s="2" t="n">
        <v>36</v>
      </c>
      <c r="I546" s="2" t="n">
        <v>10</v>
      </c>
      <c r="J546" s="2" t="s">
        <v>120</v>
      </c>
      <c r="L546" s="2" t="s">
        <v>157</v>
      </c>
      <c r="T546" s="2" t="s">
        <v>124</v>
      </c>
      <c r="Z546" s="2" t="s">
        <v>550</v>
      </c>
      <c r="AC546" s="2" t="s">
        <v>125</v>
      </c>
      <c r="AO546" s="2" t="s">
        <v>724</v>
      </c>
      <c r="AW546" s="2" t="n">
        <v>21</v>
      </c>
      <c r="AZ546" s="2" t="n">
        <v>72</v>
      </c>
      <c r="BD546" s="2" t="s">
        <v>144</v>
      </c>
      <c r="BE546" s="2" t="n">
        <v>3</v>
      </c>
      <c r="BF546" s="2" t="n">
        <v>1</v>
      </c>
      <c r="BG546" s="2" t="n">
        <v>60</v>
      </c>
      <c r="BY546" s="2" t="s">
        <v>128</v>
      </c>
      <c r="BZ546" s="2" t="s">
        <v>144</v>
      </c>
      <c r="CZ546" s="2" t="s">
        <v>131</v>
      </c>
      <c r="DA546" s="2" t="n">
        <v>90.7</v>
      </c>
      <c r="DB546" s="2" t="n">
        <v>3.11</v>
      </c>
      <c r="DD546" s="2" t="n">
        <v>489.7</v>
      </c>
      <c r="DE546" s="2" t="n">
        <v>0.13</v>
      </c>
      <c r="DG546" s="2" t="n">
        <v>0.0211</v>
      </c>
    </row>
    <row r="547" customFormat="false" ht="13.8" hidden="false" customHeight="false" outlineLevel="0" collapsed="false">
      <c r="A547" s="2" t="s">
        <v>1111</v>
      </c>
      <c r="B547" s="2" t="s">
        <v>1104</v>
      </c>
      <c r="C547" s="2" t="s">
        <v>1105</v>
      </c>
      <c r="D547" s="2" t="s">
        <v>1106</v>
      </c>
      <c r="E547" s="2" t="s">
        <v>1107</v>
      </c>
      <c r="F547" s="2" t="s">
        <v>1108</v>
      </c>
      <c r="G547" s="2" t="n">
        <v>2018</v>
      </c>
      <c r="H547" s="2" t="n">
        <v>36</v>
      </c>
      <c r="I547" s="2" t="n">
        <v>10</v>
      </c>
      <c r="J547" s="2" t="s">
        <v>120</v>
      </c>
      <c r="L547" s="2" t="s">
        <v>157</v>
      </c>
      <c r="T547" s="2" t="s">
        <v>124</v>
      </c>
      <c r="Z547" s="2" t="s">
        <v>550</v>
      </c>
      <c r="AC547" s="2" t="s">
        <v>125</v>
      </c>
      <c r="AO547" s="2" t="s">
        <v>724</v>
      </c>
      <c r="AW547" s="2" t="n">
        <v>14</v>
      </c>
      <c r="AZ547" s="2" t="n">
        <v>72</v>
      </c>
      <c r="BD547" s="2" t="s">
        <v>144</v>
      </c>
      <c r="BE547" s="2" t="n">
        <v>3</v>
      </c>
      <c r="BF547" s="2" t="n">
        <v>1</v>
      </c>
      <c r="BG547" s="2" t="n">
        <v>60</v>
      </c>
      <c r="BY547" s="2" t="s">
        <v>128</v>
      </c>
      <c r="BZ547" s="2" t="s">
        <v>144</v>
      </c>
      <c r="CZ547" s="2" t="s">
        <v>131</v>
      </c>
      <c r="DA547" s="2" t="n">
        <v>91.2</v>
      </c>
      <c r="DB547" s="2" t="n">
        <v>3.21</v>
      </c>
      <c r="DD547" s="2" t="n">
        <v>427.5</v>
      </c>
      <c r="DE547" s="2" t="n">
        <v>0.123</v>
      </c>
      <c r="DG547" s="2" t="n">
        <v>0.0213</v>
      </c>
    </row>
    <row r="548" customFormat="false" ht="13.8" hidden="false" customHeight="false" outlineLevel="0" collapsed="false">
      <c r="A548" s="2" t="s">
        <v>1112</v>
      </c>
      <c r="B548" s="2" t="s">
        <v>1104</v>
      </c>
      <c r="C548" s="2" t="s">
        <v>1105</v>
      </c>
      <c r="D548" s="2" t="s">
        <v>1106</v>
      </c>
      <c r="E548" s="2" t="s">
        <v>1107</v>
      </c>
      <c r="F548" s="2" t="s">
        <v>1108</v>
      </c>
      <c r="G548" s="2" t="n">
        <v>2018</v>
      </c>
      <c r="H548" s="2" t="n">
        <v>36</v>
      </c>
      <c r="I548" s="2" t="n">
        <v>10</v>
      </c>
      <c r="J548" s="2" t="s">
        <v>120</v>
      </c>
      <c r="L548" s="2" t="s">
        <v>157</v>
      </c>
      <c r="T548" s="2" t="s">
        <v>124</v>
      </c>
      <c r="Z548" s="2" t="s">
        <v>550</v>
      </c>
      <c r="AC548" s="2" t="s">
        <v>125</v>
      </c>
      <c r="AO548" s="2" t="s">
        <v>724</v>
      </c>
      <c r="AW548" s="2" t="n">
        <v>8</v>
      </c>
      <c r="AZ548" s="2" t="n">
        <v>72</v>
      </c>
      <c r="BD548" s="2" t="s">
        <v>144</v>
      </c>
      <c r="BE548" s="2" t="n">
        <v>3</v>
      </c>
      <c r="BF548" s="2" t="n">
        <v>1</v>
      </c>
      <c r="BG548" s="2" t="n">
        <v>60</v>
      </c>
      <c r="BY548" s="2" t="s">
        <v>128</v>
      </c>
      <c r="BZ548" s="2" t="s">
        <v>144</v>
      </c>
      <c r="CZ548" s="2" t="s">
        <v>131</v>
      </c>
      <c r="DA548" s="2" t="n">
        <v>91.3</v>
      </c>
      <c r="DB548" s="2" t="n">
        <v>3.23</v>
      </c>
      <c r="DD548" s="2" t="n">
        <v>376.2</v>
      </c>
      <c r="DE548" s="2" t="n">
        <v>0.122</v>
      </c>
      <c r="DG548" s="2" t="n">
        <v>0.0214</v>
      </c>
    </row>
    <row r="549" customFormat="false" ht="13.8" hidden="false" customHeight="false" outlineLevel="0" collapsed="false">
      <c r="A549" s="2" t="s">
        <v>1113</v>
      </c>
      <c r="B549" s="2" t="s">
        <v>1104</v>
      </c>
      <c r="C549" s="2" t="s">
        <v>1105</v>
      </c>
      <c r="D549" s="2" t="s">
        <v>1106</v>
      </c>
      <c r="E549" s="2" t="s">
        <v>1107</v>
      </c>
      <c r="F549" s="2" t="s">
        <v>1108</v>
      </c>
      <c r="G549" s="2" t="n">
        <v>2018</v>
      </c>
      <c r="H549" s="2" t="n">
        <v>36</v>
      </c>
      <c r="I549" s="2" t="n">
        <v>10</v>
      </c>
      <c r="J549" s="2" t="s">
        <v>120</v>
      </c>
      <c r="L549" s="2" t="s">
        <v>157</v>
      </c>
      <c r="T549" s="2" t="s">
        <v>124</v>
      </c>
      <c r="Z549" s="2" t="s">
        <v>550</v>
      </c>
      <c r="AC549" s="2" t="s">
        <v>125</v>
      </c>
      <c r="AO549" s="2" t="s">
        <v>724</v>
      </c>
      <c r="AW549" s="2" t="n">
        <v>4</v>
      </c>
      <c r="AZ549" s="2" t="n">
        <v>72</v>
      </c>
      <c r="BD549" s="2" t="s">
        <v>144</v>
      </c>
      <c r="BE549" s="2" t="n">
        <v>3</v>
      </c>
      <c r="BF549" s="2" t="n">
        <v>1</v>
      </c>
      <c r="BG549" s="2" t="n">
        <v>60</v>
      </c>
      <c r="BY549" s="2" t="s">
        <v>128</v>
      </c>
      <c r="BZ549" s="2" t="s">
        <v>144</v>
      </c>
      <c r="CZ549" s="2" t="s">
        <v>131</v>
      </c>
      <c r="DA549" s="2" t="n">
        <v>91.4</v>
      </c>
      <c r="DB549" s="2" t="n">
        <v>3.36</v>
      </c>
      <c r="DD549" s="2" t="n">
        <v>382.2</v>
      </c>
      <c r="DE549" s="2" t="n">
        <v>0.121</v>
      </c>
      <c r="DF549" s="2" t="n">
        <v>0.18</v>
      </c>
      <c r="DG549" s="2" t="n">
        <v>0.0214</v>
      </c>
    </row>
    <row r="550" customFormat="false" ht="13.8" hidden="false" customHeight="false" outlineLevel="0" collapsed="false">
      <c r="A550" s="2" t="s">
        <v>1114</v>
      </c>
      <c r="B550" s="2" t="s">
        <v>1104</v>
      </c>
      <c r="C550" s="2" t="s">
        <v>1105</v>
      </c>
      <c r="D550" s="2" t="s">
        <v>1106</v>
      </c>
      <c r="E550" s="2" t="s">
        <v>1107</v>
      </c>
      <c r="F550" s="2" t="s">
        <v>1108</v>
      </c>
      <c r="G550" s="2" t="n">
        <v>2018</v>
      </c>
      <c r="H550" s="2" t="n">
        <v>36</v>
      </c>
      <c r="I550" s="2" t="n">
        <v>10</v>
      </c>
      <c r="J550" s="2" t="s">
        <v>120</v>
      </c>
      <c r="L550" s="2" t="s">
        <v>157</v>
      </c>
      <c r="T550" s="2" t="s">
        <v>124</v>
      </c>
      <c r="Z550" s="2" t="s">
        <v>550</v>
      </c>
      <c r="AC550" s="2" t="s">
        <v>125</v>
      </c>
      <c r="AO550" s="2" t="s">
        <v>724</v>
      </c>
      <c r="AZ550" s="2" t="n">
        <v>72</v>
      </c>
      <c r="BD550" s="2" t="s">
        <v>147</v>
      </c>
      <c r="BE550" s="2" t="n">
        <v>3</v>
      </c>
      <c r="BF550" s="2" t="n">
        <v>1</v>
      </c>
      <c r="BY550" s="2" t="s">
        <v>151</v>
      </c>
      <c r="CB550" s="2" t="s">
        <v>126</v>
      </c>
      <c r="CC550" s="2" t="n">
        <v>72</v>
      </c>
      <c r="DA550" s="2" t="n">
        <v>86.3</v>
      </c>
      <c r="DB550" s="2" t="n">
        <v>3.12</v>
      </c>
      <c r="DD550" s="2" t="n">
        <v>354.4</v>
      </c>
      <c r="DE550" s="2" t="n">
        <v>0.192</v>
      </c>
      <c r="DG550" s="2" t="n">
        <v>0.0223</v>
      </c>
    </row>
    <row r="551" customFormat="false" ht="13.8" hidden="false" customHeight="false" outlineLevel="0" collapsed="false">
      <c r="A551" s="2" t="s">
        <v>1115</v>
      </c>
      <c r="B551" s="2" t="s">
        <v>1116</v>
      </c>
      <c r="D551" s="2" t="s">
        <v>199</v>
      </c>
      <c r="E551" s="2" t="s">
        <v>200</v>
      </c>
      <c r="F551" s="2" t="s">
        <v>1117</v>
      </c>
      <c r="G551" s="2" t="n">
        <v>2018</v>
      </c>
      <c r="H551" s="2" t="n">
        <v>28</v>
      </c>
      <c r="I551" s="2" t="n">
        <v>20</v>
      </c>
      <c r="J551" s="2" t="s">
        <v>120</v>
      </c>
      <c r="L551" s="2" t="s">
        <v>1118</v>
      </c>
      <c r="T551" s="2" t="s">
        <v>123</v>
      </c>
      <c r="Z551" s="2" t="s">
        <v>240</v>
      </c>
      <c r="AA551" s="2" t="n">
        <v>0.001</v>
      </c>
      <c r="AC551" s="2" t="s">
        <v>125</v>
      </c>
      <c r="AD551" s="2" t="n">
        <v>2</v>
      </c>
      <c r="AG551" s="2" t="s">
        <v>146</v>
      </c>
      <c r="AI551" s="2" t="s">
        <v>147</v>
      </c>
      <c r="AL551" s="2" t="n">
        <v>7</v>
      </c>
      <c r="AU551" s="2" t="s">
        <v>126</v>
      </c>
      <c r="AV551" s="2" t="s">
        <v>126</v>
      </c>
      <c r="AW551" s="2" t="n">
        <v>5</v>
      </c>
      <c r="AX551" s="2" t="s">
        <v>123</v>
      </c>
      <c r="AY551" s="2" t="s">
        <v>126</v>
      </c>
      <c r="AZ551" s="2" t="n">
        <v>0.75</v>
      </c>
      <c r="BD551" s="2" t="s">
        <v>147</v>
      </c>
      <c r="BE551" s="2" t="n">
        <v>1</v>
      </c>
      <c r="BH551" s="2" t="s">
        <v>149</v>
      </c>
      <c r="BI551" s="2" t="n">
        <v>1</v>
      </c>
      <c r="BY551" s="2" t="s">
        <v>151</v>
      </c>
      <c r="CA551" s="2" t="n">
        <v>50</v>
      </c>
      <c r="CB551" s="2" t="s">
        <v>126</v>
      </c>
      <c r="CC551" s="2" t="n">
        <v>1</v>
      </c>
      <c r="CD551" s="2" t="s">
        <v>151</v>
      </c>
      <c r="CE551" s="2" t="n">
        <v>150</v>
      </c>
      <c r="CF551" s="2" t="s">
        <v>126</v>
      </c>
      <c r="CG551" s="2" t="n">
        <v>2</v>
      </c>
      <c r="CZ551" s="2" t="s">
        <v>131</v>
      </c>
      <c r="DA551" s="2" t="n">
        <v>96.42</v>
      </c>
      <c r="DB551" s="2" t="n">
        <v>14.17</v>
      </c>
      <c r="DC551" s="2" t="n">
        <v>13.5</v>
      </c>
      <c r="DD551" s="2" t="n">
        <v>456</v>
      </c>
      <c r="DE551" s="2" t="n">
        <v>0.068</v>
      </c>
      <c r="DG551" s="2" t="n">
        <v>0.052</v>
      </c>
    </row>
    <row r="552" customFormat="false" ht="13.8" hidden="false" customHeight="false" outlineLevel="0" collapsed="false">
      <c r="A552" s="2" t="s">
        <v>1119</v>
      </c>
      <c r="B552" s="2" t="s">
        <v>1116</v>
      </c>
      <c r="D552" s="2" t="s">
        <v>199</v>
      </c>
      <c r="E552" s="2" t="s">
        <v>200</v>
      </c>
      <c r="F552" s="2" t="s">
        <v>1117</v>
      </c>
      <c r="G552" s="2" t="n">
        <v>2018</v>
      </c>
      <c r="H552" s="2" t="n">
        <v>28</v>
      </c>
      <c r="I552" s="2" t="n">
        <v>20</v>
      </c>
      <c r="J552" s="2" t="s">
        <v>120</v>
      </c>
      <c r="L552" s="2" t="s">
        <v>1118</v>
      </c>
      <c r="T552" s="2" t="s">
        <v>123</v>
      </c>
      <c r="Z552" s="2" t="s">
        <v>240</v>
      </c>
      <c r="AA552" s="2" t="n">
        <v>0.001</v>
      </c>
      <c r="AC552" s="2" t="s">
        <v>125</v>
      </c>
      <c r="AD552" s="2" t="n">
        <v>2</v>
      </c>
      <c r="AG552" s="2" t="s">
        <v>146</v>
      </c>
      <c r="AI552" s="2" t="s">
        <v>147</v>
      </c>
      <c r="AL552" s="2" t="n">
        <v>7</v>
      </c>
      <c r="AU552" s="2" t="s">
        <v>126</v>
      </c>
      <c r="AV552" s="2" t="s">
        <v>126</v>
      </c>
      <c r="AW552" s="2" t="n">
        <v>12</v>
      </c>
      <c r="AX552" s="2" t="s">
        <v>123</v>
      </c>
      <c r="AY552" s="2" t="s">
        <v>126</v>
      </c>
      <c r="AZ552" s="2" t="n">
        <v>0.75</v>
      </c>
      <c r="BD552" s="2" t="s">
        <v>147</v>
      </c>
      <c r="BE552" s="2" t="n">
        <v>1</v>
      </c>
      <c r="BH552" s="2" t="s">
        <v>149</v>
      </c>
      <c r="BI552" s="2" t="n">
        <v>1</v>
      </c>
      <c r="BY552" s="2" t="s">
        <v>151</v>
      </c>
      <c r="CA552" s="2" t="n">
        <v>50</v>
      </c>
      <c r="CB552" s="2" t="s">
        <v>126</v>
      </c>
      <c r="CC552" s="2" t="n">
        <v>1</v>
      </c>
      <c r="CD552" s="2" t="s">
        <v>151</v>
      </c>
      <c r="CE552" s="2" t="n">
        <v>150</v>
      </c>
      <c r="CF552" s="2" t="s">
        <v>126</v>
      </c>
      <c r="CG552" s="2" t="n">
        <v>2</v>
      </c>
      <c r="CZ552" s="2" t="s">
        <v>131</v>
      </c>
      <c r="DA552" s="2" t="n">
        <v>97</v>
      </c>
      <c r="DB552" s="2" t="n">
        <v>17.01</v>
      </c>
      <c r="DE552" s="2" t="n">
        <v>0.057</v>
      </c>
      <c r="DG552" s="2" t="n">
        <v>0.043</v>
      </c>
    </row>
    <row r="553" customFormat="false" ht="13.8" hidden="false" customHeight="false" outlineLevel="0" collapsed="false">
      <c r="A553" s="2" t="s">
        <v>1120</v>
      </c>
      <c r="B553" s="2" t="s">
        <v>1116</v>
      </c>
      <c r="D553" s="2" t="s">
        <v>199</v>
      </c>
      <c r="E553" s="2" t="s">
        <v>200</v>
      </c>
      <c r="F553" s="2" t="s">
        <v>1117</v>
      </c>
      <c r="G553" s="2" t="n">
        <v>2018</v>
      </c>
      <c r="H553" s="2" t="n">
        <v>28</v>
      </c>
      <c r="I553" s="2" t="n">
        <v>20</v>
      </c>
      <c r="J553" s="2" t="s">
        <v>120</v>
      </c>
      <c r="L553" s="2" t="s">
        <v>1118</v>
      </c>
      <c r="T553" s="2" t="s">
        <v>123</v>
      </c>
      <c r="Z553" s="2" t="s">
        <v>240</v>
      </c>
      <c r="AA553" s="2" t="n">
        <v>0.001</v>
      </c>
      <c r="AC553" s="2" t="s">
        <v>125</v>
      </c>
      <c r="AD553" s="2" t="n">
        <v>2</v>
      </c>
      <c r="AG553" s="2" t="s">
        <v>146</v>
      </c>
      <c r="AI553" s="2" t="s">
        <v>147</v>
      </c>
      <c r="AL553" s="2" t="n">
        <v>7</v>
      </c>
      <c r="AU553" s="2" t="s">
        <v>126</v>
      </c>
      <c r="AV553" s="2" t="s">
        <v>126</v>
      </c>
      <c r="AW553" s="2" t="n">
        <v>19</v>
      </c>
      <c r="AX553" s="2" t="s">
        <v>123</v>
      </c>
      <c r="AY553" s="2" t="s">
        <v>126</v>
      </c>
      <c r="AZ553" s="2" t="n">
        <v>0.75</v>
      </c>
      <c r="BD553" s="2" t="s">
        <v>147</v>
      </c>
      <c r="BE553" s="2" t="n">
        <v>1</v>
      </c>
      <c r="BH553" s="2" t="s">
        <v>149</v>
      </c>
      <c r="BI553" s="2" t="n">
        <v>1</v>
      </c>
      <c r="BY553" s="2" t="s">
        <v>151</v>
      </c>
      <c r="CA553" s="2" t="n">
        <v>50</v>
      </c>
      <c r="CB553" s="2" t="s">
        <v>126</v>
      </c>
      <c r="CC553" s="2" t="n">
        <v>1</v>
      </c>
      <c r="CD553" s="2" t="s">
        <v>151</v>
      </c>
      <c r="CE553" s="2" t="n">
        <v>150</v>
      </c>
      <c r="CF553" s="2" t="s">
        <v>126</v>
      </c>
      <c r="CG553" s="2" t="n">
        <v>2</v>
      </c>
      <c r="CZ553" s="2" t="s">
        <v>131</v>
      </c>
      <c r="DA553" s="2" t="n">
        <v>97.42</v>
      </c>
      <c r="DB553" s="2" t="n">
        <v>19.88</v>
      </c>
      <c r="DE553" s="2" t="n">
        <v>0.049</v>
      </c>
      <c r="DG553" s="2" t="n">
        <v>0.041</v>
      </c>
    </row>
    <row r="554" customFormat="false" ht="13.8" hidden="false" customHeight="false" outlineLevel="0" collapsed="false">
      <c r="A554" s="2" t="s">
        <v>1121</v>
      </c>
      <c r="B554" s="2" t="s">
        <v>1116</v>
      </c>
      <c r="D554" s="2" t="s">
        <v>199</v>
      </c>
      <c r="E554" s="2" t="s">
        <v>200</v>
      </c>
      <c r="F554" s="2" t="s">
        <v>1117</v>
      </c>
      <c r="G554" s="2" t="n">
        <v>2018</v>
      </c>
      <c r="H554" s="2" t="n">
        <v>28</v>
      </c>
      <c r="I554" s="2" t="n">
        <v>20</v>
      </c>
      <c r="J554" s="2" t="s">
        <v>120</v>
      </c>
      <c r="L554" s="2" t="s">
        <v>1118</v>
      </c>
      <c r="T554" s="2" t="s">
        <v>123</v>
      </c>
      <c r="Z554" s="2" t="s">
        <v>240</v>
      </c>
      <c r="AA554" s="2" t="n">
        <v>0.001</v>
      </c>
      <c r="AC554" s="2" t="s">
        <v>125</v>
      </c>
      <c r="AD554" s="2" t="n">
        <v>2</v>
      </c>
      <c r="AG554" s="2" t="s">
        <v>146</v>
      </c>
      <c r="AI554" s="2" t="s">
        <v>147</v>
      </c>
      <c r="AL554" s="2" t="n">
        <v>7</v>
      </c>
      <c r="AU554" s="2" t="s">
        <v>126</v>
      </c>
      <c r="AV554" s="2" t="s">
        <v>126</v>
      </c>
      <c r="AW554" s="2" t="n">
        <v>26</v>
      </c>
      <c r="AX554" s="2" t="s">
        <v>123</v>
      </c>
      <c r="AY554" s="2" t="s">
        <v>126</v>
      </c>
      <c r="AZ554" s="2" t="n">
        <v>0.75</v>
      </c>
      <c r="BD554" s="2" t="s">
        <v>147</v>
      </c>
      <c r="BE554" s="2" t="n">
        <v>1</v>
      </c>
      <c r="BH554" s="2" t="s">
        <v>149</v>
      </c>
      <c r="BI554" s="2" t="n">
        <v>1</v>
      </c>
      <c r="BY554" s="2" t="s">
        <v>151</v>
      </c>
      <c r="CA554" s="2" t="n">
        <v>50</v>
      </c>
      <c r="CB554" s="2" t="s">
        <v>126</v>
      </c>
      <c r="CC554" s="2" t="n">
        <v>1</v>
      </c>
      <c r="CD554" s="2" t="s">
        <v>151</v>
      </c>
      <c r="CE554" s="2" t="n">
        <v>150</v>
      </c>
      <c r="CF554" s="2" t="s">
        <v>126</v>
      </c>
      <c r="CG554" s="2" t="n">
        <v>2</v>
      </c>
      <c r="CZ554" s="2" t="s">
        <v>131</v>
      </c>
      <c r="DA554" s="2" t="n">
        <v>97.52</v>
      </c>
      <c r="DB554" s="2" t="n">
        <v>20.75</v>
      </c>
      <c r="DC554" s="2" t="n">
        <v>20.9</v>
      </c>
      <c r="DD554" s="2" t="n">
        <v>938</v>
      </c>
      <c r="DE554" s="2" t="n">
        <v>0.047</v>
      </c>
      <c r="DG554" s="2" t="n">
        <v>0.03</v>
      </c>
    </row>
    <row r="555" customFormat="false" ht="13.8" hidden="false" customHeight="false" outlineLevel="0" collapsed="false">
      <c r="A555" s="2" t="s">
        <v>1122</v>
      </c>
      <c r="B555" s="2" t="s">
        <v>1116</v>
      </c>
      <c r="D555" s="2" t="s">
        <v>199</v>
      </c>
      <c r="E555" s="2" t="s">
        <v>200</v>
      </c>
      <c r="F555" s="2" t="s">
        <v>1117</v>
      </c>
      <c r="G555" s="2" t="n">
        <v>2018</v>
      </c>
      <c r="H555" s="2" t="n">
        <v>28</v>
      </c>
      <c r="I555" s="2" t="n">
        <v>20</v>
      </c>
      <c r="J555" s="2" t="s">
        <v>120</v>
      </c>
      <c r="L555" s="2" t="s">
        <v>1118</v>
      </c>
      <c r="T555" s="2" t="s">
        <v>123</v>
      </c>
      <c r="Z555" s="2" t="s">
        <v>240</v>
      </c>
      <c r="AA555" s="2" t="n">
        <v>0.005</v>
      </c>
      <c r="AC555" s="2" t="s">
        <v>125</v>
      </c>
      <c r="AD555" s="2" t="n">
        <v>2</v>
      </c>
      <c r="AG555" s="2" t="s">
        <v>146</v>
      </c>
      <c r="AI555" s="2" t="s">
        <v>147</v>
      </c>
      <c r="AL555" s="2" t="n">
        <v>7</v>
      </c>
      <c r="AU555" s="2" t="s">
        <v>126</v>
      </c>
      <c r="AV555" s="2" t="s">
        <v>126</v>
      </c>
      <c r="AX555" s="2" t="s">
        <v>123</v>
      </c>
      <c r="AY555" s="2" t="s">
        <v>126</v>
      </c>
      <c r="AZ555" s="2" t="n">
        <v>0.75</v>
      </c>
      <c r="BD555" s="2" t="s">
        <v>147</v>
      </c>
      <c r="BE555" s="2" t="n">
        <v>1</v>
      </c>
      <c r="BH555" s="2" t="s">
        <v>149</v>
      </c>
      <c r="BI555" s="2" t="n">
        <v>1</v>
      </c>
      <c r="BY555" s="2" t="s">
        <v>151</v>
      </c>
      <c r="CA555" s="2" t="n">
        <v>50</v>
      </c>
      <c r="CB555" s="2" t="s">
        <v>126</v>
      </c>
      <c r="CC555" s="2" t="n">
        <v>1</v>
      </c>
      <c r="CD555" s="2" t="s">
        <v>151</v>
      </c>
      <c r="CE555" s="2" t="n">
        <v>150</v>
      </c>
      <c r="CF555" s="2" t="s">
        <v>126</v>
      </c>
      <c r="CG555" s="2" t="n">
        <v>2</v>
      </c>
      <c r="CZ555" s="2" t="s">
        <v>131</v>
      </c>
      <c r="DA555" s="2" t="n">
        <v>96.73</v>
      </c>
      <c r="DB555" s="2" t="n">
        <v>15.6</v>
      </c>
      <c r="DE555" s="2" t="n">
        <v>0.062</v>
      </c>
    </row>
    <row r="556" customFormat="false" ht="13.8" hidden="false" customHeight="false" outlineLevel="0" collapsed="false">
      <c r="A556" s="2" t="s">
        <v>1123</v>
      </c>
      <c r="B556" s="2" t="s">
        <v>1116</v>
      </c>
      <c r="D556" s="2" t="s">
        <v>199</v>
      </c>
      <c r="E556" s="2" t="s">
        <v>200</v>
      </c>
      <c r="F556" s="2" t="s">
        <v>1117</v>
      </c>
      <c r="G556" s="2" t="n">
        <v>2018</v>
      </c>
      <c r="H556" s="2" t="n">
        <v>28</v>
      </c>
      <c r="I556" s="2" t="n">
        <v>20</v>
      </c>
      <c r="J556" s="2" t="s">
        <v>120</v>
      </c>
      <c r="L556" s="2" t="s">
        <v>1118</v>
      </c>
      <c r="T556" s="2" t="s">
        <v>123</v>
      </c>
      <c r="Z556" s="2" t="s">
        <v>240</v>
      </c>
      <c r="AA556" s="2" t="n">
        <v>0.01</v>
      </c>
      <c r="AC556" s="2" t="s">
        <v>125</v>
      </c>
      <c r="AD556" s="2" t="n">
        <v>2</v>
      </c>
      <c r="AG556" s="2" t="s">
        <v>146</v>
      </c>
      <c r="AI556" s="2" t="s">
        <v>147</v>
      </c>
      <c r="AL556" s="2" t="n">
        <v>7</v>
      </c>
      <c r="AU556" s="2" t="s">
        <v>126</v>
      </c>
      <c r="AV556" s="2" t="s">
        <v>126</v>
      </c>
      <c r="AX556" s="2" t="s">
        <v>123</v>
      </c>
      <c r="AY556" s="2" t="s">
        <v>126</v>
      </c>
      <c r="AZ556" s="2" t="n">
        <v>0.75</v>
      </c>
      <c r="BD556" s="2" t="s">
        <v>147</v>
      </c>
      <c r="BE556" s="2" t="n">
        <v>1</v>
      </c>
      <c r="BH556" s="2" t="s">
        <v>149</v>
      </c>
      <c r="BI556" s="2" t="n">
        <v>1</v>
      </c>
      <c r="BY556" s="2" t="s">
        <v>151</v>
      </c>
      <c r="CA556" s="2" t="n">
        <v>50</v>
      </c>
      <c r="CB556" s="2" t="s">
        <v>126</v>
      </c>
      <c r="CC556" s="2" t="n">
        <v>1</v>
      </c>
      <c r="CD556" s="2" t="s">
        <v>151</v>
      </c>
      <c r="CE556" s="2" t="n">
        <v>150</v>
      </c>
      <c r="CF556" s="2" t="s">
        <v>126</v>
      </c>
      <c r="CG556" s="2" t="n">
        <v>2</v>
      </c>
      <c r="CZ556" s="2" t="s">
        <v>131</v>
      </c>
      <c r="DA556" s="2" t="n">
        <v>96.36</v>
      </c>
      <c r="DB556" s="2" t="n">
        <v>13.96</v>
      </c>
      <c r="DE556" s="2" t="n">
        <v>0.069</v>
      </c>
    </row>
    <row r="557" customFormat="false" ht="13.8" hidden="false" customHeight="false" outlineLevel="0" collapsed="false">
      <c r="A557" s="2" t="s">
        <v>1124</v>
      </c>
      <c r="B557" s="2" t="s">
        <v>1116</v>
      </c>
      <c r="D557" s="2" t="s">
        <v>199</v>
      </c>
      <c r="E557" s="2" t="s">
        <v>200</v>
      </c>
      <c r="F557" s="2" t="s">
        <v>1117</v>
      </c>
      <c r="G557" s="2" t="n">
        <v>2018</v>
      </c>
      <c r="H557" s="2" t="n">
        <v>28</v>
      </c>
      <c r="I557" s="2" t="n">
        <v>20</v>
      </c>
      <c r="J557" s="2" t="s">
        <v>120</v>
      </c>
      <c r="L557" s="2" t="s">
        <v>1118</v>
      </c>
      <c r="T557" s="2" t="s">
        <v>123</v>
      </c>
      <c r="Z557" s="2" t="s">
        <v>240</v>
      </c>
      <c r="AA557" s="2" t="n">
        <v>0.05</v>
      </c>
      <c r="AC557" s="2" t="s">
        <v>125</v>
      </c>
      <c r="AD557" s="2" t="n">
        <v>2</v>
      </c>
      <c r="AG557" s="2" t="s">
        <v>146</v>
      </c>
      <c r="AI557" s="2" t="s">
        <v>147</v>
      </c>
      <c r="AL557" s="2" t="n">
        <v>7</v>
      </c>
      <c r="AU557" s="2" t="s">
        <v>126</v>
      </c>
      <c r="AV557" s="2" t="s">
        <v>126</v>
      </c>
      <c r="AX557" s="2" t="s">
        <v>123</v>
      </c>
      <c r="AY557" s="2" t="s">
        <v>126</v>
      </c>
      <c r="AZ557" s="2" t="n">
        <v>0.75</v>
      </c>
      <c r="BD557" s="2" t="s">
        <v>147</v>
      </c>
      <c r="BE557" s="2" t="n">
        <v>1</v>
      </c>
      <c r="BH557" s="2" t="s">
        <v>149</v>
      </c>
      <c r="BI557" s="2" t="n">
        <v>1</v>
      </c>
      <c r="BY557" s="2" t="s">
        <v>151</v>
      </c>
      <c r="CA557" s="2" t="n">
        <v>50</v>
      </c>
      <c r="CB557" s="2" t="s">
        <v>126</v>
      </c>
      <c r="CC557" s="2" t="n">
        <v>1</v>
      </c>
      <c r="CD557" s="2" t="s">
        <v>151</v>
      </c>
      <c r="CE557" s="2" t="n">
        <v>150</v>
      </c>
      <c r="CF557" s="2" t="s">
        <v>126</v>
      </c>
      <c r="CG557" s="2" t="n">
        <v>2</v>
      </c>
      <c r="CZ557" s="2" t="s">
        <v>131</v>
      </c>
      <c r="DA557" s="2" t="n">
        <v>95.78</v>
      </c>
      <c r="DB557" s="2" t="n">
        <v>11.97</v>
      </c>
      <c r="DE557" s="2" t="n">
        <v>0.08</v>
      </c>
    </row>
    <row r="558" customFormat="false" ht="13.8" hidden="false" customHeight="false" outlineLevel="0" collapsed="false">
      <c r="A558" s="2" t="s">
        <v>1125</v>
      </c>
      <c r="B558" s="2" t="s">
        <v>1116</v>
      </c>
      <c r="D558" s="2" t="s">
        <v>199</v>
      </c>
      <c r="E558" s="2" t="s">
        <v>200</v>
      </c>
      <c r="F558" s="2" t="s">
        <v>1117</v>
      </c>
      <c r="G558" s="2" t="n">
        <v>2018</v>
      </c>
      <c r="H558" s="2" t="n">
        <v>28</v>
      </c>
      <c r="I558" s="2" t="n">
        <v>20</v>
      </c>
      <c r="J558" s="2" t="s">
        <v>120</v>
      </c>
      <c r="L558" s="2" t="s">
        <v>1118</v>
      </c>
      <c r="T558" s="2" t="s">
        <v>123</v>
      </c>
      <c r="Z558" s="2" t="s">
        <v>240</v>
      </c>
      <c r="AA558" s="2" t="n">
        <v>0.1</v>
      </c>
      <c r="AC558" s="2" t="s">
        <v>125</v>
      </c>
      <c r="AD558" s="2" t="n">
        <v>2</v>
      </c>
      <c r="AG558" s="2" t="s">
        <v>146</v>
      </c>
      <c r="AI558" s="2" t="s">
        <v>147</v>
      </c>
      <c r="AL558" s="2" t="n">
        <v>7</v>
      </c>
      <c r="AU558" s="2" t="s">
        <v>126</v>
      </c>
      <c r="AV558" s="2" t="s">
        <v>126</v>
      </c>
      <c r="AX558" s="2" t="s">
        <v>123</v>
      </c>
      <c r="AY558" s="2" t="s">
        <v>126</v>
      </c>
      <c r="AZ558" s="2" t="n">
        <v>0.75</v>
      </c>
      <c r="BD558" s="2" t="s">
        <v>147</v>
      </c>
      <c r="BE558" s="2" t="n">
        <v>1</v>
      </c>
      <c r="BH558" s="2" t="s">
        <v>149</v>
      </c>
      <c r="BI558" s="2" t="n">
        <v>1</v>
      </c>
      <c r="BY558" s="2" t="s">
        <v>151</v>
      </c>
      <c r="CA558" s="2" t="n">
        <v>50</v>
      </c>
      <c r="CB558" s="2" t="s">
        <v>126</v>
      </c>
      <c r="CC558" s="2" t="n">
        <v>1</v>
      </c>
      <c r="CD558" s="2" t="s">
        <v>151</v>
      </c>
      <c r="CE558" s="2" t="n">
        <v>150</v>
      </c>
      <c r="CF558" s="2" t="s">
        <v>126</v>
      </c>
      <c r="CG558" s="2" t="n">
        <v>2</v>
      </c>
      <c r="CZ558" s="2" t="s">
        <v>131</v>
      </c>
      <c r="DA558" s="2" t="n">
        <v>96.05</v>
      </c>
      <c r="DB558" s="2" t="n">
        <v>12.8</v>
      </c>
      <c r="DE558" s="2" t="n">
        <v>0.075</v>
      </c>
    </row>
    <row r="559" customFormat="false" ht="13.8" hidden="false" customHeight="false" outlineLevel="0" collapsed="false">
      <c r="A559" s="2" t="s">
        <v>1126</v>
      </c>
      <c r="B559" s="2" t="s">
        <v>1116</v>
      </c>
      <c r="D559" s="2" t="s">
        <v>199</v>
      </c>
      <c r="E559" s="2" t="s">
        <v>200</v>
      </c>
      <c r="F559" s="2" t="s">
        <v>1117</v>
      </c>
      <c r="G559" s="2" t="n">
        <v>2018</v>
      </c>
      <c r="H559" s="2" t="n">
        <v>28</v>
      </c>
      <c r="I559" s="2" t="n">
        <v>20</v>
      </c>
      <c r="J559" s="2" t="s">
        <v>120</v>
      </c>
      <c r="L559" s="2" t="s">
        <v>1118</v>
      </c>
      <c r="T559" s="2" t="s">
        <v>123</v>
      </c>
      <c r="Z559" s="2" t="s">
        <v>240</v>
      </c>
      <c r="AA559" s="2" t="n">
        <v>0.001</v>
      </c>
      <c r="AC559" s="2" t="s">
        <v>125</v>
      </c>
      <c r="AD559" s="2" t="n">
        <v>4</v>
      </c>
      <c r="AG559" s="2" t="s">
        <v>146</v>
      </c>
      <c r="AI559" s="2" t="s">
        <v>147</v>
      </c>
      <c r="AL559" s="2" t="n">
        <v>7</v>
      </c>
      <c r="AU559" s="2" t="s">
        <v>126</v>
      </c>
      <c r="AV559" s="2" t="s">
        <v>126</v>
      </c>
      <c r="AW559" s="2" t="n">
        <v>23</v>
      </c>
      <c r="AX559" s="2" t="s">
        <v>123</v>
      </c>
      <c r="AY559" s="2" t="s">
        <v>126</v>
      </c>
      <c r="AZ559" s="2" t="n">
        <v>0.75</v>
      </c>
      <c r="BD559" s="2" t="s">
        <v>147</v>
      </c>
      <c r="BE559" s="2" t="n">
        <v>1</v>
      </c>
      <c r="BH559" s="2" t="s">
        <v>149</v>
      </c>
      <c r="BI559" s="2" t="n">
        <v>1</v>
      </c>
      <c r="BY559" s="2" t="s">
        <v>151</v>
      </c>
      <c r="CA559" s="2" t="n">
        <v>50</v>
      </c>
      <c r="CB559" s="2" t="s">
        <v>126</v>
      </c>
      <c r="CC559" s="2" t="n">
        <v>1</v>
      </c>
      <c r="CD559" s="2" t="s">
        <v>151</v>
      </c>
      <c r="CE559" s="2" t="n">
        <v>150</v>
      </c>
      <c r="CF559" s="2" t="s">
        <v>126</v>
      </c>
      <c r="CG559" s="2" t="n">
        <v>2</v>
      </c>
      <c r="CZ559" s="2" t="s">
        <v>131</v>
      </c>
      <c r="DA559" s="2" t="n">
        <v>97.47</v>
      </c>
      <c r="DB559" s="2" t="n">
        <v>20.3</v>
      </c>
      <c r="DE559" s="2" t="n">
        <v>0.048</v>
      </c>
    </row>
    <row r="560" customFormat="false" ht="13.8" hidden="false" customHeight="false" outlineLevel="0" collapsed="false">
      <c r="A560" s="2" t="s">
        <v>1127</v>
      </c>
      <c r="B560" s="2" t="s">
        <v>1116</v>
      </c>
      <c r="D560" s="2" t="s">
        <v>199</v>
      </c>
      <c r="E560" s="2" t="s">
        <v>200</v>
      </c>
      <c r="F560" s="2" t="s">
        <v>1117</v>
      </c>
      <c r="G560" s="2" t="n">
        <v>2018</v>
      </c>
      <c r="H560" s="2" t="n">
        <v>28</v>
      </c>
      <c r="I560" s="2" t="n">
        <v>20</v>
      </c>
      <c r="J560" s="2" t="s">
        <v>120</v>
      </c>
      <c r="L560" s="2" t="s">
        <v>1118</v>
      </c>
      <c r="T560" s="2" t="s">
        <v>123</v>
      </c>
      <c r="Z560" s="2" t="s">
        <v>240</v>
      </c>
      <c r="AA560" s="2" t="n">
        <v>0.001</v>
      </c>
      <c r="AC560" s="2" t="s">
        <v>125</v>
      </c>
      <c r="AD560" s="2" t="n">
        <v>6</v>
      </c>
      <c r="AG560" s="2" t="s">
        <v>146</v>
      </c>
      <c r="AI560" s="2" t="s">
        <v>147</v>
      </c>
      <c r="AL560" s="2" t="n">
        <v>7</v>
      </c>
      <c r="AU560" s="2" t="s">
        <v>126</v>
      </c>
      <c r="AV560" s="2" t="s">
        <v>126</v>
      </c>
      <c r="AW560" s="2" t="n">
        <v>17</v>
      </c>
      <c r="AX560" s="2" t="s">
        <v>123</v>
      </c>
      <c r="AY560" s="2" t="s">
        <v>126</v>
      </c>
      <c r="AZ560" s="2" t="n">
        <v>0.75</v>
      </c>
      <c r="BD560" s="2" t="s">
        <v>147</v>
      </c>
      <c r="BE560" s="2" t="n">
        <v>1</v>
      </c>
      <c r="BH560" s="2" t="s">
        <v>149</v>
      </c>
      <c r="BI560" s="2" t="n">
        <v>1</v>
      </c>
      <c r="BY560" s="2" t="s">
        <v>151</v>
      </c>
      <c r="CA560" s="2" t="n">
        <v>50</v>
      </c>
      <c r="CB560" s="2" t="s">
        <v>126</v>
      </c>
      <c r="CC560" s="2" t="n">
        <v>1</v>
      </c>
      <c r="CD560" s="2" t="s">
        <v>151</v>
      </c>
      <c r="CE560" s="2" t="n">
        <v>150</v>
      </c>
      <c r="CF560" s="2" t="s">
        <v>126</v>
      </c>
      <c r="CG560" s="2" t="n">
        <v>2</v>
      </c>
      <c r="CZ560" s="2" t="s">
        <v>131</v>
      </c>
      <c r="DA560" s="2" t="n">
        <v>97.1</v>
      </c>
      <c r="DB560" s="2" t="n">
        <v>17.65</v>
      </c>
      <c r="DE560" s="2" t="n">
        <v>0.055</v>
      </c>
    </row>
    <row r="561" customFormat="false" ht="13.8" hidden="false" customHeight="false" outlineLevel="0" collapsed="false">
      <c r="A561" s="2" t="s">
        <v>1128</v>
      </c>
      <c r="B561" s="2" t="s">
        <v>1116</v>
      </c>
      <c r="D561" s="2" t="s">
        <v>199</v>
      </c>
      <c r="E561" s="2" t="s">
        <v>200</v>
      </c>
      <c r="F561" s="2" t="s">
        <v>1117</v>
      </c>
      <c r="G561" s="2" t="n">
        <v>2018</v>
      </c>
      <c r="H561" s="2" t="n">
        <v>28</v>
      </c>
      <c r="I561" s="2" t="n">
        <v>20</v>
      </c>
      <c r="J561" s="2" t="s">
        <v>120</v>
      </c>
      <c r="L561" s="2" t="s">
        <v>1118</v>
      </c>
      <c r="T561" s="2" t="s">
        <v>123</v>
      </c>
      <c r="Z561" s="2" t="s">
        <v>240</v>
      </c>
      <c r="AA561" s="2" t="n">
        <v>0.001</v>
      </c>
      <c r="AC561" s="2" t="s">
        <v>125</v>
      </c>
      <c r="AD561" s="2" t="n">
        <v>8</v>
      </c>
      <c r="AG561" s="2" t="s">
        <v>146</v>
      </c>
      <c r="AI561" s="2" t="s">
        <v>147</v>
      </c>
      <c r="AL561" s="2" t="n">
        <v>7</v>
      </c>
      <c r="AU561" s="2" t="s">
        <v>126</v>
      </c>
      <c r="AV561" s="2" t="s">
        <v>126</v>
      </c>
      <c r="AW561" s="2" t="n">
        <v>11</v>
      </c>
      <c r="AX561" s="2" t="s">
        <v>123</v>
      </c>
      <c r="AY561" s="2" t="s">
        <v>126</v>
      </c>
      <c r="AZ561" s="2" t="n">
        <v>0.75</v>
      </c>
      <c r="BD561" s="2" t="s">
        <v>147</v>
      </c>
      <c r="BE561" s="2" t="n">
        <v>1</v>
      </c>
      <c r="BH561" s="2" t="s">
        <v>149</v>
      </c>
      <c r="BI561" s="2" t="n">
        <v>1</v>
      </c>
      <c r="BY561" s="2" t="s">
        <v>151</v>
      </c>
      <c r="CA561" s="2" t="n">
        <v>50</v>
      </c>
      <c r="CB561" s="2" t="s">
        <v>126</v>
      </c>
      <c r="CC561" s="2" t="n">
        <v>1</v>
      </c>
      <c r="CD561" s="2" t="s">
        <v>151</v>
      </c>
      <c r="CE561" s="2" t="n">
        <v>150</v>
      </c>
      <c r="CF561" s="2" t="s">
        <v>126</v>
      </c>
      <c r="CG561" s="2" t="n">
        <v>2</v>
      </c>
      <c r="CZ561" s="2" t="s">
        <v>131</v>
      </c>
      <c r="DA561" s="2" t="n">
        <v>96.78</v>
      </c>
      <c r="DB561" s="2" t="n">
        <v>15.86</v>
      </c>
      <c r="DE561" s="2" t="n">
        <v>0.061</v>
      </c>
    </row>
    <row r="562" customFormat="false" ht="13.8" hidden="false" customHeight="false" outlineLevel="0" collapsed="false">
      <c r="A562" s="2" t="s">
        <v>1129</v>
      </c>
      <c r="B562" s="2" t="s">
        <v>1116</v>
      </c>
      <c r="D562" s="2" t="s">
        <v>199</v>
      </c>
      <c r="E562" s="2" t="s">
        <v>200</v>
      </c>
      <c r="F562" s="2" t="s">
        <v>1117</v>
      </c>
      <c r="G562" s="2" t="n">
        <v>2018</v>
      </c>
      <c r="H562" s="2" t="n">
        <v>28</v>
      </c>
      <c r="I562" s="2" t="n">
        <v>20</v>
      </c>
      <c r="J562" s="2" t="s">
        <v>120</v>
      </c>
      <c r="L562" s="2" t="s">
        <v>1118</v>
      </c>
      <c r="T562" s="2" t="s">
        <v>123</v>
      </c>
      <c r="Z562" s="2" t="s">
        <v>240</v>
      </c>
      <c r="AA562" s="2" t="n">
        <v>0.001</v>
      </c>
      <c r="AC562" s="2" t="s">
        <v>125</v>
      </c>
      <c r="AD562" s="2" t="n">
        <v>10</v>
      </c>
      <c r="AG562" s="2" t="s">
        <v>146</v>
      </c>
      <c r="AI562" s="2" t="s">
        <v>147</v>
      </c>
      <c r="AL562" s="2" t="n">
        <v>7</v>
      </c>
      <c r="AU562" s="2" t="s">
        <v>126</v>
      </c>
      <c r="AV562" s="2" t="s">
        <v>126</v>
      </c>
      <c r="AW562" s="2" t="n">
        <v>5</v>
      </c>
      <c r="AX562" s="2" t="s">
        <v>123</v>
      </c>
      <c r="AY562" s="2" t="s">
        <v>126</v>
      </c>
      <c r="AZ562" s="2" t="n">
        <v>0.75</v>
      </c>
      <c r="BD562" s="2" t="s">
        <v>147</v>
      </c>
      <c r="BE562" s="2" t="n">
        <v>1</v>
      </c>
      <c r="BH562" s="2" t="s">
        <v>149</v>
      </c>
      <c r="BI562" s="2" t="n">
        <v>1</v>
      </c>
      <c r="BY562" s="2" t="s">
        <v>151</v>
      </c>
      <c r="CA562" s="2" t="n">
        <v>50</v>
      </c>
      <c r="CB562" s="2" t="s">
        <v>126</v>
      </c>
      <c r="CC562" s="2" t="n">
        <v>1</v>
      </c>
      <c r="CD562" s="2" t="s">
        <v>151</v>
      </c>
      <c r="CE562" s="2" t="n">
        <v>150</v>
      </c>
      <c r="CF562" s="2" t="s">
        <v>126</v>
      </c>
      <c r="CG562" s="2" t="n">
        <v>2</v>
      </c>
      <c r="CZ562" s="2" t="s">
        <v>131</v>
      </c>
      <c r="DA562" s="2" t="n">
        <v>96.57</v>
      </c>
      <c r="DB562" s="2" t="n">
        <v>14.85</v>
      </c>
      <c r="DE562" s="2" t="n">
        <v>0.065</v>
      </c>
    </row>
    <row r="563" customFormat="false" ht="13.8" hidden="false" customHeight="false" outlineLevel="0" collapsed="false">
      <c r="A563" s="2" t="s">
        <v>1130</v>
      </c>
      <c r="B563" s="2" t="s">
        <v>1131</v>
      </c>
      <c r="D563" s="2" t="s">
        <v>1132</v>
      </c>
      <c r="E563" s="2" t="s">
        <v>1133</v>
      </c>
      <c r="F563" s="2" t="s">
        <v>1134</v>
      </c>
      <c r="G563" s="2" t="n">
        <v>2018</v>
      </c>
      <c r="H563" s="2" t="n">
        <v>40</v>
      </c>
      <c r="I563" s="2" t="n">
        <v>21</v>
      </c>
      <c r="L563" s="2" t="s">
        <v>845</v>
      </c>
      <c r="R563" s="2" t="s">
        <v>284</v>
      </c>
      <c r="AC563" s="2" t="s">
        <v>125</v>
      </c>
      <c r="AD563" s="2" t="n">
        <v>1</v>
      </c>
      <c r="AG563" s="2" t="s">
        <v>146</v>
      </c>
      <c r="AI563" s="2" t="s">
        <v>147</v>
      </c>
      <c r="AN563" s="2" t="s">
        <v>1135</v>
      </c>
      <c r="AQ563" s="2" t="s">
        <v>1136</v>
      </c>
      <c r="AX563" s="2" t="s">
        <v>1137</v>
      </c>
      <c r="AY563" s="2" t="n">
        <v>45</v>
      </c>
      <c r="AZ563" s="2" t="n">
        <v>12</v>
      </c>
      <c r="BD563" s="2" t="s">
        <v>147</v>
      </c>
      <c r="BE563" s="2" t="n">
        <v>1</v>
      </c>
      <c r="BF563" s="2" t="n">
        <v>0.5</v>
      </c>
      <c r="BG563" s="2" t="n">
        <v>45</v>
      </c>
      <c r="BH563" s="2" t="s">
        <v>149</v>
      </c>
      <c r="BI563" s="2" t="n">
        <v>1</v>
      </c>
      <c r="BJ563" s="2" t="n">
        <v>0.5</v>
      </c>
      <c r="BK563" s="2" t="n">
        <v>45</v>
      </c>
      <c r="BY563" s="2" t="s">
        <v>151</v>
      </c>
      <c r="CA563" s="2" t="n">
        <v>60</v>
      </c>
      <c r="CB563" s="2" t="s">
        <v>126</v>
      </c>
      <c r="CC563" s="2" t="n">
        <v>2</v>
      </c>
      <c r="CD563" s="2" t="s">
        <v>151</v>
      </c>
      <c r="CE563" s="2" t="n">
        <v>100</v>
      </c>
      <c r="CF563" s="2" t="s">
        <v>126</v>
      </c>
      <c r="CG563" s="2" t="n">
        <v>2</v>
      </c>
      <c r="CZ563" s="2" t="s">
        <v>131</v>
      </c>
    </row>
    <row r="564" customFormat="false" ht="13.8" hidden="false" customHeight="false" outlineLevel="0" collapsed="false">
      <c r="A564" s="2" t="s">
        <v>1138</v>
      </c>
      <c r="B564" s="2" t="s">
        <v>1131</v>
      </c>
      <c r="D564" s="2" t="s">
        <v>1132</v>
      </c>
      <c r="E564" s="2" t="s">
        <v>1133</v>
      </c>
      <c r="F564" s="2" t="s">
        <v>1134</v>
      </c>
      <c r="G564" s="2" t="n">
        <v>2018</v>
      </c>
      <c r="H564" s="2" t="n">
        <v>40</v>
      </c>
      <c r="I564" s="2" t="n">
        <v>21</v>
      </c>
      <c r="L564" s="2" t="s">
        <v>845</v>
      </c>
      <c r="R564" s="2" t="s">
        <v>284</v>
      </c>
      <c r="AC564" s="2" t="s">
        <v>125</v>
      </c>
      <c r="AD564" s="2" t="n">
        <v>1</v>
      </c>
      <c r="AG564" s="2" t="s">
        <v>146</v>
      </c>
      <c r="AI564" s="2" t="s">
        <v>147</v>
      </c>
      <c r="AN564" s="2" t="s">
        <v>1135</v>
      </c>
      <c r="AQ564" s="2" t="s">
        <v>1136</v>
      </c>
      <c r="AX564" s="2" t="s">
        <v>1137</v>
      </c>
      <c r="AY564" s="2" t="n">
        <v>45</v>
      </c>
      <c r="AZ564" s="2" t="n">
        <v>12</v>
      </c>
      <c r="BD564" s="2" t="s">
        <v>147</v>
      </c>
      <c r="BE564" s="2" t="n">
        <v>1</v>
      </c>
      <c r="BF564" s="2" t="n">
        <v>0.5</v>
      </c>
      <c r="BG564" s="2" t="n">
        <v>45</v>
      </c>
      <c r="BH564" s="2" t="s">
        <v>149</v>
      </c>
      <c r="BI564" s="2" t="n">
        <v>1</v>
      </c>
      <c r="BJ564" s="2" t="n">
        <v>0.5</v>
      </c>
      <c r="BK564" s="2" t="n">
        <v>45</v>
      </c>
      <c r="BY564" s="2" t="s">
        <v>151</v>
      </c>
      <c r="CA564" s="2" t="n">
        <v>60</v>
      </c>
      <c r="CB564" s="2" t="s">
        <v>126</v>
      </c>
      <c r="CC564" s="2" t="n">
        <v>2</v>
      </c>
      <c r="CD564" s="2" t="s">
        <v>151</v>
      </c>
      <c r="CE564" s="2" t="n">
        <v>100</v>
      </c>
      <c r="CF564" s="2" t="s">
        <v>126</v>
      </c>
      <c r="CG564" s="2" t="n">
        <v>2</v>
      </c>
      <c r="CZ564" s="2" t="s">
        <v>131</v>
      </c>
      <c r="DB564" s="2" t="n">
        <v>0.606</v>
      </c>
      <c r="DD564" s="2" t="n">
        <v>620.8</v>
      </c>
      <c r="DE564" s="2" t="n">
        <v>0.113</v>
      </c>
      <c r="DI564" s="2" t="n">
        <v>6.65</v>
      </c>
    </row>
    <row r="565" customFormat="false" ht="13.8" hidden="false" customHeight="false" outlineLevel="0" collapsed="false">
      <c r="A565" s="2" t="s">
        <v>1139</v>
      </c>
      <c r="B565" s="2" t="s">
        <v>1131</v>
      </c>
      <c r="D565" s="2" t="s">
        <v>1132</v>
      </c>
      <c r="E565" s="2" t="s">
        <v>1133</v>
      </c>
      <c r="F565" s="2" t="s">
        <v>1134</v>
      </c>
      <c r="G565" s="2" t="n">
        <v>2018</v>
      </c>
      <c r="H565" s="2" t="n">
        <v>40</v>
      </c>
      <c r="I565" s="2" t="n">
        <v>21</v>
      </c>
      <c r="L565" s="2" t="s">
        <v>845</v>
      </c>
      <c r="R565" s="2" t="s">
        <v>284</v>
      </c>
      <c r="AC565" s="2" t="s">
        <v>125</v>
      </c>
      <c r="AD565" s="2" t="n">
        <v>1</v>
      </c>
      <c r="AG565" s="2" t="s">
        <v>146</v>
      </c>
      <c r="AI565" s="2" t="s">
        <v>147</v>
      </c>
      <c r="AN565" s="2" t="s">
        <v>1135</v>
      </c>
      <c r="AQ565" s="2" t="s">
        <v>1136</v>
      </c>
      <c r="AX565" s="2" t="s">
        <v>1137</v>
      </c>
      <c r="AY565" s="2" t="n">
        <v>45</v>
      </c>
      <c r="AZ565" s="2" t="n">
        <v>12</v>
      </c>
      <c r="BD565" s="2" t="s">
        <v>147</v>
      </c>
      <c r="BE565" s="2" t="n">
        <v>1</v>
      </c>
      <c r="BF565" s="2" t="n">
        <v>0.5</v>
      </c>
      <c r="BG565" s="2" t="n">
        <v>45</v>
      </c>
      <c r="BH565" s="2" t="s">
        <v>149</v>
      </c>
      <c r="BI565" s="2" t="n">
        <v>1</v>
      </c>
      <c r="BJ565" s="2" t="n">
        <v>0.5</v>
      </c>
      <c r="BK565" s="2" t="n">
        <v>45</v>
      </c>
      <c r="BY565" s="2" t="s">
        <v>151</v>
      </c>
      <c r="CA565" s="2" t="n">
        <v>60</v>
      </c>
      <c r="CB565" s="2" t="s">
        <v>126</v>
      </c>
      <c r="CC565" s="2" t="n">
        <v>2</v>
      </c>
      <c r="CD565" s="2" t="s">
        <v>151</v>
      </c>
      <c r="CE565" s="2" t="n">
        <v>100</v>
      </c>
      <c r="CF565" s="2" t="s">
        <v>126</v>
      </c>
      <c r="CG565" s="2" t="n">
        <v>2</v>
      </c>
      <c r="CZ565" s="2" t="s">
        <v>131</v>
      </c>
      <c r="DB565" s="2" t="n">
        <v>0.837</v>
      </c>
      <c r="DD565" s="2" t="n">
        <v>661.7</v>
      </c>
      <c r="DE565" s="2" t="n">
        <v>0.101</v>
      </c>
      <c r="DI565" s="2" t="n">
        <v>5.12</v>
      </c>
    </row>
    <row r="566" customFormat="false" ht="13.8" hidden="false" customHeight="false" outlineLevel="0" collapsed="false">
      <c r="A566" s="2" t="s">
        <v>1140</v>
      </c>
      <c r="B566" s="2" t="s">
        <v>1131</v>
      </c>
      <c r="D566" s="2" t="s">
        <v>1132</v>
      </c>
      <c r="E566" s="2" t="s">
        <v>1133</v>
      </c>
      <c r="F566" s="2" t="s">
        <v>1134</v>
      </c>
      <c r="G566" s="2" t="n">
        <v>2018</v>
      </c>
      <c r="H566" s="2" t="n">
        <v>40</v>
      </c>
      <c r="I566" s="2" t="n">
        <v>21</v>
      </c>
      <c r="L566" s="2" t="s">
        <v>845</v>
      </c>
      <c r="R566" s="2" t="s">
        <v>284</v>
      </c>
      <c r="AC566" s="2" t="s">
        <v>125</v>
      </c>
      <c r="AD566" s="2" t="n">
        <v>1</v>
      </c>
      <c r="AG566" s="2" t="s">
        <v>146</v>
      </c>
      <c r="AI566" s="2" t="s">
        <v>147</v>
      </c>
      <c r="AN566" s="2" t="s">
        <v>1135</v>
      </c>
      <c r="AQ566" s="2" t="s">
        <v>1136</v>
      </c>
      <c r="AX566" s="2" t="s">
        <v>1137</v>
      </c>
      <c r="AY566" s="2" t="n">
        <v>45</v>
      </c>
      <c r="AZ566" s="2" t="n">
        <v>12</v>
      </c>
      <c r="BD566" s="2" t="s">
        <v>147</v>
      </c>
      <c r="BE566" s="2" t="n">
        <v>1</v>
      </c>
      <c r="BF566" s="2" t="n">
        <v>0.5</v>
      </c>
      <c r="BG566" s="2" t="n">
        <v>45</v>
      </c>
      <c r="BH566" s="2" t="s">
        <v>149</v>
      </c>
      <c r="BI566" s="2" t="n">
        <v>1</v>
      </c>
      <c r="BJ566" s="2" t="n">
        <v>0.5</v>
      </c>
      <c r="BK566" s="2" t="n">
        <v>45</v>
      </c>
      <c r="BY566" s="2" t="s">
        <v>151</v>
      </c>
      <c r="CA566" s="2" t="n">
        <v>60</v>
      </c>
      <c r="CB566" s="2" t="s">
        <v>126</v>
      </c>
      <c r="CC566" s="2" t="n">
        <v>2</v>
      </c>
      <c r="CD566" s="2" t="s">
        <v>151</v>
      </c>
      <c r="CE566" s="2" t="n">
        <v>100</v>
      </c>
      <c r="CF566" s="2" t="s">
        <v>126</v>
      </c>
      <c r="CG566" s="2" t="n">
        <v>2</v>
      </c>
      <c r="CZ566" s="2" t="s">
        <v>131</v>
      </c>
      <c r="DB566" s="2" t="n">
        <v>0.848</v>
      </c>
      <c r="DD566" s="2" t="n">
        <v>764.4</v>
      </c>
      <c r="DE566" s="2" t="n">
        <v>0.092</v>
      </c>
      <c r="DI566" s="2" t="n">
        <v>4.43</v>
      </c>
    </row>
    <row r="567" customFormat="false" ht="13.8" hidden="false" customHeight="false" outlineLevel="0" collapsed="false">
      <c r="A567" s="2" t="s">
        <v>1141</v>
      </c>
      <c r="B567" s="2" t="s">
        <v>1131</v>
      </c>
      <c r="D567" s="2" t="s">
        <v>1132</v>
      </c>
      <c r="E567" s="2" t="s">
        <v>1133</v>
      </c>
      <c r="F567" s="2" t="s">
        <v>1134</v>
      </c>
      <c r="G567" s="2" t="n">
        <v>2018</v>
      </c>
      <c r="H567" s="2" t="n">
        <v>40</v>
      </c>
      <c r="I567" s="2" t="n">
        <v>21</v>
      </c>
      <c r="L567" s="2" t="s">
        <v>845</v>
      </c>
      <c r="R567" s="2" t="s">
        <v>284</v>
      </c>
      <c r="AC567" s="2" t="s">
        <v>125</v>
      </c>
      <c r="AD567" s="2" t="n">
        <v>1</v>
      </c>
      <c r="AG567" s="2" t="s">
        <v>146</v>
      </c>
      <c r="AI567" s="2" t="s">
        <v>147</v>
      </c>
      <c r="AN567" s="2" t="s">
        <v>1135</v>
      </c>
      <c r="AQ567" s="2" t="s">
        <v>1136</v>
      </c>
      <c r="AX567" s="2" t="s">
        <v>1137</v>
      </c>
      <c r="AY567" s="2" t="n">
        <v>45</v>
      </c>
      <c r="AZ567" s="2" t="n">
        <v>12</v>
      </c>
      <c r="BD567" s="2" t="s">
        <v>147</v>
      </c>
      <c r="BE567" s="2" t="n">
        <v>1</v>
      </c>
      <c r="BF567" s="2" t="n">
        <v>0.5</v>
      </c>
      <c r="BG567" s="2" t="n">
        <v>45</v>
      </c>
      <c r="BH567" s="2" t="s">
        <v>149</v>
      </c>
      <c r="BI567" s="2" t="n">
        <v>1</v>
      </c>
      <c r="BJ567" s="2" t="n">
        <v>0.5</v>
      </c>
      <c r="BK567" s="2" t="n">
        <v>45</v>
      </c>
      <c r="BY567" s="2" t="s">
        <v>151</v>
      </c>
      <c r="CA567" s="2" t="n">
        <v>60</v>
      </c>
      <c r="CB567" s="2" t="s">
        <v>126</v>
      </c>
      <c r="CC567" s="2" t="n">
        <v>2</v>
      </c>
      <c r="CD567" s="2" t="s">
        <v>151</v>
      </c>
      <c r="CE567" s="2" t="n">
        <v>100</v>
      </c>
      <c r="CF567" s="2" t="s">
        <v>126</v>
      </c>
      <c r="CG567" s="2" t="n">
        <v>2</v>
      </c>
      <c r="CZ567" s="2" t="s">
        <v>131</v>
      </c>
      <c r="DB567" s="2" t="n">
        <v>0.899</v>
      </c>
      <c r="DD567" s="2" t="n">
        <v>945.8</v>
      </c>
      <c r="DE567" s="2" t="n">
        <v>0.071</v>
      </c>
      <c r="DI567" s="2" t="n">
        <v>3.8</v>
      </c>
    </row>
    <row r="568" customFormat="false" ht="13.8" hidden="false" customHeight="false" outlineLevel="0" collapsed="false">
      <c r="A568" s="2" t="s">
        <v>1142</v>
      </c>
      <c r="B568" s="2" t="s">
        <v>1131</v>
      </c>
      <c r="D568" s="2" t="s">
        <v>1132</v>
      </c>
      <c r="E568" s="2" t="s">
        <v>1133</v>
      </c>
      <c r="F568" s="2" t="s">
        <v>1134</v>
      </c>
      <c r="G568" s="2" t="n">
        <v>2018</v>
      </c>
      <c r="H568" s="2" t="n">
        <v>40</v>
      </c>
      <c r="I568" s="2" t="n">
        <v>21</v>
      </c>
      <c r="L568" s="2" t="s">
        <v>845</v>
      </c>
      <c r="R568" s="2" t="s">
        <v>284</v>
      </c>
      <c r="AC568" s="2" t="s">
        <v>125</v>
      </c>
      <c r="AD568" s="2" t="n">
        <v>1</v>
      </c>
      <c r="AQ568" s="2" t="s">
        <v>1136</v>
      </c>
      <c r="AX568" s="2" t="s">
        <v>1137</v>
      </c>
      <c r="AY568" s="2" t="n">
        <v>45</v>
      </c>
      <c r="AZ568" s="2" t="n">
        <v>12</v>
      </c>
      <c r="BD568" s="2" t="s">
        <v>147</v>
      </c>
      <c r="BE568" s="2" t="n">
        <v>1</v>
      </c>
      <c r="BF568" s="2" t="n">
        <v>0.5</v>
      </c>
      <c r="BG568" s="2" t="n">
        <v>45</v>
      </c>
      <c r="BH568" s="2" t="s">
        <v>147</v>
      </c>
      <c r="BI568" s="2" t="n">
        <v>1</v>
      </c>
      <c r="BJ568" s="2" t="n">
        <v>0.5</v>
      </c>
      <c r="BK568" s="2" t="n">
        <v>45</v>
      </c>
      <c r="BY568" s="2" t="s">
        <v>151</v>
      </c>
      <c r="CA568" s="2" t="n">
        <v>60</v>
      </c>
      <c r="CB568" s="2" t="s">
        <v>126</v>
      </c>
      <c r="CC568" s="2" t="n">
        <v>2</v>
      </c>
      <c r="CD568" s="2" t="s">
        <v>151</v>
      </c>
      <c r="CE568" s="2" t="n">
        <v>100</v>
      </c>
      <c r="CF568" s="2" t="s">
        <v>126</v>
      </c>
      <c r="CG568" s="2" t="n">
        <v>2</v>
      </c>
      <c r="DD568" s="2" t="n">
        <v>786.5</v>
      </c>
    </row>
    <row r="569" customFormat="false" ht="13.8" hidden="false" customHeight="false" outlineLevel="0" collapsed="false">
      <c r="A569" s="2" t="s">
        <v>1143</v>
      </c>
      <c r="B569" s="2" t="s">
        <v>1131</v>
      </c>
      <c r="D569" s="2" t="s">
        <v>1132</v>
      </c>
      <c r="E569" s="2" t="s">
        <v>1133</v>
      </c>
      <c r="F569" s="2" t="s">
        <v>1134</v>
      </c>
      <c r="G569" s="2" t="n">
        <v>2018</v>
      </c>
      <c r="H569" s="2" t="n">
        <v>40</v>
      </c>
      <c r="I569" s="2" t="n">
        <v>21</v>
      </c>
      <c r="L569" s="2" t="s">
        <v>845</v>
      </c>
      <c r="R569" s="2" t="s">
        <v>284</v>
      </c>
      <c r="AC569" s="2" t="s">
        <v>125</v>
      </c>
      <c r="AD569" s="2" t="n">
        <v>1</v>
      </c>
      <c r="AG569" s="2" t="s">
        <v>146</v>
      </c>
      <c r="AI569" s="2" t="s">
        <v>147</v>
      </c>
      <c r="AN569" s="2" t="s">
        <v>1144</v>
      </c>
      <c r="AQ569" s="2" t="s">
        <v>1136</v>
      </c>
      <c r="AX569" s="2" t="s">
        <v>1137</v>
      </c>
      <c r="AY569" s="2" t="n">
        <v>45</v>
      </c>
      <c r="AZ569" s="2" t="n">
        <v>12</v>
      </c>
      <c r="BD569" s="2" t="s">
        <v>147</v>
      </c>
      <c r="BE569" s="2" t="n">
        <v>1</v>
      </c>
      <c r="BF569" s="2" t="n">
        <v>0.5</v>
      </c>
      <c r="BG569" s="2" t="n">
        <v>45</v>
      </c>
      <c r="BH569" s="2" t="s">
        <v>149</v>
      </c>
      <c r="BI569" s="2" t="n">
        <v>1</v>
      </c>
      <c r="BJ569" s="2" t="n">
        <v>0.5</v>
      </c>
      <c r="BK569" s="2" t="n">
        <v>45</v>
      </c>
      <c r="BY569" s="2" t="s">
        <v>151</v>
      </c>
      <c r="CA569" s="2" t="n">
        <v>60</v>
      </c>
      <c r="CB569" s="2" t="s">
        <v>126</v>
      </c>
      <c r="CC569" s="2" t="n">
        <v>2</v>
      </c>
      <c r="CD569" s="2" t="s">
        <v>151</v>
      </c>
      <c r="CE569" s="2" t="n">
        <v>100</v>
      </c>
      <c r="CF569" s="2" t="s">
        <v>126</v>
      </c>
      <c r="CG569" s="2" t="n">
        <v>2</v>
      </c>
      <c r="DD569" s="2" t="n">
        <v>798.6</v>
      </c>
    </row>
    <row r="570" customFormat="false" ht="13.8" hidden="false" customHeight="false" outlineLevel="0" collapsed="false">
      <c r="A570" s="2" t="s">
        <v>1145</v>
      </c>
      <c r="B570" s="2" t="s">
        <v>1131</v>
      </c>
      <c r="D570" s="2" t="s">
        <v>1132</v>
      </c>
      <c r="E570" s="2" t="s">
        <v>1133</v>
      </c>
      <c r="F570" s="2" t="s">
        <v>1134</v>
      </c>
      <c r="G570" s="2" t="n">
        <v>2018</v>
      </c>
      <c r="H570" s="2" t="n">
        <v>40</v>
      </c>
      <c r="I570" s="2" t="n">
        <v>21</v>
      </c>
      <c r="L570" s="2" t="s">
        <v>845</v>
      </c>
      <c r="R570" s="2" t="s">
        <v>284</v>
      </c>
      <c r="AC570" s="2" t="s">
        <v>125</v>
      </c>
      <c r="AD570" s="2" t="n">
        <v>1</v>
      </c>
      <c r="AG570" s="2" t="s">
        <v>146</v>
      </c>
      <c r="AI570" s="2" t="s">
        <v>147</v>
      </c>
      <c r="AN570" s="2" t="s">
        <v>1146</v>
      </c>
      <c r="AQ570" s="2" t="s">
        <v>1136</v>
      </c>
      <c r="AX570" s="2" t="s">
        <v>1137</v>
      </c>
      <c r="AY570" s="2" t="n">
        <v>45</v>
      </c>
      <c r="AZ570" s="2" t="n">
        <v>12</v>
      </c>
      <c r="BD570" s="2" t="s">
        <v>147</v>
      </c>
      <c r="BE570" s="2" t="n">
        <v>1</v>
      </c>
      <c r="BF570" s="2" t="n">
        <v>0.5</v>
      </c>
      <c r="BG570" s="2" t="n">
        <v>45</v>
      </c>
      <c r="BH570" s="2" t="s">
        <v>149</v>
      </c>
      <c r="BI570" s="2" t="n">
        <v>1</v>
      </c>
      <c r="BJ570" s="2" t="n">
        <v>0.5</v>
      </c>
      <c r="BK570" s="2" t="n">
        <v>45</v>
      </c>
      <c r="BY570" s="2" t="s">
        <v>151</v>
      </c>
      <c r="CA570" s="2" t="n">
        <v>60</v>
      </c>
      <c r="CB570" s="2" t="s">
        <v>126</v>
      </c>
      <c r="CC570" s="2" t="n">
        <v>2</v>
      </c>
      <c r="CD570" s="2" t="s">
        <v>151</v>
      </c>
      <c r="CE570" s="2" t="n">
        <v>100</v>
      </c>
      <c r="CF570" s="2" t="s">
        <v>126</v>
      </c>
      <c r="CG570" s="2" t="n">
        <v>2</v>
      </c>
      <c r="DD570" s="2" t="n">
        <v>818.9</v>
      </c>
    </row>
    <row r="571" customFormat="false" ht="13.8" hidden="false" customHeight="false" outlineLevel="0" collapsed="false">
      <c r="A571" s="2" t="s">
        <v>1147</v>
      </c>
      <c r="B571" s="2" t="s">
        <v>1131</v>
      </c>
      <c r="D571" s="2" t="s">
        <v>1132</v>
      </c>
      <c r="E571" s="2" t="s">
        <v>1133</v>
      </c>
      <c r="F571" s="2" t="s">
        <v>1134</v>
      </c>
      <c r="G571" s="2" t="n">
        <v>2018</v>
      </c>
      <c r="H571" s="2" t="n">
        <v>40</v>
      </c>
      <c r="I571" s="2" t="n">
        <v>21</v>
      </c>
      <c r="L571" s="2" t="s">
        <v>845</v>
      </c>
      <c r="R571" s="2" t="s">
        <v>284</v>
      </c>
      <c r="AC571" s="2" t="s">
        <v>125</v>
      </c>
      <c r="AD571" s="2" t="n">
        <v>1</v>
      </c>
      <c r="AG571" s="2" t="s">
        <v>146</v>
      </c>
      <c r="AI571" s="2" t="s">
        <v>147</v>
      </c>
      <c r="AN571" s="2" t="s">
        <v>1148</v>
      </c>
      <c r="AQ571" s="2" t="s">
        <v>1136</v>
      </c>
      <c r="AX571" s="2" t="s">
        <v>1137</v>
      </c>
      <c r="AY571" s="2" t="n">
        <v>45</v>
      </c>
      <c r="AZ571" s="2" t="n">
        <v>12</v>
      </c>
      <c r="BD571" s="2" t="s">
        <v>147</v>
      </c>
      <c r="BE571" s="2" t="n">
        <v>1</v>
      </c>
      <c r="BF571" s="2" t="n">
        <v>0.5</v>
      </c>
      <c r="BG571" s="2" t="n">
        <v>45</v>
      </c>
      <c r="BH571" s="2" t="s">
        <v>149</v>
      </c>
      <c r="BI571" s="2" t="n">
        <v>1</v>
      </c>
      <c r="BJ571" s="2" t="n">
        <v>0.5</v>
      </c>
      <c r="BK571" s="2" t="n">
        <v>45</v>
      </c>
      <c r="BY571" s="2" t="s">
        <v>151</v>
      </c>
      <c r="CA571" s="2" t="n">
        <v>60</v>
      </c>
      <c r="CB571" s="2" t="s">
        <v>126</v>
      </c>
      <c r="CC571" s="2" t="n">
        <v>2</v>
      </c>
      <c r="CD571" s="2" t="s">
        <v>151</v>
      </c>
      <c r="CE571" s="2" t="n">
        <v>100</v>
      </c>
      <c r="CF571" s="2" t="s">
        <v>126</v>
      </c>
      <c r="CG571" s="2" t="n">
        <v>2</v>
      </c>
      <c r="DD571" s="2" t="n">
        <v>649.1</v>
      </c>
    </row>
    <row r="572" customFormat="false" ht="13.8" hidden="false" customHeight="false" outlineLevel="0" collapsed="false">
      <c r="A572" s="2" t="s">
        <v>1149</v>
      </c>
      <c r="B572" s="2" t="s">
        <v>1150</v>
      </c>
      <c r="D572" s="2" t="s">
        <v>1151</v>
      </c>
      <c r="E572" s="2" t="s">
        <v>1152</v>
      </c>
      <c r="F572" s="2" t="s">
        <v>1153</v>
      </c>
      <c r="G572" s="2" t="n">
        <v>2018</v>
      </c>
      <c r="H572" s="2" t="n">
        <v>40</v>
      </c>
      <c r="I572" s="2" t="n">
        <v>3</v>
      </c>
      <c r="L572" s="2" t="s">
        <v>143</v>
      </c>
      <c r="T572" s="2" t="s">
        <v>124</v>
      </c>
      <c r="V572" s="2" t="s">
        <v>144</v>
      </c>
      <c r="Z572" s="2" t="s">
        <v>145</v>
      </c>
      <c r="AC572" s="2" t="s">
        <v>125</v>
      </c>
      <c r="AQ572" s="2" t="s">
        <v>1154</v>
      </c>
      <c r="AU572" s="2" t="s">
        <v>126</v>
      </c>
      <c r="BY572" s="2" t="s">
        <v>128</v>
      </c>
      <c r="BZ572" s="2" t="s">
        <v>144</v>
      </c>
      <c r="CA572" s="2" t="n">
        <v>265</v>
      </c>
      <c r="CB572" s="2" t="n">
        <v>10</v>
      </c>
      <c r="CZ572" s="2" t="s">
        <v>131</v>
      </c>
      <c r="DB572" s="2" t="n">
        <v>2.6</v>
      </c>
      <c r="DD572" s="2" t="n">
        <v>963</v>
      </c>
      <c r="DE572" s="2" t="n">
        <v>0.172</v>
      </c>
      <c r="DI572" s="2" t="n">
        <v>10.9</v>
      </c>
    </row>
    <row r="573" customFormat="false" ht="13.8" hidden="false" customHeight="false" outlineLevel="0" collapsed="false">
      <c r="A573" s="2" t="s">
        <v>1155</v>
      </c>
      <c r="B573" s="2" t="s">
        <v>1150</v>
      </c>
      <c r="D573" s="2" t="s">
        <v>1151</v>
      </c>
      <c r="E573" s="2" t="s">
        <v>1152</v>
      </c>
      <c r="F573" s="2" t="s">
        <v>1153</v>
      </c>
      <c r="G573" s="2" t="n">
        <v>2018</v>
      </c>
      <c r="H573" s="2" t="n">
        <v>40</v>
      </c>
      <c r="I573" s="2" t="n">
        <v>3</v>
      </c>
      <c r="L573" s="2" t="s">
        <v>143</v>
      </c>
      <c r="T573" s="2" t="s">
        <v>124</v>
      </c>
      <c r="V573" s="2" t="s">
        <v>144</v>
      </c>
      <c r="Z573" s="2" t="s">
        <v>145</v>
      </c>
      <c r="AC573" s="2" t="s">
        <v>125</v>
      </c>
      <c r="AQ573" s="2" t="s">
        <v>1154</v>
      </c>
      <c r="AU573" s="2" t="s">
        <v>126</v>
      </c>
      <c r="AX573" s="2" t="s">
        <v>1156</v>
      </c>
      <c r="AY573" s="2" t="n">
        <v>60</v>
      </c>
      <c r="AZ573" s="2" t="n">
        <v>24</v>
      </c>
      <c r="BY573" s="2" t="s">
        <v>128</v>
      </c>
      <c r="BZ573" s="2" t="s">
        <v>144</v>
      </c>
      <c r="CA573" s="2" t="n">
        <v>265</v>
      </c>
      <c r="CB573" s="2" t="n">
        <v>10</v>
      </c>
      <c r="CZ573" s="2" t="s">
        <v>131</v>
      </c>
      <c r="DB573" s="2" t="n">
        <v>4.1</v>
      </c>
      <c r="DD573" s="2" t="n">
        <v>1074</v>
      </c>
      <c r="DE573" s="2" t="n">
        <v>0.099</v>
      </c>
      <c r="DI573" s="2" t="n">
        <v>15.3</v>
      </c>
    </row>
    <row r="574" customFormat="false" ht="13.8" hidden="false" customHeight="false" outlineLevel="0" collapsed="false">
      <c r="A574" s="2" t="s">
        <v>1157</v>
      </c>
      <c r="B574" s="2" t="s">
        <v>1150</v>
      </c>
      <c r="D574" s="2" t="s">
        <v>1151</v>
      </c>
      <c r="E574" s="2" t="s">
        <v>1152</v>
      </c>
      <c r="F574" s="2" t="s">
        <v>1153</v>
      </c>
      <c r="G574" s="2" t="n">
        <v>2018</v>
      </c>
      <c r="H574" s="2" t="n">
        <v>40</v>
      </c>
      <c r="I574" s="2" t="n">
        <v>3</v>
      </c>
      <c r="L574" s="2" t="s">
        <v>143</v>
      </c>
      <c r="T574" s="2" t="s">
        <v>124</v>
      </c>
      <c r="V574" s="2" t="s">
        <v>144</v>
      </c>
      <c r="Z574" s="2" t="s">
        <v>145</v>
      </c>
      <c r="AC574" s="2" t="s">
        <v>125</v>
      </c>
      <c r="AQ574" s="2" t="s">
        <v>1154</v>
      </c>
      <c r="AU574" s="2" t="s">
        <v>126</v>
      </c>
      <c r="AX574" s="2" t="s">
        <v>1156</v>
      </c>
      <c r="AY574" s="2" t="n">
        <v>60</v>
      </c>
      <c r="AZ574" s="2" t="n">
        <v>24</v>
      </c>
      <c r="BA574" s="2" t="s">
        <v>419</v>
      </c>
      <c r="BB574" s="2" t="n">
        <v>4</v>
      </c>
      <c r="BC574" s="2" t="n">
        <v>70</v>
      </c>
      <c r="BY574" s="2" t="s">
        <v>128</v>
      </c>
      <c r="BZ574" s="2" t="s">
        <v>144</v>
      </c>
      <c r="CA574" s="2" t="n">
        <v>265</v>
      </c>
      <c r="CB574" s="2" t="n">
        <v>10</v>
      </c>
      <c r="CZ574" s="2" t="s">
        <v>131</v>
      </c>
      <c r="DB574" s="2" t="n">
        <v>4</v>
      </c>
      <c r="DD574" s="2" t="n">
        <v>1032</v>
      </c>
      <c r="DE574" s="2" t="n">
        <v>0.102</v>
      </c>
      <c r="DI574" s="2" t="n">
        <v>15.6</v>
      </c>
    </row>
    <row r="575" customFormat="false" ht="13.8" hidden="false" customHeight="false" outlineLevel="0" collapsed="false">
      <c r="A575" s="2" t="s">
        <v>1158</v>
      </c>
      <c r="B575" s="2" t="s">
        <v>1150</v>
      </c>
      <c r="D575" s="2" t="s">
        <v>1151</v>
      </c>
      <c r="E575" s="2" t="s">
        <v>1152</v>
      </c>
      <c r="F575" s="2" t="s">
        <v>1153</v>
      </c>
      <c r="G575" s="2" t="n">
        <v>2018</v>
      </c>
      <c r="H575" s="2" t="n">
        <v>40</v>
      </c>
      <c r="I575" s="2" t="n">
        <v>3</v>
      </c>
      <c r="L575" s="2" t="s">
        <v>143</v>
      </c>
      <c r="T575" s="2" t="s">
        <v>124</v>
      </c>
      <c r="V575" s="2" t="s">
        <v>144</v>
      </c>
      <c r="Z575" s="2" t="s">
        <v>145</v>
      </c>
      <c r="AC575" s="2" t="s">
        <v>125</v>
      </c>
      <c r="AQ575" s="2" t="s">
        <v>1154</v>
      </c>
      <c r="AU575" s="2" t="s">
        <v>126</v>
      </c>
      <c r="AX575" s="2" t="s">
        <v>1156</v>
      </c>
      <c r="AY575" s="2" t="n">
        <v>60</v>
      </c>
      <c r="AZ575" s="2" t="n">
        <v>24</v>
      </c>
      <c r="BA575" s="2" t="s">
        <v>419</v>
      </c>
      <c r="BB575" s="2" t="n">
        <v>24</v>
      </c>
      <c r="BC575" s="2" t="n">
        <v>70</v>
      </c>
      <c r="BY575" s="2" t="s">
        <v>128</v>
      </c>
      <c r="BZ575" s="2" t="s">
        <v>144</v>
      </c>
      <c r="CA575" s="2" t="n">
        <v>265</v>
      </c>
      <c r="CB575" s="2" t="n">
        <v>10</v>
      </c>
      <c r="CZ575" s="2" t="s">
        <v>131</v>
      </c>
      <c r="DB575" s="2" t="n">
        <v>4</v>
      </c>
      <c r="DD575" s="2" t="n">
        <v>959</v>
      </c>
      <c r="DE575" s="2" t="n">
        <v>0.086</v>
      </c>
      <c r="DI575" s="2" t="n">
        <v>16.8</v>
      </c>
    </row>
    <row r="576" customFormat="false" ht="13.8" hidden="false" customHeight="false" outlineLevel="0" collapsed="false">
      <c r="A576" s="2" t="s">
        <v>1159</v>
      </c>
      <c r="B576" s="2" t="s">
        <v>1150</v>
      </c>
      <c r="D576" s="2" t="s">
        <v>1151</v>
      </c>
      <c r="E576" s="2" t="s">
        <v>1152</v>
      </c>
      <c r="F576" s="2" t="s">
        <v>1153</v>
      </c>
      <c r="G576" s="2" t="n">
        <v>2018</v>
      </c>
      <c r="H576" s="2" t="n">
        <v>40</v>
      </c>
      <c r="I576" s="2" t="n">
        <v>3</v>
      </c>
      <c r="L576" s="2" t="s">
        <v>143</v>
      </c>
      <c r="T576" s="2" t="s">
        <v>124</v>
      </c>
      <c r="V576" s="2" t="s">
        <v>144</v>
      </c>
      <c r="Z576" s="2" t="s">
        <v>145</v>
      </c>
      <c r="AC576" s="2" t="s">
        <v>125</v>
      </c>
      <c r="AQ576" s="2" t="s">
        <v>1154</v>
      </c>
      <c r="AU576" s="2" t="s">
        <v>126</v>
      </c>
      <c r="AX576" s="2" t="s">
        <v>1156</v>
      </c>
      <c r="AY576" s="2" t="n">
        <v>60</v>
      </c>
      <c r="AZ576" s="2" t="n">
        <v>24</v>
      </c>
      <c r="BA576" s="2" t="s">
        <v>419</v>
      </c>
      <c r="BB576" s="2" t="n">
        <v>48</v>
      </c>
      <c r="BC576" s="2" t="n">
        <v>70</v>
      </c>
      <c r="BY576" s="2" t="s">
        <v>128</v>
      </c>
      <c r="BZ576" s="2" t="s">
        <v>144</v>
      </c>
      <c r="CA576" s="2" t="n">
        <v>265</v>
      </c>
      <c r="CB576" s="2" t="n">
        <v>10</v>
      </c>
      <c r="CZ576" s="2" t="s">
        <v>131</v>
      </c>
      <c r="DB576" s="2" t="n">
        <v>3.8</v>
      </c>
      <c r="DD576" s="2" t="n">
        <v>852</v>
      </c>
      <c r="DE576" s="2" t="n">
        <v>0.095</v>
      </c>
      <c r="DI576" s="2" t="n">
        <v>17.8</v>
      </c>
    </row>
    <row r="577" customFormat="false" ht="13.8" hidden="false" customHeight="false" outlineLevel="0" collapsed="false">
      <c r="A577" s="2" t="s">
        <v>1160</v>
      </c>
      <c r="B577" s="2" t="s">
        <v>1150</v>
      </c>
      <c r="D577" s="2" t="s">
        <v>1151</v>
      </c>
      <c r="E577" s="2" t="s">
        <v>1152</v>
      </c>
      <c r="F577" s="2" t="s">
        <v>1153</v>
      </c>
      <c r="G577" s="2" t="n">
        <v>2018</v>
      </c>
      <c r="H577" s="2" t="n">
        <v>40</v>
      </c>
      <c r="I577" s="2" t="n">
        <v>3</v>
      </c>
      <c r="L577" s="2" t="s">
        <v>143</v>
      </c>
      <c r="T577" s="2" t="s">
        <v>124</v>
      </c>
      <c r="V577" s="2" t="s">
        <v>144</v>
      </c>
      <c r="Z577" s="2" t="s">
        <v>145</v>
      </c>
      <c r="AC577" s="2" t="s">
        <v>125</v>
      </c>
      <c r="AQ577" s="2" t="s">
        <v>1154</v>
      </c>
      <c r="AU577" s="2" t="s">
        <v>126</v>
      </c>
      <c r="AX577" s="2" t="s">
        <v>1156</v>
      </c>
      <c r="AY577" s="2" t="n">
        <v>60</v>
      </c>
      <c r="AZ577" s="2" t="n">
        <v>24</v>
      </c>
      <c r="BA577" s="2" t="s">
        <v>419</v>
      </c>
      <c r="BB577" s="2" t="n">
        <v>72</v>
      </c>
      <c r="BC577" s="2" t="n">
        <v>70</v>
      </c>
      <c r="BY577" s="2" t="s">
        <v>128</v>
      </c>
      <c r="BZ577" s="2" t="s">
        <v>144</v>
      </c>
      <c r="CA577" s="2" t="n">
        <v>265</v>
      </c>
      <c r="CB577" s="2" t="n">
        <v>10</v>
      </c>
      <c r="CZ577" s="2" t="s">
        <v>131</v>
      </c>
      <c r="DB577" s="2" t="n">
        <v>3.8</v>
      </c>
      <c r="DD577" s="2" t="n">
        <v>856</v>
      </c>
      <c r="DE577" s="2" t="n">
        <v>0.108</v>
      </c>
      <c r="DI577" s="2" t="n">
        <v>17.9</v>
      </c>
    </row>
    <row r="578" customFormat="false" ht="13.8" hidden="false" customHeight="false" outlineLevel="0" collapsed="false">
      <c r="A578" s="2" t="s">
        <v>1161</v>
      </c>
      <c r="B578" s="2" t="s">
        <v>1162</v>
      </c>
      <c r="D578" s="2" t="s">
        <v>1163</v>
      </c>
      <c r="E578" s="2" t="s">
        <v>1164</v>
      </c>
      <c r="F578" s="2" t="s">
        <v>1165</v>
      </c>
      <c r="G578" s="2" t="n">
        <v>2017</v>
      </c>
      <c r="H578" s="2" t="n">
        <v>38</v>
      </c>
      <c r="I578" s="2" t="n">
        <v>3</v>
      </c>
      <c r="J578" s="2" t="s">
        <v>120</v>
      </c>
      <c r="L578" s="2" t="s">
        <v>157</v>
      </c>
      <c r="R578" s="2" t="s">
        <v>1166</v>
      </c>
      <c r="T578" s="2" t="s">
        <v>550</v>
      </c>
      <c r="AO578" s="2" t="s">
        <v>766</v>
      </c>
      <c r="AU578" s="2" t="n">
        <v>60</v>
      </c>
      <c r="AW578" s="2" t="n">
        <v>1440</v>
      </c>
      <c r="AX578" s="2" t="s">
        <v>124</v>
      </c>
      <c r="AY578" s="2" t="n">
        <v>80</v>
      </c>
      <c r="AZ578" s="2" t="n">
        <v>24</v>
      </c>
      <c r="BA578" s="2" t="s">
        <v>144</v>
      </c>
      <c r="BB578" s="2" t="n">
        <v>60</v>
      </c>
      <c r="BC578" s="2" t="n">
        <v>24</v>
      </c>
      <c r="BY578" s="2" t="s">
        <v>128</v>
      </c>
      <c r="BZ578" s="2" t="s">
        <v>144</v>
      </c>
      <c r="CA578" s="2" t="n">
        <v>255</v>
      </c>
      <c r="CB578" s="2" t="n">
        <v>12</v>
      </c>
      <c r="CC578" s="2" t="n">
        <v>12</v>
      </c>
      <c r="DE578" s="2" t="n">
        <v>0.247</v>
      </c>
      <c r="DG578" s="2" t="n">
        <v>0.0352</v>
      </c>
    </row>
    <row r="579" customFormat="false" ht="13.8" hidden="false" customHeight="false" outlineLevel="0" collapsed="false">
      <c r="A579" s="2" t="s">
        <v>1167</v>
      </c>
      <c r="B579" s="2" t="s">
        <v>1162</v>
      </c>
      <c r="D579" s="2" t="s">
        <v>1163</v>
      </c>
      <c r="E579" s="2" t="s">
        <v>1164</v>
      </c>
      <c r="F579" s="2" t="s">
        <v>1165</v>
      </c>
      <c r="G579" s="2" t="n">
        <v>2017</v>
      </c>
      <c r="H579" s="2" t="n">
        <v>38</v>
      </c>
      <c r="I579" s="2" t="n">
        <v>3</v>
      </c>
      <c r="J579" s="2" t="s">
        <v>120</v>
      </c>
      <c r="L579" s="2" t="s">
        <v>157</v>
      </c>
      <c r="R579" s="2" t="s">
        <v>1166</v>
      </c>
      <c r="T579" s="2" t="s">
        <v>550</v>
      </c>
      <c r="AO579" s="2" t="s">
        <v>766</v>
      </c>
      <c r="AU579" s="2" t="n">
        <v>60</v>
      </c>
      <c r="AW579" s="2" t="n">
        <v>1440</v>
      </c>
      <c r="AX579" s="2" t="s">
        <v>124</v>
      </c>
      <c r="AY579" s="2" t="n">
        <v>80</v>
      </c>
      <c r="AZ579" s="2" t="n">
        <v>24</v>
      </c>
      <c r="BA579" s="2" t="s">
        <v>144</v>
      </c>
      <c r="BB579" s="2" t="n">
        <v>60</v>
      </c>
      <c r="BC579" s="2" t="n">
        <v>24</v>
      </c>
      <c r="BY579" s="2" t="s">
        <v>128</v>
      </c>
      <c r="BZ579" s="2" t="s">
        <v>144</v>
      </c>
      <c r="CA579" s="2" t="n">
        <v>255</v>
      </c>
      <c r="CB579" s="2" t="n">
        <v>12</v>
      </c>
      <c r="CC579" s="2" t="n">
        <v>12</v>
      </c>
      <c r="DE579" s="2" t="n">
        <v>0.057</v>
      </c>
      <c r="DG579" s="2" t="n">
        <v>0.0325</v>
      </c>
    </row>
    <row r="580" customFormat="false" ht="13.8" hidden="false" customHeight="false" outlineLevel="0" collapsed="false">
      <c r="A580" s="2" t="s">
        <v>1168</v>
      </c>
      <c r="B580" s="2" t="s">
        <v>1162</v>
      </c>
      <c r="D580" s="2" t="s">
        <v>1163</v>
      </c>
      <c r="E580" s="2" t="s">
        <v>1164</v>
      </c>
      <c r="F580" s="2" t="s">
        <v>1165</v>
      </c>
      <c r="G580" s="2" t="n">
        <v>2017</v>
      </c>
      <c r="H580" s="2" t="n">
        <v>38</v>
      </c>
      <c r="I580" s="2" t="n">
        <v>3</v>
      </c>
      <c r="J580" s="2" t="s">
        <v>120</v>
      </c>
      <c r="L580" s="2" t="s">
        <v>157</v>
      </c>
      <c r="R580" s="2" t="s">
        <v>1166</v>
      </c>
      <c r="T580" s="2" t="s">
        <v>550</v>
      </c>
      <c r="AO580" s="2" t="s">
        <v>766</v>
      </c>
      <c r="AU580" s="2" t="n">
        <v>60</v>
      </c>
      <c r="AW580" s="2" t="n">
        <v>1440</v>
      </c>
      <c r="AX580" s="2" t="s">
        <v>124</v>
      </c>
      <c r="AY580" s="2" t="n">
        <v>80</v>
      </c>
      <c r="AZ580" s="2" t="n">
        <v>24</v>
      </c>
      <c r="BA580" s="2" t="s">
        <v>144</v>
      </c>
      <c r="BB580" s="2" t="n">
        <v>60</v>
      </c>
      <c r="BC580" s="2" t="n">
        <v>24</v>
      </c>
      <c r="BY580" s="2" t="s">
        <v>128</v>
      </c>
      <c r="BZ580" s="2" t="s">
        <v>144</v>
      </c>
      <c r="CA580" s="2" t="n">
        <v>255</v>
      </c>
      <c r="CB580" s="2" t="n">
        <v>12</v>
      </c>
      <c r="CC580" s="2" t="n">
        <v>12</v>
      </c>
      <c r="DE580" s="2" t="n">
        <v>0.052</v>
      </c>
      <c r="DG580" s="2" t="n">
        <v>0.0267</v>
      </c>
    </row>
    <row r="581" customFormat="false" ht="13.8" hidden="false" customHeight="false" outlineLevel="0" collapsed="false">
      <c r="A581" s="2" t="s">
        <v>1169</v>
      </c>
      <c r="B581" s="2" t="s">
        <v>1162</v>
      </c>
      <c r="D581" s="2" t="s">
        <v>1163</v>
      </c>
      <c r="E581" s="2" t="s">
        <v>1164</v>
      </c>
      <c r="F581" s="2" t="s">
        <v>1165</v>
      </c>
      <c r="G581" s="2" t="n">
        <v>2017</v>
      </c>
      <c r="H581" s="2" t="n">
        <v>38</v>
      </c>
      <c r="I581" s="2" t="n">
        <v>3</v>
      </c>
      <c r="J581" s="2" t="s">
        <v>120</v>
      </c>
      <c r="L581" s="2" t="s">
        <v>157</v>
      </c>
      <c r="R581" s="2" t="s">
        <v>1166</v>
      </c>
      <c r="T581" s="2" t="s">
        <v>550</v>
      </c>
      <c r="AO581" s="2" t="s">
        <v>766</v>
      </c>
      <c r="AU581" s="2" t="n">
        <v>60</v>
      </c>
      <c r="AW581" s="2" t="n">
        <v>1440</v>
      </c>
      <c r="AX581" s="2" t="s">
        <v>124</v>
      </c>
      <c r="AY581" s="2" t="n">
        <v>80</v>
      </c>
      <c r="AZ581" s="2" t="n">
        <v>24</v>
      </c>
      <c r="BA581" s="2" t="s">
        <v>144</v>
      </c>
      <c r="BB581" s="2" t="n">
        <v>60</v>
      </c>
      <c r="BC581" s="2" t="n">
        <v>24</v>
      </c>
      <c r="BY581" s="2" t="s">
        <v>128</v>
      </c>
      <c r="BZ581" s="2" t="s">
        <v>144</v>
      </c>
      <c r="CA581" s="2" t="n">
        <v>255</v>
      </c>
      <c r="CB581" s="2" t="n">
        <v>12</v>
      </c>
      <c r="CC581" s="2" t="n">
        <v>12</v>
      </c>
      <c r="DD581" s="2" t="n">
        <v>582.7</v>
      </c>
      <c r="DE581" s="2" t="n">
        <v>0.038</v>
      </c>
      <c r="DG581" s="2" t="n">
        <v>0.0259</v>
      </c>
      <c r="DI581" s="2" t="n">
        <v>12.6</v>
      </c>
    </row>
    <row r="582" customFormat="false" ht="13.8" hidden="false" customHeight="false" outlineLevel="0" collapsed="false">
      <c r="A582" s="2" t="s">
        <v>1170</v>
      </c>
      <c r="B582" s="2" t="s">
        <v>1162</v>
      </c>
      <c r="D582" s="2" t="s">
        <v>1163</v>
      </c>
      <c r="E582" s="2" t="s">
        <v>1164</v>
      </c>
      <c r="F582" s="2" t="s">
        <v>1165</v>
      </c>
      <c r="G582" s="2" t="n">
        <v>2017</v>
      </c>
      <c r="H582" s="2" t="n">
        <v>38</v>
      </c>
      <c r="I582" s="2" t="n">
        <v>3</v>
      </c>
      <c r="J582" s="2" t="s">
        <v>120</v>
      </c>
      <c r="L582" s="2" t="s">
        <v>157</v>
      </c>
      <c r="R582" s="2" t="s">
        <v>1166</v>
      </c>
      <c r="T582" s="2" t="s">
        <v>550</v>
      </c>
      <c r="AO582" s="2" t="s">
        <v>766</v>
      </c>
      <c r="AU582" s="2" t="n">
        <v>60</v>
      </c>
      <c r="AW582" s="2" t="n">
        <v>1440</v>
      </c>
      <c r="AX582" s="2" t="s">
        <v>124</v>
      </c>
      <c r="AY582" s="2" t="n">
        <v>80</v>
      </c>
      <c r="AZ582" s="2" t="n">
        <v>24</v>
      </c>
      <c r="BA582" s="2" t="s">
        <v>144</v>
      </c>
      <c r="BB582" s="2" t="n">
        <v>60</v>
      </c>
      <c r="BC582" s="2" t="n">
        <v>24</v>
      </c>
      <c r="BY582" s="2" t="s">
        <v>128</v>
      </c>
      <c r="BZ582" s="2" t="s">
        <v>144</v>
      </c>
      <c r="CA582" s="2" t="n">
        <v>255</v>
      </c>
      <c r="CB582" s="2" t="n">
        <v>12</v>
      </c>
      <c r="CC582" s="2" t="n">
        <v>12</v>
      </c>
      <c r="DE582" s="2" t="n">
        <v>0.035</v>
      </c>
    </row>
    <row r="583" customFormat="false" ht="13.8" hidden="false" customHeight="false" outlineLevel="0" collapsed="false">
      <c r="A583" s="2" t="s">
        <v>1171</v>
      </c>
      <c r="B583" s="2" t="s">
        <v>1172</v>
      </c>
      <c r="D583" s="2" t="s">
        <v>199</v>
      </c>
      <c r="E583" s="2" t="s">
        <v>200</v>
      </c>
      <c r="F583" s="2" t="s">
        <v>1173</v>
      </c>
      <c r="G583" s="2" t="n">
        <v>2017</v>
      </c>
      <c r="H583" s="2" t="n">
        <v>42</v>
      </c>
      <c r="I583" s="2" t="n">
        <v>12</v>
      </c>
      <c r="J583" s="2" t="s">
        <v>120</v>
      </c>
      <c r="L583" s="2" t="s">
        <v>177</v>
      </c>
      <c r="Z583" s="2" t="s">
        <v>145</v>
      </c>
      <c r="AC583" s="2" t="s">
        <v>203</v>
      </c>
      <c r="AG583" s="2" t="s">
        <v>146</v>
      </c>
      <c r="AI583" s="2" t="s">
        <v>1021</v>
      </c>
      <c r="AN583" s="2" t="s">
        <v>1174</v>
      </c>
      <c r="AY583" s="2" t="n">
        <v>50</v>
      </c>
      <c r="AZ583" s="2" t="n">
        <v>3</v>
      </c>
      <c r="BD583" s="2" t="s">
        <v>124</v>
      </c>
      <c r="BE583" s="2" t="n">
        <v>4</v>
      </c>
      <c r="BH583" s="2" t="s">
        <v>123</v>
      </c>
      <c r="BI583" s="2" t="n">
        <v>1</v>
      </c>
      <c r="BJ583" s="2" t="n">
        <v>1</v>
      </c>
      <c r="BK583" s="2" t="n">
        <v>50</v>
      </c>
      <c r="BL583" s="2" t="s">
        <v>1175</v>
      </c>
      <c r="BM583" s="2" t="n">
        <v>1</v>
      </c>
      <c r="BN583" s="2" t="n">
        <v>1</v>
      </c>
      <c r="BO583" s="2" t="n">
        <v>50</v>
      </c>
      <c r="BP583" s="2" t="s">
        <v>147</v>
      </c>
      <c r="BQ583" s="2" t="n">
        <v>4</v>
      </c>
      <c r="BT583" s="2" t="s">
        <v>147</v>
      </c>
      <c r="BU583" s="2" t="n">
        <v>1</v>
      </c>
      <c r="BV583" s="2" t="n">
        <v>1</v>
      </c>
      <c r="BW583" s="2" t="n">
        <v>50</v>
      </c>
      <c r="BX583" s="2" t="s">
        <v>1176</v>
      </c>
      <c r="BY583" s="2" t="s">
        <v>151</v>
      </c>
      <c r="CA583" s="2" t="n">
        <v>50</v>
      </c>
      <c r="CB583" s="2" t="s">
        <v>126</v>
      </c>
      <c r="CC583" s="2" t="n">
        <v>1</v>
      </c>
      <c r="CD583" s="2" t="s">
        <v>151</v>
      </c>
      <c r="CE583" s="2" t="n">
        <v>200</v>
      </c>
      <c r="CF583" s="2" t="s">
        <v>126</v>
      </c>
      <c r="CG583" s="2" t="n">
        <v>1</v>
      </c>
      <c r="CZ583" s="2" t="s">
        <v>131</v>
      </c>
      <c r="DA583" s="2" t="n">
        <v>90.5</v>
      </c>
      <c r="DB583" s="2" t="n">
        <v>2.201</v>
      </c>
      <c r="DC583" s="2" t="n">
        <v>22.34</v>
      </c>
      <c r="DD583" s="2" t="n">
        <v>394</v>
      </c>
      <c r="DE583" s="2" t="n">
        <v>0.17</v>
      </c>
    </row>
    <row r="584" customFormat="false" ht="13.8" hidden="false" customHeight="false" outlineLevel="0" collapsed="false">
      <c r="A584" s="2" t="s">
        <v>1177</v>
      </c>
      <c r="B584" s="2" t="s">
        <v>1172</v>
      </c>
      <c r="D584" s="2" t="s">
        <v>199</v>
      </c>
      <c r="E584" s="2" t="s">
        <v>200</v>
      </c>
      <c r="F584" s="2" t="s">
        <v>1173</v>
      </c>
      <c r="G584" s="2" t="n">
        <v>2017</v>
      </c>
      <c r="H584" s="2" t="n">
        <v>42</v>
      </c>
      <c r="I584" s="2" t="n">
        <v>12</v>
      </c>
      <c r="J584" s="2" t="s">
        <v>120</v>
      </c>
      <c r="L584" s="2" t="s">
        <v>177</v>
      </c>
      <c r="R584" s="2" t="s">
        <v>240</v>
      </c>
      <c r="Z584" s="2" t="s">
        <v>145</v>
      </c>
      <c r="AC584" s="2" t="s">
        <v>203</v>
      </c>
      <c r="AG584" s="2" t="s">
        <v>146</v>
      </c>
      <c r="AI584" s="2" t="s">
        <v>1021</v>
      </c>
      <c r="AN584" s="2" t="s">
        <v>1174</v>
      </c>
      <c r="AQ584" s="2" t="s">
        <v>1178</v>
      </c>
      <c r="AY584" s="2" t="n">
        <v>50</v>
      </c>
      <c r="AZ584" s="2" t="n">
        <v>3</v>
      </c>
      <c r="BD584" s="2" t="s">
        <v>124</v>
      </c>
      <c r="BE584" s="2" t="n">
        <v>4</v>
      </c>
      <c r="BH584" s="2" t="s">
        <v>123</v>
      </c>
      <c r="BI584" s="2" t="n">
        <v>1</v>
      </c>
      <c r="BJ584" s="2" t="n">
        <v>1</v>
      </c>
      <c r="BK584" s="2" t="n">
        <v>50</v>
      </c>
      <c r="BL584" s="2" t="s">
        <v>1175</v>
      </c>
      <c r="BM584" s="2" t="n">
        <v>1</v>
      </c>
      <c r="BN584" s="2" t="n">
        <v>1</v>
      </c>
      <c r="BO584" s="2" t="n">
        <v>50</v>
      </c>
      <c r="BP584" s="2" t="s">
        <v>147</v>
      </c>
      <c r="BQ584" s="2" t="n">
        <v>4</v>
      </c>
      <c r="BT584" s="2" t="s">
        <v>147</v>
      </c>
      <c r="BU584" s="2" t="n">
        <v>1</v>
      </c>
      <c r="BV584" s="2" t="n">
        <v>1</v>
      </c>
      <c r="BW584" s="2" t="n">
        <v>50</v>
      </c>
      <c r="BX584" s="2" t="s">
        <v>1176</v>
      </c>
      <c r="BY584" s="2" t="s">
        <v>151</v>
      </c>
      <c r="CA584" s="2" t="n">
        <v>50</v>
      </c>
      <c r="CB584" s="2" t="s">
        <v>126</v>
      </c>
      <c r="CC584" s="2" t="n">
        <v>1</v>
      </c>
      <c r="CD584" s="2" t="s">
        <v>151</v>
      </c>
      <c r="CE584" s="2" t="n">
        <v>200</v>
      </c>
      <c r="CF584" s="2" t="s">
        <v>126</v>
      </c>
      <c r="CG584" s="2" t="n">
        <v>1</v>
      </c>
      <c r="CZ584" s="2" t="s">
        <v>131</v>
      </c>
      <c r="DA584" s="2" t="n">
        <v>93.2</v>
      </c>
      <c r="DB584" s="2" t="n">
        <v>2.799</v>
      </c>
      <c r="DC584" s="2" t="n">
        <v>19.64</v>
      </c>
      <c r="DD584" s="2" t="n">
        <v>570.1</v>
      </c>
      <c r="DE584" s="2" t="n">
        <v>0.12</v>
      </c>
    </row>
    <row r="585" customFormat="false" ht="13.8" hidden="false" customHeight="false" outlineLevel="0" collapsed="false">
      <c r="A585" s="2" t="s">
        <v>1179</v>
      </c>
      <c r="B585" s="2" t="s">
        <v>1172</v>
      </c>
      <c r="D585" s="2" t="s">
        <v>199</v>
      </c>
      <c r="E585" s="2" t="s">
        <v>200</v>
      </c>
      <c r="F585" s="2" t="s">
        <v>1173</v>
      </c>
      <c r="G585" s="2" t="n">
        <v>2017</v>
      </c>
      <c r="H585" s="2" t="n">
        <v>42</v>
      </c>
      <c r="I585" s="2" t="n">
        <v>12</v>
      </c>
      <c r="J585" s="2" t="s">
        <v>120</v>
      </c>
      <c r="L585" s="2" t="s">
        <v>177</v>
      </c>
      <c r="R585" s="2" t="s">
        <v>240</v>
      </c>
      <c r="Z585" s="2" t="s">
        <v>145</v>
      </c>
      <c r="AC585" s="2" t="s">
        <v>203</v>
      </c>
      <c r="AG585" s="2" t="s">
        <v>146</v>
      </c>
      <c r="AI585" s="2" t="s">
        <v>1021</v>
      </c>
      <c r="AN585" s="2" t="s">
        <v>1174</v>
      </c>
      <c r="AQ585" s="2" t="s">
        <v>1178</v>
      </c>
      <c r="AY585" s="2" t="n">
        <v>50</v>
      </c>
      <c r="AZ585" s="2" t="n">
        <v>3</v>
      </c>
      <c r="BD585" s="2" t="s">
        <v>124</v>
      </c>
      <c r="BE585" s="2" t="n">
        <v>4</v>
      </c>
      <c r="BH585" s="2" t="s">
        <v>123</v>
      </c>
      <c r="BI585" s="2" t="n">
        <v>1</v>
      </c>
      <c r="BJ585" s="2" t="n">
        <v>1</v>
      </c>
      <c r="BK585" s="2" t="n">
        <v>50</v>
      </c>
      <c r="BL585" s="2" t="s">
        <v>1175</v>
      </c>
      <c r="BM585" s="2" t="n">
        <v>1</v>
      </c>
      <c r="BN585" s="2" t="n">
        <v>1</v>
      </c>
      <c r="BO585" s="2" t="n">
        <v>50</v>
      </c>
      <c r="BP585" s="2" t="s">
        <v>147</v>
      </c>
      <c r="BQ585" s="2" t="n">
        <v>4</v>
      </c>
      <c r="BT585" s="2" t="s">
        <v>147</v>
      </c>
      <c r="BU585" s="2" t="n">
        <v>1</v>
      </c>
      <c r="BV585" s="2" t="n">
        <v>1</v>
      </c>
      <c r="BW585" s="2" t="n">
        <v>50</v>
      </c>
      <c r="BX585" s="2" t="s">
        <v>1176</v>
      </c>
      <c r="BY585" s="2" t="s">
        <v>151</v>
      </c>
      <c r="CA585" s="2" t="n">
        <v>50</v>
      </c>
      <c r="CB585" s="2" t="s">
        <v>126</v>
      </c>
      <c r="CC585" s="2" t="n">
        <v>1</v>
      </c>
      <c r="CD585" s="2" t="s">
        <v>151</v>
      </c>
      <c r="CE585" s="2" t="n">
        <v>200</v>
      </c>
      <c r="CF585" s="2" t="s">
        <v>126</v>
      </c>
      <c r="CG585" s="2" t="n">
        <v>1</v>
      </c>
      <c r="CZ585" s="2" t="s">
        <v>131</v>
      </c>
      <c r="DA585" s="2" t="n">
        <v>94.3</v>
      </c>
      <c r="DB585" s="2" t="n">
        <v>4.271</v>
      </c>
      <c r="DC585" s="2" t="n">
        <v>27.41</v>
      </c>
      <c r="DD585" s="2" t="n">
        <v>623.2</v>
      </c>
      <c r="DE585" s="2" t="n">
        <v>0.1</v>
      </c>
    </row>
    <row r="586" customFormat="false" ht="13.8" hidden="false" customHeight="false" outlineLevel="0" collapsed="false">
      <c r="A586" s="2" t="s">
        <v>1180</v>
      </c>
      <c r="B586" s="2" t="s">
        <v>1172</v>
      </c>
      <c r="D586" s="2" t="s">
        <v>199</v>
      </c>
      <c r="E586" s="2" t="s">
        <v>200</v>
      </c>
      <c r="F586" s="2" t="s">
        <v>1173</v>
      </c>
      <c r="G586" s="2" t="n">
        <v>2017</v>
      </c>
      <c r="H586" s="2" t="n">
        <v>42</v>
      </c>
      <c r="I586" s="2" t="n">
        <v>12</v>
      </c>
      <c r="J586" s="2" t="s">
        <v>120</v>
      </c>
      <c r="L586" s="2" t="s">
        <v>177</v>
      </c>
      <c r="R586" s="2" t="s">
        <v>240</v>
      </c>
      <c r="Z586" s="2" t="s">
        <v>145</v>
      </c>
      <c r="AC586" s="2" t="s">
        <v>203</v>
      </c>
      <c r="AG586" s="2" t="s">
        <v>146</v>
      </c>
      <c r="AI586" s="2" t="s">
        <v>1021</v>
      </c>
      <c r="AN586" s="2" t="s">
        <v>1174</v>
      </c>
      <c r="AQ586" s="2" t="s">
        <v>1178</v>
      </c>
      <c r="AY586" s="2" t="n">
        <v>50</v>
      </c>
      <c r="AZ586" s="2" t="n">
        <v>3</v>
      </c>
      <c r="BD586" s="2" t="s">
        <v>124</v>
      </c>
      <c r="BE586" s="2" t="n">
        <v>4</v>
      </c>
      <c r="BH586" s="2" t="s">
        <v>123</v>
      </c>
      <c r="BI586" s="2" t="n">
        <v>1</v>
      </c>
      <c r="BJ586" s="2" t="n">
        <v>1</v>
      </c>
      <c r="BK586" s="2" t="n">
        <v>50</v>
      </c>
      <c r="BL586" s="2" t="s">
        <v>1175</v>
      </c>
      <c r="BM586" s="2" t="n">
        <v>1</v>
      </c>
      <c r="BN586" s="2" t="n">
        <v>1</v>
      </c>
      <c r="BO586" s="2" t="n">
        <v>50</v>
      </c>
      <c r="BP586" s="2" t="s">
        <v>147</v>
      </c>
      <c r="BQ586" s="2" t="n">
        <v>4</v>
      </c>
      <c r="BT586" s="2" t="s">
        <v>147</v>
      </c>
      <c r="BU586" s="2" t="n">
        <v>1</v>
      </c>
      <c r="BV586" s="2" t="n">
        <v>1</v>
      </c>
      <c r="BW586" s="2" t="n">
        <v>50</v>
      </c>
      <c r="BX586" s="2" t="s">
        <v>1176</v>
      </c>
      <c r="BY586" s="2" t="s">
        <v>151</v>
      </c>
      <c r="CA586" s="2" t="n">
        <v>50</v>
      </c>
      <c r="CB586" s="2" t="s">
        <v>126</v>
      </c>
      <c r="CC586" s="2" t="n">
        <v>1</v>
      </c>
      <c r="CD586" s="2" t="s">
        <v>151</v>
      </c>
      <c r="CE586" s="2" t="n">
        <v>200</v>
      </c>
      <c r="CF586" s="2" t="s">
        <v>126</v>
      </c>
      <c r="CG586" s="2" t="n">
        <v>1</v>
      </c>
      <c r="CZ586" s="2" t="s">
        <v>131</v>
      </c>
      <c r="DA586" s="2" t="n">
        <v>92.7</v>
      </c>
      <c r="DB586" s="2" t="n">
        <v>2.893</v>
      </c>
      <c r="DC586" s="2" t="n">
        <v>26.59</v>
      </c>
      <c r="DD586" s="2" t="n">
        <v>435.2</v>
      </c>
      <c r="DE586" s="2" t="n">
        <v>0.13</v>
      </c>
    </row>
    <row r="587" customFormat="false" ht="13.8" hidden="false" customHeight="false" outlineLevel="0" collapsed="false">
      <c r="A587" s="2" t="s">
        <v>1181</v>
      </c>
      <c r="B587" s="2" t="s">
        <v>1172</v>
      </c>
      <c r="D587" s="2" t="s">
        <v>199</v>
      </c>
      <c r="E587" s="2" t="s">
        <v>200</v>
      </c>
      <c r="F587" s="2" t="s">
        <v>1173</v>
      </c>
      <c r="G587" s="2" t="n">
        <v>2017</v>
      </c>
      <c r="H587" s="2" t="n">
        <v>42</v>
      </c>
      <c r="I587" s="2" t="n">
        <v>12</v>
      </c>
      <c r="J587" s="2" t="s">
        <v>120</v>
      </c>
      <c r="L587" s="2" t="s">
        <v>177</v>
      </c>
      <c r="R587" s="2" t="s">
        <v>240</v>
      </c>
      <c r="Z587" s="2" t="s">
        <v>145</v>
      </c>
      <c r="AC587" s="2" t="s">
        <v>203</v>
      </c>
      <c r="AG587" s="2" t="s">
        <v>146</v>
      </c>
      <c r="AI587" s="2" t="s">
        <v>1021</v>
      </c>
      <c r="AN587" s="2" t="s">
        <v>1174</v>
      </c>
      <c r="AQ587" s="2" t="s">
        <v>1178</v>
      </c>
      <c r="AY587" s="2" t="n">
        <v>50</v>
      </c>
      <c r="AZ587" s="2" t="n">
        <v>3</v>
      </c>
      <c r="BD587" s="2" t="s">
        <v>124</v>
      </c>
      <c r="BE587" s="2" t="n">
        <v>4</v>
      </c>
      <c r="BH587" s="2" t="s">
        <v>123</v>
      </c>
      <c r="BI587" s="2" t="n">
        <v>1</v>
      </c>
      <c r="BJ587" s="2" t="n">
        <v>1</v>
      </c>
      <c r="BK587" s="2" t="n">
        <v>50</v>
      </c>
      <c r="BL587" s="2" t="s">
        <v>1175</v>
      </c>
      <c r="BM587" s="2" t="n">
        <v>1</v>
      </c>
      <c r="BN587" s="2" t="n">
        <v>1</v>
      </c>
      <c r="BO587" s="2" t="n">
        <v>50</v>
      </c>
      <c r="BP587" s="2" t="s">
        <v>147</v>
      </c>
      <c r="BQ587" s="2" t="n">
        <v>4</v>
      </c>
      <c r="BT587" s="2" t="s">
        <v>147</v>
      </c>
      <c r="BU587" s="2" t="n">
        <v>1</v>
      </c>
      <c r="BV587" s="2" t="n">
        <v>1</v>
      </c>
      <c r="BW587" s="2" t="n">
        <v>50</v>
      </c>
      <c r="BX587" s="2" t="s">
        <v>1176</v>
      </c>
      <c r="BY587" s="2" t="s">
        <v>151</v>
      </c>
      <c r="CA587" s="2" t="n">
        <v>50</v>
      </c>
      <c r="CB587" s="2" t="s">
        <v>126</v>
      </c>
      <c r="CC587" s="2" t="n">
        <v>1</v>
      </c>
      <c r="CD587" s="2" t="s">
        <v>151</v>
      </c>
      <c r="CE587" s="2" t="n">
        <v>200</v>
      </c>
      <c r="CF587" s="2" t="s">
        <v>126</v>
      </c>
      <c r="CG587" s="2" t="n">
        <v>1</v>
      </c>
      <c r="CZ587" s="2" t="s">
        <v>131</v>
      </c>
      <c r="DA587" s="2" t="n">
        <v>88.4</v>
      </c>
      <c r="DB587" s="2" t="n">
        <v>1.267</v>
      </c>
      <c r="DC587" s="2" t="n">
        <v>11.77</v>
      </c>
      <c r="DD587" s="2" t="n">
        <v>430.6</v>
      </c>
      <c r="DE587" s="2" t="n">
        <v>0.21</v>
      </c>
    </row>
    <row r="588" customFormat="false" ht="13.8" hidden="false" customHeight="false" outlineLevel="0" collapsed="false">
      <c r="A588" s="2" t="s">
        <v>1182</v>
      </c>
      <c r="B588" s="2" t="s">
        <v>1183</v>
      </c>
      <c r="D588" s="2" t="s">
        <v>1184</v>
      </c>
      <c r="E588" s="2" t="s">
        <v>1185</v>
      </c>
      <c r="F588" s="2" t="s">
        <v>1186</v>
      </c>
      <c r="G588" s="2" t="n">
        <v>2017</v>
      </c>
      <c r="H588" s="2" t="n">
        <v>28</v>
      </c>
      <c r="I588" s="2" t="n">
        <v>3</v>
      </c>
      <c r="J588" s="2" t="s">
        <v>120</v>
      </c>
      <c r="L588" s="2" t="s">
        <v>162</v>
      </c>
      <c r="T588" s="2" t="s">
        <v>144</v>
      </c>
      <c r="V588" s="2" t="s">
        <v>124</v>
      </c>
      <c r="AC588" s="2" t="s">
        <v>582</v>
      </c>
      <c r="AX588" s="2" t="s">
        <v>144</v>
      </c>
      <c r="AY588" s="2" t="n">
        <v>55</v>
      </c>
      <c r="AZ588" s="2" t="n">
        <v>48</v>
      </c>
      <c r="BY588" s="2" t="s">
        <v>151</v>
      </c>
      <c r="CA588" s="2" t="n">
        <v>80</v>
      </c>
      <c r="CB588" s="2" t="s">
        <v>126</v>
      </c>
      <c r="CZ588" s="2" t="s">
        <v>131</v>
      </c>
      <c r="DB588" s="2" t="n">
        <v>0.753</v>
      </c>
      <c r="DC588" s="2" t="n">
        <v>6.1</v>
      </c>
      <c r="DE588" s="2" t="n">
        <v>0.1347</v>
      </c>
    </row>
    <row r="589" customFormat="false" ht="13.8" hidden="false" customHeight="false" outlineLevel="0" collapsed="false">
      <c r="A589" s="2" t="s">
        <v>1187</v>
      </c>
      <c r="B589" s="2" t="s">
        <v>1183</v>
      </c>
      <c r="D589" s="2" t="s">
        <v>1184</v>
      </c>
      <c r="E589" s="2" t="s">
        <v>1185</v>
      </c>
      <c r="F589" s="2" t="s">
        <v>1186</v>
      </c>
      <c r="G589" s="2" t="n">
        <v>2017</v>
      </c>
      <c r="H589" s="2" t="n">
        <v>28</v>
      </c>
      <c r="I589" s="2" t="n">
        <v>3</v>
      </c>
      <c r="J589" s="2" t="s">
        <v>120</v>
      </c>
      <c r="L589" s="2" t="s">
        <v>162</v>
      </c>
      <c r="T589" s="2" t="s">
        <v>144</v>
      </c>
      <c r="V589" s="2" t="s">
        <v>124</v>
      </c>
      <c r="AC589" s="2" t="s">
        <v>582</v>
      </c>
      <c r="AX589" s="2" t="s">
        <v>144</v>
      </c>
      <c r="AY589" s="2" t="n">
        <v>55</v>
      </c>
      <c r="AZ589" s="2" t="n">
        <v>48</v>
      </c>
      <c r="BY589" s="2" t="s">
        <v>151</v>
      </c>
      <c r="CA589" s="2" t="n">
        <v>80</v>
      </c>
      <c r="CB589" s="2" t="s">
        <v>126</v>
      </c>
      <c r="CZ589" s="2" t="s">
        <v>131</v>
      </c>
      <c r="DB589" s="2" t="n">
        <v>0.689</v>
      </c>
      <c r="DC589" s="2" t="n">
        <v>7.4</v>
      </c>
      <c r="DE589" s="2" t="n">
        <v>0.1218</v>
      </c>
    </row>
    <row r="590" customFormat="false" ht="13.8" hidden="false" customHeight="false" outlineLevel="0" collapsed="false">
      <c r="A590" s="2" t="s">
        <v>1188</v>
      </c>
      <c r="B590" s="2" t="s">
        <v>1183</v>
      </c>
      <c r="D590" s="2" t="s">
        <v>1184</v>
      </c>
      <c r="E590" s="2" t="s">
        <v>1185</v>
      </c>
      <c r="F590" s="2" t="s">
        <v>1186</v>
      </c>
      <c r="G590" s="2" t="n">
        <v>2017</v>
      </c>
      <c r="H590" s="2" t="n">
        <v>28</v>
      </c>
      <c r="I590" s="2" t="n">
        <v>3</v>
      </c>
      <c r="J590" s="2" t="s">
        <v>120</v>
      </c>
      <c r="L590" s="2" t="s">
        <v>162</v>
      </c>
      <c r="T590" s="2" t="s">
        <v>144</v>
      </c>
      <c r="V590" s="2" t="s">
        <v>124</v>
      </c>
      <c r="AC590" s="2" t="s">
        <v>582</v>
      </c>
      <c r="AX590" s="2" t="s">
        <v>144</v>
      </c>
      <c r="AY590" s="2" t="n">
        <v>55</v>
      </c>
      <c r="AZ590" s="2" t="n">
        <v>48</v>
      </c>
      <c r="BY590" s="2" t="s">
        <v>151</v>
      </c>
      <c r="CA590" s="2" t="n">
        <v>80</v>
      </c>
      <c r="CB590" s="2" t="s">
        <v>126</v>
      </c>
      <c r="CZ590" s="2" t="s">
        <v>131</v>
      </c>
      <c r="DB590" s="2" t="n">
        <v>0.418</v>
      </c>
      <c r="DC590" s="2" t="n">
        <v>6.8</v>
      </c>
      <c r="DE590" s="2" t="n">
        <v>0.1145</v>
      </c>
    </row>
    <row r="591" customFormat="false" ht="13.8" hidden="false" customHeight="false" outlineLevel="0" collapsed="false">
      <c r="A591" s="2" t="s">
        <v>1189</v>
      </c>
      <c r="B591" s="2" t="s">
        <v>1183</v>
      </c>
      <c r="D591" s="2" t="s">
        <v>1184</v>
      </c>
      <c r="E591" s="2" t="s">
        <v>1185</v>
      </c>
      <c r="F591" s="2" t="s">
        <v>1186</v>
      </c>
      <c r="G591" s="2" t="n">
        <v>2017</v>
      </c>
      <c r="H591" s="2" t="n">
        <v>28</v>
      </c>
      <c r="I591" s="2" t="n">
        <v>3</v>
      </c>
      <c r="J591" s="2" t="s">
        <v>120</v>
      </c>
      <c r="L591" s="2" t="s">
        <v>162</v>
      </c>
      <c r="T591" s="2" t="s">
        <v>144</v>
      </c>
      <c r="V591" s="2" t="s">
        <v>124</v>
      </c>
      <c r="AC591" s="2" t="s">
        <v>582</v>
      </c>
      <c r="AX591" s="2" t="s">
        <v>144</v>
      </c>
      <c r="AY591" s="2" t="n">
        <v>55</v>
      </c>
      <c r="AZ591" s="2" t="n">
        <v>48</v>
      </c>
      <c r="BY591" s="2" t="s">
        <v>151</v>
      </c>
      <c r="CA591" s="2" t="n">
        <v>80</v>
      </c>
      <c r="CB591" s="2" t="s">
        <v>126</v>
      </c>
      <c r="CZ591" s="2" t="s">
        <v>1190</v>
      </c>
      <c r="DB591" s="2" t="n">
        <v>0.162</v>
      </c>
      <c r="DC591" s="2" t="n">
        <v>3.7</v>
      </c>
      <c r="DE591" s="2" t="n">
        <v>0.1123</v>
      </c>
    </row>
    <row r="592" customFormat="false" ht="13.8" hidden="false" customHeight="false" outlineLevel="0" collapsed="false">
      <c r="A592" s="2" t="s">
        <v>1191</v>
      </c>
      <c r="B592" s="2" t="s">
        <v>1183</v>
      </c>
      <c r="D592" s="2" t="s">
        <v>1184</v>
      </c>
      <c r="E592" s="2" t="s">
        <v>1185</v>
      </c>
      <c r="F592" s="2" t="s">
        <v>1186</v>
      </c>
      <c r="G592" s="2" t="n">
        <v>2017</v>
      </c>
      <c r="H592" s="2" t="n">
        <v>28</v>
      </c>
      <c r="I592" s="2" t="n">
        <v>3</v>
      </c>
      <c r="J592" s="2" t="s">
        <v>120</v>
      </c>
      <c r="L592" s="2" t="s">
        <v>162</v>
      </c>
      <c r="T592" s="2" t="s">
        <v>144</v>
      </c>
      <c r="V592" s="2" t="s">
        <v>124</v>
      </c>
      <c r="AC592" s="2" t="s">
        <v>582</v>
      </c>
      <c r="AX592" s="2" t="s">
        <v>144</v>
      </c>
      <c r="AY592" s="2" t="n">
        <v>55</v>
      </c>
      <c r="AZ592" s="2" t="n">
        <v>48</v>
      </c>
      <c r="BY592" s="2" t="s">
        <v>151</v>
      </c>
      <c r="CA592" s="2" t="n">
        <v>80</v>
      </c>
      <c r="CB592" s="2" t="s">
        <v>126</v>
      </c>
      <c r="CZ592" s="2" t="s">
        <v>1190</v>
      </c>
      <c r="DB592" s="2" t="n">
        <v>0.148</v>
      </c>
      <c r="DC592" s="2" t="n">
        <v>3.9</v>
      </c>
      <c r="DE592" s="2" t="n">
        <v>0.1108</v>
      </c>
    </row>
    <row r="593" customFormat="false" ht="13.8" hidden="false" customHeight="false" outlineLevel="0" collapsed="false">
      <c r="A593" s="2" t="s">
        <v>1192</v>
      </c>
      <c r="B593" s="2" t="s">
        <v>1183</v>
      </c>
      <c r="D593" s="2" t="s">
        <v>1184</v>
      </c>
      <c r="E593" s="2" t="s">
        <v>1185</v>
      </c>
      <c r="F593" s="2" t="s">
        <v>1186</v>
      </c>
      <c r="G593" s="2" t="n">
        <v>2017</v>
      </c>
      <c r="H593" s="2" t="n">
        <v>28</v>
      </c>
      <c r="I593" s="2" t="n">
        <v>3</v>
      </c>
      <c r="J593" s="2" t="s">
        <v>120</v>
      </c>
      <c r="L593" s="2" t="s">
        <v>162</v>
      </c>
      <c r="T593" s="2" t="s">
        <v>144</v>
      </c>
      <c r="V593" s="2" t="s">
        <v>124</v>
      </c>
      <c r="AC593" s="2" t="s">
        <v>582</v>
      </c>
      <c r="AX593" s="2" t="s">
        <v>144</v>
      </c>
      <c r="AY593" s="2" t="n">
        <v>55</v>
      </c>
      <c r="AZ593" s="2" t="n">
        <v>48</v>
      </c>
      <c r="BY593" s="2" t="s">
        <v>151</v>
      </c>
      <c r="CA593" s="2" t="n">
        <v>80</v>
      </c>
      <c r="CB593" s="2" t="s">
        <v>126</v>
      </c>
      <c r="CZ593" s="2" t="s">
        <v>1190</v>
      </c>
      <c r="DB593" s="2" t="n">
        <v>0.087</v>
      </c>
      <c r="DC593" s="2" t="n">
        <v>2.7</v>
      </c>
      <c r="DE593" s="2" t="n">
        <v>0.105</v>
      </c>
    </row>
    <row r="594" customFormat="false" ht="13.8" hidden="false" customHeight="false" outlineLevel="0" collapsed="false">
      <c r="A594" s="2" t="s">
        <v>1193</v>
      </c>
      <c r="B594" s="2" t="s">
        <v>1183</v>
      </c>
      <c r="D594" s="2" t="s">
        <v>1184</v>
      </c>
      <c r="E594" s="2" t="s">
        <v>1185</v>
      </c>
      <c r="F594" s="2" t="s">
        <v>1186</v>
      </c>
      <c r="G594" s="2" t="n">
        <v>2017</v>
      </c>
      <c r="H594" s="2" t="n">
        <v>28</v>
      </c>
      <c r="I594" s="2" t="n">
        <v>3</v>
      </c>
      <c r="J594" s="2" t="s">
        <v>120</v>
      </c>
      <c r="L594" s="2" t="s">
        <v>162</v>
      </c>
      <c r="T594" s="2" t="s">
        <v>144</v>
      </c>
      <c r="V594" s="2" t="s">
        <v>124</v>
      </c>
      <c r="AC594" s="2" t="s">
        <v>582</v>
      </c>
      <c r="AX594" s="2" t="s">
        <v>144</v>
      </c>
      <c r="AY594" s="2" t="n">
        <v>55</v>
      </c>
      <c r="AZ594" s="2" t="n">
        <v>48</v>
      </c>
      <c r="BY594" s="2" t="s">
        <v>151</v>
      </c>
      <c r="CA594" s="2" t="n">
        <v>80</v>
      </c>
      <c r="CB594" s="2" t="s">
        <v>126</v>
      </c>
      <c r="CZ594" s="2" t="s">
        <v>1190</v>
      </c>
      <c r="DB594" s="2" t="n">
        <v>0.072</v>
      </c>
      <c r="DC594" s="2" t="n">
        <v>3.4</v>
      </c>
      <c r="DE594" s="2" t="n">
        <v>0.0955</v>
      </c>
    </row>
    <row r="595" customFormat="false" ht="13.8" hidden="false" customHeight="false" outlineLevel="0" collapsed="false">
      <c r="A595" s="2" t="s">
        <v>1194</v>
      </c>
      <c r="B595" s="2" t="s">
        <v>1183</v>
      </c>
      <c r="D595" s="2" t="s">
        <v>1184</v>
      </c>
      <c r="E595" s="2" t="s">
        <v>1185</v>
      </c>
      <c r="F595" s="2" t="s">
        <v>1186</v>
      </c>
      <c r="G595" s="2" t="n">
        <v>2017</v>
      </c>
      <c r="H595" s="2" t="n">
        <v>28</v>
      </c>
      <c r="I595" s="2" t="n">
        <v>3</v>
      </c>
      <c r="J595" s="2" t="s">
        <v>120</v>
      </c>
      <c r="L595" s="2" t="s">
        <v>162</v>
      </c>
      <c r="T595" s="2" t="s">
        <v>144</v>
      </c>
      <c r="V595" s="2" t="s">
        <v>124</v>
      </c>
      <c r="AC595" s="2" t="s">
        <v>582</v>
      </c>
      <c r="AX595" s="2" t="s">
        <v>144</v>
      </c>
      <c r="AY595" s="2" t="n">
        <v>55</v>
      </c>
      <c r="AZ595" s="2" t="n">
        <v>48</v>
      </c>
      <c r="BY595" s="2" t="s">
        <v>151</v>
      </c>
      <c r="CA595" s="2" t="n">
        <v>80</v>
      </c>
      <c r="CB595" s="2" t="s">
        <v>126</v>
      </c>
      <c r="CZ595" s="2" t="s">
        <v>1190</v>
      </c>
      <c r="DB595" s="2" t="n">
        <v>0.093</v>
      </c>
      <c r="DC595" s="2" t="n">
        <v>3.2</v>
      </c>
      <c r="DE595" s="2" t="n">
        <v>0.0941</v>
      </c>
    </row>
    <row r="596" customFormat="false" ht="13.8" hidden="false" customHeight="false" outlineLevel="0" collapsed="false">
      <c r="A596" s="2" t="s">
        <v>1195</v>
      </c>
      <c r="B596" s="2" t="s">
        <v>1183</v>
      </c>
      <c r="D596" s="2" t="s">
        <v>1184</v>
      </c>
      <c r="E596" s="2" t="s">
        <v>1185</v>
      </c>
      <c r="F596" s="2" t="s">
        <v>1186</v>
      </c>
      <c r="G596" s="2" t="n">
        <v>2017</v>
      </c>
      <c r="H596" s="2" t="n">
        <v>28</v>
      </c>
      <c r="I596" s="2" t="n">
        <v>3</v>
      </c>
      <c r="J596" s="2" t="s">
        <v>120</v>
      </c>
      <c r="L596" s="2" t="s">
        <v>162</v>
      </c>
      <c r="T596" s="2" t="s">
        <v>144</v>
      </c>
      <c r="V596" s="2" t="s">
        <v>124</v>
      </c>
      <c r="AC596" s="2" t="s">
        <v>582</v>
      </c>
      <c r="AX596" s="2" t="s">
        <v>144</v>
      </c>
      <c r="AY596" s="2" t="n">
        <v>55</v>
      </c>
      <c r="AZ596" s="2" t="n">
        <v>48</v>
      </c>
      <c r="BY596" s="2" t="s">
        <v>151</v>
      </c>
      <c r="CA596" s="2" t="n">
        <v>80</v>
      </c>
      <c r="CB596" s="2" t="s">
        <v>126</v>
      </c>
      <c r="CZ596" s="2" t="s">
        <v>1190</v>
      </c>
      <c r="DB596" s="2" t="n">
        <v>0.081</v>
      </c>
      <c r="DC596" s="2" t="n">
        <v>3.5</v>
      </c>
      <c r="DE596" s="2" t="n">
        <v>0.0935</v>
      </c>
    </row>
    <row r="597" customFormat="false" ht="13.8" hidden="false" customHeight="false" outlineLevel="0" collapsed="false">
      <c r="A597" s="2" t="s">
        <v>1196</v>
      </c>
      <c r="B597" s="2" t="s">
        <v>1183</v>
      </c>
      <c r="D597" s="2" t="s">
        <v>1184</v>
      </c>
      <c r="E597" s="2" t="s">
        <v>1185</v>
      </c>
      <c r="F597" s="2" t="s">
        <v>1186</v>
      </c>
      <c r="G597" s="2" t="n">
        <v>2017</v>
      </c>
      <c r="H597" s="2" t="n">
        <v>28</v>
      </c>
      <c r="I597" s="2" t="n">
        <v>3</v>
      </c>
      <c r="J597" s="2" t="s">
        <v>120</v>
      </c>
      <c r="L597" s="2" t="s">
        <v>162</v>
      </c>
      <c r="T597" s="2" t="s">
        <v>144</v>
      </c>
      <c r="V597" s="2" t="s">
        <v>124</v>
      </c>
      <c r="AC597" s="2" t="s">
        <v>582</v>
      </c>
      <c r="AX597" s="2" t="s">
        <v>144</v>
      </c>
      <c r="AY597" s="2" t="n">
        <v>55</v>
      </c>
      <c r="AZ597" s="2" t="n">
        <v>48</v>
      </c>
      <c r="BY597" s="2" t="s">
        <v>151</v>
      </c>
      <c r="CA597" s="2" t="n">
        <v>80</v>
      </c>
      <c r="CB597" s="2" t="s">
        <v>126</v>
      </c>
      <c r="CZ597" s="2" t="s">
        <v>1190</v>
      </c>
      <c r="DB597" s="2" t="n">
        <v>0.136</v>
      </c>
      <c r="DC597" s="2" t="n">
        <v>4</v>
      </c>
      <c r="DE597" s="2" t="n">
        <v>0.93</v>
      </c>
    </row>
    <row r="598" customFormat="false" ht="13.8" hidden="false" customHeight="false" outlineLevel="0" collapsed="false">
      <c r="A598" s="2" t="s">
        <v>1197</v>
      </c>
      <c r="B598" s="2" t="s">
        <v>1183</v>
      </c>
      <c r="D598" s="2" t="s">
        <v>1184</v>
      </c>
      <c r="E598" s="2" t="s">
        <v>1185</v>
      </c>
      <c r="F598" s="2" t="s">
        <v>1186</v>
      </c>
      <c r="G598" s="2" t="n">
        <v>2017</v>
      </c>
      <c r="H598" s="2" t="n">
        <v>28</v>
      </c>
      <c r="I598" s="2" t="n">
        <v>3</v>
      </c>
      <c r="J598" s="2" t="s">
        <v>120</v>
      </c>
      <c r="L598" s="2" t="s">
        <v>162</v>
      </c>
      <c r="T598" s="2" t="s">
        <v>144</v>
      </c>
      <c r="V598" s="2" t="s">
        <v>124</v>
      </c>
      <c r="AC598" s="2" t="s">
        <v>582</v>
      </c>
      <c r="AX598" s="2" t="s">
        <v>144</v>
      </c>
      <c r="AY598" s="2" t="n">
        <v>55</v>
      </c>
      <c r="AZ598" s="2" t="n">
        <v>48</v>
      </c>
      <c r="BY598" s="2" t="s">
        <v>151</v>
      </c>
      <c r="CA598" s="2" t="n">
        <v>80</v>
      </c>
      <c r="CB598" s="2" t="s">
        <v>126</v>
      </c>
      <c r="CZ598" s="2" t="s">
        <v>1190</v>
      </c>
      <c r="DB598" s="2" t="n">
        <v>0.12</v>
      </c>
      <c r="DC598" s="2" t="n">
        <v>3.6</v>
      </c>
      <c r="DE598" s="2" t="n">
        <v>0.0922</v>
      </c>
    </row>
    <row r="599" customFormat="false" ht="13.8" hidden="false" customHeight="false" outlineLevel="0" collapsed="false">
      <c r="A599" s="2" t="s">
        <v>1198</v>
      </c>
      <c r="B599" s="2" t="s">
        <v>1183</v>
      </c>
      <c r="D599" s="2" t="s">
        <v>1184</v>
      </c>
      <c r="E599" s="2" t="s">
        <v>1185</v>
      </c>
      <c r="F599" s="2" t="s">
        <v>1186</v>
      </c>
      <c r="G599" s="2" t="n">
        <v>2017</v>
      </c>
      <c r="H599" s="2" t="n">
        <v>28</v>
      </c>
      <c r="I599" s="2" t="n">
        <v>3</v>
      </c>
      <c r="J599" s="2" t="s">
        <v>120</v>
      </c>
      <c r="L599" s="2" t="s">
        <v>162</v>
      </c>
      <c r="T599" s="2" t="s">
        <v>144</v>
      </c>
      <c r="V599" s="2" t="s">
        <v>124</v>
      </c>
      <c r="AC599" s="2" t="s">
        <v>582</v>
      </c>
      <c r="AX599" s="2" t="s">
        <v>144</v>
      </c>
      <c r="AY599" s="2" t="n">
        <v>55</v>
      </c>
      <c r="AZ599" s="2" t="n">
        <v>48</v>
      </c>
      <c r="BY599" s="2" t="s">
        <v>151</v>
      </c>
      <c r="CA599" s="2" t="n">
        <v>80</v>
      </c>
      <c r="CB599" s="2" t="s">
        <v>126</v>
      </c>
      <c r="CZ599" s="2" t="s">
        <v>1190</v>
      </c>
      <c r="DB599" s="2" t="n">
        <v>0.74</v>
      </c>
      <c r="DC599" s="2" t="n">
        <v>3.4</v>
      </c>
      <c r="DE599" s="2" t="n">
        <v>0.0901</v>
      </c>
    </row>
    <row r="600" customFormat="false" ht="13.8" hidden="false" customHeight="false" outlineLevel="0" collapsed="false">
      <c r="A600" s="2" t="s">
        <v>1199</v>
      </c>
      <c r="B600" s="2" t="s">
        <v>1200</v>
      </c>
      <c r="D600" s="2" t="s">
        <v>1201</v>
      </c>
      <c r="E600" s="2" t="s">
        <v>1202</v>
      </c>
      <c r="F600" s="2" t="s">
        <v>1203</v>
      </c>
      <c r="G600" s="2" t="n">
        <v>2017</v>
      </c>
      <c r="H600" s="2" t="n">
        <v>33</v>
      </c>
      <c r="I600" s="2" t="n">
        <v>1</v>
      </c>
      <c r="J600" s="2" t="s">
        <v>120</v>
      </c>
      <c r="L600" s="2" t="s">
        <v>143</v>
      </c>
      <c r="T600" s="2" t="s">
        <v>206</v>
      </c>
      <c r="V600" s="2" t="s">
        <v>124</v>
      </c>
      <c r="Z600" s="2" t="s">
        <v>145</v>
      </c>
      <c r="AR600" s="2" t="s">
        <v>725</v>
      </c>
      <c r="AW600" s="2" t="n">
        <v>1440</v>
      </c>
      <c r="AY600" s="2" t="s">
        <v>126</v>
      </c>
      <c r="AZ600" s="2" t="n">
        <v>24</v>
      </c>
      <c r="BD600" s="2" t="s">
        <v>206</v>
      </c>
      <c r="BE600" s="2" t="n">
        <v>5</v>
      </c>
      <c r="BF600" s="2" t="n">
        <v>1</v>
      </c>
      <c r="BY600" s="2" t="s">
        <v>128</v>
      </c>
      <c r="BZ600" s="2" t="s">
        <v>129</v>
      </c>
      <c r="CA600" s="2" t="n">
        <v>20</v>
      </c>
      <c r="CB600" s="2" t="n">
        <v>15</v>
      </c>
      <c r="CD600" s="2" t="s">
        <v>128</v>
      </c>
      <c r="CE600" s="2" t="n">
        <v>50</v>
      </c>
      <c r="CF600" s="2" t="n">
        <v>15</v>
      </c>
      <c r="CG600" s="2" t="n">
        <f aca="false">2.25</f>
        <v>2.25</v>
      </c>
      <c r="DD600" s="2" t="n">
        <v>630</v>
      </c>
    </row>
    <row r="601" customFormat="false" ht="13.8" hidden="false" customHeight="false" outlineLevel="0" collapsed="false">
      <c r="A601" s="2" t="s">
        <v>1204</v>
      </c>
      <c r="B601" s="2" t="s">
        <v>1200</v>
      </c>
      <c r="D601" s="2" t="s">
        <v>1201</v>
      </c>
      <c r="E601" s="2" t="s">
        <v>1202</v>
      </c>
      <c r="F601" s="2" t="s">
        <v>1203</v>
      </c>
      <c r="G601" s="2" t="n">
        <v>2017</v>
      </c>
      <c r="H601" s="2" t="n">
        <v>33</v>
      </c>
      <c r="I601" s="2" t="n">
        <v>1</v>
      </c>
      <c r="J601" s="2" t="s">
        <v>120</v>
      </c>
      <c r="L601" s="2" t="s">
        <v>143</v>
      </c>
      <c r="T601" s="2" t="s">
        <v>206</v>
      </c>
      <c r="V601" s="2" t="s">
        <v>124</v>
      </c>
      <c r="Z601" s="2" t="s">
        <v>436</v>
      </c>
      <c r="AR601" s="2" t="s">
        <v>725</v>
      </c>
      <c r="AW601" s="2" t="n">
        <v>2880</v>
      </c>
      <c r="AY601" s="2" t="s">
        <v>126</v>
      </c>
      <c r="AZ601" s="2" t="n">
        <v>24</v>
      </c>
      <c r="BD601" s="2" t="s">
        <v>206</v>
      </c>
      <c r="BE601" s="2" t="n">
        <v>5</v>
      </c>
      <c r="BF601" s="2" t="n">
        <v>1</v>
      </c>
      <c r="BY601" s="2" t="s">
        <v>128</v>
      </c>
      <c r="BZ601" s="2" t="s">
        <v>129</v>
      </c>
      <c r="CA601" s="2" t="n">
        <v>20</v>
      </c>
      <c r="CB601" s="2" t="n">
        <v>15</v>
      </c>
      <c r="CD601" s="2" t="s">
        <v>128</v>
      </c>
      <c r="CE601" s="2" t="n">
        <v>50</v>
      </c>
      <c r="CF601" s="2" t="n">
        <v>15</v>
      </c>
      <c r="CG601" s="2" t="n">
        <f aca="false">2.25</f>
        <v>2.25</v>
      </c>
      <c r="DD601" s="2" t="n">
        <v>600</v>
      </c>
    </row>
    <row r="602" customFormat="false" ht="13.8" hidden="false" customHeight="false" outlineLevel="0" collapsed="false">
      <c r="A602" s="2" t="s">
        <v>1205</v>
      </c>
      <c r="B602" s="2" t="s">
        <v>1200</v>
      </c>
      <c r="D602" s="2" t="s">
        <v>1201</v>
      </c>
      <c r="E602" s="2" t="s">
        <v>1202</v>
      </c>
      <c r="F602" s="2" t="s">
        <v>1203</v>
      </c>
      <c r="G602" s="2" t="n">
        <v>2017</v>
      </c>
      <c r="H602" s="2" t="n">
        <v>33</v>
      </c>
      <c r="I602" s="2" t="n">
        <v>1</v>
      </c>
      <c r="J602" s="2" t="s">
        <v>120</v>
      </c>
      <c r="L602" s="2" t="s">
        <v>143</v>
      </c>
      <c r="P602" s="2" t="s">
        <v>1206</v>
      </c>
      <c r="T602" s="2" t="s">
        <v>206</v>
      </c>
      <c r="V602" s="2" t="s">
        <v>124</v>
      </c>
      <c r="Z602" s="2" t="s">
        <v>145</v>
      </c>
      <c r="AR602" s="2" t="s">
        <v>725</v>
      </c>
      <c r="AW602" s="2" t="n">
        <v>7200</v>
      </c>
      <c r="AY602" s="2" t="s">
        <v>126</v>
      </c>
      <c r="AZ602" s="2" t="n">
        <v>24</v>
      </c>
      <c r="BD602" s="2" t="s">
        <v>206</v>
      </c>
      <c r="BE602" s="2" t="n">
        <v>5</v>
      </c>
      <c r="BF602" s="2" t="n">
        <v>1</v>
      </c>
      <c r="BY602" s="2" t="s">
        <v>128</v>
      </c>
      <c r="BZ602" s="2" t="s">
        <v>129</v>
      </c>
      <c r="CA602" s="2" t="n">
        <v>20</v>
      </c>
      <c r="CB602" s="2" t="n">
        <v>15</v>
      </c>
      <c r="CD602" s="2" t="s">
        <v>128</v>
      </c>
      <c r="CE602" s="2" t="n">
        <v>50</v>
      </c>
      <c r="CF602" s="2" t="n">
        <v>15</v>
      </c>
      <c r="CG602" s="2" t="n">
        <f aca="false">2.25</f>
        <v>2.25</v>
      </c>
      <c r="DD602" s="2" t="n">
        <v>620</v>
      </c>
    </row>
    <row r="603" customFormat="false" ht="13.8" hidden="false" customHeight="false" outlineLevel="0" collapsed="false">
      <c r="A603" s="2" t="s">
        <v>1205</v>
      </c>
      <c r="B603" s="2" t="s">
        <v>1200</v>
      </c>
      <c r="D603" s="2" t="s">
        <v>1201</v>
      </c>
      <c r="E603" s="2" t="s">
        <v>1202</v>
      </c>
      <c r="F603" s="2" t="s">
        <v>1203</v>
      </c>
      <c r="G603" s="2" t="n">
        <v>2017</v>
      </c>
      <c r="H603" s="2" t="n">
        <v>33</v>
      </c>
      <c r="I603" s="2" t="n">
        <v>1</v>
      </c>
      <c r="J603" s="2" t="s">
        <v>120</v>
      </c>
      <c r="L603" s="2" t="s">
        <v>143</v>
      </c>
      <c r="P603" s="2" t="s">
        <v>1207</v>
      </c>
      <c r="T603" s="2" t="s">
        <v>206</v>
      </c>
      <c r="V603" s="2" t="s">
        <v>124</v>
      </c>
      <c r="Z603" s="2" t="s">
        <v>145</v>
      </c>
      <c r="AR603" s="2" t="s">
        <v>725</v>
      </c>
      <c r="AW603" s="2" t="n">
        <v>4320</v>
      </c>
      <c r="AY603" s="2" t="s">
        <v>126</v>
      </c>
      <c r="AZ603" s="2" t="n">
        <v>24</v>
      </c>
      <c r="BD603" s="2" t="s">
        <v>206</v>
      </c>
      <c r="BE603" s="2" t="n">
        <v>5</v>
      </c>
      <c r="BF603" s="2" t="n">
        <v>1</v>
      </c>
      <c r="BY603" s="2" t="s">
        <v>128</v>
      </c>
      <c r="BZ603" s="2" t="s">
        <v>129</v>
      </c>
      <c r="CA603" s="2" t="n">
        <v>20</v>
      </c>
      <c r="CB603" s="2" t="n">
        <v>15</v>
      </c>
      <c r="CD603" s="2" t="s">
        <v>128</v>
      </c>
      <c r="CE603" s="2" t="n">
        <v>50</v>
      </c>
      <c r="CF603" s="2" t="n">
        <v>15</v>
      </c>
      <c r="CG603" s="2" t="n">
        <f aca="false">2.25</f>
        <v>2.25</v>
      </c>
      <c r="DD603" s="2" t="n">
        <v>640</v>
      </c>
    </row>
    <row r="604" customFormat="false" ht="13.8" hidden="false" customHeight="false" outlineLevel="0" collapsed="false">
      <c r="A604" s="2" t="s">
        <v>1208</v>
      </c>
      <c r="B604" s="2" t="s">
        <v>1200</v>
      </c>
      <c r="D604" s="2" t="s">
        <v>1201</v>
      </c>
      <c r="E604" s="2" t="s">
        <v>1202</v>
      </c>
      <c r="F604" s="2" t="s">
        <v>1203</v>
      </c>
      <c r="G604" s="2" t="n">
        <v>2017</v>
      </c>
      <c r="H604" s="2" t="n">
        <v>33</v>
      </c>
      <c r="I604" s="2" t="n">
        <v>1</v>
      </c>
      <c r="J604" s="2" t="s">
        <v>120</v>
      </c>
      <c r="L604" s="2" t="s">
        <v>143</v>
      </c>
      <c r="P604" s="2" t="s">
        <v>1209</v>
      </c>
      <c r="T604" s="2" t="s">
        <v>206</v>
      </c>
      <c r="V604" s="2" t="s">
        <v>124</v>
      </c>
      <c r="Z604" s="2" t="s">
        <v>145</v>
      </c>
      <c r="AR604" s="2" t="s">
        <v>725</v>
      </c>
      <c r="AW604" s="2" t="n">
        <v>5760</v>
      </c>
      <c r="AY604" s="2" t="s">
        <v>126</v>
      </c>
      <c r="AZ604" s="2" t="n">
        <v>24</v>
      </c>
      <c r="BD604" s="2" t="s">
        <v>206</v>
      </c>
      <c r="BE604" s="2" t="n">
        <v>5</v>
      </c>
      <c r="BF604" s="2" t="n">
        <v>1</v>
      </c>
      <c r="BY604" s="2" t="s">
        <v>128</v>
      </c>
      <c r="BZ604" s="2" t="s">
        <v>129</v>
      </c>
      <c r="CA604" s="2" t="n">
        <v>20</v>
      </c>
      <c r="CB604" s="2" t="n">
        <v>15</v>
      </c>
      <c r="CD604" s="2" t="s">
        <v>128</v>
      </c>
      <c r="CE604" s="2" t="n">
        <v>50</v>
      </c>
      <c r="CF604" s="2" t="n">
        <v>15</v>
      </c>
      <c r="CG604" s="2" t="n">
        <f aca="false">2.25</f>
        <v>2.25</v>
      </c>
      <c r="DD604" s="2" t="n">
        <v>560</v>
      </c>
    </row>
    <row r="605" customFormat="false" ht="13.8" hidden="false" customHeight="false" outlineLevel="0" collapsed="false">
      <c r="A605" s="2" t="s">
        <v>1208</v>
      </c>
      <c r="B605" s="2" t="s">
        <v>1200</v>
      </c>
      <c r="D605" s="2" t="s">
        <v>1201</v>
      </c>
      <c r="E605" s="2" t="s">
        <v>1202</v>
      </c>
      <c r="F605" s="2" t="s">
        <v>1203</v>
      </c>
      <c r="G605" s="2" t="n">
        <v>2017</v>
      </c>
      <c r="H605" s="2" t="n">
        <v>33</v>
      </c>
      <c r="I605" s="2" t="n">
        <v>1</v>
      </c>
      <c r="J605" s="2" t="s">
        <v>120</v>
      </c>
      <c r="L605" s="2" t="s">
        <v>143</v>
      </c>
      <c r="P605" s="2" t="s">
        <v>1209</v>
      </c>
      <c r="T605" s="2" t="s">
        <v>206</v>
      </c>
      <c r="V605" s="2" t="s">
        <v>124</v>
      </c>
      <c r="Z605" s="2" t="s">
        <v>145</v>
      </c>
      <c r="AR605" s="2" t="s">
        <v>725</v>
      </c>
      <c r="AW605" s="2" t="n">
        <v>5760</v>
      </c>
      <c r="AY605" s="2" t="s">
        <v>126</v>
      </c>
      <c r="AZ605" s="2" t="n">
        <v>24</v>
      </c>
      <c r="BD605" s="2" t="s">
        <v>206</v>
      </c>
      <c r="BE605" s="2" t="n">
        <v>5</v>
      </c>
      <c r="BF605" s="2" t="n">
        <v>1</v>
      </c>
      <c r="BY605" s="2" t="s">
        <v>128</v>
      </c>
      <c r="BZ605" s="2" t="s">
        <v>206</v>
      </c>
      <c r="CA605" s="2" t="n">
        <v>255</v>
      </c>
      <c r="CB605" s="2" t="n">
        <f aca="false">6.5</f>
        <v>6.5</v>
      </c>
      <c r="DD605" s="2" t="n">
        <v>610</v>
      </c>
    </row>
    <row r="606" customFormat="false" ht="13.8" hidden="false" customHeight="false" outlineLevel="0" collapsed="false">
      <c r="A606" s="2" t="s">
        <v>1208</v>
      </c>
      <c r="B606" s="2" t="s">
        <v>1200</v>
      </c>
      <c r="D606" s="2" t="s">
        <v>1201</v>
      </c>
      <c r="E606" s="2" t="s">
        <v>1202</v>
      </c>
      <c r="F606" s="2" t="s">
        <v>1203</v>
      </c>
      <c r="G606" s="2" t="n">
        <v>2017</v>
      </c>
      <c r="H606" s="2" t="n">
        <v>33</v>
      </c>
      <c r="I606" s="2" t="n">
        <v>1</v>
      </c>
      <c r="J606" s="2" t="s">
        <v>120</v>
      </c>
      <c r="L606" s="2" t="s">
        <v>143</v>
      </c>
      <c r="P606" s="2" t="s">
        <v>1209</v>
      </c>
      <c r="T606" s="2" t="s">
        <v>206</v>
      </c>
      <c r="V606" s="2" t="s">
        <v>124</v>
      </c>
      <c r="Z606" s="2" t="s">
        <v>145</v>
      </c>
      <c r="AR606" s="2" t="s">
        <v>725</v>
      </c>
      <c r="AW606" s="2" t="n">
        <v>5760</v>
      </c>
      <c r="AY606" s="2" t="s">
        <v>126</v>
      </c>
      <c r="AZ606" s="2" t="n">
        <v>24</v>
      </c>
      <c r="BD606" s="2" t="s">
        <v>1210</v>
      </c>
      <c r="BE606" s="2" t="n">
        <v>5</v>
      </c>
      <c r="BF606" s="2" t="n">
        <v>1</v>
      </c>
      <c r="BY606" s="2" t="s">
        <v>128</v>
      </c>
      <c r="BZ606" s="2" t="s">
        <v>1210</v>
      </c>
      <c r="CA606" s="2" t="n">
        <v>245</v>
      </c>
      <c r="CB606" s="2" t="n">
        <f aca="false">6.5</f>
        <v>6.5</v>
      </c>
      <c r="DD606" s="2" t="n">
        <v>660</v>
      </c>
    </row>
    <row r="607" customFormat="false" ht="13.8" hidden="false" customHeight="false" outlineLevel="0" collapsed="false">
      <c r="A607" s="2" t="s">
        <v>1211</v>
      </c>
      <c r="B607" s="2" t="s">
        <v>1212</v>
      </c>
      <c r="D607" s="2" t="s">
        <v>1201</v>
      </c>
      <c r="E607" s="2" t="s">
        <v>1213</v>
      </c>
      <c r="F607" s="2" t="s">
        <v>1214</v>
      </c>
      <c r="G607" s="2" t="n">
        <v>2017</v>
      </c>
      <c r="H607" s="2" t="n">
        <v>47</v>
      </c>
      <c r="I607" s="2" t="n">
        <v>4</v>
      </c>
      <c r="J607" s="2" t="s">
        <v>120</v>
      </c>
      <c r="L607" s="2" t="s">
        <v>143</v>
      </c>
      <c r="T607" s="2" t="s">
        <v>144</v>
      </c>
      <c r="V607" s="2" t="s">
        <v>124</v>
      </c>
      <c r="Z607" s="2" t="s">
        <v>393</v>
      </c>
      <c r="AU607" s="2" t="s">
        <v>126</v>
      </c>
      <c r="AW607" s="2" t="n">
        <v>1440</v>
      </c>
      <c r="BD607" s="2" t="s">
        <v>144</v>
      </c>
      <c r="BE607" s="2" t="n">
        <v>6</v>
      </c>
      <c r="BY607" s="2" t="s">
        <v>1215</v>
      </c>
      <c r="CA607" s="2" t="n">
        <v>210</v>
      </c>
      <c r="CD607" s="2" t="s">
        <v>128</v>
      </c>
      <c r="CG607" s="2" t="n">
        <f aca="false">1.75</f>
        <v>1.75</v>
      </c>
      <c r="DB607" s="2" t="n">
        <v>1.51</v>
      </c>
      <c r="DD607" s="2" t="n">
        <v>580</v>
      </c>
      <c r="DH607" s="2" t="s">
        <v>132</v>
      </c>
    </row>
    <row r="608" customFormat="false" ht="13.8" hidden="false" customHeight="false" outlineLevel="0" collapsed="false">
      <c r="A608" s="2" t="s">
        <v>1216</v>
      </c>
      <c r="B608" s="2" t="s">
        <v>1212</v>
      </c>
      <c r="D608" s="2" t="s">
        <v>1201</v>
      </c>
      <c r="E608" s="2" t="s">
        <v>1213</v>
      </c>
      <c r="F608" s="2" t="s">
        <v>1214</v>
      </c>
      <c r="G608" s="2" t="n">
        <v>2017</v>
      </c>
      <c r="H608" s="2" t="n">
        <v>47</v>
      </c>
      <c r="I608" s="2" t="n">
        <v>4</v>
      </c>
      <c r="J608" s="2" t="s">
        <v>120</v>
      </c>
      <c r="L608" s="2" t="s">
        <v>143</v>
      </c>
      <c r="T608" s="2" t="s">
        <v>144</v>
      </c>
      <c r="V608" s="2" t="s">
        <v>124</v>
      </c>
      <c r="Z608" s="2" t="s">
        <v>393</v>
      </c>
      <c r="AU608" s="2" t="s">
        <v>126</v>
      </c>
      <c r="AW608" s="2" t="n">
        <v>1440</v>
      </c>
      <c r="BD608" s="2" t="s">
        <v>144</v>
      </c>
      <c r="BE608" s="2" t="n">
        <v>6</v>
      </c>
      <c r="BY608" s="2" t="s">
        <v>1215</v>
      </c>
      <c r="CA608" s="2" t="n">
        <v>240</v>
      </c>
      <c r="CD608" s="2" t="s">
        <v>128</v>
      </c>
      <c r="CG608" s="2" t="n">
        <f aca="false">1.75</f>
        <v>1.75</v>
      </c>
      <c r="DB608" s="2" t="n">
        <v>0.85</v>
      </c>
      <c r="DD608" s="2" t="n">
        <v>460</v>
      </c>
      <c r="DH608" s="2" t="s">
        <v>132</v>
      </c>
    </row>
    <row r="609" customFormat="false" ht="13.8" hidden="false" customHeight="false" outlineLevel="0" collapsed="false">
      <c r="A609" s="2" t="s">
        <v>1217</v>
      </c>
      <c r="B609" s="2" t="s">
        <v>1212</v>
      </c>
      <c r="D609" s="2" t="s">
        <v>1201</v>
      </c>
      <c r="E609" s="2" t="s">
        <v>1213</v>
      </c>
      <c r="F609" s="2" t="s">
        <v>1214</v>
      </c>
      <c r="G609" s="2" t="n">
        <v>2017</v>
      </c>
      <c r="H609" s="2" t="n">
        <v>47</v>
      </c>
      <c r="I609" s="2" t="n">
        <v>4</v>
      </c>
      <c r="J609" s="2" t="s">
        <v>120</v>
      </c>
      <c r="L609" s="2" t="s">
        <v>143</v>
      </c>
      <c r="T609" s="2" t="s">
        <v>144</v>
      </c>
      <c r="V609" s="2" t="s">
        <v>124</v>
      </c>
      <c r="Z609" s="2" t="s">
        <v>393</v>
      </c>
      <c r="AU609" s="2" t="s">
        <v>126</v>
      </c>
      <c r="AW609" s="2" t="n">
        <v>1440</v>
      </c>
      <c r="BD609" s="2" t="s">
        <v>144</v>
      </c>
      <c r="BE609" s="2" t="n">
        <v>6</v>
      </c>
      <c r="BY609" s="2" t="s">
        <v>1215</v>
      </c>
      <c r="CA609" s="2" t="n">
        <v>260</v>
      </c>
      <c r="CD609" s="2" t="s">
        <v>128</v>
      </c>
      <c r="CG609" s="2" t="n">
        <f aca="false">1.75</f>
        <v>1.75</v>
      </c>
      <c r="DB609" s="2" t="n">
        <v>0.7</v>
      </c>
      <c r="DD609" s="2" t="n">
        <v>470</v>
      </c>
      <c r="DH609" s="2" t="s">
        <v>132</v>
      </c>
    </row>
    <row r="610" customFormat="false" ht="13.8" hidden="false" customHeight="false" outlineLevel="0" collapsed="false">
      <c r="A610" s="2" t="s">
        <v>1218</v>
      </c>
      <c r="B610" s="2" t="s">
        <v>1212</v>
      </c>
      <c r="D610" s="2" t="s">
        <v>1201</v>
      </c>
      <c r="E610" s="2" t="s">
        <v>1213</v>
      </c>
      <c r="F610" s="2" t="s">
        <v>1214</v>
      </c>
      <c r="G610" s="2" t="n">
        <v>2017</v>
      </c>
      <c r="H610" s="2" t="n">
        <v>47</v>
      </c>
      <c r="I610" s="2" t="n">
        <v>4</v>
      </c>
      <c r="J610" s="2" t="s">
        <v>120</v>
      </c>
      <c r="L610" s="2" t="s">
        <v>143</v>
      </c>
      <c r="T610" s="2" t="s">
        <v>144</v>
      </c>
      <c r="V610" s="2" t="s">
        <v>124</v>
      </c>
      <c r="Z610" s="2" t="s">
        <v>393</v>
      </c>
      <c r="AU610" s="2" t="s">
        <v>126</v>
      </c>
      <c r="AW610" s="2" t="n">
        <v>1440</v>
      </c>
      <c r="BD610" s="2" t="s">
        <v>144</v>
      </c>
      <c r="BE610" s="2" t="n">
        <v>6</v>
      </c>
      <c r="BY610" s="2" t="s">
        <v>1215</v>
      </c>
      <c r="CA610" s="2" t="n">
        <v>160</v>
      </c>
      <c r="CD610" s="2" t="s">
        <v>128</v>
      </c>
      <c r="CG610" s="2" t="n">
        <f aca="false">1.75</f>
        <v>1.75</v>
      </c>
      <c r="DB610" s="2" t="n">
        <v>1.67</v>
      </c>
      <c r="DD610" s="2" t="n">
        <v>730</v>
      </c>
      <c r="DH610" s="2" t="s">
        <v>132</v>
      </c>
    </row>
    <row r="611" customFormat="false" ht="13.8" hidden="false" customHeight="false" outlineLevel="0" collapsed="false">
      <c r="A611" s="2" t="s">
        <v>1219</v>
      </c>
      <c r="B611" s="2" t="s">
        <v>1212</v>
      </c>
      <c r="D611" s="2" t="s">
        <v>1201</v>
      </c>
      <c r="E611" s="2" t="s">
        <v>1213</v>
      </c>
      <c r="F611" s="2" t="s">
        <v>1214</v>
      </c>
      <c r="G611" s="2" t="n">
        <v>2017</v>
      </c>
      <c r="H611" s="2" t="n">
        <v>47</v>
      </c>
      <c r="I611" s="2" t="n">
        <v>4</v>
      </c>
      <c r="J611" s="2" t="s">
        <v>120</v>
      </c>
      <c r="L611" s="2" t="s">
        <v>143</v>
      </c>
      <c r="T611" s="2" t="s">
        <v>144</v>
      </c>
      <c r="V611" s="2" t="s">
        <v>124</v>
      </c>
      <c r="Z611" s="2" t="s">
        <v>393</v>
      </c>
      <c r="AU611" s="2" t="s">
        <v>126</v>
      </c>
      <c r="AW611" s="2" t="n">
        <v>1440</v>
      </c>
      <c r="BD611" s="2" t="s">
        <v>144</v>
      </c>
      <c r="BE611" s="2" t="n">
        <v>6</v>
      </c>
      <c r="BY611" s="2" t="s">
        <v>1215</v>
      </c>
      <c r="CA611" s="2" t="n">
        <v>190</v>
      </c>
      <c r="CD611" s="2" t="s">
        <v>128</v>
      </c>
      <c r="CG611" s="2" t="n">
        <f aca="false">1.75</f>
        <v>1.75</v>
      </c>
      <c r="DB611" s="2" t="n">
        <v>1.47</v>
      </c>
      <c r="DD611" s="2" t="n">
        <v>690</v>
      </c>
      <c r="DH611" s="2" t="s">
        <v>132</v>
      </c>
    </row>
    <row r="612" customFormat="false" ht="13.8" hidden="false" customHeight="false" outlineLevel="0" collapsed="false">
      <c r="A612" s="2" t="s">
        <v>1220</v>
      </c>
      <c r="B612" s="2" t="s">
        <v>1212</v>
      </c>
      <c r="D612" s="2" t="s">
        <v>1201</v>
      </c>
      <c r="E612" s="2" t="s">
        <v>1213</v>
      </c>
      <c r="F612" s="2" t="s">
        <v>1214</v>
      </c>
      <c r="G612" s="2" t="n">
        <v>2017</v>
      </c>
      <c r="H612" s="2" t="n">
        <v>47</v>
      </c>
      <c r="I612" s="2" t="n">
        <v>4</v>
      </c>
      <c r="J612" s="2" t="s">
        <v>120</v>
      </c>
      <c r="L612" s="2" t="s">
        <v>143</v>
      </c>
      <c r="T612" s="2" t="s">
        <v>144</v>
      </c>
      <c r="V612" s="2" t="s">
        <v>124</v>
      </c>
      <c r="Z612" s="2" t="s">
        <v>393</v>
      </c>
      <c r="AU612" s="2" t="s">
        <v>126</v>
      </c>
      <c r="AW612" s="2" t="n">
        <v>1440</v>
      </c>
      <c r="BD612" s="2" t="s">
        <v>144</v>
      </c>
      <c r="BE612" s="2" t="n">
        <v>6</v>
      </c>
      <c r="BY612" s="2" t="s">
        <v>1215</v>
      </c>
      <c r="CA612" s="2" t="n">
        <v>220</v>
      </c>
      <c r="CD612" s="2" t="s">
        <v>128</v>
      </c>
      <c r="CG612" s="2" t="n">
        <f aca="false">1.75</f>
        <v>1.75</v>
      </c>
      <c r="DB612" s="2" t="n">
        <v>1.31</v>
      </c>
      <c r="DD612" s="2" t="n">
        <v>720</v>
      </c>
      <c r="DH612" s="2" t="s">
        <v>132</v>
      </c>
    </row>
    <row r="613" customFormat="false" ht="13.8" hidden="false" customHeight="false" outlineLevel="0" collapsed="false">
      <c r="A613" s="2" t="s">
        <v>1221</v>
      </c>
      <c r="B613" s="2" t="s">
        <v>1222</v>
      </c>
      <c r="D613" s="2" t="s">
        <v>1223</v>
      </c>
      <c r="E613" s="2" t="s">
        <v>1224</v>
      </c>
      <c r="F613" s="2" t="s">
        <v>1225</v>
      </c>
      <c r="G613" s="2" t="n">
        <v>2017</v>
      </c>
      <c r="H613" s="2" t="n">
        <v>27</v>
      </c>
      <c r="I613" s="2" t="n">
        <v>11</v>
      </c>
      <c r="J613" s="2" t="s">
        <v>120</v>
      </c>
      <c r="L613" s="2" t="s">
        <v>177</v>
      </c>
      <c r="T613" s="2" t="s">
        <v>436</v>
      </c>
      <c r="AQ613" s="2" t="s">
        <v>1226</v>
      </c>
      <c r="AX613" s="2" t="s">
        <v>419</v>
      </c>
      <c r="AY613" s="2" t="s">
        <v>126</v>
      </c>
      <c r="AZ613" s="2" t="n">
        <v>18</v>
      </c>
      <c r="BA613" s="2" t="s">
        <v>419</v>
      </c>
      <c r="BB613" s="2" t="n">
        <v>70</v>
      </c>
      <c r="BC613" s="2" t="n">
        <v>4</v>
      </c>
      <c r="BD613" s="2" t="s">
        <v>316</v>
      </c>
      <c r="BE613" s="2" t="n">
        <v>3</v>
      </c>
      <c r="BJ613" s="2" t="n">
        <v>1</v>
      </c>
      <c r="BK613" s="2" t="s">
        <v>126</v>
      </c>
      <c r="BL613" s="2" t="s">
        <v>316</v>
      </c>
      <c r="BM613" s="2" t="n">
        <v>2</v>
      </c>
      <c r="BN613" s="2" t="n">
        <v>1</v>
      </c>
      <c r="BY613" s="2" t="s">
        <v>757</v>
      </c>
      <c r="CA613" s="2" t="n">
        <v>50</v>
      </c>
      <c r="CC613" s="2" t="n">
        <v>6</v>
      </c>
      <c r="CD613" s="2" t="s">
        <v>757</v>
      </c>
      <c r="CE613" s="2" t="n">
        <v>60</v>
      </c>
      <c r="CG613" s="2" t="n">
        <v>6</v>
      </c>
      <c r="CI613" s="2" t="s">
        <v>757</v>
      </c>
      <c r="CJ613" s="2" t="n">
        <v>70</v>
      </c>
      <c r="CK613" s="2" t="n">
        <v>6</v>
      </c>
      <c r="CZ613" s="2" t="s">
        <v>1227</v>
      </c>
      <c r="DA613" s="2" t="n">
        <v>87</v>
      </c>
      <c r="DB613" s="2" t="n">
        <v>0.923</v>
      </c>
      <c r="DD613" s="2" t="n">
        <v>287.7</v>
      </c>
      <c r="DE613" s="2" t="n">
        <v>0.29</v>
      </c>
      <c r="DI613" s="2" t="n">
        <v>11.19</v>
      </c>
    </row>
    <row r="614" customFormat="false" ht="13.8" hidden="false" customHeight="false" outlineLevel="0" collapsed="false">
      <c r="A614" s="2" t="s">
        <v>1228</v>
      </c>
      <c r="B614" s="2" t="s">
        <v>1222</v>
      </c>
      <c r="D614" s="2" t="s">
        <v>1223</v>
      </c>
      <c r="E614" s="2" t="s">
        <v>1224</v>
      </c>
      <c r="F614" s="2" t="s">
        <v>1225</v>
      </c>
      <c r="G614" s="2" t="n">
        <v>2017</v>
      </c>
      <c r="H614" s="2" t="n">
        <v>27</v>
      </c>
      <c r="I614" s="2" t="n">
        <v>11</v>
      </c>
      <c r="J614" s="2" t="s">
        <v>120</v>
      </c>
      <c r="L614" s="2" t="s">
        <v>177</v>
      </c>
      <c r="T614" s="2" t="s">
        <v>436</v>
      </c>
      <c r="AQ614" s="2" t="s">
        <v>1226</v>
      </c>
      <c r="AX614" s="2" t="s">
        <v>419</v>
      </c>
      <c r="AY614" s="2" t="s">
        <v>126</v>
      </c>
      <c r="AZ614" s="2" t="n">
        <v>18</v>
      </c>
      <c r="BA614" s="2" t="s">
        <v>419</v>
      </c>
      <c r="BB614" s="2" t="n">
        <v>70</v>
      </c>
      <c r="BC614" s="2" t="n">
        <v>4</v>
      </c>
      <c r="BD614" s="2" t="s">
        <v>316</v>
      </c>
      <c r="BE614" s="2" t="n">
        <v>3</v>
      </c>
      <c r="BJ614" s="2" t="n">
        <v>1</v>
      </c>
      <c r="BK614" s="2" t="s">
        <v>126</v>
      </c>
      <c r="BL614" s="2" t="s">
        <v>316</v>
      </c>
      <c r="BM614" s="2" t="n">
        <v>2</v>
      </c>
      <c r="BN614" s="2" t="n">
        <v>1</v>
      </c>
      <c r="BY614" s="2" t="s">
        <v>1044</v>
      </c>
      <c r="CA614" s="2" t="n">
        <v>-52</v>
      </c>
      <c r="CC614" s="2" t="n">
        <v>24</v>
      </c>
      <c r="CZ614" s="2" t="s">
        <v>1227</v>
      </c>
      <c r="DA614" s="2" t="n">
        <v>86</v>
      </c>
      <c r="DB614" s="2" t="n">
        <v>0.345</v>
      </c>
      <c r="DD614" s="2" t="n">
        <v>213.1</v>
      </c>
      <c r="DE614" s="2" t="n">
        <v>0.3</v>
      </c>
      <c r="DI614" s="2" t="n">
        <v>8.11</v>
      </c>
    </row>
    <row r="615" customFormat="false" ht="13.8" hidden="false" customHeight="false" outlineLevel="0" collapsed="false">
      <c r="A615" s="2" t="s">
        <v>1229</v>
      </c>
      <c r="B615" s="2" t="s">
        <v>1222</v>
      </c>
      <c r="D615" s="2" t="s">
        <v>1223</v>
      </c>
      <c r="E615" s="2" t="s">
        <v>1224</v>
      </c>
      <c r="F615" s="2" t="s">
        <v>1225</v>
      </c>
      <c r="G615" s="2" t="n">
        <v>2017</v>
      </c>
      <c r="H615" s="2" t="n">
        <v>27</v>
      </c>
      <c r="I615" s="2" t="n">
        <v>11</v>
      </c>
      <c r="J615" s="2" t="s">
        <v>120</v>
      </c>
      <c r="L615" s="2" t="s">
        <v>177</v>
      </c>
      <c r="T615" s="2" t="s">
        <v>436</v>
      </c>
      <c r="AQ615" s="2" t="s">
        <v>1226</v>
      </c>
      <c r="AX615" s="2" t="s">
        <v>419</v>
      </c>
      <c r="AY615" s="2" t="s">
        <v>126</v>
      </c>
      <c r="AZ615" s="2" t="n">
        <v>18</v>
      </c>
      <c r="BA615" s="2" t="s">
        <v>419</v>
      </c>
      <c r="BB615" s="2" t="n">
        <v>70</v>
      </c>
      <c r="BC615" s="2" t="n">
        <v>4</v>
      </c>
      <c r="BD615" s="2" t="s">
        <v>316</v>
      </c>
      <c r="BE615" s="2" t="n">
        <v>3</v>
      </c>
      <c r="BJ615" s="2" t="n">
        <v>1</v>
      </c>
      <c r="BK615" s="2" t="s">
        <v>126</v>
      </c>
      <c r="BL615" s="2" t="s">
        <v>316</v>
      </c>
      <c r="BM615" s="2" t="n">
        <v>2</v>
      </c>
      <c r="BN615" s="2" t="n">
        <v>1</v>
      </c>
      <c r="BY615" s="2" t="s">
        <v>347</v>
      </c>
      <c r="CA615" s="2" t="n">
        <v>50</v>
      </c>
      <c r="CC615" s="2" t="n">
        <v>6</v>
      </c>
      <c r="CD615" s="2" t="s">
        <v>347</v>
      </c>
      <c r="CE615" s="2" t="n">
        <v>60</v>
      </c>
      <c r="CG615" s="2" t="n">
        <v>6</v>
      </c>
      <c r="CI615" s="2" t="s">
        <v>347</v>
      </c>
      <c r="CJ615" s="2" t="n">
        <v>70</v>
      </c>
      <c r="CK615" s="2" t="n">
        <v>6</v>
      </c>
      <c r="CZ615" s="2" t="s">
        <v>1227</v>
      </c>
      <c r="DA615" s="2" t="n">
        <v>91</v>
      </c>
      <c r="DB615" s="2" t="n">
        <v>0.333</v>
      </c>
      <c r="DD615" s="2" t="n">
        <v>234</v>
      </c>
      <c r="DE615" s="2" t="n">
        <v>0.18</v>
      </c>
      <c r="DI615" s="2" t="n">
        <v>7.33</v>
      </c>
    </row>
    <row r="616" customFormat="false" ht="13.8" hidden="false" customHeight="false" outlineLevel="0" collapsed="false">
      <c r="A616" s="2" t="s">
        <v>1230</v>
      </c>
      <c r="B616" s="2" t="s">
        <v>1222</v>
      </c>
      <c r="D616" s="2" t="s">
        <v>1223</v>
      </c>
      <c r="E616" s="2" t="s">
        <v>1224</v>
      </c>
      <c r="F616" s="2" t="s">
        <v>1225</v>
      </c>
      <c r="G616" s="2" t="n">
        <v>2017</v>
      </c>
      <c r="H616" s="2" t="n">
        <v>27</v>
      </c>
      <c r="I616" s="2" t="n">
        <v>11</v>
      </c>
      <c r="J616" s="2" t="s">
        <v>120</v>
      </c>
      <c r="L616" s="2" t="s">
        <v>177</v>
      </c>
      <c r="T616" s="2" t="s">
        <v>436</v>
      </c>
      <c r="AQ616" s="2" t="s">
        <v>1226</v>
      </c>
      <c r="AX616" s="2" t="s">
        <v>419</v>
      </c>
      <c r="AY616" s="2" t="s">
        <v>126</v>
      </c>
      <c r="AZ616" s="2" t="n">
        <v>18</v>
      </c>
      <c r="BA616" s="2" t="s">
        <v>419</v>
      </c>
      <c r="BB616" s="2" t="n">
        <v>70</v>
      </c>
      <c r="BC616" s="2" t="n">
        <v>4</v>
      </c>
      <c r="BD616" s="2" t="s">
        <v>316</v>
      </c>
      <c r="BE616" s="2" t="n">
        <v>3</v>
      </c>
      <c r="BJ616" s="2" t="n">
        <v>1</v>
      </c>
      <c r="BK616" s="2" t="s">
        <v>126</v>
      </c>
      <c r="BL616" s="2" t="s">
        <v>316</v>
      </c>
      <c r="BM616" s="2" t="n">
        <v>2</v>
      </c>
      <c r="BN616" s="2" t="n">
        <v>1</v>
      </c>
      <c r="BY616" s="2" t="s">
        <v>1231</v>
      </c>
      <c r="CA616" s="2" t="n">
        <v>40</v>
      </c>
      <c r="CC616" s="2" t="n">
        <v>6</v>
      </c>
      <c r="CD616" s="2" t="s">
        <v>1231</v>
      </c>
      <c r="CE616" s="2" t="n">
        <v>50</v>
      </c>
      <c r="CG616" s="2" t="n">
        <v>6</v>
      </c>
      <c r="CI616" s="2" t="s">
        <v>1231</v>
      </c>
      <c r="CJ616" s="2" t="n">
        <v>60</v>
      </c>
      <c r="CK616" s="2" t="n">
        <v>6</v>
      </c>
      <c r="CZ616" s="2" t="s">
        <v>1227</v>
      </c>
      <c r="DA616" s="2" t="n">
        <v>80</v>
      </c>
      <c r="DB616" s="2" t="n">
        <v>0.881</v>
      </c>
      <c r="DD616" s="2" t="n">
        <v>285.4</v>
      </c>
      <c r="DE616" s="2" t="n">
        <v>0.43</v>
      </c>
      <c r="DI616" s="2" t="n">
        <v>7.79</v>
      </c>
    </row>
    <row r="617" customFormat="false" ht="13.8" hidden="false" customHeight="false" outlineLevel="0" collapsed="false">
      <c r="A617" s="2" t="s">
        <v>1232</v>
      </c>
      <c r="B617" s="2" t="s">
        <v>1222</v>
      </c>
      <c r="D617" s="2" t="s">
        <v>1223</v>
      </c>
      <c r="E617" s="2" t="s">
        <v>1224</v>
      </c>
      <c r="F617" s="2" t="s">
        <v>1225</v>
      </c>
      <c r="G617" s="2" t="n">
        <v>2017</v>
      </c>
      <c r="H617" s="2" t="n">
        <v>27</v>
      </c>
      <c r="I617" s="2" t="n">
        <v>11</v>
      </c>
      <c r="J617" s="2" t="s">
        <v>120</v>
      </c>
      <c r="L617" s="2" t="s">
        <v>177</v>
      </c>
      <c r="T617" s="2" t="s">
        <v>436</v>
      </c>
      <c r="AQ617" s="2" t="s">
        <v>1226</v>
      </c>
      <c r="AY617" s="2" t="s">
        <v>126</v>
      </c>
      <c r="AZ617" s="2" t="n">
        <v>18</v>
      </c>
      <c r="BD617" s="2" t="s">
        <v>124</v>
      </c>
      <c r="BE617" s="2" t="n">
        <v>3</v>
      </c>
      <c r="BH617" s="2" t="s">
        <v>144</v>
      </c>
      <c r="BI617" s="2" t="n">
        <v>1</v>
      </c>
      <c r="BJ617" s="2" t="n">
        <v>1</v>
      </c>
      <c r="BK617" s="2" t="s">
        <v>126</v>
      </c>
      <c r="BY617" s="2" t="s">
        <v>347</v>
      </c>
      <c r="CA617" s="2" t="n">
        <v>50</v>
      </c>
      <c r="CC617" s="2" t="n">
        <v>6</v>
      </c>
      <c r="CD617" s="2" t="s">
        <v>347</v>
      </c>
      <c r="CE617" s="2" t="n">
        <v>60</v>
      </c>
      <c r="CG617" s="2" t="n">
        <v>6</v>
      </c>
      <c r="CI617" s="2" t="s">
        <v>347</v>
      </c>
      <c r="CJ617" s="2" t="n">
        <v>70</v>
      </c>
      <c r="CK617" s="2" t="n">
        <v>6</v>
      </c>
      <c r="CZ617" s="2" t="s">
        <v>1227</v>
      </c>
      <c r="DA617" s="2" t="n">
        <v>82</v>
      </c>
      <c r="DB617" s="2" t="n">
        <v>0.418</v>
      </c>
      <c r="DD617" s="2" t="n">
        <v>140.7</v>
      </c>
      <c r="DE617" s="2" t="n">
        <v>0.38</v>
      </c>
      <c r="DI617" s="2" t="n">
        <v>12.05</v>
      </c>
    </row>
    <row r="618" customFormat="false" ht="13.8" hidden="false" customHeight="false" outlineLevel="0" collapsed="false">
      <c r="A618" s="2" t="s">
        <v>1233</v>
      </c>
      <c r="B618" s="2" t="s">
        <v>1222</v>
      </c>
      <c r="D618" s="2" t="s">
        <v>1223</v>
      </c>
      <c r="E618" s="2" t="s">
        <v>1224</v>
      </c>
      <c r="F618" s="2" t="s">
        <v>1225</v>
      </c>
      <c r="G618" s="2" t="n">
        <v>2017</v>
      </c>
      <c r="H618" s="2" t="n">
        <v>27</v>
      </c>
      <c r="I618" s="2" t="n">
        <v>11</v>
      </c>
      <c r="J618" s="2" t="s">
        <v>120</v>
      </c>
      <c r="L618" s="2" t="s">
        <v>177</v>
      </c>
      <c r="T618" s="2" t="s">
        <v>436</v>
      </c>
      <c r="AQ618" s="2" t="s">
        <v>1226</v>
      </c>
      <c r="AY618" s="2" t="s">
        <v>126</v>
      </c>
      <c r="AZ618" s="2" t="n">
        <v>18</v>
      </c>
      <c r="BD618" s="2" t="s">
        <v>124</v>
      </c>
      <c r="BE618" s="2" t="n">
        <v>3</v>
      </c>
      <c r="BH618" s="2" t="s">
        <v>144</v>
      </c>
      <c r="BI618" s="2" t="n">
        <v>1</v>
      </c>
      <c r="BJ618" s="2" t="n">
        <v>1</v>
      </c>
      <c r="BK618" s="2" t="s">
        <v>126</v>
      </c>
      <c r="BY618" s="2" t="s">
        <v>757</v>
      </c>
      <c r="CA618" s="2" t="n">
        <v>50</v>
      </c>
      <c r="CC618" s="2" t="n">
        <v>6</v>
      </c>
      <c r="CD618" s="2" t="s">
        <v>757</v>
      </c>
      <c r="CE618" s="2" t="n">
        <v>60</v>
      </c>
      <c r="CG618" s="2" t="n">
        <v>6</v>
      </c>
      <c r="CI618" s="2" t="s">
        <v>757</v>
      </c>
      <c r="CJ618" s="2" t="n">
        <v>70</v>
      </c>
      <c r="CK618" s="2" t="n">
        <v>6</v>
      </c>
      <c r="CZ618" s="2" t="s">
        <v>1227</v>
      </c>
      <c r="DA618" s="2" t="n">
        <v>68</v>
      </c>
      <c r="DB618" s="2" t="n">
        <v>0.524</v>
      </c>
      <c r="DD618" s="2" t="n">
        <v>247.8</v>
      </c>
      <c r="DE618" s="2" t="n">
        <v>0.71</v>
      </c>
      <c r="DI618" s="2" t="n">
        <v>5.38</v>
      </c>
    </row>
    <row r="619" customFormat="false" ht="13.8" hidden="false" customHeight="false" outlineLevel="0" collapsed="false">
      <c r="A619" s="2" t="s">
        <v>1234</v>
      </c>
      <c r="B619" s="2" t="s">
        <v>1222</v>
      </c>
      <c r="D619" s="2" t="s">
        <v>1223</v>
      </c>
      <c r="E619" s="2" t="s">
        <v>1224</v>
      </c>
      <c r="F619" s="2" t="s">
        <v>1225</v>
      </c>
      <c r="G619" s="2" t="n">
        <v>2017</v>
      </c>
      <c r="H619" s="2" t="n">
        <v>27</v>
      </c>
      <c r="I619" s="2" t="n">
        <v>11</v>
      </c>
      <c r="J619" s="2" t="s">
        <v>120</v>
      </c>
      <c r="L619" s="2" t="s">
        <v>177</v>
      </c>
      <c r="T619" s="2" t="s">
        <v>550</v>
      </c>
      <c r="AQ619" s="2" t="s">
        <v>1226</v>
      </c>
      <c r="AX619" s="2" t="s">
        <v>419</v>
      </c>
      <c r="AY619" s="2" t="s">
        <v>126</v>
      </c>
      <c r="AZ619" s="2" t="n">
        <v>18</v>
      </c>
      <c r="BA619" s="2" t="s">
        <v>419</v>
      </c>
      <c r="BB619" s="2" t="n">
        <v>70</v>
      </c>
      <c r="BC619" s="2" t="n">
        <v>4</v>
      </c>
      <c r="BD619" s="2" t="s">
        <v>316</v>
      </c>
      <c r="BE619" s="2" t="n">
        <v>3</v>
      </c>
      <c r="BJ619" s="2" t="n">
        <v>1</v>
      </c>
      <c r="BK619" s="2" t="s">
        <v>126</v>
      </c>
      <c r="BL619" s="2" t="s">
        <v>316</v>
      </c>
      <c r="BM619" s="2" t="n">
        <v>2</v>
      </c>
      <c r="BN619" s="2" t="n">
        <v>1</v>
      </c>
      <c r="BY619" s="2" t="s">
        <v>757</v>
      </c>
      <c r="CA619" s="2" t="n">
        <v>50</v>
      </c>
      <c r="CC619" s="2" t="n">
        <v>6</v>
      </c>
      <c r="CD619" s="2" t="s">
        <v>757</v>
      </c>
      <c r="CE619" s="2" t="n">
        <v>60</v>
      </c>
      <c r="CG619" s="2" t="n">
        <v>6</v>
      </c>
      <c r="CI619" s="2" t="s">
        <v>757</v>
      </c>
      <c r="CJ619" s="2" t="n">
        <v>70</v>
      </c>
      <c r="CK619" s="2" t="n">
        <v>6</v>
      </c>
      <c r="CZ619" s="2" t="s">
        <v>1227</v>
      </c>
      <c r="DA619" s="2" t="n">
        <v>83</v>
      </c>
      <c r="DB619" s="2" t="n">
        <v>1.022</v>
      </c>
      <c r="DD619" s="2" t="n">
        <v>294.4</v>
      </c>
      <c r="DE619" s="2" t="n">
        <v>0.37</v>
      </c>
      <c r="DI619" s="2" t="n">
        <v>10.7</v>
      </c>
    </row>
    <row r="620" customFormat="false" ht="13.8" hidden="false" customHeight="false" outlineLevel="0" collapsed="false">
      <c r="A620" s="2" t="s">
        <v>1235</v>
      </c>
      <c r="B620" s="2" t="s">
        <v>1222</v>
      </c>
      <c r="D620" s="2" t="s">
        <v>1223</v>
      </c>
      <c r="E620" s="2" t="s">
        <v>1224</v>
      </c>
      <c r="F620" s="2" t="s">
        <v>1225</v>
      </c>
      <c r="G620" s="2" t="n">
        <v>2017</v>
      </c>
      <c r="H620" s="2" t="n">
        <v>27</v>
      </c>
      <c r="I620" s="2" t="n">
        <v>11</v>
      </c>
      <c r="J620" s="2" t="s">
        <v>120</v>
      </c>
      <c r="L620" s="2" t="s">
        <v>177</v>
      </c>
      <c r="T620" s="2" t="s">
        <v>145</v>
      </c>
      <c r="AQ620" s="2" t="s">
        <v>1226</v>
      </c>
      <c r="AX620" s="2" t="s">
        <v>419</v>
      </c>
      <c r="AY620" s="2" t="s">
        <v>126</v>
      </c>
      <c r="AZ620" s="2" t="n">
        <v>18</v>
      </c>
      <c r="BA620" s="2" t="s">
        <v>419</v>
      </c>
      <c r="BB620" s="2" t="n">
        <v>70</v>
      </c>
      <c r="BC620" s="2" t="n">
        <v>4</v>
      </c>
      <c r="BD620" s="2" t="s">
        <v>316</v>
      </c>
      <c r="BE620" s="2" t="n">
        <v>3</v>
      </c>
      <c r="BJ620" s="2" t="n">
        <v>1</v>
      </c>
      <c r="BK620" s="2" t="s">
        <v>126</v>
      </c>
      <c r="BL620" s="2" t="s">
        <v>316</v>
      </c>
      <c r="BM620" s="2" t="n">
        <v>2</v>
      </c>
      <c r="BN620" s="2" t="n">
        <v>1</v>
      </c>
      <c r="BY620" s="2" t="s">
        <v>757</v>
      </c>
      <c r="CA620" s="2" t="n">
        <v>50</v>
      </c>
      <c r="CC620" s="2" t="n">
        <v>6</v>
      </c>
      <c r="CD620" s="2" t="s">
        <v>757</v>
      </c>
      <c r="CE620" s="2" t="n">
        <v>60</v>
      </c>
      <c r="CG620" s="2" t="n">
        <v>6</v>
      </c>
      <c r="CI620" s="2" t="s">
        <v>757</v>
      </c>
      <c r="CJ620" s="2" t="n">
        <v>70</v>
      </c>
      <c r="CK620" s="2" t="n">
        <v>6</v>
      </c>
      <c r="CZ620" s="2" t="s">
        <v>1227</v>
      </c>
      <c r="DA620" s="2" t="n">
        <v>83</v>
      </c>
      <c r="DB620" s="2" t="n">
        <v>0.998</v>
      </c>
      <c r="DD620" s="2" t="n">
        <v>268</v>
      </c>
      <c r="DE620" s="2" t="n">
        <v>0.38</v>
      </c>
      <c r="DI620" s="2" t="n">
        <v>11.79</v>
      </c>
    </row>
    <row r="621" customFormat="false" ht="13.8" hidden="false" customHeight="false" outlineLevel="0" collapsed="false">
      <c r="A621" s="2" t="s">
        <v>1236</v>
      </c>
      <c r="B621" s="2" t="s">
        <v>1222</v>
      </c>
      <c r="D621" s="2" t="s">
        <v>1223</v>
      </c>
      <c r="E621" s="2" t="s">
        <v>1224</v>
      </c>
      <c r="F621" s="2" t="s">
        <v>1225</v>
      </c>
      <c r="G621" s="2" t="n">
        <v>2017</v>
      </c>
      <c r="H621" s="2" t="n">
        <v>27</v>
      </c>
      <c r="I621" s="2" t="n">
        <v>11</v>
      </c>
      <c r="J621" s="2" t="s">
        <v>120</v>
      </c>
      <c r="L621" s="2" t="s">
        <v>177</v>
      </c>
      <c r="T621" s="2" t="s">
        <v>240</v>
      </c>
      <c r="AQ621" s="2" t="s">
        <v>1226</v>
      </c>
      <c r="AX621" s="2" t="s">
        <v>419</v>
      </c>
      <c r="AY621" s="2" t="s">
        <v>126</v>
      </c>
      <c r="AZ621" s="2" t="n">
        <v>18</v>
      </c>
      <c r="BA621" s="2" t="s">
        <v>419</v>
      </c>
      <c r="BB621" s="2" t="n">
        <v>70</v>
      </c>
      <c r="BC621" s="2" t="n">
        <v>4</v>
      </c>
      <c r="BD621" s="2" t="s">
        <v>316</v>
      </c>
      <c r="BE621" s="2" t="n">
        <v>3</v>
      </c>
      <c r="BJ621" s="2" t="n">
        <v>1</v>
      </c>
      <c r="BK621" s="2" t="s">
        <v>126</v>
      </c>
      <c r="BL621" s="2" t="s">
        <v>316</v>
      </c>
      <c r="BM621" s="2" t="n">
        <v>2</v>
      </c>
      <c r="BN621" s="2" t="n">
        <v>1</v>
      </c>
      <c r="BY621" s="2" t="s">
        <v>757</v>
      </c>
      <c r="CA621" s="2" t="n">
        <v>50</v>
      </c>
      <c r="CC621" s="2" t="n">
        <v>6</v>
      </c>
      <c r="CD621" s="2" t="s">
        <v>757</v>
      </c>
      <c r="CE621" s="2" t="n">
        <v>60</v>
      </c>
      <c r="CG621" s="2" t="n">
        <v>6</v>
      </c>
      <c r="CI621" s="2" t="s">
        <v>757</v>
      </c>
      <c r="CJ621" s="2" t="n">
        <v>70</v>
      </c>
      <c r="CK621" s="2" t="n">
        <v>6</v>
      </c>
      <c r="CZ621" s="2" t="s">
        <v>1227</v>
      </c>
      <c r="DA621" s="2" t="n">
        <v>90</v>
      </c>
      <c r="DB621" s="2" t="n">
        <v>1.048</v>
      </c>
      <c r="DD621" s="2" t="n">
        <v>322.5</v>
      </c>
      <c r="DE621" s="2" t="n">
        <v>0.21</v>
      </c>
      <c r="DI621" s="2" t="n">
        <v>10.85</v>
      </c>
    </row>
    <row r="622" customFormat="false" ht="13.8" hidden="false" customHeight="false" outlineLevel="0" collapsed="false">
      <c r="A622" s="2" t="s">
        <v>1237</v>
      </c>
      <c r="B622" s="2" t="s">
        <v>1222</v>
      </c>
      <c r="D622" s="2" t="s">
        <v>1223</v>
      </c>
      <c r="E622" s="2" t="s">
        <v>1224</v>
      </c>
      <c r="F622" s="2" t="s">
        <v>1225</v>
      </c>
      <c r="G622" s="2" t="n">
        <v>2017</v>
      </c>
      <c r="H622" s="2" t="n">
        <v>27</v>
      </c>
      <c r="I622" s="2" t="n">
        <v>11</v>
      </c>
      <c r="J622" s="2" t="s">
        <v>120</v>
      </c>
      <c r="L622" s="2" t="s">
        <v>177</v>
      </c>
      <c r="T622" s="2" t="s">
        <v>202</v>
      </c>
      <c r="AQ622" s="2" t="s">
        <v>1226</v>
      </c>
      <c r="AX622" s="2" t="s">
        <v>419</v>
      </c>
      <c r="AY622" s="2" t="s">
        <v>126</v>
      </c>
      <c r="AZ622" s="2" t="n">
        <v>18</v>
      </c>
      <c r="BA622" s="2" t="s">
        <v>419</v>
      </c>
      <c r="BB622" s="2" t="n">
        <v>70</v>
      </c>
      <c r="BC622" s="2" t="n">
        <v>4</v>
      </c>
      <c r="BD622" s="2" t="s">
        <v>316</v>
      </c>
      <c r="BE622" s="2" t="n">
        <v>3</v>
      </c>
      <c r="BJ622" s="2" t="n">
        <v>1</v>
      </c>
      <c r="BK622" s="2" t="s">
        <v>126</v>
      </c>
      <c r="BL622" s="2" t="s">
        <v>316</v>
      </c>
      <c r="BM622" s="2" t="n">
        <v>2</v>
      </c>
      <c r="BN622" s="2" t="n">
        <v>1</v>
      </c>
      <c r="BY622" s="2" t="s">
        <v>757</v>
      </c>
      <c r="CA622" s="2" t="n">
        <v>50</v>
      </c>
      <c r="CC622" s="2" t="n">
        <v>6</v>
      </c>
      <c r="CD622" s="2" t="s">
        <v>757</v>
      </c>
      <c r="CE622" s="2" t="n">
        <v>60</v>
      </c>
      <c r="CG622" s="2" t="n">
        <v>6</v>
      </c>
      <c r="CI622" s="2" t="s">
        <v>757</v>
      </c>
      <c r="CJ622" s="2" t="n">
        <v>70</v>
      </c>
      <c r="CK622" s="2" t="n">
        <v>6</v>
      </c>
      <c r="CZ622" s="2" t="s">
        <v>1227</v>
      </c>
      <c r="DA622" s="2" t="n">
        <v>82</v>
      </c>
      <c r="DB622" s="2" t="n">
        <v>1.044</v>
      </c>
      <c r="DD622" s="2" t="n">
        <v>294.9</v>
      </c>
      <c r="DE622" s="2" t="n">
        <v>0.39</v>
      </c>
      <c r="DI622" s="2" t="n">
        <v>10.33</v>
      </c>
    </row>
    <row r="623" customFormat="false" ht="13.8" hidden="false" customHeight="false" outlineLevel="0" collapsed="false">
      <c r="A623" s="2" t="s">
        <v>1238</v>
      </c>
      <c r="B623" s="2" t="s">
        <v>1239</v>
      </c>
      <c r="D623" s="2" t="s">
        <v>1240</v>
      </c>
      <c r="E623" s="2" t="s">
        <v>1241</v>
      </c>
      <c r="F623" s="2" t="s">
        <v>1242</v>
      </c>
      <c r="G623" s="2" t="n">
        <v>2017</v>
      </c>
      <c r="H623" s="2" t="n">
        <v>32</v>
      </c>
      <c r="I623" s="2" t="n">
        <v>3</v>
      </c>
      <c r="J623" s="2" t="s">
        <v>120</v>
      </c>
      <c r="L623" s="2" t="s">
        <v>143</v>
      </c>
      <c r="T623" s="2" t="s">
        <v>124</v>
      </c>
      <c r="V623" s="2" t="s">
        <v>144</v>
      </c>
      <c r="Z623" s="2" t="s">
        <v>145</v>
      </c>
      <c r="AA623" s="2" t="n">
        <v>0.1</v>
      </c>
      <c r="AC623" s="2" t="s">
        <v>125</v>
      </c>
      <c r="AD623" s="2" t="n">
        <v>0.05</v>
      </c>
      <c r="AQ623" s="2" t="s">
        <v>1243</v>
      </c>
      <c r="AT623" s="2" t="n">
        <f aca="false">5.75</f>
        <v>5.75</v>
      </c>
      <c r="AZ623" s="2" t="n">
        <v>24</v>
      </c>
      <c r="BD623" s="2" t="s">
        <v>144</v>
      </c>
      <c r="BE623" s="2" t="n">
        <v>1</v>
      </c>
      <c r="BF623" s="2" t="n">
        <v>5</v>
      </c>
      <c r="BY623" s="2" t="s">
        <v>128</v>
      </c>
      <c r="BZ623" s="2" t="s">
        <v>129</v>
      </c>
      <c r="CA623" s="2" t="n">
        <v>45</v>
      </c>
      <c r="CB623" s="2" t="n">
        <v>10</v>
      </c>
      <c r="DB623" s="2" t="n">
        <v>1.36</v>
      </c>
      <c r="DC623" s="2" t="n">
        <v>6.91</v>
      </c>
      <c r="DD623" s="2" t="n">
        <v>787.63</v>
      </c>
    </row>
    <row r="624" customFormat="false" ht="13.8" hidden="false" customHeight="false" outlineLevel="0" collapsed="false">
      <c r="A624" s="2" t="s">
        <v>1244</v>
      </c>
      <c r="B624" s="2" t="s">
        <v>1239</v>
      </c>
      <c r="D624" s="2" t="s">
        <v>1240</v>
      </c>
      <c r="E624" s="2" t="s">
        <v>1241</v>
      </c>
      <c r="F624" s="2" t="s">
        <v>1242</v>
      </c>
      <c r="G624" s="2" t="n">
        <v>2017</v>
      </c>
      <c r="H624" s="2" t="n">
        <v>32</v>
      </c>
      <c r="I624" s="2" t="n">
        <v>3</v>
      </c>
      <c r="J624" s="2" t="s">
        <v>120</v>
      </c>
      <c r="L624" s="2" t="s">
        <v>143</v>
      </c>
      <c r="T624" s="2" t="s">
        <v>124</v>
      </c>
      <c r="V624" s="2" t="s">
        <v>144</v>
      </c>
      <c r="Z624" s="2" t="s">
        <v>145</v>
      </c>
      <c r="AA624" s="2" t="n">
        <v>0.1</v>
      </c>
      <c r="AC624" s="2" t="s">
        <v>125</v>
      </c>
      <c r="AD624" s="2" t="n">
        <v>0.05</v>
      </c>
      <c r="AQ624" s="2" t="s">
        <v>1243</v>
      </c>
      <c r="AT624" s="2" t="n">
        <f aca="false">5.75</f>
        <v>5.75</v>
      </c>
      <c r="AZ624" s="2" t="n">
        <v>24</v>
      </c>
      <c r="BD624" s="2" t="s">
        <v>144</v>
      </c>
      <c r="BE624" s="2" t="n">
        <v>1</v>
      </c>
      <c r="BF624" s="2" t="n">
        <v>5</v>
      </c>
      <c r="BY624" s="2" t="s">
        <v>128</v>
      </c>
      <c r="BZ624" s="2" t="s">
        <v>129</v>
      </c>
      <c r="CA624" s="2" t="n">
        <v>45</v>
      </c>
      <c r="CB624" s="2" t="n">
        <v>10</v>
      </c>
      <c r="DB624" s="2" t="n">
        <v>1.12</v>
      </c>
      <c r="DC624" s="2" t="n">
        <v>6.07</v>
      </c>
      <c r="DD624" s="2" t="n">
        <v>736.23</v>
      </c>
    </row>
    <row r="625" customFormat="false" ht="13.8" hidden="false" customHeight="false" outlineLevel="0" collapsed="false">
      <c r="A625" s="2" t="s">
        <v>1245</v>
      </c>
      <c r="B625" s="2" t="s">
        <v>1239</v>
      </c>
      <c r="D625" s="2" t="s">
        <v>1240</v>
      </c>
      <c r="E625" s="2" t="s">
        <v>1241</v>
      </c>
      <c r="F625" s="2" t="s">
        <v>1242</v>
      </c>
      <c r="G625" s="2" t="n">
        <v>2017</v>
      </c>
      <c r="H625" s="2" t="n">
        <v>32</v>
      </c>
      <c r="I625" s="2" t="n">
        <v>3</v>
      </c>
      <c r="J625" s="2" t="s">
        <v>120</v>
      </c>
      <c r="L625" s="2" t="s">
        <v>143</v>
      </c>
      <c r="T625" s="2" t="s">
        <v>124</v>
      </c>
      <c r="V625" s="2" t="s">
        <v>144</v>
      </c>
      <c r="Z625" s="2" t="s">
        <v>145</v>
      </c>
      <c r="AA625" s="2" t="n">
        <v>0.1</v>
      </c>
      <c r="AC625" s="2" t="s">
        <v>125</v>
      </c>
      <c r="AD625" s="2" t="n">
        <v>0.05</v>
      </c>
      <c r="AQ625" s="2" t="s">
        <v>1243</v>
      </c>
      <c r="AT625" s="2" t="n">
        <f aca="false">5.75</f>
        <v>5.75</v>
      </c>
      <c r="AZ625" s="2" t="n">
        <v>24</v>
      </c>
      <c r="BD625" s="2" t="s">
        <v>144</v>
      </c>
      <c r="BE625" s="2" t="n">
        <v>1</v>
      </c>
      <c r="BF625" s="2" t="n">
        <v>5</v>
      </c>
      <c r="BY625" s="2" t="s">
        <v>128</v>
      </c>
      <c r="BZ625" s="2" t="s">
        <v>129</v>
      </c>
      <c r="CA625" s="2" t="n">
        <v>45</v>
      </c>
      <c r="CB625" s="2" t="n">
        <v>10</v>
      </c>
      <c r="DB625" s="2" t="n">
        <v>1.96</v>
      </c>
      <c r="DC625" s="2" t="n">
        <v>8.07</v>
      </c>
      <c r="DD625" s="2" t="n">
        <v>973.38</v>
      </c>
    </row>
    <row r="626" customFormat="false" ht="13.8" hidden="false" customHeight="false" outlineLevel="0" collapsed="false">
      <c r="A626" s="2" t="s">
        <v>1246</v>
      </c>
      <c r="B626" s="2" t="s">
        <v>1239</v>
      </c>
      <c r="D626" s="2" t="s">
        <v>1240</v>
      </c>
      <c r="E626" s="2" t="s">
        <v>1241</v>
      </c>
      <c r="F626" s="2" t="s">
        <v>1242</v>
      </c>
      <c r="G626" s="2" t="n">
        <v>2017</v>
      </c>
      <c r="H626" s="2" t="n">
        <v>32</v>
      </c>
      <c r="I626" s="2" t="n">
        <v>3</v>
      </c>
      <c r="J626" s="2" t="s">
        <v>120</v>
      </c>
      <c r="L626" s="2" t="s">
        <v>143</v>
      </c>
      <c r="T626" s="2" t="s">
        <v>124</v>
      </c>
      <c r="V626" s="2" t="s">
        <v>144</v>
      </c>
      <c r="Z626" s="2" t="s">
        <v>145</v>
      </c>
      <c r="AA626" s="2" t="n">
        <v>0.1</v>
      </c>
      <c r="AC626" s="2" t="s">
        <v>125</v>
      </c>
      <c r="AD626" s="2" t="n">
        <v>0.05</v>
      </c>
      <c r="AQ626" s="2" t="s">
        <v>1243</v>
      </c>
      <c r="AT626" s="2" t="n">
        <f aca="false">5.75</f>
        <v>5.75</v>
      </c>
      <c r="AZ626" s="2" t="n">
        <v>24</v>
      </c>
      <c r="BD626" s="2" t="s">
        <v>144</v>
      </c>
      <c r="BE626" s="2" t="n">
        <v>1</v>
      </c>
      <c r="BF626" s="2" t="n">
        <v>5</v>
      </c>
      <c r="BY626" s="2" t="s">
        <v>128</v>
      </c>
      <c r="BZ626" s="2" t="s">
        <v>129</v>
      </c>
      <c r="CA626" s="2" t="n">
        <v>45</v>
      </c>
      <c r="CB626" s="2" t="n">
        <v>10</v>
      </c>
      <c r="DB626" s="2" t="n">
        <v>1.21</v>
      </c>
      <c r="DC626" s="2" t="n">
        <v>6.44</v>
      </c>
      <c r="DD626" s="2" t="n">
        <v>749.5</v>
      </c>
    </row>
    <row r="627" customFormat="false" ht="13.8" hidden="false" customHeight="false" outlineLevel="0" collapsed="false">
      <c r="A627" s="2" t="s">
        <v>1247</v>
      </c>
      <c r="B627" s="2" t="s">
        <v>1239</v>
      </c>
      <c r="D627" s="2" t="s">
        <v>1240</v>
      </c>
      <c r="E627" s="2" t="s">
        <v>1241</v>
      </c>
      <c r="F627" s="2" t="s">
        <v>1242</v>
      </c>
      <c r="G627" s="2" t="n">
        <v>2017</v>
      </c>
      <c r="H627" s="2" t="n">
        <v>32</v>
      </c>
      <c r="I627" s="2" t="n">
        <v>3</v>
      </c>
      <c r="J627" s="2" t="s">
        <v>120</v>
      </c>
      <c r="L627" s="2" t="s">
        <v>143</v>
      </c>
      <c r="T627" s="2" t="s">
        <v>124</v>
      </c>
      <c r="V627" s="2" t="s">
        <v>144</v>
      </c>
      <c r="Z627" s="2" t="s">
        <v>145</v>
      </c>
      <c r="AA627" s="2" t="n">
        <v>0.1</v>
      </c>
      <c r="AC627" s="2" t="s">
        <v>125</v>
      </c>
      <c r="AD627" s="2" t="n">
        <v>0.05</v>
      </c>
      <c r="AQ627" s="2" t="s">
        <v>1243</v>
      </c>
      <c r="AT627" s="2" t="n">
        <f aca="false">5.75</f>
        <v>5.75</v>
      </c>
      <c r="AZ627" s="2" t="n">
        <v>24</v>
      </c>
      <c r="BD627" s="2" t="s">
        <v>144</v>
      </c>
      <c r="BE627" s="2" t="n">
        <v>1</v>
      </c>
      <c r="BF627" s="2" t="n">
        <v>5</v>
      </c>
      <c r="BY627" s="2" t="s">
        <v>128</v>
      </c>
      <c r="BZ627" s="2" t="s">
        <v>129</v>
      </c>
      <c r="CA627" s="2" t="n">
        <v>45</v>
      </c>
      <c r="CB627" s="2" t="n">
        <v>10</v>
      </c>
      <c r="DB627" s="2" t="n">
        <v>1.04</v>
      </c>
      <c r="DC627" s="2" t="n">
        <v>5.57</v>
      </c>
      <c r="DD627" s="2" t="n">
        <v>748.39</v>
      </c>
    </row>
    <row r="628" customFormat="false" ht="13.8" hidden="false" customHeight="false" outlineLevel="0" collapsed="false">
      <c r="A628" s="2" t="s">
        <v>1248</v>
      </c>
      <c r="B628" s="2" t="s">
        <v>1239</v>
      </c>
      <c r="D628" s="2" t="s">
        <v>1240</v>
      </c>
      <c r="E628" s="2" t="s">
        <v>1241</v>
      </c>
      <c r="F628" s="2" t="s">
        <v>1242</v>
      </c>
      <c r="G628" s="2" t="n">
        <v>2017</v>
      </c>
      <c r="H628" s="2" t="n">
        <v>32</v>
      </c>
      <c r="I628" s="2" t="n">
        <v>3</v>
      </c>
      <c r="J628" s="2" t="s">
        <v>120</v>
      </c>
      <c r="L628" s="2" t="s">
        <v>143</v>
      </c>
      <c r="T628" s="2" t="s">
        <v>124</v>
      </c>
      <c r="V628" s="2" t="s">
        <v>144</v>
      </c>
      <c r="Z628" s="2" t="s">
        <v>145</v>
      </c>
      <c r="AA628" s="2" t="n">
        <v>0.1</v>
      </c>
      <c r="AC628" s="2" t="s">
        <v>125</v>
      </c>
      <c r="AD628" s="2" t="n">
        <v>0.05</v>
      </c>
      <c r="AQ628" s="2" t="s">
        <v>1243</v>
      </c>
      <c r="AT628" s="2" t="n">
        <f aca="false">5.75</f>
        <v>5.75</v>
      </c>
      <c r="AZ628" s="2" t="n">
        <v>24</v>
      </c>
      <c r="BD628" s="2" t="s">
        <v>144</v>
      </c>
      <c r="BE628" s="2" t="n">
        <v>1</v>
      </c>
      <c r="BF628" s="2" t="n">
        <v>5</v>
      </c>
      <c r="BY628" s="2" t="s">
        <v>128</v>
      </c>
      <c r="BZ628" s="2" t="s">
        <v>129</v>
      </c>
      <c r="CA628" s="2" t="n">
        <v>45</v>
      </c>
      <c r="CB628" s="2" t="n">
        <v>10</v>
      </c>
      <c r="DB628" s="2" t="n">
        <v>1.22</v>
      </c>
      <c r="DC628" s="2" t="n">
        <v>6.88</v>
      </c>
      <c r="DD628" s="2" t="n">
        <v>708.87</v>
      </c>
    </row>
    <row r="629" customFormat="false" ht="13.8" hidden="false" customHeight="false" outlineLevel="0" collapsed="false">
      <c r="A629" s="2" t="s">
        <v>1249</v>
      </c>
      <c r="B629" s="2" t="s">
        <v>1239</v>
      </c>
      <c r="D629" s="2" t="s">
        <v>1240</v>
      </c>
      <c r="E629" s="2" t="s">
        <v>1241</v>
      </c>
      <c r="F629" s="2" t="s">
        <v>1242</v>
      </c>
      <c r="G629" s="2" t="n">
        <v>2017</v>
      </c>
      <c r="H629" s="2" t="n">
        <v>32</v>
      </c>
      <c r="I629" s="2" t="n">
        <v>3</v>
      </c>
      <c r="J629" s="2" t="s">
        <v>120</v>
      </c>
      <c r="L629" s="2" t="s">
        <v>143</v>
      </c>
      <c r="T629" s="2" t="s">
        <v>124</v>
      </c>
      <c r="V629" s="2" t="s">
        <v>144</v>
      </c>
      <c r="Z629" s="2" t="s">
        <v>145</v>
      </c>
      <c r="AA629" s="2" t="n">
        <v>0.1</v>
      </c>
      <c r="AC629" s="2" t="s">
        <v>125</v>
      </c>
      <c r="AD629" s="2" t="n">
        <v>0.05</v>
      </c>
      <c r="AQ629" s="2" t="s">
        <v>1243</v>
      </c>
      <c r="AT629" s="2" t="n">
        <f aca="false">5.75</f>
        <v>5.75</v>
      </c>
      <c r="AZ629" s="2" t="n">
        <v>24</v>
      </c>
      <c r="BD629" s="2" t="s">
        <v>144</v>
      </c>
      <c r="BE629" s="2" t="n">
        <v>1</v>
      </c>
      <c r="BF629" s="2" t="n">
        <v>5</v>
      </c>
      <c r="BY629" s="2" t="s">
        <v>128</v>
      </c>
      <c r="BZ629" s="2" t="s">
        <v>129</v>
      </c>
      <c r="CA629" s="2" t="n">
        <v>45</v>
      </c>
      <c r="CB629" s="2" t="n">
        <v>10</v>
      </c>
      <c r="DB629" s="2" t="n">
        <v>1.85</v>
      </c>
      <c r="DC629" s="2" t="n">
        <v>8.98</v>
      </c>
      <c r="DD629" s="2" t="n">
        <v>822.14</v>
      </c>
    </row>
    <row r="630" customFormat="false" ht="13.8" hidden="false" customHeight="false" outlineLevel="0" collapsed="false">
      <c r="A630" s="2" t="s">
        <v>1250</v>
      </c>
      <c r="B630" s="2" t="s">
        <v>1239</v>
      </c>
      <c r="D630" s="2" t="s">
        <v>1240</v>
      </c>
      <c r="E630" s="2" t="s">
        <v>1241</v>
      </c>
      <c r="F630" s="2" t="s">
        <v>1242</v>
      </c>
      <c r="G630" s="2" t="n">
        <v>2017</v>
      </c>
      <c r="H630" s="2" t="n">
        <v>32</v>
      </c>
      <c r="I630" s="2" t="n">
        <v>3</v>
      </c>
      <c r="J630" s="2" t="s">
        <v>120</v>
      </c>
      <c r="L630" s="2" t="s">
        <v>143</v>
      </c>
      <c r="T630" s="2" t="s">
        <v>124</v>
      </c>
      <c r="V630" s="2" t="s">
        <v>144</v>
      </c>
      <c r="Z630" s="2" t="s">
        <v>145</v>
      </c>
      <c r="AA630" s="2" t="n">
        <v>0.1</v>
      </c>
      <c r="AC630" s="2" t="s">
        <v>125</v>
      </c>
      <c r="AD630" s="2" t="n">
        <v>0.05</v>
      </c>
      <c r="AQ630" s="2" t="s">
        <v>1243</v>
      </c>
      <c r="AT630" s="2" t="n">
        <f aca="false">5.75</f>
        <v>5.75</v>
      </c>
      <c r="AZ630" s="2" t="n">
        <v>24</v>
      </c>
      <c r="BD630" s="2" t="s">
        <v>144</v>
      </c>
      <c r="BE630" s="2" t="n">
        <v>1</v>
      </c>
      <c r="BF630" s="2" t="n">
        <v>5</v>
      </c>
      <c r="BY630" s="2" t="s">
        <v>128</v>
      </c>
      <c r="BZ630" s="2" t="s">
        <v>129</v>
      </c>
      <c r="CA630" s="2" t="n">
        <v>45</v>
      </c>
      <c r="CB630" s="2" t="n">
        <v>10</v>
      </c>
      <c r="DB630" s="4" t="n">
        <f aca="false">1.231</f>
        <v>1.231</v>
      </c>
      <c r="DC630" s="2" t="n">
        <v>6.87</v>
      </c>
      <c r="DD630" s="2" t="n">
        <v>872.89</v>
      </c>
    </row>
    <row r="631" customFormat="false" ht="13.8" hidden="false" customHeight="false" outlineLevel="0" collapsed="false">
      <c r="A631" s="2" t="s">
        <v>1251</v>
      </c>
      <c r="B631" s="2" t="s">
        <v>1239</v>
      </c>
      <c r="D631" s="2" t="s">
        <v>1240</v>
      </c>
      <c r="E631" s="2" t="s">
        <v>1241</v>
      </c>
      <c r="F631" s="2" t="s">
        <v>1242</v>
      </c>
      <c r="G631" s="2" t="n">
        <v>2017</v>
      </c>
      <c r="H631" s="2" t="n">
        <v>32</v>
      </c>
      <c r="I631" s="2" t="n">
        <v>3</v>
      </c>
      <c r="J631" s="2" t="s">
        <v>120</v>
      </c>
      <c r="L631" s="2" t="s">
        <v>143</v>
      </c>
      <c r="T631" s="2" t="s">
        <v>124</v>
      </c>
      <c r="V631" s="2" t="s">
        <v>144</v>
      </c>
      <c r="Z631" s="2" t="s">
        <v>145</v>
      </c>
      <c r="AA631" s="2" t="n">
        <v>0.1</v>
      </c>
      <c r="AC631" s="2" t="s">
        <v>125</v>
      </c>
      <c r="AD631" s="2" t="n">
        <v>0.05</v>
      </c>
      <c r="AQ631" s="2" t="s">
        <v>1243</v>
      </c>
      <c r="AT631" s="2" t="n">
        <f aca="false">5.75</f>
        <v>5.75</v>
      </c>
      <c r="AZ631" s="2" t="n">
        <v>24</v>
      </c>
      <c r="BD631" s="2" t="s">
        <v>144</v>
      </c>
      <c r="BE631" s="2" t="n">
        <v>1</v>
      </c>
      <c r="BF631" s="2" t="n">
        <v>5</v>
      </c>
      <c r="BY631" s="2" t="s">
        <v>128</v>
      </c>
      <c r="BZ631" s="2" t="s">
        <v>129</v>
      </c>
      <c r="CA631" s="2" t="n">
        <v>45</v>
      </c>
      <c r="CB631" s="2" t="n">
        <v>10</v>
      </c>
      <c r="DB631" s="2" t="n">
        <v>2.02</v>
      </c>
      <c r="DC631" s="2" t="n">
        <v>9.38</v>
      </c>
      <c r="DD631" s="2" t="n">
        <v>860.64</v>
      </c>
    </row>
    <row r="632" customFormat="false" ht="13.8" hidden="false" customHeight="false" outlineLevel="0" collapsed="false">
      <c r="A632" s="2" t="s">
        <v>1252</v>
      </c>
      <c r="B632" s="2" t="s">
        <v>1253</v>
      </c>
      <c r="C632" s="2" t="s">
        <v>1254</v>
      </c>
      <c r="D632" s="2" t="s">
        <v>1253</v>
      </c>
      <c r="E632" s="2" t="s">
        <v>1254</v>
      </c>
      <c r="F632" s="2" t="s">
        <v>1255</v>
      </c>
      <c r="G632" s="2" t="n">
        <v>2017</v>
      </c>
      <c r="H632" s="2" t="n">
        <v>28</v>
      </c>
      <c r="I632" s="2" t="n">
        <v>16</v>
      </c>
      <c r="J632" s="2" t="s">
        <v>120</v>
      </c>
      <c r="L632" s="2" t="s">
        <v>143</v>
      </c>
      <c r="T632" s="2" t="s">
        <v>144</v>
      </c>
      <c r="Z632" s="2" t="s">
        <v>145</v>
      </c>
      <c r="AA632" s="2" t="n">
        <v>0.1</v>
      </c>
      <c r="AC632" s="2" t="s">
        <v>125</v>
      </c>
      <c r="AD632" s="2" t="n">
        <v>1.5</v>
      </c>
      <c r="AG632" s="2" t="s">
        <v>146</v>
      </c>
      <c r="AI632" s="2" t="s">
        <v>147</v>
      </c>
      <c r="AN632" s="2" t="s">
        <v>500</v>
      </c>
      <c r="AX632" s="2" t="s">
        <v>144</v>
      </c>
      <c r="AZ632" s="2" t="n">
        <v>168</v>
      </c>
      <c r="BD632" s="2" t="s">
        <v>149</v>
      </c>
      <c r="BE632" s="2" t="n">
        <v>1</v>
      </c>
      <c r="BF632" s="2" t="n">
        <v>2</v>
      </c>
      <c r="BG632" s="2" t="n">
        <v>50</v>
      </c>
      <c r="BY632" s="2" t="s">
        <v>757</v>
      </c>
      <c r="CZ632" s="2" t="s">
        <v>131</v>
      </c>
      <c r="DB632" s="2" t="n">
        <v>1.744</v>
      </c>
      <c r="DC632" s="2" t="n">
        <v>10.9</v>
      </c>
      <c r="DD632" s="2" t="n">
        <v>640.4</v>
      </c>
      <c r="DE632" s="2" t="n">
        <v>0.194</v>
      </c>
      <c r="DH632" s="2" t="s">
        <v>1256</v>
      </c>
    </row>
    <row r="633" customFormat="false" ht="13.8" hidden="false" customHeight="false" outlineLevel="0" collapsed="false">
      <c r="A633" s="2" t="s">
        <v>1257</v>
      </c>
      <c r="B633" s="2" t="s">
        <v>1253</v>
      </c>
      <c r="C633" s="2" t="s">
        <v>1254</v>
      </c>
      <c r="D633" s="2" t="s">
        <v>1253</v>
      </c>
      <c r="E633" s="2" t="s">
        <v>1254</v>
      </c>
      <c r="F633" s="2" t="s">
        <v>1255</v>
      </c>
      <c r="G633" s="2" t="n">
        <v>2017</v>
      </c>
      <c r="H633" s="2" t="n">
        <v>28</v>
      </c>
      <c r="I633" s="2" t="n">
        <v>16</v>
      </c>
      <c r="J633" s="2" t="s">
        <v>120</v>
      </c>
      <c r="L633" s="2" t="s">
        <v>143</v>
      </c>
      <c r="R633" s="2" t="s">
        <v>1258</v>
      </c>
      <c r="T633" s="2" t="s">
        <v>144</v>
      </c>
      <c r="Z633" s="2" t="s">
        <v>145</v>
      </c>
      <c r="AA633" s="2" t="n">
        <v>0.1</v>
      </c>
      <c r="AC633" s="2" t="s">
        <v>125</v>
      </c>
      <c r="AD633" s="2" t="n">
        <v>1.5</v>
      </c>
      <c r="AG633" s="2" t="s">
        <v>146</v>
      </c>
      <c r="AI633" s="2" t="s">
        <v>147</v>
      </c>
      <c r="AN633" s="2" t="s">
        <v>500</v>
      </c>
      <c r="AX633" s="2" t="s">
        <v>144</v>
      </c>
      <c r="AZ633" s="2" t="n">
        <v>168</v>
      </c>
      <c r="BD633" s="2" t="s">
        <v>149</v>
      </c>
      <c r="BE633" s="2" t="n">
        <v>1</v>
      </c>
      <c r="BF633" s="2" t="n">
        <v>2</v>
      </c>
      <c r="BG633" s="2" t="n">
        <v>50</v>
      </c>
      <c r="BY633" s="2" t="s">
        <v>757</v>
      </c>
      <c r="CZ633" s="2" t="s">
        <v>131</v>
      </c>
      <c r="DB633" s="2" t="n">
        <v>1.436</v>
      </c>
      <c r="DC633" s="2" t="n">
        <v>11.4</v>
      </c>
      <c r="DD633" s="2" t="n">
        <v>502.9</v>
      </c>
      <c r="DE633" s="2" t="n">
        <v>0.156</v>
      </c>
      <c r="DH633" s="2" t="s">
        <v>132</v>
      </c>
    </row>
    <row r="634" customFormat="false" ht="13.8" hidden="false" customHeight="false" outlineLevel="0" collapsed="false">
      <c r="A634" s="2" t="s">
        <v>1259</v>
      </c>
      <c r="B634" s="2" t="s">
        <v>1253</v>
      </c>
      <c r="C634" s="2" t="s">
        <v>1254</v>
      </c>
      <c r="D634" s="2" t="s">
        <v>1253</v>
      </c>
      <c r="E634" s="2" t="s">
        <v>1254</v>
      </c>
      <c r="F634" s="2" t="s">
        <v>1255</v>
      </c>
      <c r="G634" s="2" t="n">
        <v>2017</v>
      </c>
      <c r="H634" s="2" t="n">
        <v>28</v>
      </c>
      <c r="I634" s="2" t="n">
        <v>16</v>
      </c>
      <c r="J634" s="2" t="s">
        <v>120</v>
      </c>
      <c r="L634" s="2" t="s">
        <v>143</v>
      </c>
      <c r="R634" s="2" t="s">
        <v>1258</v>
      </c>
      <c r="T634" s="2" t="s">
        <v>144</v>
      </c>
      <c r="Z634" s="2" t="s">
        <v>145</v>
      </c>
      <c r="AA634" s="2" t="n">
        <v>0.1</v>
      </c>
      <c r="AC634" s="2" t="s">
        <v>125</v>
      </c>
      <c r="AD634" s="2" t="n">
        <v>1.5</v>
      </c>
      <c r="AG634" s="2" t="s">
        <v>146</v>
      </c>
      <c r="AI634" s="2" t="s">
        <v>147</v>
      </c>
      <c r="AN634" s="2" t="s">
        <v>500</v>
      </c>
      <c r="AX634" s="2" t="s">
        <v>144</v>
      </c>
      <c r="AZ634" s="2" t="n">
        <v>168</v>
      </c>
      <c r="BD634" s="2" t="s">
        <v>149</v>
      </c>
      <c r="BE634" s="2" t="n">
        <v>1</v>
      </c>
      <c r="BF634" s="2" t="n">
        <v>2</v>
      </c>
      <c r="BG634" s="2" t="n">
        <v>50</v>
      </c>
      <c r="BY634" s="2" t="s">
        <v>757</v>
      </c>
      <c r="CZ634" s="2" t="s">
        <v>131</v>
      </c>
      <c r="DB634" s="2" t="n">
        <v>1.476</v>
      </c>
      <c r="DC634" s="2" t="n">
        <v>10.7</v>
      </c>
      <c r="DD634" s="2" t="n">
        <v>550</v>
      </c>
      <c r="DE634" s="2" t="n">
        <v>0.164</v>
      </c>
      <c r="DH634" s="2" t="s">
        <v>132</v>
      </c>
    </row>
    <row r="635" customFormat="false" ht="13.8" hidden="false" customHeight="false" outlineLevel="0" collapsed="false">
      <c r="A635" s="2" t="s">
        <v>1260</v>
      </c>
      <c r="B635" s="2" t="s">
        <v>1253</v>
      </c>
      <c r="C635" s="2" t="s">
        <v>1254</v>
      </c>
      <c r="D635" s="2" t="s">
        <v>1253</v>
      </c>
      <c r="E635" s="2" t="s">
        <v>1254</v>
      </c>
      <c r="F635" s="2" t="s">
        <v>1255</v>
      </c>
      <c r="G635" s="2" t="n">
        <v>2017</v>
      </c>
      <c r="H635" s="2" t="n">
        <v>28</v>
      </c>
      <c r="I635" s="2" t="n">
        <v>16</v>
      </c>
      <c r="J635" s="2" t="s">
        <v>120</v>
      </c>
      <c r="L635" s="2" t="s">
        <v>143</v>
      </c>
      <c r="R635" s="2" t="s">
        <v>1261</v>
      </c>
      <c r="T635" s="2" t="s">
        <v>144</v>
      </c>
      <c r="Z635" s="2" t="s">
        <v>145</v>
      </c>
      <c r="AA635" s="2" t="n">
        <v>0.1</v>
      </c>
      <c r="AC635" s="2" t="s">
        <v>125</v>
      </c>
      <c r="AD635" s="2" t="n">
        <v>1.5</v>
      </c>
      <c r="AG635" s="2" t="s">
        <v>146</v>
      </c>
      <c r="AI635" s="2" t="s">
        <v>147</v>
      </c>
      <c r="AN635" s="2" t="s">
        <v>500</v>
      </c>
      <c r="AX635" s="2" t="s">
        <v>144</v>
      </c>
      <c r="AZ635" s="2" t="n">
        <v>168</v>
      </c>
      <c r="BD635" s="2" t="s">
        <v>149</v>
      </c>
      <c r="BE635" s="2" t="n">
        <v>1</v>
      </c>
      <c r="BF635" s="2" t="n">
        <v>2</v>
      </c>
      <c r="BG635" s="2" t="n">
        <v>50</v>
      </c>
      <c r="BY635" s="2" t="s">
        <v>757</v>
      </c>
      <c r="CZ635" s="2" t="s">
        <v>131</v>
      </c>
      <c r="DB635" s="2" t="n">
        <v>1.438</v>
      </c>
      <c r="DC635" s="2" t="n">
        <v>10.6</v>
      </c>
      <c r="DD635" s="2" t="n">
        <v>537.9</v>
      </c>
      <c r="DE635" s="2" t="n">
        <v>0.153</v>
      </c>
      <c r="DH635" s="2" t="s">
        <v>132</v>
      </c>
    </row>
    <row r="636" customFormat="false" ht="13.8" hidden="false" customHeight="false" outlineLevel="0" collapsed="false">
      <c r="A636" s="2" t="s">
        <v>1262</v>
      </c>
      <c r="B636" s="2" t="s">
        <v>1253</v>
      </c>
      <c r="C636" s="2" t="s">
        <v>1254</v>
      </c>
      <c r="D636" s="2" t="s">
        <v>1253</v>
      </c>
      <c r="E636" s="2" t="s">
        <v>1254</v>
      </c>
      <c r="F636" s="2" t="s">
        <v>1255</v>
      </c>
      <c r="G636" s="2" t="n">
        <v>2017</v>
      </c>
      <c r="H636" s="2" t="n">
        <v>28</v>
      </c>
      <c r="I636" s="2" t="n">
        <v>16</v>
      </c>
      <c r="J636" s="2" t="s">
        <v>120</v>
      </c>
      <c r="L636" s="2" t="s">
        <v>143</v>
      </c>
      <c r="R636" s="2" t="s">
        <v>1261</v>
      </c>
      <c r="T636" s="2" t="s">
        <v>144</v>
      </c>
      <c r="Z636" s="2" t="s">
        <v>145</v>
      </c>
      <c r="AA636" s="2" t="n">
        <v>0.1</v>
      </c>
      <c r="AC636" s="2" t="s">
        <v>125</v>
      </c>
      <c r="AD636" s="2" t="n">
        <v>1.5</v>
      </c>
      <c r="AG636" s="2" t="s">
        <v>146</v>
      </c>
      <c r="AI636" s="2" t="s">
        <v>147</v>
      </c>
      <c r="AN636" s="2" t="s">
        <v>500</v>
      </c>
      <c r="AX636" s="2" t="s">
        <v>144</v>
      </c>
      <c r="AZ636" s="2" t="n">
        <v>168</v>
      </c>
      <c r="BD636" s="2" t="s">
        <v>149</v>
      </c>
      <c r="BE636" s="2" t="n">
        <v>1</v>
      </c>
      <c r="BF636" s="2" t="n">
        <v>2</v>
      </c>
      <c r="BG636" s="2" t="n">
        <v>50</v>
      </c>
      <c r="BY636" s="2" t="s">
        <v>757</v>
      </c>
      <c r="CZ636" s="2" t="s">
        <v>131</v>
      </c>
      <c r="DB636" s="2" t="n">
        <v>1.512</v>
      </c>
      <c r="DC636" s="2" t="n">
        <v>10.8</v>
      </c>
      <c r="DD636" s="2" t="n">
        <v>558.1</v>
      </c>
      <c r="DE636" s="2" t="n">
        <v>0.158</v>
      </c>
      <c r="DH636" s="2" t="s">
        <v>132</v>
      </c>
    </row>
    <row r="637" customFormat="false" ht="13.8" hidden="false" customHeight="false" outlineLevel="0" collapsed="false">
      <c r="A637" s="2" t="s">
        <v>1263</v>
      </c>
      <c r="B637" s="2" t="s">
        <v>1253</v>
      </c>
      <c r="C637" s="2" t="s">
        <v>1254</v>
      </c>
      <c r="D637" s="2" t="s">
        <v>1253</v>
      </c>
      <c r="E637" s="2" t="s">
        <v>1254</v>
      </c>
      <c r="F637" s="2" t="s">
        <v>1255</v>
      </c>
      <c r="G637" s="2" t="n">
        <v>2017</v>
      </c>
      <c r="H637" s="2" t="n">
        <v>28</v>
      </c>
      <c r="I637" s="2" t="n">
        <v>16</v>
      </c>
      <c r="J637" s="2" t="s">
        <v>120</v>
      </c>
      <c r="L637" s="2" t="s">
        <v>143</v>
      </c>
      <c r="R637" s="2" t="s">
        <v>1264</v>
      </c>
      <c r="T637" s="2" t="s">
        <v>144</v>
      </c>
      <c r="Z637" s="2" t="s">
        <v>145</v>
      </c>
      <c r="AA637" s="2" t="n">
        <v>0.1</v>
      </c>
      <c r="AC637" s="2" t="s">
        <v>125</v>
      </c>
      <c r="AD637" s="2" t="n">
        <v>1.5</v>
      </c>
      <c r="AG637" s="2" t="s">
        <v>146</v>
      </c>
      <c r="AI637" s="2" t="s">
        <v>147</v>
      </c>
      <c r="AN637" s="2" t="s">
        <v>500</v>
      </c>
      <c r="AX637" s="2" t="s">
        <v>144</v>
      </c>
      <c r="AZ637" s="2" t="n">
        <v>168</v>
      </c>
      <c r="BD637" s="2" t="s">
        <v>149</v>
      </c>
      <c r="BE637" s="2" t="n">
        <v>1</v>
      </c>
      <c r="BF637" s="2" t="n">
        <v>2</v>
      </c>
      <c r="BG637" s="2" t="n">
        <v>50</v>
      </c>
      <c r="BY637" s="2" t="s">
        <v>757</v>
      </c>
      <c r="CZ637" s="2" t="s">
        <v>131</v>
      </c>
      <c r="DB637" s="2" t="n">
        <v>1.406</v>
      </c>
      <c r="DC637" s="2" t="n">
        <v>9.9</v>
      </c>
      <c r="DD637" s="2" t="n">
        <v>566.2</v>
      </c>
      <c r="DE637" s="2" t="n">
        <v>0.212</v>
      </c>
      <c r="DH637" s="2" t="s">
        <v>1256</v>
      </c>
    </row>
    <row r="638" customFormat="false" ht="13.8" hidden="false" customHeight="false" outlineLevel="0" collapsed="false">
      <c r="A638" s="2" t="s">
        <v>1265</v>
      </c>
      <c r="B638" s="2" t="s">
        <v>1253</v>
      </c>
      <c r="C638" s="2" t="s">
        <v>1254</v>
      </c>
      <c r="D638" s="2" t="s">
        <v>1253</v>
      </c>
      <c r="E638" s="2" t="s">
        <v>1254</v>
      </c>
      <c r="F638" s="2" t="s">
        <v>1255</v>
      </c>
      <c r="G638" s="2" t="n">
        <v>2017</v>
      </c>
      <c r="H638" s="2" t="n">
        <v>28</v>
      </c>
      <c r="I638" s="2" t="n">
        <v>16</v>
      </c>
      <c r="J638" s="2" t="s">
        <v>120</v>
      </c>
      <c r="L638" s="2" t="s">
        <v>143</v>
      </c>
      <c r="R638" s="2" t="s">
        <v>1264</v>
      </c>
      <c r="T638" s="2" t="s">
        <v>144</v>
      </c>
      <c r="Z638" s="2" t="s">
        <v>145</v>
      </c>
      <c r="AA638" s="2" t="n">
        <v>0.1</v>
      </c>
      <c r="AC638" s="2" t="s">
        <v>125</v>
      </c>
      <c r="AD638" s="2" t="n">
        <v>1.5</v>
      </c>
      <c r="AG638" s="2" t="s">
        <v>146</v>
      </c>
      <c r="AI638" s="2" t="s">
        <v>147</v>
      </c>
      <c r="AN638" s="2" t="s">
        <v>500</v>
      </c>
      <c r="AX638" s="2" t="s">
        <v>144</v>
      </c>
      <c r="AZ638" s="2" t="n">
        <v>168</v>
      </c>
      <c r="BD638" s="2" t="s">
        <v>149</v>
      </c>
      <c r="BE638" s="2" t="n">
        <v>1</v>
      </c>
      <c r="BF638" s="2" t="n">
        <v>2</v>
      </c>
      <c r="BG638" s="2" t="n">
        <v>50</v>
      </c>
      <c r="BY638" s="2" t="s">
        <v>757</v>
      </c>
      <c r="CZ638" s="2" t="s">
        <v>131</v>
      </c>
      <c r="DB638" s="2" t="n">
        <v>1.511</v>
      </c>
      <c r="DC638" s="2" t="n">
        <v>10.3</v>
      </c>
      <c r="DD638" s="2" t="n">
        <v>589.8</v>
      </c>
      <c r="DE638" s="2" t="n">
        <v>0.195</v>
      </c>
      <c r="DH638" s="2" t="s">
        <v>1256</v>
      </c>
    </row>
    <row r="639" customFormat="false" ht="13.8" hidden="false" customHeight="false" outlineLevel="0" collapsed="false">
      <c r="A639" s="2" t="s">
        <v>1266</v>
      </c>
      <c r="B639" s="2" t="s">
        <v>1267</v>
      </c>
      <c r="D639" s="2" t="s">
        <v>1268</v>
      </c>
      <c r="E639" s="2" t="s">
        <v>1269</v>
      </c>
      <c r="F639" s="2" t="s">
        <v>1270</v>
      </c>
      <c r="G639" s="2" t="n">
        <v>2017</v>
      </c>
      <c r="H639" s="2" t="n">
        <v>60</v>
      </c>
      <c r="I639" s="2" t="n">
        <v>11</v>
      </c>
      <c r="J639" s="2" t="s">
        <v>120</v>
      </c>
      <c r="L639" s="2" t="s">
        <v>143</v>
      </c>
      <c r="T639" s="2" t="s">
        <v>144</v>
      </c>
      <c r="V639" s="2" t="s">
        <v>124</v>
      </c>
      <c r="Z639" s="2" t="s">
        <v>240</v>
      </c>
      <c r="AC639" s="2" t="s">
        <v>582</v>
      </c>
      <c r="BD639" s="2" t="s">
        <v>144</v>
      </c>
      <c r="BE639" s="2" t="n">
        <v>4</v>
      </c>
      <c r="BF639" s="2" t="n">
        <v>2</v>
      </c>
      <c r="BY639" s="2" t="s">
        <v>128</v>
      </c>
      <c r="BZ639" s="2" t="s">
        <v>144</v>
      </c>
      <c r="CA639" s="2" t="n">
        <v>263</v>
      </c>
      <c r="CB639" s="2" t="n">
        <v>8.9</v>
      </c>
      <c r="CC639" s="2" t="n">
        <v>1.83333333333333</v>
      </c>
      <c r="CZ639" s="2" t="s">
        <v>131</v>
      </c>
      <c r="DA639" s="2" t="n">
        <v>96.63</v>
      </c>
      <c r="DB639" s="2" t="n">
        <v>4.25</v>
      </c>
      <c r="DD639" s="2" t="n">
        <v>837.4</v>
      </c>
      <c r="DE639" s="2" t="n">
        <v>0.074</v>
      </c>
      <c r="DG639" s="2" t="n">
        <v>0.009</v>
      </c>
      <c r="DI639" s="2" t="n">
        <v>12.3</v>
      </c>
    </row>
    <row r="640" customFormat="false" ht="13.8" hidden="false" customHeight="false" outlineLevel="0" collapsed="false">
      <c r="A640" s="2" t="s">
        <v>1271</v>
      </c>
      <c r="B640" s="2" t="s">
        <v>1267</v>
      </c>
      <c r="D640" s="2" t="s">
        <v>1268</v>
      </c>
      <c r="E640" s="2" t="s">
        <v>1269</v>
      </c>
      <c r="F640" s="2" t="s">
        <v>1270</v>
      </c>
      <c r="G640" s="2" t="n">
        <v>2017</v>
      </c>
      <c r="H640" s="2" t="n">
        <v>60</v>
      </c>
      <c r="I640" s="2" t="n">
        <v>11</v>
      </c>
      <c r="J640" s="2" t="s">
        <v>120</v>
      </c>
      <c r="L640" s="2" t="s">
        <v>143</v>
      </c>
      <c r="R640" s="2" t="s">
        <v>1272</v>
      </c>
      <c r="T640" s="2" t="s">
        <v>144</v>
      </c>
      <c r="V640" s="2" t="s">
        <v>124</v>
      </c>
      <c r="Z640" s="2" t="s">
        <v>240</v>
      </c>
      <c r="AC640" s="2" t="s">
        <v>582</v>
      </c>
      <c r="AQ640" s="2" t="s">
        <v>1273</v>
      </c>
      <c r="BD640" s="2" t="s">
        <v>144</v>
      </c>
      <c r="BE640" s="2" t="n">
        <v>4</v>
      </c>
      <c r="BF640" s="2" t="n">
        <v>2</v>
      </c>
      <c r="BY640" s="2" t="s">
        <v>128</v>
      </c>
      <c r="BZ640" s="2" t="s">
        <v>144</v>
      </c>
      <c r="CA640" s="2" t="n">
        <v>263</v>
      </c>
      <c r="CB640" s="2" t="n">
        <v>8.9</v>
      </c>
      <c r="CC640" s="2" t="n">
        <v>1.83333333333333</v>
      </c>
      <c r="CZ640" s="2" t="s">
        <v>131</v>
      </c>
      <c r="DA640" s="2" t="n">
        <v>95.79</v>
      </c>
      <c r="DB640" s="2" t="n">
        <v>3.59</v>
      </c>
      <c r="DD640" s="2" t="n">
        <v>705.7</v>
      </c>
      <c r="DE640" s="2" t="n">
        <v>0.104</v>
      </c>
      <c r="DG640" s="2" t="n">
        <v>0.00741</v>
      </c>
      <c r="DI640" s="2" t="n">
        <v>13.7</v>
      </c>
    </row>
    <row r="641" customFormat="false" ht="13.8" hidden="false" customHeight="false" outlineLevel="0" collapsed="false">
      <c r="A641" s="2" t="s">
        <v>1274</v>
      </c>
      <c r="B641" s="2" t="s">
        <v>1267</v>
      </c>
      <c r="D641" s="2" t="s">
        <v>1268</v>
      </c>
      <c r="E641" s="2" t="s">
        <v>1269</v>
      </c>
      <c r="F641" s="2" t="s">
        <v>1270</v>
      </c>
      <c r="G641" s="2" t="n">
        <v>2017</v>
      </c>
      <c r="H641" s="2" t="n">
        <v>60</v>
      </c>
      <c r="I641" s="2" t="n">
        <v>11</v>
      </c>
      <c r="J641" s="2" t="s">
        <v>120</v>
      </c>
      <c r="L641" s="2" t="s">
        <v>143</v>
      </c>
      <c r="R641" s="2" t="s">
        <v>1272</v>
      </c>
      <c r="T641" s="2" t="s">
        <v>144</v>
      </c>
      <c r="V641" s="2" t="s">
        <v>124</v>
      </c>
      <c r="Z641" s="2" t="s">
        <v>240</v>
      </c>
      <c r="AC641" s="2" t="s">
        <v>582</v>
      </c>
      <c r="AQ641" s="2" t="s">
        <v>1273</v>
      </c>
      <c r="BD641" s="2" t="s">
        <v>144</v>
      </c>
      <c r="BE641" s="2" t="n">
        <v>4</v>
      </c>
      <c r="BF641" s="2" t="n">
        <v>2</v>
      </c>
      <c r="BY641" s="2" t="s">
        <v>128</v>
      </c>
      <c r="BZ641" s="2" t="s">
        <v>144</v>
      </c>
      <c r="CA641" s="2" t="n">
        <v>263</v>
      </c>
      <c r="CB641" s="2" t="n">
        <v>8.9</v>
      </c>
      <c r="CC641" s="2" t="n">
        <v>1.83333333333333</v>
      </c>
      <c r="CZ641" s="2" t="s">
        <v>131</v>
      </c>
      <c r="DA641" s="2" t="n">
        <v>95.42</v>
      </c>
      <c r="DB641" s="2" t="n">
        <v>3.32</v>
      </c>
      <c r="DD641" s="2" t="n">
        <v>511.4</v>
      </c>
      <c r="DE641" s="2" t="n">
        <v>0.126</v>
      </c>
      <c r="DG641" s="2" t="n">
        <v>0.00779</v>
      </c>
      <c r="DI641" s="2" t="n">
        <v>16.4</v>
      </c>
    </row>
    <row r="642" customFormat="false" ht="13.8" hidden="false" customHeight="false" outlineLevel="0" collapsed="false">
      <c r="A642" s="2" t="s">
        <v>1275</v>
      </c>
      <c r="B642" s="2" t="s">
        <v>1267</v>
      </c>
      <c r="D642" s="2" t="s">
        <v>1268</v>
      </c>
      <c r="E642" s="2" t="s">
        <v>1269</v>
      </c>
      <c r="F642" s="2" t="s">
        <v>1270</v>
      </c>
      <c r="G642" s="2" t="n">
        <v>2017</v>
      </c>
      <c r="H642" s="2" t="n">
        <v>60</v>
      </c>
      <c r="I642" s="2" t="n">
        <v>11</v>
      </c>
      <c r="J642" s="2" t="s">
        <v>120</v>
      </c>
      <c r="L642" s="2" t="s">
        <v>143</v>
      </c>
      <c r="R642" s="2" t="s">
        <v>1272</v>
      </c>
      <c r="T642" s="2" t="s">
        <v>144</v>
      </c>
      <c r="V642" s="2" t="s">
        <v>124</v>
      </c>
      <c r="Z642" s="2" t="s">
        <v>240</v>
      </c>
      <c r="AC642" s="2" t="s">
        <v>582</v>
      </c>
      <c r="AQ642" s="2" t="s">
        <v>1273</v>
      </c>
      <c r="BD642" s="2" t="s">
        <v>144</v>
      </c>
      <c r="BE642" s="2" t="n">
        <v>4</v>
      </c>
      <c r="BF642" s="2" t="n">
        <v>2</v>
      </c>
      <c r="BY642" s="2" t="s">
        <v>128</v>
      </c>
      <c r="BZ642" s="2" t="s">
        <v>144</v>
      </c>
      <c r="CA642" s="2" t="n">
        <v>263</v>
      </c>
      <c r="CB642" s="2" t="n">
        <v>8.9</v>
      </c>
      <c r="CC642" s="2" t="n">
        <v>1.83333333333333</v>
      </c>
      <c r="CZ642" s="2" t="s">
        <v>131</v>
      </c>
      <c r="DA642" s="2" t="n">
        <v>92.4</v>
      </c>
      <c r="DB642" s="2" t="n">
        <v>2.3</v>
      </c>
      <c r="DD642" s="2" t="n">
        <v>435.1</v>
      </c>
      <c r="DE642" s="2" t="n">
        <v>0.222</v>
      </c>
      <c r="DG642" s="2" t="n">
        <v>0.00811</v>
      </c>
      <c r="DI642" s="2" t="n">
        <v>20.2</v>
      </c>
    </row>
    <row r="643" customFormat="false" ht="13.8" hidden="false" customHeight="false" outlineLevel="0" collapsed="false">
      <c r="A643" s="2" t="s">
        <v>1276</v>
      </c>
      <c r="B643" s="2" t="s">
        <v>1267</v>
      </c>
      <c r="D643" s="2" t="s">
        <v>1268</v>
      </c>
      <c r="E643" s="2" t="s">
        <v>1269</v>
      </c>
      <c r="F643" s="2" t="s">
        <v>1270</v>
      </c>
      <c r="G643" s="2" t="n">
        <v>2017</v>
      </c>
      <c r="H643" s="2" t="n">
        <v>60</v>
      </c>
      <c r="I643" s="2" t="n">
        <v>11</v>
      </c>
      <c r="J643" s="2" t="s">
        <v>120</v>
      </c>
      <c r="L643" s="2" t="s">
        <v>143</v>
      </c>
      <c r="R643" s="2" t="s">
        <v>1272</v>
      </c>
      <c r="T643" s="2" t="s">
        <v>144</v>
      </c>
      <c r="V643" s="2" t="s">
        <v>124</v>
      </c>
      <c r="Z643" s="2" t="s">
        <v>240</v>
      </c>
      <c r="AC643" s="2" t="s">
        <v>582</v>
      </c>
      <c r="AQ643" s="2" t="s">
        <v>1273</v>
      </c>
      <c r="BD643" s="2" t="s">
        <v>144</v>
      </c>
      <c r="BE643" s="2" t="n">
        <v>4</v>
      </c>
      <c r="BF643" s="2" t="n">
        <v>2</v>
      </c>
      <c r="BY643" s="2" t="s">
        <v>128</v>
      </c>
      <c r="BZ643" s="2" t="s">
        <v>144</v>
      </c>
      <c r="CA643" s="2" t="n">
        <v>263</v>
      </c>
      <c r="CB643" s="2" t="n">
        <v>8.9</v>
      </c>
      <c r="CC643" s="2" t="n">
        <v>1.83333333333333</v>
      </c>
      <c r="CZ643" s="2" t="s">
        <v>131</v>
      </c>
      <c r="DA643" s="2" t="n">
        <v>90</v>
      </c>
      <c r="DB643" s="2" t="n">
        <v>2.2</v>
      </c>
      <c r="DD643" s="2" t="n">
        <v>358.5</v>
      </c>
      <c r="DE643" s="2" t="n">
        <v>0.304</v>
      </c>
      <c r="DG643" s="2" t="n">
        <v>0.00971</v>
      </c>
      <c r="DI643" s="2" t="n">
        <v>22</v>
      </c>
    </row>
    <row r="644" customFormat="false" ht="13.8" hidden="false" customHeight="false" outlineLevel="0" collapsed="false">
      <c r="A644" s="2" t="s">
        <v>1277</v>
      </c>
      <c r="B644" s="2" t="s">
        <v>1278</v>
      </c>
      <c r="D644" s="2" t="s">
        <v>1279</v>
      </c>
      <c r="E644" s="2" t="s">
        <v>1280</v>
      </c>
      <c r="F644" s="2" t="s">
        <v>1281</v>
      </c>
      <c r="G644" s="2" t="n">
        <v>2017</v>
      </c>
      <c r="H644" s="2" t="n">
        <v>41</v>
      </c>
      <c r="I644" s="2" t="n">
        <v>13</v>
      </c>
      <c r="J644" s="2" t="s">
        <v>120</v>
      </c>
      <c r="L644" s="2" t="s">
        <v>143</v>
      </c>
      <c r="P644" s="2" t="s">
        <v>1282</v>
      </c>
      <c r="T644" s="2" t="s">
        <v>206</v>
      </c>
      <c r="V644" s="2" t="s">
        <v>124</v>
      </c>
      <c r="X644" s="2" t="s">
        <v>1283</v>
      </c>
      <c r="Z644" s="2" t="s">
        <v>145</v>
      </c>
      <c r="AC644" s="2" t="s">
        <v>125</v>
      </c>
      <c r="AQ644" s="2" t="s">
        <v>1284</v>
      </c>
      <c r="AW644" s="2" t="n">
        <v>4</v>
      </c>
      <c r="BD644" s="2" t="s">
        <v>206</v>
      </c>
      <c r="BE644" s="2" t="n">
        <v>10</v>
      </c>
      <c r="BF644" s="2" t="n">
        <v>5</v>
      </c>
      <c r="BG644" s="2" t="n">
        <v>40</v>
      </c>
      <c r="BY644" s="2" t="s">
        <v>128</v>
      </c>
      <c r="BZ644" s="2" t="s">
        <v>206</v>
      </c>
      <c r="CA644" s="2" t="n">
        <v>300</v>
      </c>
      <c r="CB644" s="2" t="n">
        <v>10.13</v>
      </c>
      <c r="CZ644" s="2" t="s">
        <v>131</v>
      </c>
      <c r="DA644" s="2" t="n">
        <v>93</v>
      </c>
      <c r="DB644" s="2" t="n">
        <v>1.51</v>
      </c>
      <c r="DC644" s="2" t="n">
        <v>11.6</v>
      </c>
      <c r="DD644" s="2" t="n">
        <v>517</v>
      </c>
      <c r="DE644" s="2" t="n">
        <v>0.17</v>
      </c>
    </row>
    <row r="645" customFormat="false" ht="13.8" hidden="false" customHeight="false" outlineLevel="0" collapsed="false">
      <c r="A645" s="2" t="s">
        <v>1285</v>
      </c>
      <c r="B645" s="2" t="s">
        <v>1278</v>
      </c>
      <c r="D645" s="2" t="s">
        <v>1279</v>
      </c>
      <c r="E645" s="2" t="s">
        <v>1280</v>
      </c>
      <c r="F645" s="2" t="s">
        <v>1281</v>
      </c>
      <c r="G645" s="2" t="n">
        <v>2017</v>
      </c>
      <c r="H645" s="2" t="n">
        <v>41</v>
      </c>
      <c r="I645" s="2" t="n">
        <v>13</v>
      </c>
      <c r="J645" s="2" t="s">
        <v>120</v>
      </c>
      <c r="L645" s="2" t="s">
        <v>143</v>
      </c>
      <c r="P645" s="2" t="s">
        <v>1282</v>
      </c>
      <c r="T645" s="2" t="s">
        <v>206</v>
      </c>
      <c r="V645" s="2" t="s">
        <v>124</v>
      </c>
      <c r="X645" s="2" t="s">
        <v>1283</v>
      </c>
      <c r="Z645" s="2" t="s">
        <v>145</v>
      </c>
      <c r="AC645" s="2" t="s">
        <v>125</v>
      </c>
      <c r="AQ645" s="2" t="s">
        <v>1284</v>
      </c>
      <c r="AW645" s="2" t="n">
        <v>10</v>
      </c>
      <c r="BD645" s="2" t="s">
        <v>206</v>
      </c>
      <c r="BE645" s="2" t="n">
        <v>10</v>
      </c>
      <c r="BF645" s="2" t="n">
        <v>5</v>
      </c>
      <c r="BG645" s="2" t="n">
        <v>40</v>
      </c>
      <c r="BY645" s="2" t="s">
        <v>128</v>
      </c>
      <c r="BZ645" s="2" t="s">
        <v>206</v>
      </c>
      <c r="CA645" s="2" t="n">
        <v>300</v>
      </c>
      <c r="CB645" s="2" t="n">
        <v>10.13</v>
      </c>
      <c r="CZ645" s="2" t="s">
        <v>131</v>
      </c>
      <c r="DA645" s="2" t="n">
        <v>87</v>
      </c>
      <c r="DB645" s="2" t="n">
        <v>0.52</v>
      </c>
      <c r="DC645" s="2" t="n">
        <v>8.7</v>
      </c>
      <c r="DD645" s="2" t="n">
        <v>238</v>
      </c>
      <c r="DE645" s="2" t="n">
        <v>0.28</v>
      </c>
    </row>
    <row r="646" customFormat="false" ht="13.8" hidden="false" customHeight="false" outlineLevel="0" collapsed="false">
      <c r="A646" s="2" t="s">
        <v>1286</v>
      </c>
      <c r="B646" s="2" t="s">
        <v>1278</v>
      </c>
      <c r="D646" s="2" t="s">
        <v>1279</v>
      </c>
      <c r="E646" s="2" t="s">
        <v>1280</v>
      </c>
      <c r="F646" s="2" t="s">
        <v>1281</v>
      </c>
      <c r="G646" s="2" t="n">
        <v>2017</v>
      </c>
      <c r="H646" s="2" t="n">
        <v>41</v>
      </c>
      <c r="I646" s="2" t="n">
        <v>13</v>
      </c>
      <c r="J646" s="2" t="s">
        <v>120</v>
      </c>
      <c r="L646" s="2" t="s">
        <v>143</v>
      </c>
      <c r="P646" s="2" t="s">
        <v>1282</v>
      </c>
      <c r="T646" s="2" t="s">
        <v>206</v>
      </c>
      <c r="V646" s="2" t="s">
        <v>124</v>
      </c>
      <c r="X646" s="2" t="s">
        <v>1283</v>
      </c>
      <c r="Z646" s="2" t="s">
        <v>145</v>
      </c>
      <c r="AC646" s="2" t="s">
        <v>125</v>
      </c>
      <c r="AQ646" s="2" t="s">
        <v>1284</v>
      </c>
      <c r="AW646" s="2" t="n">
        <v>60</v>
      </c>
      <c r="BD646" s="2" t="s">
        <v>206</v>
      </c>
      <c r="BE646" s="2" t="n">
        <v>10</v>
      </c>
      <c r="BF646" s="2" t="n">
        <v>5</v>
      </c>
      <c r="BG646" s="2" t="n">
        <v>40</v>
      </c>
      <c r="BY646" s="2" t="s">
        <v>128</v>
      </c>
      <c r="BZ646" s="2" t="s">
        <v>206</v>
      </c>
      <c r="CA646" s="2" t="n">
        <v>300</v>
      </c>
      <c r="CB646" s="2" t="n">
        <v>10.13</v>
      </c>
      <c r="CZ646" s="2" t="s">
        <v>131</v>
      </c>
      <c r="DA646" s="2" t="n">
        <v>88</v>
      </c>
      <c r="DB646" s="2" t="n">
        <v>0.3</v>
      </c>
      <c r="DC646" s="2" t="n">
        <v>5.6</v>
      </c>
      <c r="DD646" s="2" t="n">
        <v>202</v>
      </c>
      <c r="DE646" s="2" t="n">
        <v>0.31</v>
      </c>
    </row>
    <row r="647" customFormat="false" ht="13.8" hidden="false" customHeight="false" outlineLevel="0" collapsed="false">
      <c r="A647" s="2" t="s">
        <v>1287</v>
      </c>
      <c r="B647" s="2" t="s">
        <v>1278</v>
      </c>
      <c r="D647" s="2" t="s">
        <v>1279</v>
      </c>
      <c r="E647" s="2" t="s">
        <v>1280</v>
      </c>
      <c r="F647" s="2" t="s">
        <v>1281</v>
      </c>
      <c r="G647" s="2" t="n">
        <v>2017</v>
      </c>
      <c r="H647" s="2" t="n">
        <v>41</v>
      </c>
      <c r="I647" s="2" t="n">
        <v>13</v>
      </c>
      <c r="J647" s="2" t="s">
        <v>120</v>
      </c>
      <c r="L647" s="2" t="s">
        <v>143</v>
      </c>
      <c r="P647" s="2" t="s">
        <v>1282</v>
      </c>
      <c r="T647" s="2" t="s">
        <v>206</v>
      </c>
      <c r="V647" s="2" t="s">
        <v>124</v>
      </c>
      <c r="X647" s="2" t="s">
        <v>1283</v>
      </c>
      <c r="Z647" s="2" t="s">
        <v>145</v>
      </c>
      <c r="AC647" s="2" t="s">
        <v>125</v>
      </c>
      <c r="AQ647" s="2" t="s">
        <v>1284</v>
      </c>
      <c r="AW647" s="2" t="n">
        <v>390</v>
      </c>
      <c r="BD647" s="2" t="s">
        <v>206</v>
      </c>
      <c r="BE647" s="2" t="n">
        <v>10</v>
      </c>
      <c r="BF647" s="2" t="n">
        <v>5</v>
      </c>
      <c r="BG647" s="2" t="n">
        <v>40</v>
      </c>
      <c r="BY647" s="2" t="s">
        <v>128</v>
      </c>
      <c r="BZ647" s="2" t="s">
        <v>206</v>
      </c>
      <c r="CA647" s="2" t="n">
        <v>300</v>
      </c>
      <c r="CB647" s="2" t="n">
        <v>10.13</v>
      </c>
      <c r="CZ647" s="2" t="s">
        <v>131</v>
      </c>
      <c r="DA647" s="2" t="n">
        <v>92</v>
      </c>
      <c r="DB647" s="2" t="n">
        <v>1.89</v>
      </c>
      <c r="DC647" s="2" t="n">
        <v>24.8</v>
      </c>
      <c r="DD647" s="2" t="n">
        <v>305</v>
      </c>
      <c r="DE647" s="2" t="n">
        <v>0.2</v>
      </c>
    </row>
    <row r="648" customFormat="false" ht="13.8" hidden="false" customHeight="false" outlineLevel="0" collapsed="false">
      <c r="A648" s="2" t="s">
        <v>1288</v>
      </c>
      <c r="B648" s="2" t="s">
        <v>1278</v>
      </c>
      <c r="D648" s="2" t="s">
        <v>1279</v>
      </c>
      <c r="E648" s="2" t="s">
        <v>1280</v>
      </c>
      <c r="F648" s="2" t="s">
        <v>1281</v>
      </c>
      <c r="G648" s="2" t="n">
        <v>2017</v>
      </c>
      <c r="H648" s="2" t="n">
        <v>41</v>
      </c>
      <c r="I648" s="2" t="n">
        <v>13</v>
      </c>
      <c r="J648" s="2" t="s">
        <v>120</v>
      </c>
      <c r="L648" s="2" t="s">
        <v>143</v>
      </c>
      <c r="P648" s="2" t="s">
        <v>1282</v>
      </c>
      <c r="T648" s="2" t="s">
        <v>206</v>
      </c>
      <c r="V648" s="2" t="s">
        <v>124</v>
      </c>
      <c r="X648" s="2" t="s">
        <v>1283</v>
      </c>
      <c r="Z648" s="2" t="s">
        <v>145</v>
      </c>
      <c r="AC648" s="2" t="s">
        <v>125</v>
      </c>
      <c r="AQ648" s="2" t="s">
        <v>1284</v>
      </c>
      <c r="AW648" s="2" t="n">
        <v>245</v>
      </c>
      <c r="BD648" s="2" t="s">
        <v>206</v>
      </c>
      <c r="BE648" s="2" t="n">
        <v>10</v>
      </c>
      <c r="BF648" s="2" t="n">
        <v>5</v>
      </c>
      <c r="BG648" s="2" t="n">
        <v>40</v>
      </c>
      <c r="BY648" s="2" t="s">
        <v>128</v>
      </c>
      <c r="BZ648" s="2" t="s">
        <v>206</v>
      </c>
      <c r="CA648" s="2" t="n">
        <v>300</v>
      </c>
      <c r="CB648" s="2" t="n">
        <v>10.13</v>
      </c>
      <c r="CZ648" s="2" t="s">
        <v>131</v>
      </c>
      <c r="DA648" s="2" t="n">
        <v>88</v>
      </c>
      <c r="DB648" s="2" t="n">
        <v>1.62</v>
      </c>
      <c r="DC648" s="2" t="n">
        <v>13.4</v>
      </c>
      <c r="DD648" s="2" t="n">
        <v>482</v>
      </c>
      <c r="DE648" s="2" t="n">
        <v>0.29</v>
      </c>
    </row>
    <row r="649" customFormat="false" ht="13.8" hidden="false" customHeight="false" outlineLevel="0" collapsed="false">
      <c r="A649" s="2" t="s">
        <v>1289</v>
      </c>
      <c r="B649" s="2" t="s">
        <v>1278</v>
      </c>
      <c r="D649" s="2" t="s">
        <v>1279</v>
      </c>
      <c r="E649" s="2" t="s">
        <v>1280</v>
      </c>
      <c r="F649" s="2" t="s">
        <v>1281</v>
      </c>
      <c r="G649" s="2" t="n">
        <v>2017</v>
      </c>
      <c r="H649" s="2" t="n">
        <v>41</v>
      </c>
      <c r="I649" s="2" t="n">
        <v>13</v>
      </c>
      <c r="J649" s="2" t="s">
        <v>120</v>
      </c>
      <c r="L649" s="2" t="s">
        <v>143</v>
      </c>
      <c r="P649" s="2" t="s">
        <v>1282</v>
      </c>
      <c r="T649" s="2" t="s">
        <v>206</v>
      </c>
      <c r="V649" s="2" t="s">
        <v>124</v>
      </c>
      <c r="X649" s="2" t="s">
        <v>1283</v>
      </c>
      <c r="Z649" s="2" t="s">
        <v>145</v>
      </c>
      <c r="AC649" s="2" t="s">
        <v>125</v>
      </c>
      <c r="AQ649" s="2" t="s">
        <v>1284</v>
      </c>
      <c r="AW649" s="2" t="n">
        <v>40</v>
      </c>
      <c r="BD649" s="2" t="s">
        <v>206</v>
      </c>
      <c r="BE649" s="2" t="n">
        <v>10</v>
      </c>
      <c r="BF649" s="2" t="n">
        <v>5</v>
      </c>
      <c r="BG649" s="2" t="n">
        <v>40</v>
      </c>
      <c r="BY649" s="2" t="s">
        <v>128</v>
      </c>
      <c r="BZ649" s="2" t="s">
        <v>206</v>
      </c>
      <c r="CA649" s="2" t="n">
        <v>300</v>
      </c>
      <c r="CB649" s="2" t="n">
        <v>10.13</v>
      </c>
      <c r="CZ649" s="2" t="s">
        <v>131</v>
      </c>
      <c r="DA649" s="2" t="n">
        <v>92</v>
      </c>
      <c r="DB649" s="2" t="n">
        <v>3.84</v>
      </c>
      <c r="DC649" s="2" t="n">
        <v>33.6</v>
      </c>
      <c r="DD649" s="2" t="n">
        <v>457</v>
      </c>
      <c r="DE649" s="2" t="n">
        <v>0.22</v>
      </c>
    </row>
    <row r="650" customFormat="false" ht="13.8" hidden="false" customHeight="false" outlineLevel="0" collapsed="false">
      <c r="A650" s="2" t="s">
        <v>1290</v>
      </c>
      <c r="B650" s="2" t="s">
        <v>1291</v>
      </c>
      <c r="D650" s="2" t="s">
        <v>1292</v>
      </c>
      <c r="E650" s="2" t="s">
        <v>1293</v>
      </c>
      <c r="F650" s="2" t="s">
        <v>1294</v>
      </c>
      <c r="G650" s="2" t="n">
        <v>2017</v>
      </c>
      <c r="H650" s="2" t="n">
        <v>60</v>
      </c>
      <c r="I650" s="2" t="n">
        <v>13</v>
      </c>
      <c r="J650" s="2" t="s">
        <v>120</v>
      </c>
      <c r="L650" s="2" t="s">
        <v>177</v>
      </c>
      <c r="T650" s="2" t="s">
        <v>124</v>
      </c>
      <c r="AC650" s="2" t="s">
        <v>582</v>
      </c>
      <c r="AY650" s="2" t="n">
        <v>80</v>
      </c>
      <c r="AZ650" s="2" t="n">
        <v>8</v>
      </c>
      <c r="BD650" s="2" t="s">
        <v>144</v>
      </c>
      <c r="BE650" s="2" t="n">
        <v>3</v>
      </c>
      <c r="BF650" s="2" t="n">
        <v>0.0833333333333333</v>
      </c>
      <c r="BG650" s="2" t="n">
        <v>60</v>
      </c>
      <c r="BH650" s="2" t="s">
        <v>1295</v>
      </c>
      <c r="BI650" s="2" t="n">
        <v>1</v>
      </c>
      <c r="BJ650" s="2" t="n">
        <v>0.166666666666667</v>
      </c>
      <c r="BK650" s="2" t="n">
        <v>60</v>
      </c>
      <c r="BL650" s="2" t="s">
        <v>1296</v>
      </c>
      <c r="BM650" s="2" t="n">
        <v>2</v>
      </c>
      <c r="BN650" s="2" t="n">
        <v>0.166666666666667</v>
      </c>
      <c r="BO650" s="2" t="n">
        <v>60</v>
      </c>
      <c r="BX650" s="2" t="s">
        <v>1297</v>
      </c>
      <c r="BY650" s="2" t="s">
        <v>151</v>
      </c>
      <c r="CA650" s="2" t="n">
        <f aca="false">105</f>
        <v>105</v>
      </c>
      <c r="CB650" s="2" t="s">
        <v>126</v>
      </c>
      <c r="CC650" s="2" t="n">
        <v>3</v>
      </c>
      <c r="DB650" s="2" t="n">
        <v>0.69</v>
      </c>
      <c r="DC650" s="2" t="n">
        <v>4.9</v>
      </c>
      <c r="DD650" s="2" t="n">
        <v>561.2</v>
      </c>
    </row>
    <row r="651" customFormat="false" ht="13.8" hidden="false" customHeight="false" outlineLevel="0" collapsed="false">
      <c r="A651" s="2" t="s">
        <v>1298</v>
      </c>
      <c r="B651" s="2" t="s">
        <v>1291</v>
      </c>
      <c r="D651" s="2" t="s">
        <v>1292</v>
      </c>
      <c r="E651" s="2" t="s">
        <v>1293</v>
      </c>
      <c r="F651" s="2" t="s">
        <v>1294</v>
      </c>
      <c r="G651" s="2" t="n">
        <v>2017</v>
      </c>
      <c r="H651" s="2" t="n">
        <v>60</v>
      </c>
      <c r="I651" s="2" t="n">
        <v>13</v>
      </c>
      <c r="J651" s="2" t="s">
        <v>120</v>
      </c>
      <c r="L651" s="2" t="s">
        <v>177</v>
      </c>
      <c r="T651" s="2" t="s">
        <v>124</v>
      </c>
      <c r="AC651" s="2" t="s">
        <v>582</v>
      </c>
      <c r="AG651" s="2" t="s">
        <v>1299</v>
      </c>
      <c r="AI651" s="2" t="s">
        <v>1296</v>
      </c>
      <c r="AY651" s="2" t="n">
        <v>80</v>
      </c>
      <c r="AZ651" s="2" t="n">
        <v>8</v>
      </c>
      <c r="BD651" s="2" t="s">
        <v>144</v>
      </c>
      <c r="BE651" s="2" t="n">
        <v>3</v>
      </c>
      <c r="BF651" s="2" t="n">
        <v>0.0833333333333333</v>
      </c>
      <c r="BG651" s="2" t="n">
        <v>60</v>
      </c>
      <c r="BH651" s="2" t="s">
        <v>1300</v>
      </c>
      <c r="BI651" s="2" t="n">
        <v>1</v>
      </c>
      <c r="BJ651" s="2" t="n">
        <v>0.166666666666667</v>
      </c>
      <c r="BK651" s="2" t="n">
        <v>60</v>
      </c>
      <c r="BL651" s="2" t="s">
        <v>1296</v>
      </c>
      <c r="BM651" s="2" t="n">
        <v>2</v>
      </c>
      <c r="BN651" s="2" t="n">
        <v>0.166666666666667</v>
      </c>
      <c r="BO651" s="2" t="n">
        <v>60</v>
      </c>
      <c r="BX651" s="2" t="s">
        <v>1297</v>
      </c>
      <c r="BY651" s="2" t="s">
        <v>151</v>
      </c>
      <c r="CA651" s="2" t="n">
        <f aca="false">105</f>
        <v>105</v>
      </c>
      <c r="CB651" s="2" t="s">
        <v>126</v>
      </c>
      <c r="CC651" s="2" t="n">
        <v>3</v>
      </c>
      <c r="DB651" s="2" t="n">
        <v>4.38</v>
      </c>
      <c r="DC651" s="2" t="n">
        <v>23.8</v>
      </c>
      <c r="DD651" s="2" t="n">
        <v>735.5</v>
      </c>
    </row>
    <row r="652" customFormat="false" ht="13.8" hidden="false" customHeight="false" outlineLevel="0" collapsed="false">
      <c r="A652" s="2" t="s">
        <v>1301</v>
      </c>
      <c r="B652" s="2" t="s">
        <v>1291</v>
      </c>
      <c r="D652" s="2" t="s">
        <v>1292</v>
      </c>
      <c r="E652" s="2" t="s">
        <v>1293</v>
      </c>
      <c r="F652" s="2" t="s">
        <v>1294</v>
      </c>
      <c r="G652" s="2" t="n">
        <v>2017</v>
      </c>
      <c r="H652" s="2" t="n">
        <v>60</v>
      </c>
      <c r="I652" s="2" t="n">
        <v>13</v>
      </c>
      <c r="J652" s="2" t="s">
        <v>120</v>
      </c>
      <c r="L652" s="2" t="s">
        <v>177</v>
      </c>
      <c r="T652" s="2" t="s">
        <v>124</v>
      </c>
      <c r="V652" s="2" t="s">
        <v>618</v>
      </c>
      <c r="AC652" s="2" t="s">
        <v>582</v>
      </c>
      <c r="AY652" s="2" t="n">
        <v>80</v>
      </c>
      <c r="AZ652" s="2" t="n">
        <v>8</v>
      </c>
      <c r="BD652" s="2" t="s">
        <v>144</v>
      </c>
      <c r="BE652" s="2" t="n">
        <v>3</v>
      </c>
      <c r="BF652" s="2" t="n">
        <v>0.0833333333333333</v>
      </c>
      <c r="BG652" s="2" t="n">
        <v>60</v>
      </c>
      <c r="BH652" s="2" t="s">
        <v>1296</v>
      </c>
      <c r="BI652" s="2" t="n">
        <v>1</v>
      </c>
      <c r="BJ652" s="2" t="n">
        <v>0.166666666666667</v>
      </c>
      <c r="BK652" s="2" t="n">
        <v>60</v>
      </c>
      <c r="BL652" s="2" t="s">
        <v>1296</v>
      </c>
      <c r="BM652" s="2" t="n">
        <v>2</v>
      </c>
      <c r="BN652" s="2" t="n">
        <v>0.166666666666667</v>
      </c>
      <c r="BO652" s="2" t="n">
        <v>60</v>
      </c>
      <c r="BX652" s="2" t="s">
        <v>1297</v>
      </c>
      <c r="BY652" s="2" t="s">
        <v>151</v>
      </c>
      <c r="CA652" s="2" t="n">
        <f aca="false">105</f>
        <v>105</v>
      </c>
      <c r="CB652" s="2" t="s">
        <v>126</v>
      </c>
      <c r="CC652" s="2" t="n">
        <v>3</v>
      </c>
      <c r="DB652" s="2" t="n">
        <v>1.54</v>
      </c>
      <c r="DC652" s="2" t="n">
        <v>3.7</v>
      </c>
      <c r="DD652" s="2" t="n">
        <v>839.2</v>
      </c>
    </row>
    <row r="653" customFormat="false" ht="13.8" hidden="false" customHeight="false" outlineLevel="0" collapsed="false">
      <c r="A653" s="2" t="s">
        <v>1302</v>
      </c>
      <c r="B653" s="2" t="s">
        <v>1291</v>
      </c>
      <c r="D653" s="2" t="s">
        <v>1292</v>
      </c>
      <c r="E653" s="2" t="s">
        <v>1293</v>
      </c>
      <c r="F653" s="2" t="s">
        <v>1294</v>
      </c>
      <c r="G653" s="2" t="n">
        <v>2017</v>
      </c>
      <c r="H653" s="2" t="n">
        <v>60</v>
      </c>
      <c r="I653" s="2" t="n">
        <v>13</v>
      </c>
      <c r="J653" s="2" t="s">
        <v>120</v>
      </c>
      <c r="L653" s="2" t="s">
        <v>177</v>
      </c>
      <c r="T653" s="2" t="s">
        <v>124</v>
      </c>
      <c r="V653" s="2" t="s">
        <v>618</v>
      </c>
      <c r="AC653" s="2" t="s">
        <v>582</v>
      </c>
      <c r="AG653" s="2" t="s">
        <v>261</v>
      </c>
      <c r="AI653" s="2" t="s">
        <v>1296</v>
      </c>
      <c r="AY653" s="2" t="n">
        <v>80</v>
      </c>
      <c r="AZ653" s="2" t="n">
        <v>8</v>
      </c>
      <c r="BD653" s="2" t="s">
        <v>144</v>
      </c>
      <c r="BE653" s="2" t="n">
        <v>3</v>
      </c>
      <c r="BF653" s="2" t="n">
        <v>0.0833333333333333</v>
      </c>
      <c r="BG653" s="2" t="n">
        <v>60</v>
      </c>
      <c r="BH653" s="2" t="s">
        <v>1303</v>
      </c>
      <c r="BI653" s="2" t="n">
        <v>1</v>
      </c>
      <c r="BJ653" s="2" t="n">
        <v>0.166666666666667</v>
      </c>
      <c r="BK653" s="2" t="n">
        <v>60</v>
      </c>
      <c r="BL653" s="2" t="s">
        <v>1296</v>
      </c>
      <c r="BM653" s="2" t="n">
        <v>2</v>
      </c>
      <c r="BN653" s="2" t="n">
        <v>0.166666666666667</v>
      </c>
      <c r="BO653" s="2" t="n">
        <v>60</v>
      </c>
      <c r="BX653" s="2" t="s">
        <v>1297</v>
      </c>
      <c r="BY653" s="2" t="s">
        <v>151</v>
      </c>
      <c r="CA653" s="2" t="n">
        <f aca="false">105</f>
        <v>105</v>
      </c>
      <c r="CB653" s="2" t="s">
        <v>126</v>
      </c>
      <c r="CC653" s="2" t="n">
        <v>3</v>
      </c>
      <c r="DB653" s="2" t="n">
        <v>2.04</v>
      </c>
      <c r="DC653" s="2" t="n">
        <v>8.2</v>
      </c>
      <c r="DD653" s="2" t="n">
        <v>501.5</v>
      </c>
    </row>
    <row r="654" customFormat="false" ht="13.8" hidden="false" customHeight="false" outlineLevel="0" collapsed="false">
      <c r="A654" s="2" t="s">
        <v>1304</v>
      </c>
      <c r="B654" s="2" t="s">
        <v>1291</v>
      </c>
      <c r="D654" s="2" t="s">
        <v>1292</v>
      </c>
      <c r="E654" s="2" t="s">
        <v>1293</v>
      </c>
      <c r="F654" s="2" t="s">
        <v>1294</v>
      </c>
      <c r="G654" s="2" t="n">
        <v>2017</v>
      </c>
      <c r="H654" s="2" t="n">
        <v>60</v>
      </c>
      <c r="I654" s="2" t="n">
        <v>13</v>
      </c>
      <c r="J654" s="2" t="s">
        <v>120</v>
      </c>
      <c r="L654" s="2" t="s">
        <v>177</v>
      </c>
      <c r="T654" s="2" t="s">
        <v>124</v>
      </c>
      <c r="V654" s="2" t="s">
        <v>618</v>
      </c>
      <c r="AC654" s="2" t="s">
        <v>582</v>
      </c>
      <c r="AG654" s="2" t="s">
        <v>1299</v>
      </c>
      <c r="AI654" s="2" t="s">
        <v>1296</v>
      </c>
      <c r="AY654" s="2" t="n">
        <v>80</v>
      </c>
      <c r="AZ654" s="2" t="n">
        <v>8</v>
      </c>
      <c r="BD654" s="2" t="s">
        <v>144</v>
      </c>
      <c r="BE654" s="2" t="n">
        <v>3</v>
      </c>
      <c r="BF654" s="2" t="n">
        <v>0.0833333333333333</v>
      </c>
      <c r="BG654" s="2" t="n">
        <v>60</v>
      </c>
      <c r="BH654" s="2" t="s">
        <v>1300</v>
      </c>
      <c r="BI654" s="2" t="n">
        <v>1</v>
      </c>
      <c r="BJ654" s="2" t="n">
        <v>0.166666666666667</v>
      </c>
      <c r="BK654" s="2" t="n">
        <v>60</v>
      </c>
      <c r="BL654" s="2" t="s">
        <v>1296</v>
      </c>
      <c r="BM654" s="2" t="n">
        <v>2</v>
      </c>
      <c r="BN654" s="2" t="n">
        <v>0.166666666666667</v>
      </c>
      <c r="BO654" s="2" t="n">
        <v>60</v>
      </c>
      <c r="BX654" s="2" t="s">
        <v>1297</v>
      </c>
      <c r="BY654" s="2" t="s">
        <v>151</v>
      </c>
      <c r="CA654" s="2" t="n">
        <f aca="false">105</f>
        <v>105</v>
      </c>
      <c r="CB654" s="2" t="s">
        <v>126</v>
      </c>
      <c r="CC654" s="2" t="n">
        <v>3</v>
      </c>
      <c r="DB654" s="2" t="n">
        <v>1.71</v>
      </c>
      <c r="DC654" s="2" t="n">
        <v>4.2</v>
      </c>
      <c r="DD654" s="2" t="n">
        <v>810.2</v>
      </c>
    </row>
    <row r="655" customFormat="false" ht="13.8" hidden="false" customHeight="false" outlineLevel="0" collapsed="false">
      <c r="A655" s="2" t="s">
        <v>1305</v>
      </c>
      <c r="B655" s="2" t="s">
        <v>1306</v>
      </c>
      <c r="D655" s="2" t="s">
        <v>1307</v>
      </c>
      <c r="E655" s="2" t="s">
        <v>1308</v>
      </c>
      <c r="F655" s="2" t="s">
        <v>1309</v>
      </c>
      <c r="G655" s="2" t="n">
        <v>2017</v>
      </c>
      <c r="H655" s="2" t="n">
        <v>45</v>
      </c>
      <c r="I655" s="2" t="n">
        <v>11</v>
      </c>
      <c r="J655" s="2" t="s">
        <v>120</v>
      </c>
      <c r="L655" s="2" t="s">
        <v>157</v>
      </c>
      <c r="T655" s="2" t="s">
        <v>123</v>
      </c>
      <c r="Z655" s="2" t="s">
        <v>240</v>
      </c>
      <c r="AA655" s="2" t="n">
        <v>0.01</v>
      </c>
      <c r="AC655" s="2" t="s">
        <v>125</v>
      </c>
      <c r="AD655" s="2" t="n">
        <v>10</v>
      </c>
      <c r="AU655" s="2" t="n">
        <v>40</v>
      </c>
      <c r="AW655" s="2" t="n">
        <v>300</v>
      </c>
      <c r="AY655" s="2" t="n">
        <v>60</v>
      </c>
      <c r="AZ655" s="2" t="n">
        <v>48</v>
      </c>
      <c r="BD655" s="2" t="s">
        <v>124</v>
      </c>
      <c r="BE655" s="2" t="n">
        <v>1</v>
      </c>
      <c r="BF655" s="2" t="n">
        <v>0.333333333333333</v>
      </c>
      <c r="BH655" s="2" t="s">
        <v>123</v>
      </c>
      <c r="BI655" s="2" t="n">
        <v>3</v>
      </c>
      <c r="BJ655" s="2" t="n">
        <v>1</v>
      </c>
      <c r="BY655" s="2" t="s">
        <v>128</v>
      </c>
      <c r="BZ655" s="2" t="s">
        <v>129</v>
      </c>
      <c r="CA655" s="2" t="n">
        <v>45</v>
      </c>
      <c r="CB655" s="2" t="n">
        <f aca="false">8.5</f>
        <v>8.5</v>
      </c>
      <c r="CZ655" s="2" t="s">
        <v>131</v>
      </c>
      <c r="DA655" s="2" t="n">
        <v>97</v>
      </c>
      <c r="DD655" s="2" t="n">
        <v>508</v>
      </c>
      <c r="DE655" s="2" t="n">
        <v>0.067</v>
      </c>
    </row>
    <row r="656" customFormat="false" ht="13.8" hidden="false" customHeight="false" outlineLevel="0" collapsed="false">
      <c r="A656" s="2" t="s">
        <v>1310</v>
      </c>
      <c r="B656" s="2" t="s">
        <v>1306</v>
      </c>
      <c r="D656" s="2" t="s">
        <v>1307</v>
      </c>
      <c r="E656" s="2" t="s">
        <v>1308</v>
      </c>
      <c r="F656" s="2" t="s">
        <v>1309</v>
      </c>
      <c r="G656" s="2" t="n">
        <v>2017</v>
      </c>
      <c r="H656" s="2" t="n">
        <v>45</v>
      </c>
      <c r="I656" s="2" t="n">
        <v>11</v>
      </c>
      <c r="J656" s="2" t="s">
        <v>120</v>
      </c>
      <c r="L656" s="2" t="s">
        <v>157</v>
      </c>
      <c r="N656" s="2" t="s">
        <v>264</v>
      </c>
      <c r="T656" s="2" t="s">
        <v>123</v>
      </c>
      <c r="Z656" s="2" t="s">
        <v>240</v>
      </c>
      <c r="AA656" s="2" t="n">
        <v>0.01</v>
      </c>
      <c r="AC656" s="2" t="s">
        <v>125</v>
      </c>
      <c r="AD656" s="2" t="n">
        <v>10</v>
      </c>
      <c r="AO656" s="2" t="s">
        <v>766</v>
      </c>
      <c r="AU656" s="2" t="n">
        <v>40</v>
      </c>
      <c r="AW656" s="2" t="n">
        <v>120</v>
      </c>
      <c r="AY656" s="2" t="n">
        <v>60</v>
      </c>
      <c r="AZ656" s="2" t="n">
        <v>48</v>
      </c>
      <c r="BD656" s="2" t="s">
        <v>124</v>
      </c>
      <c r="BE656" s="2" t="n">
        <v>1</v>
      </c>
      <c r="BF656" s="2" t="n">
        <v>0.333333333333333</v>
      </c>
      <c r="BH656" s="2" t="s">
        <v>123</v>
      </c>
      <c r="BI656" s="2" t="n">
        <v>3</v>
      </c>
      <c r="BJ656" s="2" t="n">
        <v>1</v>
      </c>
      <c r="BY656" s="2" t="s">
        <v>128</v>
      </c>
      <c r="BZ656" s="2" t="s">
        <v>129</v>
      </c>
      <c r="CA656" s="2" t="n">
        <v>45</v>
      </c>
      <c r="CB656" s="2" t="n">
        <f aca="false">8.5</f>
        <v>8.5</v>
      </c>
      <c r="DA656" s="2" t="n">
        <v>96.5</v>
      </c>
      <c r="DD656" s="2" t="n">
        <v>388</v>
      </c>
      <c r="DE656" s="2" t="n">
        <v>0.051</v>
      </c>
      <c r="DF656" s="2" t="n">
        <v>0.012</v>
      </c>
    </row>
    <row r="657" customFormat="false" ht="13.8" hidden="false" customHeight="false" outlineLevel="0" collapsed="false">
      <c r="A657" s="2" t="s">
        <v>1311</v>
      </c>
      <c r="B657" s="2" t="s">
        <v>1306</v>
      </c>
      <c r="D657" s="2" t="s">
        <v>1307</v>
      </c>
      <c r="E657" s="2" t="s">
        <v>1308</v>
      </c>
      <c r="F657" s="2" t="s">
        <v>1309</v>
      </c>
      <c r="G657" s="2" t="n">
        <v>2017</v>
      </c>
      <c r="H657" s="2" t="n">
        <v>45</v>
      </c>
      <c r="I657" s="2" t="n">
        <v>11</v>
      </c>
      <c r="J657" s="2" t="s">
        <v>120</v>
      </c>
      <c r="L657" s="2" t="s">
        <v>157</v>
      </c>
      <c r="N657" s="2" t="s">
        <v>264</v>
      </c>
      <c r="T657" s="2" t="s">
        <v>123</v>
      </c>
      <c r="Z657" s="2" t="s">
        <v>240</v>
      </c>
      <c r="AA657" s="2" t="n">
        <v>0.01</v>
      </c>
      <c r="AC657" s="2" t="s">
        <v>125</v>
      </c>
      <c r="AD657" s="2" t="n">
        <v>10</v>
      </c>
      <c r="AO657" s="2" t="s">
        <v>766</v>
      </c>
      <c r="AU657" s="2" t="n">
        <v>40</v>
      </c>
      <c r="AW657" s="2" t="n">
        <v>105</v>
      </c>
      <c r="AY657" s="2" t="n">
        <v>60</v>
      </c>
      <c r="AZ657" s="2" t="n">
        <v>48</v>
      </c>
      <c r="BD657" s="2" t="s">
        <v>124</v>
      </c>
      <c r="BE657" s="2" t="n">
        <v>1</v>
      </c>
      <c r="BF657" s="2" t="n">
        <v>0.333333333333333</v>
      </c>
      <c r="BH657" s="2" t="s">
        <v>123</v>
      </c>
      <c r="BI657" s="2" t="n">
        <v>3</v>
      </c>
      <c r="BJ657" s="2" t="n">
        <v>1</v>
      </c>
      <c r="BY657" s="2" t="s">
        <v>128</v>
      </c>
      <c r="BZ657" s="2" t="s">
        <v>129</v>
      </c>
      <c r="CA657" s="2" t="n">
        <v>45</v>
      </c>
      <c r="CB657" s="2" t="n">
        <f aca="false">8.5</f>
        <v>8.5</v>
      </c>
      <c r="DA657" s="2" t="n">
        <v>97.2</v>
      </c>
      <c r="DD657" s="2" t="n">
        <v>300</v>
      </c>
      <c r="DE657" s="2" t="n">
        <v>0.041</v>
      </c>
      <c r="DF657" s="2" t="n">
        <v>0.0079</v>
      </c>
    </row>
    <row r="658" customFormat="false" ht="13.8" hidden="false" customHeight="false" outlineLevel="0" collapsed="false">
      <c r="A658" s="2" t="s">
        <v>1312</v>
      </c>
      <c r="B658" s="2" t="s">
        <v>1306</v>
      </c>
      <c r="D658" s="2" t="s">
        <v>1307</v>
      </c>
      <c r="E658" s="2" t="s">
        <v>1308</v>
      </c>
      <c r="F658" s="2" t="s">
        <v>1309</v>
      </c>
      <c r="G658" s="2" t="n">
        <v>2017</v>
      </c>
      <c r="H658" s="2" t="n">
        <v>45</v>
      </c>
      <c r="I658" s="2" t="n">
        <v>11</v>
      </c>
      <c r="J658" s="2" t="s">
        <v>120</v>
      </c>
      <c r="L658" s="2" t="s">
        <v>157</v>
      </c>
      <c r="N658" s="2" t="s">
        <v>264</v>
      </c>
      <c r="T658" s="2" t="s">
        <v>123</v>
      </c>
      <c r="Z658" s="2" t="s">
        <v>240</v>
      </c>
      <c r="AA658" s="2" t="n">
        <v>0.01</v>
      </c>
      <c r="AC658" s="2" t="s">
        <v>125</v>
      </c>
      <c r="AD658" s="2" t="n">
        <v>10</v>
      </c>
      <c r="AO658" s="2" t="s">
        <v>766</v>
      </c>
      <c r="AU658" s="2" t="n">
        <v>40</v>
      </c>
      <c r="AW658" s="2" t="n">
        <v>90</v>
      </c>
      <c r="AY658" s="2" t="n">
        <v>60</v>
      </c>
      <c r="AZ658" s="2" t="n">
        <v>48</v>
      </c>
      <c r="BD658" s="2" t="s">
        <v>124</v>
      </c>
      <c r="BE658" s="2" t="n">
        <v>1</v>
      </c>
      <c r="BF658" s="2" t="n">
        <v>0.333333333333333</v>
      </c>
      <c r="BH658" s="2" t="s">
        <v>123</v>
      </c>
      <c r="BI658" s="2" t="n">
        <v>3</v>
      </c>
      <c r="BJ658" s="2" t="n">
        <v>1</v>
      </c>
      <c r="BY658" s="2" t="s">
        <v>128</v>
      </c>
      <c r="BZ658" s="2" t="s">
        <v>129</v>
      </c>
      <c r="CA658" s="2" t="n">
        <v>45</v>
      </c>
      <c r="CB658" s="2" t="n">
        <f aca="false">8.5</f>
        <v>8.5</v>
      </c>
      <c r="DA658" s="2" t="n">
        <v>96.2</v>
      </c>
      <c r="DD658" s="2" t="n">
        <v>376</v>
      </c>
      <c r="DE658" s="2" t="n">
        <v>0.056</v>
      </c>
      <c r="DF658" s="2" t="n">
        <v>0.0059</v>
      </c>
    </row>
    <row r="659" customFormat="false" ht="13.8" hidden="false" customHeight="false" outlineLevel="0" collapsed="false">
      <c r="A659" s="2" t="s">
        <v>1313</v>
      </c>
      <c r="B659" s="2" t="s">
        <v>1306</v>
      </c>
      <c r="D659" s="2" t="s">
        <v>1307</v>
      </c>
      <c r="E659" s="2" t="s">
        <v>1308</v>
      </c>
      <c r="F659" s="2" t="s">
        <v>1309</v>
      </c>
      <c r="G659" s="2" t="n">
        <v>2017</v>
      </c>
      <c r="H659" s="2" t="n">
        <v>45</v>
      </c>
      <c r="I659" s="2" t="n">
        <v>11</v>
      </c>
      <c r="J659" s="2" t="s">
        <v>120</v>
      </c>
      <c r="L659" s="2" t="s">
        <v>157</v>
      </c>
      <c r="N659" s="2" t="s">
        <v>1314</v>
      </c>
      <c r="T659" s="2" t="s">
        <v>123</v>
      </c>
      <c r="Z659" s="2" t="s">
        <v>240</v>
      </c>
      <c r="AA659" s="2" t="n">
        <v>0.01</v>
      </c>
      <c r="AC659" s="2" t="s">
        <v>125</v>
      </c>
      <c r="AD659" s="2" t="n">
        <v>10</v>
      </c>
      <c r="AO659" s="2" t="s">
        <v>766</v>
      </c>
      <c r="AU659" s="2" t="n">
        <v>40</v>
      </c>
      <c r="AW659" s="2" t="n">
        <v>105</v>
      </c>
      <c r="AY659" s="2" t="n">
        <v>60</v>
      </c>
      <c r="AZ659" s="2" t="n">
        <v>48</v>
      </c>
      <c r="BD659" s="2" t="s">
        <v>124</v>
      </c>
      <c r="BE659" s="2" t="n">
        <v>1</v>
      </c>
      <c r="BF659" s="2" t="n">
        <v>0.333333333333333</v>
      </c>
      <c r="BH659" s="2" t="s">
        <v>123</v>
      </c>
      <c r="BI659" s="2" t="n">
        <v>3</v>
      </c>
      <c r="BJ659" s="2" t="n">
        <v>1</v>
      </c>
      <c r="BY659" s="2" t="s">
        <v>128</v>
      </c>
      <c r="BZ659" s="2" t="s">
        <v>129</v>
      </c>
      <c r="CA659" s="2" t="n">
        <v>45</v>
      </c>
      <c r="CB659" s="2" t="n">
        <f aca="false">8.5</f>
        <v>8.5</v>
      </c>
      <c r="CZ659" s="2" t="s">
        <v>131</v>
      </c>
      <c r="DA659" s="2" t="n">
        <v>95.9</v>
      </c>
      <c r="DD659" s="2" t="n">
        <v>317</v>
      </c>
      <c r="DE659" s="2" t="n">
        <v>0.056</v>
      </c>
      <c r="DF659" s="2" t="n">
        <v>0.0096</v>
      </c>
    </row>
    <row r="660" customFormat="false" ht="13.8" hidden="false" customHeight="false" outlineLevel="0" collapsed="false">
      <c r="A660" s="2" t="s">
        <v>1315</v>
      </c>
      <c r="B660" s="2" t="s">
        <v>1306</v>
      </c>
      <c r="D660" s="2" t="s">
        <v>1307</v>
      </c>
      <c r="E660" s="2" t="s">
        <v>1308</v>
      </c>
      <c r="F660" s="2" t="s">
        <v>1309</v>
      </c>
      <c r="G660" s="2" t="n">
        <v>2017</v>
      </c>
      <c r="H660" s="2" t="n">
        <v>45</v>
      </c>
      <c r="I660" s="2" t="n">
        <v>11</v>
      </c>
      <c r="J660" s="2" t="s">
        <v>120</v>
      </c>
      <c r="L660" s="2" t="s">
        <v>157</v>
      </c>
      <c r="N660" s="2" t="s">
        <v>1314</v>
      </c>
      <c r="T660" s="2" t="s">
        <v>123</v>
      </c>
      <c r="Z660" s="2" t="s">
        <v>240</v>
      </c>
      <c r="AA660" s="2" t="n">
        <v>0.01</v>
      </c>
      <c r="AC660" s="2" t="s">
        <v>125</v>
      </c>
      <c r="AD660" s="2" t="n">
        <v>10</v>
      </c>
      <c r="AO660" s="2" t="s">
        <v>766</v>
      </c>
      <c r="AU660" s="2" t="n">
        <v>40</v>
      </c>
      <c r="AW660" s="2" t="n">
        <v>75</v>
      </c>
      <c r="AY660" s="2" t="n">
        <v>60</v>
      </c>
      <c r="AZ660" s="2" t="n">
        <v>48</v>
      </c>
      <c r="BD660" s="2" t="s">
        <v>124</v>
      </c>
      <c r="BE660" s="2" t="n">
        <v>1</v>
      </c>
      <c r="BF660" s="2" t="n">
        <v>0.333333333333333</v>
      </c>
      <c r="BH660" s="2" t="s">
        <v>123</v>
      </c>
      <c r="BI660" s="2" t="n">
        <v>3</v>
      </c>
      <c r="BJ660" s="2" t="n">
        <v>1</v>
      </c>
      <c r="BY660" s="2" t="s">
        <v>128</v>
      </c>
      <c r="BZ660" s="2" t="s">
        <v>129</v>
      </c>
      <c r="CA660" s="2" t="n">
        <v>45</v>
      </c>
      <c r="CB660" s="2" t="n">
        <f aca="false">8.5</f>
        <v>8.5</v>
      </c>
      <c r="CZ660" s="2" t="s">
        <v>131</v>
      </c>
      <c r="DA660" s="2" t="n">
        <v>95.9</v>
      </c>
      <c r="DD660" s="2" t="n">
        <v>263</v>
      </c>
      <c r="DE660" s="2" t="n">
        <v>0.056</v>
      </c>
      <c r="DF660" s="2" t="n">
        <v>0.005</v>
      </c>
    </row>
    <row r="661" customFormat="false" ht="13.8" hidden="false" customHeight="false" outlineLevel="0" collapsed="false">
      <c r="A661" s="2" t="s">
        <v>1316</v>
      </c>
      <c r="B661" s="2" t="s">
        <v>1306</v>
      </c>
      <c r="D661" s="2" t="s">
        <v>1307</v>
      </c>
      <c r="E661" s="2" t="s">
        <v>1308</v>
      </c>
      <c r="F661" s="2" t="s">
        <v>1309</v>
      </c>
      <c r="G661" s="2" t="n">
        <v>2017</v>
      </c>
      <c r="H661" s="2" t="n">
        <v>45</v>
      </c>
      <c r="I661" s="2" t="n">
        <v>11</v>
      </c>
      <c r="J661" s="2" t="s">
        <v>120</v>
      </c>
      <c r="L661" s="2" t="s">
        <v>157</v>
      </c>
      <c r="N661" s="2" t="s">
        <v>1314</v>
      </c>
      <c r="T661" s="2" t="s">
        <v>123</v>
      </c>
      <c r="Z661" s="2" t="s">
        <v>240</v>
      </c>
      <c r="AA661" s="2" t="n">
        <v>0.01</v>
      </c>
      <c r="AC661" s="2" t="s">
        <v>125</v>
      </c>
      <c r="AD661" s="2" t="n">
        <v>10</v>
      </c>
      <c r="AO661" s="2" t="s">
        <v>766</v>
      </c>
      <c r="AU661" s="2" t="n">
        <v>40</v>
      </c>
      <c r="AW661" s="2" t="n">
        <v>60</v>
      </c>
      <c r="AY661" s="2" t="n">
        <v>60</v>
      </c>
      <c r="AZ661" s="2" t="n">
        <v>48</v>
      </c>
      <c r="BD661" s="2" t="s">
        <v>124</v>
      </c>
      <c r="BE661" s="2" t="n">
        <v>1</v>
      </c>
      <c r="BF661" s="2" t="n">
        <v>0.333333333333333</v>
      </c>
      <c r="BH661" s="2" t="s">
        <v>123</v>
      </c>
      <c r="BI661" s="2" t="n">
        <v>3</v>
      </c>
      <c r="BJ661" s="2" t="n">
        <v>1</v>
      </c>
      <c r="BY661" s="2" t="s">
        <v>128</v>
      </c>
      <c r="BZ661" s="2" t="s">
        <v>129</v>
      </c>
      <c r="CA661" s="2" t="n">
        <v>45</v>
      </c>
      <c r="CB661" s="2" t="n">
        <f aca="false">8.5</f>
        <v>8.5</v>
      </c>
      <c r="CZ661" s="2" t="s">
        <v>131</v>
      </c>
      <c r="DA661" s="2" t="n">
        <v>95.6</v>
      </c>
      <c r="DD661" s="2" t="n">
        <v>1</v>
      </c>
      <c r="DE661" s="2" t="n">
        <v>0.061</v>
      </c>
      <c r="DF661" s="2" t="n">
        <v>0.0047</v>
      </c>
    </row>
    <row r="662" customFormat="false" ht="13.8" hidden="false" customHeight="false" outlineLevel="0" collapsed="false">
      <c r="A662" s="2" t="s">
        <v>1317</v>
      </c>
      <c r="B662" s="2" t="s">
        <v>1306</v>
      </c>
      <c r="D662" s="2" t="s">
        <v>1307</v>
      </c>
      <c r="E662" s="2" t="s">
        <v>1308</v>
      </c>
      <c r="F662" s="2" t="s">
        <v>1309</v>
      </c>
      <c r="G662" s="2" t="n">
        <v>2017</v>
      </c>
      <c r="H662" s="2" t="n">
        <v>45</v>
      </c>
      <c r="I662" s="2" t="n">
        <v>11</v>
      </c>
      <c r="J662" s="2" t="s">
        <v>120</v>
      </c>
      <c r="L662" s="2" t="s">
        <v>157</v>
      </c>
      <c r="N662" s="2" t="s">
        <v>1318</v>
      </c>
      <c r="T662" s="2" t="s">
        <v>123</v>
      </c>
      <c r="Z662" s="2" t="s">
        <v>240</v>
      </c>
      <c r="AA662" s="2" t="n">
        <v>0.01</v>
      </c>
      <c r="AC662" s="2" t="s">
        <v>125</v>
      </c>
      <c r="AD662" s="2" t="n">
        <v>10</v>
      </c>
      <c r="AO662" s="2" t="s">
        <v>766</v>
      </c>
      <c r="AU662" s="2" t="n">
        <v>40</v>
      </c>
      <c r="AW662" s="2" t="n">
        <v>150</v>
      </c>
      <c r="AY662" s="2" t="n">
        <v>60</v>
      </c>
      <c r="AZ662" s="2" t="n">
        <v>48</v>
      </c>
      <c r="BD662" s="2" t="s">
        <v>124</v>
      </c>
      <c r="BE662" s="2" t="n">
        <v>1</v>
      </c>
      <c r="BF662" s="2" t="n">
        <v>0.333333333333333</v>
      </c>
      <c r="BH662" s="2" t="s">
        <v>123</v>
      </c>
      <c r="BI662" s="2" t="n">
        <v>3</v>
      </c>
      <c r="BJ662" s="2" t="n">
        <v>1</v>
      </c>
      <c r="BY662" s="2" t="s">
        <v>128</v>
      </c>
      <c r="BZ662" s="2" t="s">
        <v>129</v>
      </c>
      <c r="CA662" s="2" t="n">
        <v>45</v>
      </c>
      <c r="CB662" s="2" t="n">
        <f aca="false">8.5</f>
        <v>8.5</v>
      </c>
      <c r="CZ662" s="2" t="s">
        <v>131</v>
      </c>
      <c r="DA662" s="2" t="n">
        <v>96.4</v>
      </c>
      <c r="DD662" s="2" t="n">
        <v>319</v>
      </c>
      <c r="DE662" s="2" t="n">
        <v>0.045</v>
      </c>
      <c r="DF662" s="2" t="n">
        <v>0.0073</v>
      </c>
    </row>
    <row r="663" customFormat="false" ht="13.8" hidden="false" customHeight="false" outlineLevel="0" collapsed="false">
      <c r="A663" s="2" t="s">
        <v>1319</v>
      </c>
      <c r="B663" s="2" t="s">
        <v>1306</v>
      </c>
      <c r="D663" s="2" t="s">
        <v>1307</v>
      </c>
      <c r="E663" s="2" t="s">
        <v>1308</v>
      </c>
      <c r="F663" s="2" t="s">
        <v>1309</v>
      </c>
      <c r="G663" s="2" t="n">
        <v>2017</v>
      </c>
      <c r="H663" s="2" t="n">
        <v>45</v>
      </c>
      <c r="I663" s="2" t="n">
        <v>11</v>
      </c>
      <c r="J663" s="2" t="s">
        <v>120</v>
      </c>
      <c r="L663" s="2" t="s">
        <v>157</v>
      </c>
      <c r="N663" s="2" t="s">
        <v>1318</v>
      </c>
      <c r="T663" s="2" t="s">
        <v>123</v>
      </c>
      <c r="Z663" s="2" t="s">
        <v>240</v>
      </c>
      <c r="AA663" s="2" t="n">
        <v>0.01</v>
      </c>
      <c r="AC663" s="2" t="s">
        <v>125</v>
      </c>
      <c r="AD663" s="2" t="n">
        <v>10</v>
      </c>
      <c r="AO663" s="2" t="s">
        <v>766</v>
      </c>
      <c r="AU663" s="2" t="n">
        <v>40</v>
      </c>
      <c r="AW663" s="2" t="n">
        <v>120</v>
      </c>
      <c r="AY663" s="2" t="n">
        <v>60</v>
      </c>
      <c r="AZ663" s="2" t="n">
        <v>48</v>
      </c>
      <c r="BD663" s="2" t="s">
        <v>124</v>
      </c>
      <c r="BE663" s="2" t="n">
        <v>1</v>
      </c>
      <c r="BF663" s="2" t="n">
        <v>0.333333333333333</v>
      </c>
      <c r="BH663" s="2" t="s">
        <v>123</v>
      </c>
      <c r="BI663" s="2" t="n">
        <v>3</v>
      </c>
      <c r="BJ663" s="2" t="n">
        <v>1</v>
      </c>
      <c r="BY663" s="2" t="s">
        <v>128</v>
      </c>
      <c r="BZ663" s="2" t="s">
        <v>129</v>
      </c>
      <c r="CA663" s="2" t="n">
        <v>45</v>
      </c>
      <c r="CB663" s="2" t="n">
        <f aca="false">8.5</f>
        <v>8.5</v>
      </c>
      <c r="CZ663" s="2" t="s">
        <v>131</v>
      </c>
      <c r="DA663" s="2" t="n">
        <v>95.4</v>
      </c>
      <c r="DD663" s="2" t="n">
        <v>109</v>
      </c>
      <c r="DE663" s="2" t="n">
        <v>0.06</v>
      </c>
      <c r="DF663" s="2" t="n">
        <v>0.008</v>
      </c>
    </row>
    <row r="664" customFormat="false" ht="13.8" hidden="false" customHeight="false" outlineLevel="0" collapsed="false">
      <c r="A664" s="2" t="s">
        <v>1320</v>
      </c>
      <c r="B664" s="2" t="s">
        <v>1306</v>
      </c>
      <c r="D664" s="2" t="s">
        <v>1307</v>
      </c>
      <c r="E664" s="2" t="s">
        <v>1308</v>
      </c>
      <c r="F664" s="2" t="s">
        <v>1309</v>
      </c>
      <c r="G664" s="2" t="n">
        <v>2017</v>
      </c>
      <c r="H664" s="2" t="n">
        <v>45</v>
      </c>
      <c r="I664" s="2" t="n">
        <v>11</v>
      </c>
      <c r="J664" s="2" t="s">
        <v>120</v>
      </c>
      <c r="L664" s="2" t="s">
        <v>157</v>
      </c>
      <c r="N664" s="2" t="s">
        <v>1318</v>
      </c>
      <c r="T664" s="2" t="s">
        <v>123</v>
      </c>
      <c r="Z664" s="2" t="s">
        <v>240</v>
      </c>
      <c r="AA664" s="2" t="n">
        <v>0.01</v>
      </c>
      <c r="AC664" s="2" t="s">
        <v>125</v>
      </c>
      <c r="AD664" s="2" t="n">
        <v>10</v>
      </c>
      <c r="AO664" s="2" t="s">
        <v>766</v>
      </c>
      <c r="AU664" s="2" t="n">
        <v>40</v>
      </c>
      <c r="AW664" s="2" t="n">
        <v>90</v>
      </c>
      <c r="AY664" s="2" t="n">
        <v>60</v>
      </c>
      <c r="AZ664" s="2" t="n">
        <v>48</v>
      </c>
      <c r="BD664" s="2" t="s">
        <v>124</v>
      </c>
      <c r="BE664" s="2" t="n">
        <v>1</v>
      </c>
      <c r="BF664" s="2" t="n">
        <v>0.333333333333333</v>
      </c>
      <c r="BH664" s="2" t="s">
        <v>123</v>
      </c>
      <c r="BI664" s="2" t="n">
        <v>3</v>
      </c>
      <c r="BJ664" s="2" t="n">
        <v>1</v>
      </c>
      <c r="BY664" s="2" t="s">
        <v>128</v>
      </c>
      <c r="BZ664" s="2" t="s">
        <v>129</v>
      </c>
      <c r="CA664" s="2" t="n">
        <v>45</v>
      </c>
      <c r="CB664" s="2" t="n">
        <f aca="false">8.5</f>
        <v>8.5</v>
      </c>
      <c r="CZ664" s="2" t="s">
        <v>131</v>
      </c>
      <c r="DA664" s="2" t="n">
        <v>96</v>
      </c>
      <c r="DD664" s="2" t="n">
        <v>1</v>
      </c>
      <c r="DE664" s="2" t="n">
        <v>0.051</v>
      </c>
      <c r="DF664" s="2" t="n">
        <v>0.0076</v>
      </c>
    </row>
    <row r="665" customFormat="false" ht="13.8" hidden="false" customHeight="false" outlineLevel="0" collapsed="false">
      <c r="A665" s="2" t="s">
        <v>1321</v>
      </c>
      <c r="B665" s="2" t="s">
        <v>1306</v>
      </c>
      <c r="D665" s="2" t="s">
        <v>1307</v>
      </c>
      <c r="E665" s="2" t="s">
        <v>1308</v>
      </c>
      <c r="F665" s="2" t="s">
        <v>1309</v>
      </c>
      <c r="G665" s="2" t="n">
        <v>2017</v>
      </c>
      <c r="H665" s="2" t="n">
        <v>45</v>
      </c>
      <c r="I665" s="2" t="n">
        <v>11</v>
      </c>
      <c r="J665" s="2" t="s">
        <v>120</v>
      </c>
      <c r="L665" s="2" t="s">
        <v>157</v>
      </c>
      <c r="N665" s="2" t="s">
        <v>1322</v>
      </c>
      <c r="T665" s="2" t="s">
        <v>123</v>
      </c>
      <c r="Z665" s="2" t="s">
        <v>240</v>
      </c>
      <c r="AA665" s="2" t="n">
        <v>0.01</v>
      </c>
      <c r="AC665" s="2" t="s">
        <v>125</v>
      </c>
      <c r="AD665" s="2" t="n">
        <v>10</v>
      </c>
      <c r="AO665" s="2" t="s">
        <v>766</v>
      </c>
      <c r="AU665" s="2" t="n">
        <v>40</v>
      </c>
      <c r="AW665" s="2" t="n">
        <v>150</v>
      </c>
      <c r="AY665" s="2" t="n">
        <v>60</v>
      </c>
      <c r="AZ665" s="2" t="n">
        <v>48</v>
      </c>
      <c r="BD665" s="2" t="s">
        <v>124</v>
      </c>
      <c r="BE665" s="2" t="n">
        <v>1</v>
      </c>
      <c r="BF665" s="2" t="n">
        <v>0.333333333333333</v>
      </c>
      <c r="BH665" s="2" t="s">
        <v>123</v>
      </c>
      <c r="BI665" s="2" t="n">
        <v>3</v>
      </c>
      <c r="BJ665" s="2" t="n">
        <v>1</v>
      </c>
      <c r="BY665" s="2" t="s">
        <v>128</v>
      </c>
      <c r="BZ665" s="2" t="s">
        <v>129</v>
      </c>
      <c r="CA665" s="2" t="n">
        <v>45</v>
      </c>
      <c r="CB665" s="2" t="n">
        <f aca="false">8.5</f>
        <v>8.5</v>
      </c>
      <c r="CZ665" s="2" t="s">
        <v>131</v>
      </c>
      <c r="DA665" s="2" t="n">
        <v>96</v>
      </c>
      <c r="DD665" s="2" t="n">
        <v>338</v>
      </c>
      <c r="DE665" s="2" t="n">
        <v>0.058</v>
      </c>
      <c r="DF665" s="2" t="n">
        <v>0.0086</v>
      </c>
    </row>
    <row r="666" customFormat="false" ht="13.8" hidden="false" customHeight="false" outlineLevel="0" collapsed="false">
      <c r="A666" s="2" t="s">
        <v>1323</v>
      </c>
      <c r="B666" s="2" t="s">
        <v>1306</v>
      </c>
      <c r="D666" s="2" t="s">
        <v>1307</v>
      </c>
      <c r="E666" s="2" t="s">
        <v>1308</v>
      </c>
      <c r="F666" s="2" t="s">
        <v>1309</v>
      </c>
      <c r="G666" s="2" t="n">
        <v>2017</v>
      </c>
      <c r="H666" s="2" t="n">
        <v>45</v>
      </c>
      <c r="I666" s="2" t="n">
        <v>11</v>
      </c>
      <c r="J666" s="2" t="s">
        <v>120</v>
      </c>
      <c r="L666" s="2" t="s">
        <v>157</v>
      </c>
      <c r="N666" s="2" t="s">
        <v>1322</v>
      </c>
      <c r="T666" s="2" t="s">
        <v>123</v>
      </c>
      <c r="Z666" s="2" t="s">
        <v>240</v>
      </c>
      <c r="AA666" s="2" t="n">
        <v>0.01</v>
      </c>
      <c r="AC666" s="2" t="s">
        <v>125</v>
      </c>
      <c r="AD666" s="2" t="n">
        <v>10</v>
      </c>
      <c r="AO666" s="2" t="s">
        <v>766</v>
      </c>
      <c r="AU666" s="2" t="n">
        <v>40</v>
      </c>
      <c r="AW666" s="2" t="n">
        <v>150</v>
      </c>
      <c r="AY666" s="2" t="n">
        <v>60</v>
      </c>
      <c r="AZ666" s="2" t="n">
        <v>48</v>
      </c>
      <c r="BD666" s="2" t="s">
        <v>124</v>
      </c>
      <c r="BE666" s="2" t="n">
        <v>1</v>
      </c>
      <c r="BF666" s="2" t="n">
        <v>0.333333333333333</v>
      </c>
      <c r="BH666" s="2" t="s">
        <v>123</v>
      </c>
      <c r="BI666" s="2" t="n">
        <v>3</v>
      </c>
      <c r="BJ666" s="2" t="n">
        <v>1</v>
      </c>
      <c r="BY666" s="2" t="s">
        <v>128</v>
      </c>
      <c r="BZ666" s="2" t="s">
        <v>129</v>
      </c>
      <c r="CA666" s="2" t="n">
        <v>45</v>
      </c>
      <c r="CB666" s="2" t="n">
        <f aca="false">8.5</f>
        <v>8.5</v>
      </c>
      <c r="CZ666" s="2" t="s">
        <v>131</v>
      </c>
      <c r="DA666" s="2" t="n">
        <v>95.5</v>
      </c>
      <c r="DD666" s="2" t="n">
        <v>115</v>
      </c>
      <c r="DE666" s="2" t="n">
        <v>0.062</v>
      </c>
      <c r="DF666" s="2" t="n">
        <v>0.0078</v>
      </c>
    </row>
    <row r="667" customFormat="false" ht="13.8" hidden="false" customHeight="false" outlineLevel="0" collapsed="false">
      <c r="A667" s="2" t="s">
        <v>1324</v>
      </c>
      <c r="B667" s="2" t="s">
        <v>1306</v>
      </c>
      <c r="D667" s="2" t="s">
        <v>1307</v>
      </c>
      <c r="E667" s="2" t="s">
        <v>1308</v>
      </c>
      <c r="F667" s="2" t="s">
        <v>1309</v>
      </c>
      <c r="G667" s="2" t="n">
        <v>2017</v>
      </c>
      <c r="H667" s="2" t="n">
        <v>45</v>
      </c>
      <c r="I667" s="2" t="n">
        <v>11</v>
      </c>
      <c r="J667" s="2" t="s">
        <v>120</v>
      </c>
      <c r="L667" s="2" t="s">
        <v>157</v>
      </c>
      <c r="N667" s="2" t="s">
        <v>1322</v>
      </c>
      <c r="T667" s="2" t="s">
        <v>123</v>
      </c>
      <c r="Z667" s="2" t="s">
        <v>240</v>
      </c>
      <c r="AA667" s="2" t="n">
        <v>0.01</v>
      </c>
      <c r="AC667" s="2" t="s">
        <v>125</v>
      </c>
      <c r="AD667" s="2" t="n">
        <v>10</v>
      </c>
      <c r="AO667" s="2" t="s">
        <v>766</v>
      </c>
      <c r="AU667" s="2" t="n">
        <v>40</v>
      </c>
      <c r="AW667" s="2" t="n">
        <v>120</v>
      </c>
      <c r="AY667" s="2" t="n">
        <v>60</v>
      </c>
      <c r="AZ667" s="2" t="n">
        <v>48</v>
      </c>
      <c r="BD667" s="2" t="s">
        <v>124</v>
      </c>
      <c r="BE667" s="2" t="n">
        <v>1</v>
      </c>
      <c r="BF667" s="2" t="n">
        <v>0.333333333333333</v>
      </c>
      <c r="BH667" s="2" t="s">
        <v>123</v>
      </c>
      <c r="BI667" s="2" t="n">
        <v>3</v>
      </c>
      <c r="BJ667" s="2" t="n">
        <v>1</v>
      </c>
      <c r="BY667" s="2" t="s">
        <v>128</v>
      </c>
      <c r="BZ667" s="2" t="s">
        <v>129</v>
      </c>
      <c r="CA667" s="2" t="n">
        <v>45</v>
      </c>
      <c r="CB667" s="2" t="n">
        <f aca="false">8.5</f>
        <v>8.5</v>
      </c>
      <c r="CZ667" s="2" t="s">
        <v>131</v>
      </c>
      <c r="DA667" s="2" t="n">
        <v>96.1</v>
      </c>
      <c r="DD667" s="2" t="n">
        <v>21</v>
      </c>
      <c r="DE667" s="2" t="n">
        <v>0.058</v>
      </c>
      <c r="DF667" s="2" t="n">
        <v>0.0072</v>
      </c>
    </row>
    <row r="668" customFormat="false" ht="13.8" hidden="false" customHeight="false" outlineLevel="0" collapsed="false">
      <c r="A668" s="2" t="s">
        <v>1325</v>
      </c>
      <c r="B668" s="2" t="s">
        <v>1326</v>
      </c>
      <c r="D668" s="2" t="s">
        <v>1327</v>
      </c>
      <c r="E668" s="2" t="s">
        <v>1328</v>
      </c>
      <c r="F668" s="2" t="s">
        <v>1329</v>
      </c>
      <c r="G668" s="2" t="n">
        <v>2017</v>
      </c>
      <c r="H668" s="2" t="n">
        <v>42</v>
      </c>
      <c r="I668" s="2" t="n">
        <v>7</v>
      </c>
      <c r="J668" s="2" t="s">
        <v>120</v>
      </c>
      <c r="L668" s="2" t="s">
        <v>143</v>
      </c>
      <c r="N668" s="2" t="s">
        <v>255</v>
      </c>
      <c r="T668" s="2" t="s">
        <v>206</v>
      </c>
      <c r="V668" s="2" t="s">
        <v>124</v>
      </c>
      <c r="Z668" s="2" t="s">
        <v>145</v>
      </c>
      <c r="AA668" s="2" t="n">
        <v>1</v>
      </c>
      <c r="AT668" s="2" t="n">
        <v>6</v>
      </c>
      <c r="AW668" s="2" t="n">
        <v>29</v>
      </c>
      <c r="AZ668" s="2" t="n">
        <v>24</v>
      </c>
      <c r="BA668" s="2" t="s">
        <v>1330</v>
      </c>
      <c r="BC668" s="2" t="n">
        <v>24</v>
      </c>
      <c r="BD668" s="2" t="s">
        <v>206</v>
      </c>
      <c r="BY668" s="2" t="s">
        <v>151</v>
      </c>
      <c r="CA668" s="2" t="n">
        <v>60</v>
      </c>
      <c r="CB668" s="2" t="s">
        <v>126</v>
      </c>
      <c r="DB668" s="2" t="n">
        <v>0.42</v>
      </c>
      <c r="DC668" s="2" t="n">
        <v>2.9</v>
      </c>
      <c r="DD668" s="2" t="n">
        <v>654</v>
      </c>
      <c r="DE668" s="2" t="n">
        <v>0.99</v>
      </c>
    </row>
    <row r="669" customFormat="false" ht="13.8" hidden="false" customHeight="false" outlineLevel="0" collapsed="false">
      <c r="A669" s="2" t="s">
        <v>1331</v>
      </c>
      <c r="B669" s="2" t="s">
        <v>1326</v>
      </c>
      <c r="D669" s="2" t="s">
        <v>1327</v>
      </c>
      <c r="E669" s="2" t="s">
        <v>1328</v>
      </c>
      <c r="F669" s="2" t="s">
        <v>1329</v>
      </c>
      <c r="G669" s="2" t="n">
        <v>2017</v>
      </c>
      <c r="H669" s="2" t="n">
        <v>42</v>
      </c>
      <c r="I669" s="2" t="n">
        <v>7</v>
      </c>
      <c r="J669" s="2" t="s">
        <v>120</v>
      </c>
      <c r="L669" s="2" t="s">
        <v>143</v>
      </c>
      <c r="N669" s="2" t="s">
        <v>255</v>
      </c>
      <c r="T669" s="2" t="s">
        <v>206</v>
      </c>
      <c r="V669" s="2" t="s">
        <v>124</v>
      </c>
      <c r="Z669" s="2" t="s">
        <v>145</v>
      </c>
      <c r="AA669" s="2" t="n">
        <v>1</v>
      </c>
      <c r="AT669" s="2" t="n">
        <v>6</v>
      </c>
      <c r="AW669" s="2" t="n">
        <v>29</v>
      </c>
      <c r="AZ669" s="2" t="n">
        <v>24</v>
      </c>
      <c r="BA669" s="2" t="s">
        <v>1330</v>
      </c>
      <c r="BC669" s="2" t="n">
        <v>24</v>
      </c>
      <c r="BD669" s="2" t="s">
        <v>206</v>
      </c>
      <c r="BY669" s="2" t="s">
        <v>151</v>
      </c>
      <c r="CA669" s="2" t="n">
        <v>60</v>
      </c>
      <c r="CB669" s="2" t="s">
        <v>126</v>
      </c>
      <c r="DB669" s="2" t="n">
        <v>1.17</v>
      </c>
      <c r="DC669" s="2" t="n">
        <v>4.8</v>
      </c>
      <c r="DD669" s="2" t="n">
        <v>958</v>
      </c>
      <c r="DE669" s="2" t="n">
        <v>0.6</v>
      </c>
    </row>
    <row r="670" customFormat="false" ht="13.8" hidden="false" customHeight="false" outlineLevel="0" collapsed="false">
      <c r="A670" s="2" t="s">
        <v>1332</v>
      </c>
      <c r="B670" s="2" t="s">
        <v>1326</v>
      </c>
      <c r="D670" s="2" t="s">
        <v>1327</v>
      </c>
      <c r="E670" s="2" t="s">
        <v>1328</v>
      </c>
      <c r="F670" s="2" t="s">
        <v>1329</v>
      </c>
      <c r="G670" s="2" t="n">
        <v>2017</v>
      </c>
      <c r="H670" s="2" t="n">
        <v>42</v>
      </c>
      <c r="I670" s="2" t="n">
        <v>7</v>
      </c>
      <c r="J670" s="2" t="s">
        <v>120</v>
      </c>
      <c r="L670" s="2" t="s">
        <v>143</v>
      </c>
      <c r="N670" s="2" t="s">
        <v>255</v>
      </c>
      <c r="T670" s="2" t="s">
        <v>206</v>
      </c>
      <c r="V670" s="2" t="s">
        <v>124</v>
      </c>
      <c r="Z670" s="2" t="s">
        <v>145</v>
      </c>
      <c r="AA670" s="2" t="n">
        <v>1</v>
      </c>
      <c r="AT670" s="2" t="n">
        <v>7</v>
      </c>
      <c r="AW670" s="2" t="n">
        <v>4</v>
      </c>
      <c r="AZ670" s="2" t="n">
        <v>24</v>
      </c>
      <c r="BA670" s="2" t="s">
        <v>1330</v>
      </c>
      <c r="BC670" s="2" t="n">
        <v>24</v>
      </c>
      <c r="BD670" s="2" t="s">
        <v>206</v>
      </c>
      <c r="BY670" s="2" t="s">
        <v>151</v>
      </c>
      <c r="CA670" s="2" t="n">
        <v>60</v>
      </c>
      <c r="CB670" s="2" t="s">
        <v>126</v>
      </c>
      <c r="DB670" s="2" t="n">
        <v>0.99</v>
      </c>
      <c r="DC670" s="2" t="n">
        <v>4.1</v>
      </c>
      <c r="DD670" s="2" t="n">
        <v>929</v>
      </c>
      <c r="DE670" s="2" t="n">
        <v>0.614</v>
      </c>
    </row>
    <row r="671" customFormat="false" ht="13.8" hidden="false" customHeight="false" outlineLevel="0" collapsed="false">
      <c r="A671" s="2" t="s">
        <v>1333</v>
      </c>
      <c r="B671" s="2" t="s">
        <v>1326</v>
      </c>
      <c r="D671" s="2" t="s">
        <v>1327</v>
      </c>
      <c r="E671" s="2" t="s">
        <v>1328</v>
      </c>
      <c r="F671" s="2" t="s">
        <v>1329</v>
      </c>
      <c r="G671" s="2" t="n">
        <v>2017</v>
      </c>
      <c r="H671" s="2" t="n">
        <v>42</v>
      </c>
      <c r="I671" s="2" t="n">
        <v>7</v>
      </c>
      <c r="J671" s="2" t="s">
        <v>120</v>
      </c>
      <c r="L671" s="2" t="s">
        <v>143</v>
      </c>
      <c r="N671" s="2" t="s">
        <v>255</v>
      </c>
      <c r="T671" s="2" t="s">
        <v>206</v>
      </c>
      <c r="V671" s="2" t="s">
        <v>124</v>
      </c>
      <c r="Z671" s="2" t="s">
        <v>145</v>
      </c>
      <c r="AA671" s="2" t="n">
        <v>1</v>
      </c>
      <c r="AT671" s="2" t="n">
        <v>7</v>
      </c>
      <c r="AW671" s="2" t="n">
        <v>4</v>
      </c>
      <c r="AZ671" s="2" t="n">
        <v>24</v>
      </c>
      <c r="BA671" s="2" t="s">
        <v>1334</v>
      </c>
      <c r="BC671" s="2" t="n">
        <v>24</v>
      </c>
      <c r="BD671" s="2" t="s">
        <v>206</v>
      </c>
      <c r="BY671" s="2" t="s">
        <v>151</v>
      </c>
      <c r="CA671" s="2" t="n">
        <v>60</v>
      </c>
      <c r="CB671" s="2" t="s">
        <v>126</v>
      </c>
      <c r="CZ671" s="2" t="s">
        <v>131</v>
      </c>
      <c r="DB671" s="2" t="n">
        <v>1.61</v>
      </c>
      <c r="DC671" s="2" t="n">
        <v>6.4</v>
      </c>
      <c r="DD671" s="2" t="n">
        <v>902</v>
      </c>
      <c r="DE671" s="2" t="n">
        <v>0.406</v>
      </c>
    </row>
    <row r="672" customFormat="false" ht="13.8" hidden="false" customHeight="false" outlineLevel="0" collapsed="false">
      <c r="A672" s="2" t="s">
        <v>1335</v>
      </c>
      <c r="B672" s="2" t="s">
        <v>1326</v>
      </c>
      <c r="D672" s="2" t="s">
        <v>1327</v>
      </c>
      <c r="E672" s="2" t="s">
        <v>1328</v>
      </c>
      <c r="F672" s="2" t="s">
        <v>1329</v>
      </c>
      <c r="G672" s="2" t="n">
        <v>2017</v>
      </c>
      <c r="H672" s="2" t="n">
        <v>42</v>
      </c>
      <c r="I672" s="2" t="n">
        <v>7</v>
      </c>
      <c r="J672" s="2" t="s">
        <v>120</v>
      </c>
      <c r="L672" s="2" t="s">
        <v>143</v>
      </c>
      <c r="N672" s="2" t="s">
        <v>255</v>
      </c>
      <c r="T672" s="2" t="s">
        <v>206</v>
      </c>
      <c r="V672" s="2" t="s">
        <v>124</v>
      </c>
      <c r="Z672" s="2" t="s">
        <v>145</v>
      </c>
      <c r="AA672" s="2" t="n">
        <v>1</v>
      </c>
      <c r="AT672" s="2" t="n">
        <v>8</v>
      </c>
      <c r="AW672" s="2" t="n">
        <v>1.5</v>
      </c>
      <c r="AZ672" s="2" t="n">
        <v>24</v>
      </c>
      <c r="BA672" s="2" t="s">
        <v>1334</v>
      </c>
      <c r="BC672" s="2" t="n">
        <v>24</v>
      </c>
      <c r="BD672" s="2" t="s">
        <v>206</v>
      </c>
      <c r="BY672" s="2" t="s">
        <v>151</v>
      </c>
      <c r="CA672" s="2" t="n">
        <v>60</v>
      </c>
      <c r="CB672" s="2" t="s">
        <v>126</v>
      </c>
      <c r="CZ672" s="2" t="s">
        <v>131</v>
      </c>
      <c r="DB672" s="2" t="n">
        <v>1.16</v>
      </c>
      <c r="DC672" s="2" t="n">
        <v>4.5</v>
      </c>
      <c r="DD672" s="2" t="n">
        <v>937</v>
      </c>
      <c r="DE672" s="2" t="n">
        <v>0.55</v>
      </c>
    </row>
    <row r="673" customFormat="false" ht="13.8" hidden="false" customHeight="false" outlineLevel="0" collapsed="false">
      <c r="A673" s="2" t="s">
        <v>1336</v>
      </c>
      <c r="B673" s="2" t="s">
        <v>1326</v>
      </c>
      <c r="D673" s="2" t="s">
        <v>1327</v>
      </c>
      <c r="E673" s="2" t="s">
        <v>1328</v>
      </c>
      <c r="F673" s="2" t="s">
        <v>1329</v>
      </c>
      <c r="G673" s="2" t="n">
        <v>2017</v>
      </c>
      <c r="H673" s="2" t="n">
        <v>42</v>
      </c>
      <c r="I673" s="2" t="n">
        <v>7</v>
      </c>
      <c r="J673" s="2" t="s">
        <v>120</v>
      </c>
      <c r="L673" s="2" t="s">
        <v>143</v>
      </c>
      <c r="N673" s="2" t="s">
        <v>255</v>
      </c>
      <c r="T673" s="2" t="s">
        <v>206</v>
      </c>
      <c r="V673" s="2" t="s">
        <v>124</v>
      </c>
      <c r="Z673" s="2" t="s">
        <v>145</v>
      </c>
      <c r="AA673" s="2" t="n">
        <v>1</v>
      </c>
      <c r="AT673" s="2" t="n">
        <v>8</v>
      </c>
      <c r="AW673" s="2" t="n">
        <v>1.5</v>
      </c>
      <c r="AZ673" s="2" t="n">
        <v>24</v>
      </c>
      <c r="BA673" s="2" t="s">
        <v>1334</v>
      </c>
      <c r="BC673" s="2" t="n">
        <v>24</v>
      </c>
      <c r="BD673" s="2" t="s">
        <v>206</v>
      </c>
      <c r="BY673" s="2" t="s">
        <v>151</v>
      </c>
      <c r="CA673" s="2" t="n">
        <v>60</v>
      </c>
      <c r="CB673" s="2" t="s">
        <v>126</v>
      </c>
      <c r="CZ673" s="2" t="s">
        <v>131</v>
      </c>
      <c r="DB673" s="2" t="n">
        <v>1.61</v>
      </c>
      <c r="DC673" s="2" t="n">
        <v>6.3</v>
      </c>
      <c r="DD673" s="2" t="n">
        <v>889</v>
      </c>
      <c r="DE673" s="2" t="n">
        <v>0.376</v>
      </c>
    </row>
    <row r="674" customFormat="false" ht="13.8" hidden="false" customHeight="false" outlineLevel="0" collapsed="false">
      <c r="A674" s="2" t="s">
        <v>1337</v>
      </c>
      <c r="B674" s="2" t="s">
        <v>1326</v>
      </c>
      <c r="D674" s="2" t="s">
        <v>1327</v>
      </c>
      <c r="E674" s="2" t="s">
        <v>1328</v>
      </c>
      <c r="F674" s="2" t="s">
        <v>1329</v>
      </c>
      <c r="G674" s="2" t="n">
        <v>2017</v>
      </c>
      <c r="H674" s="2" t="n">
        <v>42</v>
      </c>
      <c r="I674" s="2" t="n">
        <v>7</v>
      </c>
      <c r="J674" s="2" t="s">
        <v>120</v>
      </c>
      <c r="L674" s="2" t="s">
        <v>143</v>
      </c>
      <c r="T674" s="2" t="s">
        <v>206</v>
      </c>
      <c r="V674" s="2" t="s">
        <v>124</v>
      </c>
      <c r="Z674" s="2" t="s">
        <v>145</v>
      </c>
      <c r="AA674" s="2" t="n">
        <v>1</v>
      </c>
      <c r="AC674" s="2" t="s">
        <v>125</v>
      </c>
      <c r="AD674" s="2" t="n">
        <v>0.1</v>
      </c>
      <c r="AG674" s="2" t="s">
        <v>255</v>
      </c>
      <c r="AI674" s="2" t="s">
        <v>206</v>
      </c>
      <c r="AZ674" s="2" t="n">
        <v>24</v>
      </c>
      <c r="BA674" s="2" t="s">
        <v>1338</v>
      </c>
      <c r="BY674" s="2" t="s">
        <v>151</v>
      </c>
      <c r="CA674" s="2" t="n">
        <v>60</v>
      </c>
      <c r="CB674" s="2" t="s">
        <v>126</v>
      </c>
      <c r="CZ674" s="2" t="s">
        <v>131</v>
      </c>
      <c r="DB674" s="2" t="n">
        <v>1.59</v>
      </c>
      <c r="DC674" s="2" t="n">
        <v>8</v>
      </c>
      <c r="DD674" s="2" t="n">
        <v>671</v>
      </c>
      <c r="DE674" s="2" t="n">
        <v>0.418</v>
      </c>
    </row>
    <row r="675" customFormat="false" ht="13.8" hidden="false" customHeight="false" outlineLevel="0" collapsed="false">
      <c r="A675" s="2" t="s">
        <v>1339</v>
      </c>
      <c r="B675" s="2" t="s">
        <v>1326</v>
      </c>
      <c r="D675" s="2" t="s">
        <v>1327</v>
      </c>
      <c r="E675" s="2" t="s">
        <v>1328</v>
      </c>
      <c r="F675" s="2" t="s">
        <v>1329</v>
      </c>
      <c r="G675" s="2" t="n">
        <v>2017</v>
      </c>
      <c r="H675" s="2" t="n">
        <v>42</v>
      </c>
      <c r="I675" s="2" t="n">
        <v>7</v>
      </c>
      <c r="J675" s="2" t="s">
        <v>120</v>
      </c>
      <c r="L675" s="2" t="s">
        <v>143</v>
      </c>
      <c r="T675" s="2" t="s">
        <v>206</v>
      </c>
      <c r="V675" s="2" t="s">
        <v>124</v>
      </c>
      <c r="Z675" s="2" t="s">
        <v>145</v>
      </c>
      <c r="AA675" s="2" t="n">
        <v>1</v>
      </c>
      <c r="AC675" s="2" t="s">
        <v>125</v>
      </c>
      <c r="AD675" s="2" t="n">
        <v>0.1</v>
      </c>
      <c r="AG675" s="2" t="s">
        <v>255</v>
      </c>
      <c r="AI675" s="2" t="s">
        <v>206</v>
      </c>
      <c r="AZ675" s="2" t="n">
        <v>24</v>
      </c>
      <c r="BA675" s="2" t="s">
        <v>1338</v>
      </c>
      <c r="BY675" s="2" t="s">
        <v>151</v>
      </c>
      <c r="CA675" s="2" t="n">
        <v>60</v>
      </c>
      <c r="CB675" s="2" t="s">
        <v>126</v>
      </c>
      <c r="CZ675" s="2" t="s">
        <v>131</v>
      </c>
      <c r="DB675" s="2" t="n">
        <v>1.76</v>
      </c>
      <c r="DC675" s="2" t="n">
        <v>7.5</v>
      </c>
      <c r="DD675" s="2" t="n">
        <v>783</v>
      </c>
      <c r="DE675" s="2" t="n">
        <v>0.349</v>
      </c>
    </row>
    <row r="676" customFormat="false" ht="13.8" hidden="false" customHeight="false" outlineLevel="0" collapsed="false">
      <c r="A676" s="2" t="s">
        <v>1340</v>
      </c>
      <c r="B676" s="2" t="s">
        <v>1326</v>
      </c>
      <c r="D676" s="2" t="s">
        <v>1327</v>
      </c>
      <c r="E676" s="2" t="s">
        <v>1328</v>
      </c>
      <c r="F676" s="2" t="s">
        <v>1329</v>
      </c>
      <c r="G676" s="2" t="n">
        <v>2017</v>
      </c>
      <c r="H676" s="2" t="n">
        <v>42</v>
      </c>
      <c r="I676" s="2" t="n">
        <v>7</v>
      </c>
      <c r="J676" s="2" t="s">
        <v>120</v>
      </c>
      <c r="L676" s="2" t="s">
        <v>143</v>
      </c>
      <c r="T676" s="2" t="s">
        <v>206</v>
      </c>
      <c r="V676" s="2" t="s">
        <v>124</v>
      </c>
      <c r="Z676" s="2" t="s">
        <v>145</v>
      </c>
      <c r="AA676" s="2" t="n">
        <v>1</v>
      </c>
      <c r="AC676" s="2" t="s">
        <v>125</v>
      </c>
      <c r="AD676" s="2" t="n">
        <v>0.1</v>
      </c>
      <c r="AG676" s="2" t="s">
        <v>255</v>
      </c>
      <c r="AI676" s="2" t="s">
        <v>206</v>
      </c>
      <c r="AZ676" s="2" t="n">
        <v>24</v>
      </c>
      <c r="BA676" s="2" t="s">
        <v>1338</v>
      </c>
      <c r="BY676" s="2" t="s">
        <v>151</v>
      </c>
      <c r="CA676" s="2" t="n">
        <v>60</v>
      </c>
      <c r="CB676" s="2" t="s">
        <v>126</v>
      </c>
      <c r="CZ676" s="2" t="s">
        <v>131</v>
      </c>
      <c r="DB676" s="2" t="n">
        <v>1.93</v>
      </c>
      <c r="DC676" s="2" t="n">
        <v>8.6</v>
      </c>
      <c r="DD676" s="2" t="n">
        <v>715</v>
      </c>
      <c r="DE676" s="2" t="n">
        <v>0.308</v>
      </c>
    </row>
    <row r="677" customFormat="false" ht="13.8" hidden="false" customHeight="false" outlineLevel="0" collapsed="false">
      <c r="A677" s="2" t="s">
        <v>1341</v>
      </c>
      <c r="B677" s="2" t="s">
        <v>1326</v>
      </c>
      <c r="D677" s="2" t="s">
        <v>1327</v>
      </c>
      <c r="E677" s="2" t="s">
        <v>1328</v>
      </c>
      <c r="F677" s="2" t="s">
        <v>1329</v>
      </c>
      <c r="G677" s="2" t="n">
        <v>2017</v>
      </c>
      <c r="H677" s="2" t="n">
        <v>42</v>
      </c>
      <c r="I677" s="2" t="n">
        <v>7</v>
      </c>
      <c r="J677" s="2" t="s">
        <v>120</v>
      </c>
      <c r="L677" s="2" t="s">
        <v>143</v>
      </c>
      <c r="T677" s="2" t="s">
        <v>206</v>
      </c>
      <c r="V677" s="2" t="s">
        <v>124</v>
      </c>
      <c r="Z677" s="2" t="s">
        <v>145</v>
      </c>
      <c r="AA677" s="2" t="n">
        <v>1</v>
      </c>
      <c r="AC677" s="2" t="s">
        <v>125</v>
      </c>
      <c r="AD677" s="2" t="n">
        <v>0.1</v>
      </c>
      <c r="AG677" s="2" t="s">
        <v>255</v>
      </c>
      <c r="AI677" s="2" t="s">
        <v>206</v>
      </c>
      <c r="AZ677" s="2" t="n">
        <v>24</v>
      </c>
      <c r="BA677" s="2" t="s">
        <v>1338</v>
      </c>
      <c r="BY677" s="2" t="s">
        <v>151</v>
      </c>
      <c r="CA677" s="2" t="n">
        <v>60</v>
      </c>
      <c r="CB677" s="2" t="s">
        <v>126</v>
      </c>
      <c r="CZ677" s="2" t="s">
        <v>131</v>
      </c>
      <c r="DB677" s="2" t="n">
        <v>1.63</v>
      </c>
      <c r="DC677" s="2" t="n">
        <v>6.9</v>
      </c>
      <c r="DD677" s="2" t="n">
        <v>771</v>
      </c>
      <c r="DE677" s="2" t="n">
        <v>0.37</v>
      </c>
    </row>
    <row r="678" customFormat="false" ht="13.8" hidden="false" customHeight="false" outlineLevel="0" collapsed="false">
      <c r="A678" s="2" t="s">
        <v>1342</v>
      </c>
      <c r="B678" s="2" t="s">
        <v>1326</v>
      </c>
      <c r="D678" s="2" t="s">
        <v>1327</v>
      </c>
      <c r="E678" s="2" t="s">
        <v>1328</v>
      </c>
      <c r="F678" s="2" t="s">
        <v>1329</v>
      </c>
      <c r="G678" s="2" t="n">
        <v>2017</v>
      </c>
      <c r="H678" s="2" t="n">
        <v>42</v>
      </c>
      <c r="I678" s="2" t="n">
        <v>7</v>
      </c>
      <c r="J678" s="2" t="s">
        <v>120</v>
      </c>
      <c r="L678" s="2" t="s">
        <v>143</v>
      </c>
      <c r="T678" s="2" t="s">
        <v>206</v>
      </c>
      <c r="V678" s="2" t="s">
        <v>124</v>
      </c>
      <c r="Z678" s="2" t="s">
        <v>145</v>
      </c>
      <c r="AA678" s="2" t="n">
        <v>1</v>
      </c>
      <c r="AC678" s="2" t="s">
        <v>125</v>
      </c>
      <c r="AD678" s="2" t="n">
        <v>0.1</v>
      </c>
      <c r="AG678" s="2" t="s">
        <v>255</v>
      </c>
      <c r="AI678" s="2" t="s">
        <v>206</v>
      </c>
      <c r="AZ678" s="2" t="n">
        <v>24</v>
      </c>
      <c r="BA678" s="2" t="s">
        <v>1338</v>
      </c>
      <c r="BY678" s="2" t="s">
        <v>151</v>
      </c>
      <c r="CA678" s="2" t="n">
        <v>60</v>
      </c>
      <c r="CB678" s="2" t="s">
        <v>126</v>
      </c>
      <c r="CZ678" s="2" t="s">
        <v>131</v>
      </c>
      <c r="DB678" s="2" t="n">
        <v>1.5</v>
      </c>
      <c r="DC678" s="2" t="n">
        <v>7.7</v>
      </c>
      <c r="DD678" s="2" t="n">
        <v>593</v>
      </c>
      <c r="DE678" s="2" t="n">
        <v>0.403</v>
      </c>
    </row>
    <row r="679" customFormat="false" ht="13.8" hidden="false" customHeight="false" outlineLevel="0" collapsed="false">
      <c r="A679" s="2" t="s">
        <v>1343</v>
      </c>
      <c r="B679" s="2" t="s">
        <v>1326</v>
      </c>
      <c r="D679" s="2" t="s">
        <v>1327</v>
      </c>
      <c r="E679" s="2" t="s">
        <v>1328</v>
      </c>
      <c r="F679" s="2" t="s">
        <v>1329</v>
      </c>
      <c r="G679" s="2" t="n">
        <v>2017</v>
      </c>
      <c r="H679" s="2" t="n">
        <v>42</v>
      </c>
      <c r="I679" s="2" t="n">
        <v>7</v>
      </c>
      <c r="J679" s="2" t="s">
        <v>120</v>
      </c>
      <c r="L679" s="2" t="s">
        <v>143</v>
      </c>
      <c r="T679" s="2" t="s">
        <v>206</v>
      </c>
      <c r="V679" s="2" t="s">
        <v>124</v>
      </c>
      <c r="Z679" s="2" t="s">
        <v>145</v>
      </c>
      <c r="AA679" s="2" t="n">
        <v>1</v>
      </c>
      <c r="AC679" s="2" t="s">
        <v>125</v>
      </c>
      <c r="AD679" s="2" t="n">
        <v>0.1</v>
      </c>
      <c r="AG679" s="2" t="s">
        <v>255</v>
      </c>
      <c r="AI679" s="2" t="s">
        <v>206</v>
      </c>
      <c r="AZ679" s="2" t="n">
        <v>24</v>
      </c>
      <c r="BA679" s="2" t="s">
        <v>1338</v>
      </c>
      <c r="BY679" s="2" t="s">
        <v>151</v>
      </c>
      <c r="CA679" s="2" t="n">
        <v>60</v>
      </c>
      <c r="CB679" s="2" t="s">
        <v>126</v>
      </c>
      <c r="CZ679" s="2" t="s">
        <v>131</v>
      </c>
      <c r="DB679" s="2" t="n">
        <v>0.79</v>
      </c>
      <c r="DC679" s="2" t="n">
        <v>6.4</v>
      </c>
      <c r="DD679" s="2" t="n">
        <v>379</v>
      </c>
      <c r="DE679" s="2" t="n">
        <v>0.603</v>
      </c>
    </row>
    <row r="680" customFormat="false" ht="13.8" hidden="false" customHeight="false" outlineLevel="0" collapsed="false">
      <c r="A680" s="2" t="s">
        <v>1344</v>
      </c>
      <c r="B680" s="2" t="s">
        <v>1326</v>
      </c>
      <c r="D680" s="2" t="s">
        <v>1327</v>
      </c>
      <c r="E680" s="2" t="s">
        <v>1328</v>
      </c>
      <c r="F680" s="2" t="s">
        <v>1329</v>
      </c>
      <c r="G680" s="2" t="n">
        <v>2017</v>
      </c>
      <c r="H680" s="2" t="n">
        <v>42</v>
      </c>
      <c r="I680" s="2" t="n">
        <v>7</v>
      </c>
      <c r="J680" s="2" t="s">
        <v>120</v>
      </c>
      <c r="L680" s="2" t="s">
        <v>143</v>
      </c>
      <c r="T680" s="2" t="s">
        <v>206</v>
      </c>
      <c r="V680" s="2" t="s">
        <v>124</v>
      </c>
      <c r="Z680" s="2" t="s">
        <v>145</v>
      </c>
      <c r="AA680" s="2" t="n">
        <v>1</v>
      </c>
      <c r="AC680" s="2" t="s">
        <v>125</v>
      </c>
      <c r="AD680" s="2" t="n">
        <v>0.1</v>
      </c>
      <c r="AG680" s="2" t="s">
        <v>255</v>
      </c>
      <c r="AI680" s="2" t="s">
        <v>206</v>
      </c>
      <c r="AZ680" s="2" t="n">
        <v>24</v>
      </c>
      <c r="BA680" s="2" t="s">
        <v>1338</v>
      </c>
      <c r="BC680" s="2" t="n">
        <v>4</v>
      </c>
      <c r="BD680" s="2" t="s">
        <v>206</v>
      </c>
      <c r="BY680" s="2" t="s">
        <v>151</v>
      </c>
      <c r="CA680" s="2" t="n">
        <v>60</v>
      </c>
      <c r="CB680" s="2" t="s">
        <v>126</v>
      </c>
    </row>
    <row r="681" customFormat="false" ht="13.8" hidden="false" customHeight="false" outlineLevel="0" collapsed="false">
      <c r="A681" s="2" t="s">
        <v>1345</v>
      </c>
      <c r="B681" s="2" t="s">
        <v>1326</v>
      </c>
      <c r="D681" s="2" t="s">
        <v>1327</v>
      </c>
      <c r="E681" s="2" t="s">
        <v>1328</v>
      </c>
      <c r="F681" s="2" t="s">
        <v>1329</v>
      </c>
      <c r="G681" s="2" t="n">
        <v>2017</v>
      </c>
      <c r="H681" s="2" t="n">
        <v>42</v>
      </c>
      <c r="I681" s="2" t="n">
        <v>7</v>
      </c>
      <c r="J681" s="2" t="s">
        <v>120</v>
      </c>
      <c r="L681" s="2" t="s">
        <v>143</v>
      </c>
      <c r="T681" s="2" t="s">
        <v>206</v>
      </c>
      <c r="V681" s="2" t="s">
        <v>124</v>
      </c>
      <c r="Z681" s="2" t="s">
        <v>145</v>
      </c>
      <c r="AA681" s="2" t="n">
        <v>1</v>
      </c>
      <c r="AC681" s="2" t="s">
        <v>125</v>
      </c>
      <c r="AD681" s="2" t="n">
        <v>0.1</v>
      </c>
      <c r="AG681" s="2" t="s">
        <v>255</v>
      </c>
      <c r="AI681" s="2" t="s">
        <v>206</v>
      </c>
      <c r="AZ681" s="2" t="n">
        <v>24</v>
      </c>
      <c r="BA681" s="2" t="s">
        <v>1338</v>
      </c>
      <c r="BC681" s="2" t="n">
        <v>8</v>
      </c>
      <c r="BD681" s="2" t="s">
        <v>206</v>
      </c>
      <c r="BY681" s="2" t="s">
        <v>151</v>
      </c>
      <c r="CA681" s="2" t="n">
        <v>60</v>
      </c>
      <c r="CB681" s="2" t="s">
        <v>126</v>
      </c>
    </row>
    <row r="682" customFormat="false" ht="13.8" hidden="false" customHeight="false" outlineLevel="0" collapsed="false">
      <c r="A682" s="2" t="s">
        <v>1346</v>
      </c>
      <c r="B682" s="2" t="s">
        <v>1326</v>
      </c>
      <c r="D682" s="2" t="s">
        <v>1327</v>
      </c>
      <c r="E682" s="2" t="s">
        <v>1328</v>
      </c>
      <c r="F682" s="2" t="s">
        <v>1329</v>
      </c>
      <c r="G682" s="2" t="n">
        <v>2017</v>
      </c>
      <c r="H682" s="2" t="n">
        <v>42</v>
      </c>
      <c r="I682" s="2" t="n">
        <v>7</v>
      </c>
      <c r="J682" s="2" t="s">
        <v>120</v>
      </c>
      <c r="L682" s="2" t="s">
        <v>143</v>
      </c>
      <c r="T682" s="2" t="s">
        <v>206</v>
      </c>
      <c r="V682" s="2" t="s">
        <v>124</v>
      </c>
      <c r="Z682" s="2" t="s">
        <v>145</v>
      </c>
      <c r="AA682" s="2" t="n">
        <v>1</v>
      </c>
      <c r="AC682" s="2" t="s">
        <v>125</v>
      </c>
      <c r="AD682" s="2" t="n">
        <v>0.1</v>
      </c>
      <c r="AG682" s="2" t="s">
        <v>255</v>
      </c>
      <c r="AI682" s="2" t="s">
        <v>206</v>
      </c>
      <c r="AZ682" s="2" t="n">
        <v>24</v>
      </c>
      <c r="BA682" s="2" t="s">
        <v>1338</v>
      </c>
      <c r="BC682" s="2" t="n">
        <v>14</v>
      </c>
      <c r="BD682" s="2" t="s">
        <v>206</v>
      </c>
      <c r="BY682" s="2" t="s">
        <v>151</v>
      </c>
      <c r="CA682" s="2" t="n">
        <v>60</v>
      </c>
      <c r="CB682" s="2" t="s">
        <v>126</v>
      </c>
    </row>
    <row r="683" customFormat="false" ht="13.8" hidden="false" customHeight="false" outlineLevel="0" collapsed="false">
      <c r="A683" s="2" t="s">
        <v>1347</v>
      </c>
      <c r="B683" s="2" t="s">
        <v>1326</v>
      </c>
      <c r="D683" s="2" t="s">
        <v>1327</v>
      </c>
      <c r="E683" s="2" t="s">
        <v>1328</v>
      </c>
      <c r="F683" s="2" t="s">
        <v>1329</v>
      </c>
      <c r="G683" s="2" t="n">
        <v>2017</v>
      </c>
      <c r="H683" s="2" t="n">
        <v>42</v>
      </c>
      <c r="I683" s="2" t="n">
        <v>7</v>
      </c>
      <c r="J683" s="2" t="s">
        <v>120</v>
      </c>
      <c r="L683" s="2" t="s">
        <v>143</v>
      </c>
      <c r="T683" s="2" t="s">
        <v>206</v>
      </c>
      <c r="V683" s="2" t="s">
        <v>124</v>
      </c>
      <c r="Z683" s="2" t="s">
        <v>145</v>
      </c>
      <c r="AA683" s="2" t="n">
        <v>1</v>
      </c>
      <c r="AC683" s="2" t="s">
        <v>125</v>
      </c>
      <c r="AD683" s="2" t="n">
        <v>0.1</v>
      </c>
      <c r="AG683" s="2" t="s">
        <v>255</v>
      </c>
      <c r="AI683" s="2" t="s">
        <v>206</v>
      </c>
      <c r="AZ683" s="2" t="n">
        <v>24</v>
      </c>
      <c r="BA683" s="2" t="s">
        <v>1338</v>
      </c>
      <c r="BC683" s="2" t="n">
        <v>16</v>
      </c>
      <c r="BD683" s="2" t="s">
        <v>206</v>
      </c>
      <c r="BY683" s="2" t="s">
        <v>151</v>
      </c>
      <c r="CA683" s="2" t="n">
        <v>60</v>
      </c>
      <c r="CB683" s="2" t="s">
        <v>126</v>
      </c>
    </row>
    <row r="684" customFormat="false" ht="13.8" hidden="false" customHeight="false" outlineLevel="0" collapsed="false">
      <c r="A684" s="2" t="s">
        <v>1348</v>
      </c>
      <c r="B684" s="2" t="s">
        <v>1326</v>
      </c>
      <c r="D684" s="2" t="s">
        <v>1327</v>
      </c>
      <c r="E684" s="2" t="s">
        <v>1328</v>
      </c>
      <c r="F684" s="2" t="s">
        <v>1329</v>
      </c>
      <c r="G684" s="2" t="n">
        <v>2017</v>
      </c>
      <c r="H684" s="2" t="n">
        <v>42</v>
      </c>
      <c r="I684" s="2" t="n">
        <v>7</v>
      </c>
      <c r="J684" s="2" t="s">
        <v>120</v>
      </c>
      <c r="L684" s="2" t="s">
        <v>143</v>
      </c>
      <c r="T684" s="2" t="s">
        <v>206</v>
      </c>
      <c r="V684" s="2" t="s">
        <v>124</v>
      </c>
      <c r="Z684" s="2" t="s">
        <v>145</v>
      </c>
      <c r="AA684" s="2" t="n">
        <v>1</v>
      </c>
      <c r="AC684" s="2" t="s">
        <v>125</v>
      </c>
      <c r="AD684" s="2" t="n">
        <v>0.1</v>
      </c>
      <c r="AG684" s="2" t="s">
        <v>255</v>
      </c>
      <c r="AI684" s="2" t="s">
        <v>206</v>
      </c>
      <c r="AZ684" s="2" t="n">
        <v>24</v>
      </c>
      <c r="BA684" s="2" t="s">
        <v>1338</v>
      </c>
      <c r="BC684" s="2" t="n">
        <v>24</v>
      </c>
      <c r="BD684" s="2" t="s">
        <v>206</v>
      </c>
      <c r="BY684" s="2" t="s">
        <v>151</v>
      </c>
      <c r="CA684" s="2" t="n">
        <v>60</v>
      </c>
      <c r="CB684" s="2" t="s">
        <v>126</v>
      </c>
      <c r="CZ684" s="2" t="s">
        <v>131</v>
      </c>
      <c r="DB684" s="2" t="n">
        <v>2.2</v>
      </c>
      <c r="DC684" s="2" t="n">
        <v>9.1</v>
      </c>
      <c r="DD684" s="2" t="n">
        <v>777</v>
      </c>
      <c r="DE684" s="2" t="n">
        <v>0.397</v>
      </c>
    </row>
    <row r="685" customFormat="false" ht="13.8" hidden="false" customHeight="false" outlineLevel="0" collapsed="false">
      <c r="A685" s="2" t="s">
        <v>1349</v>
      </c>
      <c r="B685" s="2" t="s">
        <v>1326</v>
      </c>
      <c r="D685" s="2" t="s">
        <v>1327</v>
      </c>
      <c r="E685" s="2" t="s">
        <v>1328</v>
      </c>
      <c r="F685" s="2" t="s">
        <v>1329</v>
      </c>
      <c r="G685" s="2" t="n">
        <v>2017</v>
      </c>
      <c r="H685" s="2" t="n">
        <v>42</v>
      </c>
      <c r="I685" s="2" t="n">
        <v>7</v>
      </c>
      <c r="J685" s="2" t="s">
        <v>120</v>
      </c>
      <c r="L685" s="2" t="s">
        <v>143</v>
      </c>
      <c r="T685" s="2" t="s">
        <v>206</v>
      </c>
      <c r="V685" s="2" t="s">
        <v>124</v>
      </c>
      <c r="Z685" s="2" t="s">
        <v>145</v>
      </c>
      <c r="AA685" s="2" t="n">
        <v>1</v>
      </c>
      <c r="AC685" s="2" t="s">
        <v>125</v>
      </c>
      <c r="AD685" s="2" t="n">
        <v>0.1</v>
      </c>
      <c r="AG685" s="2" t="s">
        <v>255</v>
      </c>
      <c r="AI685" s="2" t="s">
        <v>206</v>
      </c>
      <c r="AZ685" s="2" t="n">
        <v>24</v>
      </c>
      <c r="BA685" s="2" t="s">
        <v>1338</v>
      </c>
      <c r="BC685" s="2" t="n">
        <v>48</v>
      </c>
      <c r="BD685" s="2" t="s">
        <v>206</v>
      </c>
      <c r="BY685" s="2" t="s">
        <v>151</v>
      </c>
      <c r="CA685" s="2" t="n">
        <v>60</v>
      </c>
      <c r="CB685" s="2" t="s">
        <v>126</v>
      </c>
    </row>
    <row r="686" customFormat="false" ht="13.8" hidden="false" customHeight="false" outlineLevel="0" collapsed="false">
      <c r="A686" s="2" t="s">
        <v>1350</v>
      </c>
      <c r="B686" s="2" t="s">
        <v>1326</v>
      </c>
      <c r="D686" s="2" t="s">
        <v>1327</v>
      </c>
      <c r="E686" s="2" t="s">
        <v>1328</v>
      </c>
      <c r="F686" s="2" t="s">
        <v>1329</v>
      </c>
      <c r="G686" s="2" t="n">
        <v>2017</v>
      </c>
      <c r="H686" s="2" t="n">
        <v>42</v>
      </c>
      <c r="I686" s="2" t="n">
        <v>7</v>
      </c>
      <c r="J686" s="2" t="s">
        <v>120</v>
      </c>
      <c r="L686" s="2" t="s">
        <v>143</v>
      </c>
      <c r="T686" s="2" t="s">
        <v>206</v>
      </c>
      <c r="V686" s="2" t="s">
        <v>124</v>
      </c>
      <c r="Z686" s="2" t="s">
        <v>145</v>
      </c>
      <c r="AA686" s="2" t="n">
        <v>1</v>
      </c>
      <c r="AC686" s="2" t="s">
        <v>125</v>
      </c>
      <c r="AD686" s="2" t="n">
        <v>0.1</v>
      </c>
      <c r="AG686" s="2" t="s">
        <v>255</v>
      </c>
      <c r="AI686" s="2" t="s">
        <v>206</v>
      </c>
      <c r="AZ686" s="2" t="n">
        <v>24</v>
      </c>
      <c r="BA686" s="2" t="s">
        <v>1338</v>
      </c>
      <c r="BC686" s="2" t="n">
        <v>70</v>
      </c>
      <c r="BD686" s="2" t="s">
        <v>206</v>
      </c>
      <c r="BY686" s="2" t="s">
        <v>151</v>
      </c>
      <c r="CA686" s="2" t="n">
        <v>60</v>
      </c>
      <c r="CB686" s="2" t="s">
        <v>126</v>
      </c>
    </row>
    <row r="687" customFormat="false" ht="13.8" hidden="false" customHeight="false" outlineLevel="0" collapsed="false">
      <c r="A687" s="2" t="s">
        <v>1351</v>
      </c>
      <c r="B687" s="2" t="s">
        <v>1326</v>
      </c>
      <c r="D687" s="2" t="s">
        <v>1327</v>
      </c>
      <c r="E687" s="2" t="s">
        <v>1328</v>
      </c>
      <c r="F687" s="2" t="s">
        <v>1329</v>
      </c>
      <c r="G687" s="2" t="n">
        <v>2017</v>
      </c>
      <c r="H687" s="2" t="n">
        <v>42</v>
      </c>
      <c r="I687" s="2" t="n">
        <v>7</v>
      </c>
      <c r="J687" s="2" t="s">
        <v>120</v>
      </c>
      <c r="L687" s="2" t="s">
        <v>143</v>
      </c>
      <c r="N687" s="2" t="s">
        <v>255</v>
      </c>
      <c r="T687" s="2" t="s">
        <v>206</v>
      </c>
      <c r="V687" s="2" t="s">
        <v>124</v>
      </c>
      <c r="Z687" s="2" t="s">
        <v>145</v>
      </c>
      <c r="AA687" s="2" t="n">
        <v>1</v>
      </c>
      <c r="AG687" s="2" t="s">
        <v>255</v>
      </c>
      <c r="AI687" s="2" t="s">
        <v>206</v>
      </c>
      <c r="AZ687" s="2" t="n">
        <v>24</v>
      </c>
      <c r="BA687" s="2" t="s">
        <v>1338</v>
      </c>
      <c r="BY687" s="2" t="s">
        <v>151</v>
      </c>
      <c r="CA687" s="2" t="n">
        <v>60</v>
      </c>
      <c r="CB687" s="2" t="s">
        <v>126</v>
      </c>
      <c r="DB687" s="2" t="n">
        <v>1.28</v>
      </c>
      <c r="DC687" s="2" t="n">
        <v>4.6</v>
      </c>
      <c r="DD687" s="2" t="n">
        <v>1071</v>
      </c>
      <c r="DE687" s="2" t="n">
        <v>0.512</v>
      </c>
    </row>
    <row r="688" customFormat="false" ht="13.8" hidden="false" customHeight="false" outlineLevel="0" collapsed="false">
      <c r="A688" s="2" t="s">
        <v>1352</v>
      </c>
      <c r="B688" s="2" t="s">
        <v>1326</v>
      </c>
      <c r="D688" s="2" t="s">
        <v>1327</v>
      </c>
      <c r="E688" s="2" t="s">
        <v>1328</v>
      </c>
      <c r="F688" s="2" t="s">
        <v>1329</v>
      </c>
      <c r="G688" s="2" t="n">
        <v>2017</v>
      </c>
      <c r="H688" s="2" t="n">
        <v>42</v>
      </c>
      <c r="I688" s="2" t="n">
        <v>7</v>
      </c>
      <c r="J688" s="2" t="s">
        <v>120</v>
      </c>
      <c r="L688" s="2" t="s">
        <v>143</v>
      </c>
      <c r="N688" s="2" t="s">
        <v>255</v>
      </c>
      <c r="T688" s="2" t="s">
        <v>206</v>
      </c>
      <c r="V688" s="2" t="s">
        <v>124</v>
      </c>
      <c r="Z688" s="2" t="s">
        <v>145</v>
      </c>
      <c r="AA688" s="2" t="n">
        <v>1</v>
      </c>
      <c r="AG688" s="2" t="s">
        <v>255</v>
      </c>
      <c r="AI688" s="2" t="s">
        <v>206</v>
      </c>
      <c r="AZ688" s="2" t="n">
        <v>24</v>
      </c>
      <c r="BA688" s="2" t="s">
        <v>1338</v>
      </c>
      <c r="BY688" s="2" t="s">
        <v>151</v>
      </c>
      <c r="CA688" s="2" t="n">
        <v>60</v>
      </c>
      <c r="CB688" s="2" t="s">
        <v>126</v>
      </c>
      <c r="DB688" s="2" t="n">
        <v>1.29</v>
      </c>
      <c r="DC688" s="2" t="n">
        <v>5</v>
      </c>
      <c r="DD688" s="2" t="n">
        <v>934</v>
      </c>
      <c r="DE688" s="2" t="n">
        <v>0.472</v>
      </c>
    </row>
    <row r="689" customFormat="false" ht="13.8" hidden="false" customHeight="false" outlineLevel="0" collapsed="false">
      <c r="A689" s="2" t="s">
        <v>1353</v>
      </c>
      <c r="B689" s="2" t="s">
        <v>1326</v>
      </c>
      <c r="D689" s="2" t="s">
        <v>1327</v>
      </c>
      <c r="E689" s="2" t="s">
        <v>1328</v>
      </c>
      <c r="F689" s="2" t="s">
        <v>1329</v>
      </c>
      <c r="G689" s="2" t="n">
        <v>2017</v>
      </c>
      <c r="H689" s="2" t="n">
        <v>42</v>
      </c>
      <c r="I689" s="2" t="n">
        <v>7</v>
      </c>
      <c r="J689" s="2" t="s">
        <v>120</v>
      </c>
      <c r="L689" s="2" t="s">
        <v>143</v>
      </c>
      <c r="N689" s="2" t="s">
        <v>255</v>
      </c>
      <c r="T689" s="2" t="s">
        <v>206</v>
      </c>
      <c r="V689" s="2" t="s">
        <v>124</v>
      </c>
      <c r="Z689" s="2" t="s">
        <v>145</v>
      </c>
      <c r="AA689" s="2" t="n">
        <v>1</v>
      </c>
      <c r="AG689" s="2" t="s">
        <v>255</v>
      </c>
      <c r="AI689" s="2" t="s">
        <v>206</v>
      </c>
      <c r="AZ689" s="2" t="n">
        <v>24</v>
      </c>
      <c r="BA689" s="2" t="s">
        <v>1338</v>
      </c>
      <c r="BY689" s="2" t="s">
        <v>151</v>
      </c>
      <c r="CA689" s="2" t="n">
        <v>60</v>
      </c>
      <c r="CB689" s="2" t="s">
        <v>126</v>
      </c>
      <c r="DB689" s="2" t="n">
        <v>1.3</v>
      </c>
      <c r="DC689" s="2" t="n">
        <v>5</v>
      </c>
      <c r="DD689" s="2" t="n">
        <v>923</v>
      </c>
      <c r="DE689" s="2" t="n">
        <v>0.451</v>
      </c>
    </row>
    <row r="690" customFormat="false" ht="13.8" hidden="false" customHeight="false" outlineLevel="0" collapsed="false">
      <c r="A690" s="2" t="s">
        <v>1354</v>
      </c>
      <c r="B690" s="2" t="s">
        <v>1326</v>
      </c>
      <c r="D690" s="2" t="s">
        <v>1327</v>
      </c>
      <c r="E690" s="2" t="s">
        <v>1328</v>
      </c>
      <c r="F690" s="2" t="s">
        <v>1329</v>
      </c>
      <c r="G690" s="2" t="n">
        <v>2017</v>
      </c>
      <c r="H690" s="2" t="n">
        <v>42</v>
      </c>
      <c r="I690" s="2" t="n">
        <v>7</v>
      </c>
      <c r="J690" s="2" t="s">
        <v>120</v>
      </c>
      <c r="L690" s="2" t="s">
        <v>143</v>
      </c>
      <c r="N690" s="2" t="s">
        <v>255</v>
      </c>
      <c r="T690" s="2" t="s">
        <v>206</v>
      </c>
      <c r="V690" s="2" t="s">
        <v>124</v>
      </c>
      <c r="Z690" s="2" t="s">
        <v>145</v>
      </c>
      <c r="AA690" s="2" t="n">
        <v>1</v>
      </c>
      <c r="AG690" s="2" t="s">
        <v>255</v>
      </c>
      <c r="AI690" s="2" t="s">
        <v>206</v>
      </c>
      <c r="AZ690" s="2" t="n">
        <v>24</v>
      </c>
      <c r="BA690" s="2" t="s">
        <v>1338</v>
      </c>
      <c r="BC690" s="2" t="n">
        <v>24</v>
      </c>
      <c r="BD690" s="2" t="s">
        <v>206</v>
      </c>
      <c r="BY690" s="2" t="s">
        <v>151</v>
      </c>
      <c r="CA690" s="2" t="n">
        <v>60</v>
      </c>
      <c r="CB690" s="2" t="s">
        <v>126</v>
      </c>
      <c r="DB690" s="2" t="n">
        <v>1.36</v>
      </c>
      <c r="DC690" s="2" t="n">
        <v>4.9</v>
      </c>
      <c r="DD690" s="2" t="n">
        <v>1013</v>
      </c>
      <c r="DE690" s="2" t="n">
        <v>0.41</v>
      </c>
    </row>
    <row r="691" customFormat="false" ht="13.8" hidden="false" customHeight="false" outlineLevel="0" collapsed="false">
      <c r="A691" s="2" t="s">
        <v>1355</v>
      </c>
      <c r="B691" s="2" t="s">
        <v>1326</v>
      </c>
      <c r="D691" s="2" t="s">
        <v>1327</v>
      </c>
      <c r="E691" s="2" t="s">
        <v>1328</v>
      </c>
      <c r="F691" s="2" t="s">
        <v>1329</v>
      </c>
      <c r="G691" s="2" t="n">
        <v>2017</v>
      </c>
      <c r="H691" s="2" t="n">
        <v>42</v>
      </c>
      <c r="I691" s="2" t="n">
        <v>7</v>
      </c>
      <c r="J691" s="2" t="s">
        <v>120</v>
      </c>
      <c r="L691" s="2" t="s">
        <v>143</v>
      </c>
      <c r="N691" s="2" t="s">
        <v>255</v>
      </c>
      <c r="T691" s="2" t="s">
        <v>206</v>
      </c>
      <c r="V691" s="2" t="s">
        <v>124</v>
      </c>
      <c r="Z691" s="2" t="s">
        <v>145</v>
      </c>
      <c r="AA691" s="2" t="n">
        <v>1</v>
      </c>
      <c r="AG691" s="2" t="s">
        <v>255</v>
      </c>
      <c r="AI691" s="2" t="s">
        <v>206</v>
      </c>
      <c r="AZ691" s="2" t="n">
        <v>24</v>
      </c>
      <c r="BA691" s="2" t="s">
        <v>1338</v>
      </c>
      <c r="BC691" s="2" t="n">
        <v>24</v>
      </c>
      <c r="BD691" s="2" t="s">
        <v>206</v>
      </c>
      <c r="BY691" s="2" t="s">
        <v>151</v>
      </c>
      <c r="CA691" s="2" t="n">
        <v>60</v>
      </c>
      <c r="CB691" s="2" t="s">
        <v>126</v>
      </c>
      <c r="DB691" s="2" t="n">
        <v>1.56</v>
      </c>
      <c r="DC691" s="2" t="n">
        <v>5.7</v>
      </c>
      <c r="DD691" s="2" t="n">
        <v>968</v>
      </c>
      <c r="DE691" s="2" t="n">
        <v>0.409</v>
      </c>
    </row>
    <row r="692" customFormat="false" ht="13.8" hidden="false" customHeight="false" outlineLevel="0" collapsed="false">
      <c r="A692" s="2" t="s">
        <v>1356</v>
      </c>
      <c r="B692" s="2" t="s">
        <v>1357</v>
      </c>
      <c r="D692" s="2" t="s">
        <v>1358</v>
      </c>
      <c r="E692" s="2" t="s">
        <v>1359</v>
      </c>
      <c r="F692" s="2" t="s">
        <v>1360</v>
      </c>
      <c r="G692" s="2" t="n">
        <v>2017</v>
      </c>
      <c r="H692" s="2" t="n">
        <v>25</v>
      </c>
      <c r="I692" s="2" t="n">
        <v>32</v>
      </c>
      <c r="J692" s="2" t="s">
        <v>120</v>
      </c>
      <c r="L692" s="2" t="s">
        <v>157</v>
      </c>
      <c r="T692" s="2" t="s">
        <v>144</v>
      </c>
      <c r="V692" s="2" t="s">
        <v>124</v>
      </c>
      <c r="Z692" s="2" t="s">
        <v>145</v>
      </c>
      <c r="AA692" s="2" t="n">
        <v>0.1</v>
      </c>
      <c r="AC692" s="2" t="s">
        <v>125</v>
      </c>
      <c r="AD692" s="2" t="n">
        <v>0.5</v>
      </c>
      <c r="AO692" s="2" t="s">
        <v>766</v>
      </c>
      <c r="AT692" s="2" t="n">
        <v>6</v>
      </c>
      <c r="AW692" s="2" t="n">
        <f aca="false">120</f>
        <v>120</v>
      </c>
      <c r="AX692" s="2" t="s">
        <v>144</v>
      </c>
      <c r="AY692" s="2" t="n">
        <v>45</v>
      </c>
      <c r="AZ692" s="2" t="n">
        <v>4</v>
      </c>
      <c r="BD692" s="2" t="s">
        <v>144</v>
      </c>
      <c r="BE692" s="2" t="n">
        <v>1</v>
      </c>
      <c r="BF692" s="2" t="n">
        <v>0.333333333333333</v>
      </c>
      <c r="BG692" s="2" t="n">
        <v>45</v>
      </c>
      <c r="BH692" s="2" t="s">
        <v>147</v>
      </c>
      <c r="BI692" s="2" t="n">
        <v>1</v>
      </c>
      <c r="BJ692" s="2" t="n">
        <v>0.5</v>
      </c>
      <c r="BK692" s="2" t="n">
        <v>45</v>
      </c>
      <c r="BY692" s="2" t="s">
        <v>151</v>
      </c>
      <c r="CA692" s="2" t="n">
        <v>60</v>
      </c>
      <c r="CB692" s="2" t="s">
        <v>126</v>
      </c>
      <c r="CC692" s="2" t="n">
        <v>2</v>
      </c>
      <c r="CD692" s="2" t="s">
        <v>151</v>
      </c>
      <c r="CE692" s="2" t="n">
        <v>90</v>
      </c>
      <c r="CF692" s="2" t="s">
        <v>126</v>
      </c>
      <c r="CG692" s="2" t="n">
        <v>4</v>
      </c>
      <c r="CZ692" s="2" t="s">
        <v>1361</v>
      </c>
      <c r="DD692" s="2" t="n">
        <v>325.96</v>
      </c>
      <c r="DE692" s="2" t="n">
        <v>0.413</v>
      </c>
      <c r="DF692" s="2" t="n">
        <v>12.694</v>
      </c>
    </row>
    <row r="693" customFormat="false" ht="13.8" hidden="false" customHeight="false" outlineLevel="0" collapsed="false">
      <c r="A693" s="2" t="s">
        <v>1362</v>
      </c>
      <c r="B693" s="2" t="s">
        <v>1357</v>
      </c>
      <c r="D693" s="2" t="s">
        <v>1358</v>
      </c>
      <c r="E693" s="2" t="s">
        <v>1359</v>
      </c>
      <c r="F693" s="2" t="s">
        <v>1360</v>
      </c>
      <c r="G693" s="2" t="n">
        <v>2017</v>
      </c>
      <c r="H693" s="2" t="n">
        <v>25</v>
      </c>
      <c r="I693" s="2" t="n">
        <v>32</v>
      </c>
      <c r="J693" s="2" t="s">
        <v>120</v>
      </c>
      <c r="L693" s="2" t="s">
        <v>157</v>
      </c>
      <c r="T693" s="2" t="s">
        <v>144</v>
      </c>
      <c r="V693" s="2" t="s">
        <v>124</v>
      </c>
      <c r="Z693" s="2" t="s">
        <v>145</v>
      </c>
      <c r="AA693" s="2" t="n">
        <v>0.1</v>
      </c>
      <c r="AC693" s="2" t="s">
        <v>125</v>
      </c>
      <c r="AD693" s="2" t="n">
        <v>0.5</v>
      </c>
      <c r="AO693" s="2" t="s">
        <v>766</v>
      </c>
      <c r="AT693" s="2" t="n">
        <v>6</v>
      </c>
      <c r="AW693" s="2" t="n">
        <f aca="false">120</f>
        <v>120</v>
      </c>
      <c r="AX693" s="2" t="s">
        <v>144</v>
      </c>
      <c r="AY693" s="2" t="n">
        <v>45</v>
      </c>
      <c r="AZ693" s="2" t="n">
        <v>4</v>
      </c>
      <c r="BD693" s="2" t="s">
        <v>144</v>
      </c>
      <c r="BE693" s="2" t="n">
        <v>1</v>
      </c>
      <c r="BF693" s="2" t="n">
        <v>0.333333333333333</v>
      </c>
      <c r="BG693" s="2" t="n">
        <v>45</v>
      </c>
      <c r="BH693" s="2" t="s">
        <v>147</v>
      </c>
      <c r="BI693" s="2" t="n">
        <v>1</v>
      </c>
      <c r="BJ693" s="2" t="n">
        <v>0.5</v>
      </c>
      <c r="BK693" s="2" t="n">
        <v>45</v>
      </c>
      <c r="BY693" s="2" t="s">
        <v>151</v>
      </c>
      <c r="CA693" s="2" t="n">
        <v>60</v>
      </c>
      <c r="CB693" s="2" t="s">
        <v>126</v>
      </c>
      <c r="CC693" s="2" t="n">
        <v>2</v>
      </c>
      <c r="CD693" s="2" t="s">
        <v>151</v>
      </c>
      <c r="CE693" s="2" t="n">
        <v>90</v>
      </c>
      <c r="CF693" s="2" t="s">
        <v>126</v>
      </c>
      <c r="CG693" s="2" t="n">
        <v>4</v>
      </c>
      <c r="DD693" s="2" t="n">
        <v>358.81</v>
      </c>
      <c r="DE693" s="2" t="n">
        <v>0.297</v>
      </c>
      <c r="DF693" s="2" t="n">
        <v>1.682</v>
      </c>
    </row>
    <row r="694" customFormat="false" ht="13.8" hidden="false" customHeight="false" outlineLevel="0" collapsed="false">
      <c r="A694" s="2" t="s">
        <v>1363</v>
      </c>
      <c r="B694" s="2" t="s">
        <v>1357</v>
      </c>
      <c r="D694" s="2" t="s">
        <v>1358</v>
      </c>
      <c r="E694" s="2" t="s">
        <v>1359</v>
      </c>
      <c r="F694" s="2" t="s">
        <v>1360</v>
      </c>
      <c r="G694" s="2" t="n">
        <v>2017</v>
      </c>
      <c r="H694" s="2" t="n">
        <v>25</v>
      </c>
      <c r="I694" s="2" t="n">
        <v>32</v>
      </c>
      <c r="J694" s="2" t="s">
        <v>120</v>
      </c>
      <c r="L694" s="2" t="s">
        <v>157</v>
      </c>
      <c r="T694" s="2" t="s">
        <v>144</v>
      </c>
      <c r="V694" s="2" t="s">
        <v>124</v>
      </c>
      <c r="Z694" s="2" t="s">
        <v>145</v>
      </c>
      <c r="AA694" s="2" t="n">
        <v>0.1</v>
      </c>
      <c r="AC694" s="2" t="s">
        <v>125</v>
      </c>
      <c r="AD694" s="2" t="n">
        <v>0.5</v>
      </c>
      <c r="AO694" s="2" t="s">
        <v>766</v>
      </c>
      <c r="AT694" s="2" t="n">
        <v>6</v>
      </c>
      <c r="AW694" s="2" t="n">
        <f aca="false">120</f>
        <v>120</v>
      </c>
      <c r="AX694" s="2" t="s">
        <v>144</v>
      </c>
      <c r="AY694" s="2" t="n">
        <v>45</v>
      </c>
      <c r="AZ694" s="2" t="n">
        <v>4</v>
      </c>
      <c r="BD694" s="2" t="s">
        <v>144</v>
      </c>
      <c r="BE694" s="2" t="n">
        <v>1</v>
      </c>
      <c r="BF694" s="2" t="n">
        <v>0.333333333333333</v>
      </c>
      <c r="BG694" s="2" t="n">
        <v>45</v>
      </c>
      <c r="BH694" s="2" t="s">
        <v>147</v>
      </c>
      <c r="BI694" s="2" t="n">
        <v>1</v>
      </c>
      <c r="BJ694" s="2" t="n">
        <v>0.5</v>
      </c>
      <c r="BK694" s="2" t="n">
        <v>45</v>
      </c>
      <c r="BY694" s="2" t="s">
        <v>151</v>
      </c>
      <c r="CA694" s="2" t="n">
        <v>60</v>
      </c>
      <c r="CB694" s="2" t="s">
        <v>126</v>
      </c>
      <c r="CC694" s="2" t="n">
        <v>2</v>
      </c>
      <c r="CD694" s="2" t="s">
        <v>151</v>
      </c>
      <c r="CE694" s="2" t="n">
        <v>90</v>
      </c>
      <c r="CF694" s="2" t="s">
        <v>126</v>
      </c>
      <c r="CG694" s="2" t="n">
        <v>4</v>
      </c>
      <c r="CZ694" s="2" t="s">
        <v>1361</v>
      </c>
      <c r="DD694" s="2" t="n">
        <v>543.75</v>
      </c>
      <c r="DE694" s="2" t="n">
        <v>0.153</v>
      </c>
      <c r="DF694" s="2" t="n">
        <v>0.961</v>
      </c>
    </row>
    <row r="695" customFormat="false" ht="13.8" hidden="false" customHeight="false" outlineLevel="0" collapsed="false">
      <c r="A695" s="2" t="s">
        <v>1364</v>
      </c>
      <c r="B695" s="2" t="s">
        <v>1357</v>
      </c>
      <c r="D695" s="2" t="s">
        <v>1358</v>
      </c>
      <c r="E695" s="2" t="s">
        <v>1359</v>
      </c>
      <c r="F695" s="2" t="s">
        <v>1360</v>
      </c>
      <c r="G695" s="2" t="n">
        <v>2017</v>
      </c>
      <c r="H695" s="2" t="n">
        <v>25</v>
      </c>
      <c r="I695" s="2" t="n">
        <v>32</v>
      </c>
      <c r="J695" s="2" t="s">
        <v>120</v>
      </c>
      <c r="L695" s="2" t="s">
        <v>157</v>
      </c>
      <c r="T695" s="2" t="s">
        <v>144</v>
      </c>
      <c r="V695" s="2" t="s">
        <v>124</v>
      </c>
      <c r="Z695" s="2" t="s">
        <v>145</v>
      </c>
      <c r="AA695" s="2" t="n">
        <v>0.1</v>
      </c>
      <c r="AC695" s="2" t="s">
        <v>125</v>
      </c>
      <c r="AD695" s="2" t="n">
        <v>0.5</v>
      </c>
      <c r="AO695" s="2" t="s">
        <v>766</v>
      </c>
      <c r="AT695" s="2" t="n">
        <v>6</v>
      </c>
      <c r="AW695" s="2" t="n">
        <f aca="false">120</f>
        <v>120</v>
      </c>
      <c r="AX695" s="2" t="s">
        <v>144</v>
      </c>
      <c r="AY695" s="2" t="n">
        <v>45</v>
      </c>
      <c r="AZ695" s="2" t="n">
        <v>4</v>
      </c>
      <c r="BD695" s="2" t="s">
        <v>144</v>
      </c>
      <c r="BE695" s="2" t="n">
        <v>1</v>
      </c>
      <c r="BF695" s="2" t="n">
        <v>0.333333333333333</v>
      </c>
      <c r="BG695" s="2" t="n">
        <v>45</v>
      </c>
      <c r="BH695" s="2" t="s">
        <v>147</v>
      </c>
      <c r="BI695" s="2" t="n">
        <v>1</v>
      </c>
      <c r="BJ695" s="2" t="n">
        <v>0.5</v>
      </c>
      <c r="BK695" s="2" t="n">
        <v>45</v>
      </c>
      <c r="BY695" s="2" t="s">
        <v>151</v>
      </c>
      <c r="CA695" s="2" t="n">
        <v>60</v>
      </c>
      <c r="CB695" s="2" t="s">
        <v>126</v>
      </c>
      <c r="CC695" s="2" t="n">
        <v>2</v>
      </c>
      <c r="CD695" s="2" t="s">
        <v>151</v>
      </c>
      <c r="CE695" s="2" t="n">
        <v>90</v>
      </c>
      <c r="CF695" s="2" t="s">
        <v>126</v>
      </c>
      <c r="CG695" s="2" t="n">
        <v>4</v>
      </c>
      <c r="DD695" s="2" t="n">
        <v>445.49</v>
      </c>
      <c r="DE695" s="2" t="n">
        <v>0.126</v>
      </c>
      <c r="DF695" s="2" t="n">
        <v>0.487</v>
      </c>
    </row>
    <row r="696" customFormat="false" ht="13.8" hidden="false" customHeight="false" outlineLevel="0" collapsed="false">
      <c r="A696" s="2" t="s">
        <v>1365</v>
      </c>
      <c r="B696" s="2" t="s">
        <v>1357</v>
      </c>
      <c r="D696" s="2" t="s">
        <v>1358</v>
      </c>
      <c r="E696" s="2" t="s">
        <v>1359</v>
      </c>
      <c r="F696" s="2" t="s">
        <v>1360</v>
      </c>
      <c r="G696" s="2" t="n">
        <v>2017</v>
      </c>
      <c r="H696" s="2" t="n">
        <v>25</v>
      </c>
      <c r="I696" s="2" t="n">
        <v>32</v>
      </c>
      <c r="J696" s="2" t="s">
        <v>120</v>
      </c>
      <c r="L696" s="2" t="s">
        <v>157</v>
      </c>
      <c r="T696" s="2" t="s">
        <v>144</v>
      </c>
      <c r="V696" s="2" t="s">
        <v>124</v>
      </c>
      <c r="Z696" s="2" t="s">
        <v>145</v>
      </c>
      <c r="AA696" s="2" t="n">
        <v>0.1</v>
      </c>
      <c r="AC696" s="2" t="s">
        <v>125</v>
      </c>
      <c r="AD696" s="2" t="n">
        <v>0.5</v>
      </c>
      <c r="AO696" s="2" t="s">
        <v>766</v>
      </c>
      <c r="AT696" s="2" t="n">
        <v>6</v>
      </c>
      <c r="AW696" s="2" t="n">
        <f aca="false">120</f>
        <v>120</v>
      </c>
      <c r="AX696" s="2" t="s">
        <v>144</v>
      </c>
      <c r="AY696" s="2" t="n">
        <v>45</v>
      </c>
      <c r="AZ696" s="2" t="n">
        <v>4</v>
      </c>
      <c r="BD696" s="2" t="s">
        <v>144</v>
      </c>
      <c r="BE696" s="2" t="n">
        <v>1</v>
      </c>
      <c r="BF696" s="2" t="n">
        <v>0.333333333333333</v>
      </c>
      <c r="BG696" s="2" t="n">
        <v>45</v>
      </c>
      <c r="BH696" s="2" t="s">
        <v>147</v>
      </c>
      <c r="BI696" s="2" t="n">
        <v>1</v>
      </c>
      <c r="BJ696" s="2" t="n">
        <v>0.5</v>
      </c>
      <c r="BK696" s="2" t="n">
        <v>45</v>
      </c>
      <c r="BY696" s="2" t="s">
        <v>151</v>
      </c>
      <c r="CA696" s="2" t="n">
        <v>60</v>
      </c>
      <c r="CB696" s="2" t="s">
        <v>126</v>
      </c>
      <c r="CC696" s="2" t="n">
        <v>2</v>
      </c>
      <c r="CD696" s="2" t="s">
        <v>151</v>
      </c>
      <c r="CE696" s="2" t="n">
        <v>90</v>
      </c>
      <c r="CF696" s="2" t="s">
        <v>126</v>
      </c>
      <c r="CG696" s="2" t="n">
        <v>4</v>
      </c>
      <c r="CZ696" s="2" t="s">
        <v>1361</v>
      </c>
      <c r="DD696" s="2" t="n">
        <v>347.77</v>
      </c>
      <c r="DE696" s="2" t="n">
        <v>0.116</v>
      </c>
      <c r="DF696" s="2" t="n">
        <v>0.382</v>
      </c>
    </row>
    <row r="697" customFormat="false" ht="13.8" hidden="false" customHeight="false" outlineLevel="0" collapsed="false">
      <c r="A697" s="2" t="s">
        <v>1366</v>
      </c>
      <c r="B697" s="2" t="s">
        <v>1357</v>
      </c>
      <c r="D697" s="2" t="s">
        <v>1358</v>
      </c>
      <c r="E697" s="2" t="s">
        <v>1359</v>
      </c>
      <c r="F697" s="2" t="s">
        <v>1360</v>
      </c>
      <c r="G697" s="2" t="n">
        <v>2017</v>
      </c>
      <c r="H697" s="2" t="n">
        <v>25</v>
      </c>
      <c r="I697" s="2" t="n">
        <v>32</v>
      </c>
      <c r="J697" s="2" t="s">
        <v>120</v>
      </c>
      <c r="L697" s="2" t="s">
        <v>157</v>
      </c>
      <c r="T697" s="2" t="s">
        <v>144</v>
      </c>
      <c r="V697" s="2" t="s">
        <v>124</v>
      </c>
      <c r="Z697" s="2" t="s">
        <v>145</v>
      </c>
      <c r="AA697" s="2" t="n">
        <v>0.1</v>
      </c>
      <c r="AC697" s="2" t="s">
        <v>125</v>
      </c>
      <c r="AD697" s="2" t="n">
        <v>0.5</v>
      </c>
      <c r="AG697" s="2" t="s">
        <v>146</v>
      </c>
      <c r="AI697" s="2" t="s">
        <v>147</v>
      </c>
      <c r="AN697" s="2" t="s">
        <v>1367</v>
      </c>
      <c r="AO697" s="2" t="s">
        <v>766</v>
      </c>
      <c r="AT697" s="2" t="n">
        <v>6</v>
      </c>
      <c r="AW697" s="2" t="n">
        <f aca="false">120</f>
        <v>120</v>
      </c>
      <c r="AX697" s="2" t="s">
        <v>144</v>
      </c>
      <c r="AY697" s="2" t="n">
        <v>45</v>
      </c>
      <c r="AZ697" s="2" t="n">
        <v>4</v>
      </c>
      <c r="BD697" s="2" t="s">
        <v>144</v>
      </c>
      <c r="BE697" s="2" t="n">
        <v>1</v>
      </c>
      <c r="BF697" s="2" t="n">
        <v>0.333333333333333</v>
      </c>
      <c r="BG697" s="2" t="n">
        <v>45</v>
      </c>
      <c r="BH697" s="2" t="s">
        <v>147</v>
      </c>
      <c r="BI697" s="2" t="n">
        <v>1</v>
      </c>
      <c r="BJ697" s="2" t="n">
        <v>0.5</v>
      </c>
      <c r="BK697" s="2" t="n">
        <v>45</v>
      </c>
      <c r="BL697" s="2" t="s">
        <v>1368</v>
      </c>
      <c r="BM697" s="2" t="n">
        <v>1</v>
      </c>
      <c r="BN697" s="2" t="n">
        <v>0.5</v>
      </c>
      <c r="BO697" s="2" t="n">
        <v>45</v>
      </c>
      <c r="BY697" s="2" t="s">
        <v>151</v>
      </c>
      <c r="CA697" s="2" t="n">
        <v>60</v>
      </c>
      <c r="CB697" s="2" t="s">
        <v>126</v>
      </c>
      <c r="CC697" s="2" t="n">
        <v>2</v>
      </c>
      <c r="CD697" s="2" t="s">
        <v>151</v>
      </c>
      <c r="CE697" s="2" t="n">
        <v>90</v>
      </c>
      <c r="CF697" s="2" t="s">
        <v>126</v>
      </c>
      <c r="CG697" s="2" t="n">
        <v>4</v>
      </c>
      <c r="CZ697" s="2" t="s">
        <v>131</v>
      </c>
      <c r="DD697" s="2" t="n">
        <v>861.3</v>
      </c>
      <c r="DE697" s="2" t="n">
        <v>0.285</v>
      </c>
      <c r="DF697" s="2" t="n">
        <v>6.773</v>
      </c>
    </row>
    <row r="698" customFormat="false" ht="13.8" hidden="false" customHeight="false" outlineLevel="0" collapsed="false">
      <c r="A698" s="2" t="s">
        <v>1369</v>
      </c>
      <c r="B698" s="2" t="s">
        <v>1357</v>
      </c>
      <c r="D698" s="2" t="s">
        <v>1358</v>
      </c>
      <c r="E698" s="2" t="s">
        <v>1359</v>
      </c>
      <c r="F698" s="2" t="s">
        <v>1360</v>
      </c>
      <c r="G698" s="2" t="n">
        <v>2017</v>
      </c>
      <c r="H698" s="2" t="n">
        <v>25</v>
      </c>
      <c r="I698" s="2" t="n">
        <v>32</v>
      </c>
      <c r="J698" s="2" t="s">
        <v>120</v>
      </c>
      <c r="L698" s="2" t="s">
        <v>157</v>
      </c>
      <c r="T698" s="2" t="s">
        <v>144</v>
      </c>
      <c r="V698" s="2" t="s">
        <v>124</v>
      </c>
      <c r="Z698" s="2" t="s">
        <v>145</v>
      </c>
      <c r="AA698" s="2" t="n">
        <v>0.1</v>
      </c>
      <c r="AC698" s="2" t="s">
        <v>125</v>
      </c>
      <c r="AD698" s="2" t="n">
        <v>0.5</v>
      </c>
      <c r="AG698" s="2" t="s">
        <v>146</v>
      </c>
      <c r="AI698" s="2" t="s">
        <v>147</v>
      </c>
      <c r="AN698" s="2" t="s">
        <v>1367</v>
      </c>
      <c r="AO698" s="2" t="s">
        <v>766</v>
      </c>
      <c r="AT698" s="2" t="n">
        <v>6</v>
      </c>
      <c r="AW698" s="2" t="n">
        <f aca="false">120</f>
        <v>120</v>
      </c>
      <c r="AX698" s="2" t="s">
        <v>144</v>
      </c>
      <c r="AY698" s="2" t="n">
        <v>45</v>
      </c>
      <c r="AZ698" s="2" t="n">
        <v>4</v>
      </c>
      <c r="BD698" s="2" t="s">
        <v>144</v>
      </c>
      <c r="BE698" s="2" t="n">
        <v>1</v>
      </c>
      <c r="BF698" s="2" t="n">
        <v>0.333333333333333</v>
      </c>
      <c r="BG698" s="2" t="n">
        <v>45</v>
      </c>
      <c r="BH698" s="2" t="s">
        <v>147</v>
      </c>
      <c r="BI698" s="2" t="n">
        <v>1</v>
      </c>
      <c r="BJ698" s="2" t="n">
        <v>0.5</v>
      </c>
      <c r="BK698" s="2" t="n">
        <v>45</v>
      </c>
      <c r="BL698" s="2" t="s">
        <v>1368</v>
      </c>
      <c r="BM698" s="2" t="n">
        <v>1</v>
      </c>
      <c r="BN698" s="2" t="n">
        <v>0.5</v>
      </c>
      <c r="BO698" s="2" t="n">
        <v>45</v>
      </c>
      <c r="BY698" s="2" t="s">
        <v>151</v>
      </c>
      <c r="CA698" s="2" t="n">
        <v>60</v>
      </c>
      <c r="CB698" s="2" t="s">
        <v>126</v>
      </c>
      <c r="CC698" s="2" t="n">
        <v>2</v>
      </c>
      <c r="CD698" s="2" t="s">
        <v>151</v>
      </c>
      <c r="CE698" s="2" t="n">
        <v>90</v>
      </c>
      <c r="CF698" s="2" t="s">
        <v>126</v>
      </c>
      <c r="CG698" s="2" t="n">
        <v>4</v>
      </c>
      <c r="DD698" s="2" t="n">
        <v>458.18</v>
      </c>
      <c r="DE698" s="2" t="n">
        <v>0.122</v>
      </c>
      <c r="DF698" s="2" t="n">
        <v>0.494</v>
      </c>
    </row>
    <row r="699" customFormat="false" ht="13.8" hidden="false" customHeight="false" outlineLevel="0" collapsed="false">
      <c r="A699" s="2" t="s">
        <v>1370</v>
      </c>
      <c r="B699" s="2" t="s">
        <v>1371</v>
      </c>
      <c r="D699" s="2" t="s">
        <v>1372</v>
      </c>
      <c r="E699" s="2" t="s">
        <v>1373</v>
      </c>
      <c r="F699" s="2" t="s">
        <v>1374</v>
      </c>
      <c r="G699" s="2" t="n">
        <v>2017</v>
      </c>
      <c r="H699" s="2" t="n">
        <v>41</v>
      </c>
      <c r="I699" s="2" t="n">
        <v>15</v>
      </c>
      <c r="J699" s="2" t="s">
        <v>120</v>
      </c>
      <c r="L699" s="2" t="s">
        <v>143</v>
      </c>
      <c r="T699" s="2" t="s">
        <v>144</v>
      </c>
      <c r="V699" s="2" t="s">
        <v>124</v>
      </c>
      <c r="Z699" s="2" t="s">
        <v>145</v>
      </c>
      <c r="AA699" s="2" t="n">
        <v>1</v>
      </c>
      <c r="AC699" s="2" t="s">
        <v>125</v>
      </c>
      <c r="AD699" s="2" t="n">
        <v>0.3</v>
      </c>
      <c r="AY699" s="2" t="s">
        <v>126</v>
      </c>
      <c r="AZ699" s="2" t="n">
        <v>24</v>
      </c>
      <c r="BD699" s="2" t="s">
        <v>144</v>
      </c>
      <c r="BE699" s="2" t="n">
        <v>1</v>
      </c>
      <c r="BF699" s="2" t="n">
        <v>5</v>
      </c>
      <c r="BG699" s="2" t="n">
        <v>50</v>
      </c>
      <c r="BY699" s="2" t="s">
        <v>128</v>
      </c>
      <c r="CA699" s="2" t="n">
        <v>260</v>
      </c>
      <c r="CB699" s="2" t="n">
        <v>8</v>
      </c>
      <c r="DA699" s="2" t="n">
        <v>93.2</v>
      </c>
      <c r="DB699" s="2" t="n">
        <v>3.97</v>
      </c>
      <c r="DC699" s="2" t="n">
        <v>12.7</v>
      </c>
      <c r="DD699" s="2" t="n">
        <v>980.8</v>
      </c>
      <c r="DE699" s="2" t="n">
        <v>0.14</v>
      </c>
    </row>
    <row r="700" customFormat="false" ht="13.8" hidden="false" customHeight="false" outlineLevel="0" collapsed="false">
      <c r="A700" s="2" t="s">
        <v>1375</v>
      </c>
      <c r="B700" s="2" t="s">
        <v>1371</v>
      </c>
      <c r="D700" s="2" t="s">
        <v>1372</v>
      </c>
      <c r="E700" s="2" t="s">
        <v>1373</v>
      </c>
      <c r="F700" s="2" t="s">
        <v>1374</v>
      </c>
      <c r="G700" s="2" t="n">
        <v>2017</v>
      </c>
      <c r="H700" s="2" t="n">
        <v>41</v>
      </c>
      <c r="I700" s="2" t="n">
        <v>15</v>
      </c>
      <c r="J700" s="2" t="s">
        <v>120</v>
      </c>
      <c r="L700" s="2" t="s">
        <v>143</v>
      </c>
      <c r="T700" s="2" t="s">
        <v>144</v>
      </c>
      <c r="V700" s="2" t="s">
        <v>124</v>
      </c>
      <c r="Z700" s="2" t="s">
        <v>145</v>
      </c>
      <c r="AA700" s="2" t="n">
        <v>1</v>
      </c>
      <c r="AC700" s="2" t="s">
        <v>125</v>
      </c>
      <c r="AD700" s="2" t="n">
        <v>0.3</v>
      </c>
      <c r="AY700" s="2" t="s">
        <v>126</v>
      </c>
      <c r="AZ700" s="2" t="n">
        <v>24</v>
      </c>
      <c r="BD700" s="2" t="s">
        <v>144</v>
      </c>
      <c r="BE700" s="2" t="n">
        <v>1</v>
      </c>
      <c r="BF700" s="2" t="n">
        <v>5</v>
      </c>
      <c r="BG700" s="2" t="n">
        <v>50</v>
      </c>
      <c r="BY700" s="2" t="s">
        <v>128</v>
      </c>
      <c r="BZ700" s="2" t="s">
        <v>129</v>
      </c>
      <c r="DA700" s="2" t="n">
        <v>91.2</v>
      </c>
      <c r="DB700" s="2" t="n">
        <v>1.94</v>
      </c>
      <c r="DC700" s="2" t="n">
        <v>14.97</v>
      </c>
      <c r="DD700" s="2" t="n">
        <v>732.2</v>
      </c>
      <c r="DE700" s="2" t="n">
        <v>0.2</v>
      </c>
    </row>
    <row r="701" customFormat="false" ht="13.8" hidden="false" customHeight="false" outlineLevel="0" collapsed="false">
      <c r="A701" s="2" t="s">
        <v>1376</v>
      </c>
      <c r="B701" s="2" t="s">
        <v>1371</v>
      </c>
      <c r="D701" s="2" t="s">
        <v>1372</v>
      </c>
      <c r="E701" s="2" t="s">
        <v>1373</v>
      </c>
      <c r="F701" s="2" t="s">
        <v>1374</v>
      </c>
      <c r="G701" s="2" t="n">
        <v>2017</v>
      </c>
      <c r="H701" s="2" t="n">
        <v>41</v>
      </c>
      <c r="I701" s="2" t="n">
        <v>15</v>
      </c>
      <c r="J701" s="2" t="s">
        <v>120</v>
      </c>
      <c r="L701" s="2" t="s">
        <v>143</v>
      </c>
      <c r="T701" s="2" t="s">
        <v>144</v>
      </c>
      <c r="V701" s="2" t="s">
        <v>124</v>
      </c>
      <c r="Z701" s="2" t="s">
        <v>145</v>
      </c>
      <c r="AA701" s="2" t="n">
        <v>1</v>
      </c>
      <c r="AC701" s="2" t="s">
        <v>125</v>
      </c>
      <c r="AD701" s="2" t="n">
        <v>0.3</v>
      </c>
      <c r="BY701" s="2" t="s">
        <v>1377</v>
      </c>
      <c r="BZ701" s="2" t="s">
        <v>622</v>
      </c>
      <c r="CA701" s="2" t="n">
        <v>270</v>
      </c>
      <c r="CB701" s="2" t="n">
        <v>10</v>
      </c>
      <c r="CC701" s="2" t="n">
        <v>2</v>
      </c>
      <c r="DA701" s="2" t="n">
        <v>95.6</v>
      </c>
      <c r="DB701" s="2" t="n">
        <v>3.53</v>
      </c>
      <c r="DC701" s="2" t="n">
        <v>13.8</v>
      </c>
      <c r="DD701" s="2" t="n">
        <v>961.9</v>
      </c>
      <c r="DE701" s="2" t="n">
        <v>0.09</v>
      </c>
    </row>
    <row r="702" customFormat="false" ht="13.8" hidden="false" customHeight="false" outlineLevel="0" collapsed="false">
      <c r="A702" s="2" t="s">
        <v>1378</v>
      </c>
      <c r="B702" s="2" t="s">
        <v>1371</v>
      </c>
      <c r="D702" s="2" t="s">
        <v>1372</v>
      </c>
      <c r="E702" s="2" t="s">
        <v>1373</v>
      </c>
      <c r="F702" s="2" t="s">
        <v>1374</v>
      </c>
      <c r="G702" s="2" t="n">
        <v>2017</v>
      </c>
      <c r="H702" s="2" t="n">
        <v>41</v>
      </c>
      <c r="I702" s="2" t="n">
        <v>15</v>
      </c>
      <c r="J702" s="2" t="s">
        <v>120</v>
      </c>
      <c r="L702" s="2" t="s">
        <v>143</v>
      </c>
      <c r="T702" s="2" t="s">
        <v>144</v>
      </c>
      <c r="V702" s="2" t="s">
        <v>124</v>
      </c>
      <c r="Z702" s="2" t="s">
        <v>145</v>
      </c>
      <c r="AA702" s="2" t="n">
        <v>1</v>
      </c>
      <c r="AC702" s="2" t="s">
        <v>125</v>
      </c>
      <c r="AD702" s="2" t="n">
        <v>0.3</v>
      </c>
      <c r="AY702" s="2" t="s">
        <v>126</v>
      </c>
      <c r="AZ702" s="2" t="n">
        <v>24</v>
      </c>
      <c r="BD702" s="2" t="s">
        <v>144</v>
      </c>
      <c r="BE702" s="2" t="n">
        <v>1</v>
      </c>
      <c r="BF702" s="2" t="n">
        <v>5</v>
      </c>
      <c r="BG702" s="2" t="n">
        <v>50</v>
      </c>
      <c r="BY702" s="2" t="s">
        <v>128</v>
      </c>
      <c r="CA702" s="2" t="n">
        <v>260</v>
      </c>
      <c r="CB702" s="2" t="n">
        <v>8</v>
      </c>
      <c r="CU702" s="2" t="n">
        <v>700</v>
      </c>
      <c r="CV702" s="2" t="n">
        <v>120</v>
      </c>
      <c r="CW702" s="2" t="n">
        <v>3</v>
      </c>
      <c r="DB702" s="2" t="n">
        <v>3.64</v>
      </c>
      <c r="DC702" s="2" t="n">
        <v>21.2</v>
      </c>
      <c r="DD702" s="2" t="n">
        <v>856.7</v>
      </c>
    </row>
    <row r="703" customFormat="false" ht="13.8" hidden="false" customHeight="false" outlineLevel="0" collapsed="false">
      <c r="A703" s="2" t="s">
        <v>1379</v>
      </c>
      <c r="B703" s="2" t="s">
        <v>1371</v>
      </c>
      <c r="D703" s="2" t="s">
        <v>1372</v>
      </c>
      <c r="E703" s="2" t="s">
        <v>1373</v>
      </c>
      <c r="F703" s="2" t="s">
        <v>1374</v>
      </c>
      <c r="G703" s="2" t="n">
        <v>2017</v>
      </c>
      <c r="H703" s="2" t="n">
        <v>41</v>
      </c>
      <c r="I703" s="2" t="n">
        <v>15</v>
      </c>
      <c r="J703" s="2" t="s">
        <v>120</v>
      </c>
      <c r="L703" s="2" t="s">
        <v>143</v>
      </c>
      <c r="T703" s="2" t="s">
        <v>144</v>
      </c>
      <c r="V703" s="2" t="s">
        <v>124</v>
      </c>
      <c r="Z703" s="2" t="s">
        <v>145</v>
      </c>
      <c r="AA703" s="2" t="n">
        <v>1</v>
      </c>
      <c r="AC703" s="2" t="s">
        <v>125</v>
      </c>
      <c r="AD703" s="2" t="n">
        <v>0.3</v>
      </c>
      <c r="AY703" s="2" t="s">
        <v>126</v>
      </c>
      <c r="AZ703" s="2" t="n">
        <v>24</v>
      </c>
      <c r="BD703" s="2" t="s">
        <v>144</v>
      </c>
      <c r="BE703" s="2" t="n">
        <v>1</v>
      </c>
      <c r="BF703" s="2" t="n">
        <v>5</v>
      </c>
      <c r="BG703" s="2" t="n">
        <v>50</v>
      </c>
      <c r="BY703" s="2" t="s">
        <v>128</v>
      </c>
      <c r="BZ703" s="2" t="s">
        <v>129</v>
      </c>
      <c r="CU703" s="2" t="n">
        <v>700</v>
      </c>
      <c r="CV703" s="2" t="n">
        <v>120</v>
      </c>
      <c r="CW703" s="2" t="n">
        <v>3</v>
      </c>
      <c r="DB703" s="2" t="n">
        <v>2.24</v>
      </c>
      <c r="DC703" s="2" t="n">
        <v>17.21</v>
      </c>
      <c r="DD703" s="2" t="n">
        <v>641</v>
      </c>
    </row>
    <row r="704" customFormat="false" ht="13.8" hidden="false" customHeight="false" outlineLevel="0" collapsed="false">
      <c r="A704" s="2" t="s">
        <v>1380</v>
      </c>
      <c r="B704" s="2" t="s">
        <v>1371</v>
      </c>
      <c r="D704" s="2" t="s">
        <v>1372</v>
      </c>
      <c r="E704" s="2" t="s">
        <v>1373</v>
      </c>
      <c r="F704" s="2" t="s">
        <v>1374</v>
      </c>
      <c r="G704" s="2" t="n">
        <v>2017</v>
      </c>
      <c r="H704" s="2" t="n">
        <v>41</v>
      </c>
      <c r="I704" s="2" t="n">
        <v>15</v>
      </c>
      <c r="J704" s="2" t="s">
        <v>120</v>
      </c>
      <c r="L704" s="2" t="s">
        <v>143</v>
      </c>
      <c r="T704" s="2" t="s">
        <v>144</v>
      </c>
      <c r="V704" s="2" t="s">
        <v>124</v>
      </c>
      <c r="Z704" s="2" t="s">
        <v>145</v>
      </c>
      <c r="AA704" s="2" t="n">
        <v>1</v>
      </c>
      <c r="AC704" s="2" t="s">
        <v>125</v>
      </c>
      <c r="AD704" s="2" t="n">
        <v>0.3</v>
      </c>
      <c r="BY704" s="2" t="s">
        <v>1377</v>
      </c>
      <c r="BZ704" s="2" t="s">
        <v>622</v>
      </c>
      <c r="CA704" s="2" t="n">
        <v>270</v>
      </c>
      <c r="CB704" s="2" t="n">
        <v>10</v>
      </c>
      <c r="CC704" s="2" t="n">
        <v>2</v>
      </c>
      <c r="CU704" s="2" t="n">
        <v>700</v>
      </c>
      <c r="CV704" s="2" t="n">
        <v>120</v>
      </c>
      <c r="CW704" s="2" t="n">
        <v>3</v>
      </c>
      <c r="DB704" s="2" t="n">
        <v>3.24</v>
      </c>
      <c r="DC704" s="2" t="n">
        <v>17.07</v>
      </c>
      <c r="DD704" s="2" t="n">
        <v>915.9</v>
      </c>
    </row>
    <row r="705" customFormat="false" ht="13.8" hidden="false" customHeight="false" outlineLevel="0" collapsed="false">
      <c r="A705" s="2" t="s">
        <v>1381</v>
      </c>
      <c r="B705" s="2" t="s">
        <v>1371</v>
      </c>
      <c r="D705" s="2" t="s">
        <v>1372</v>
      </c>
      <c r="E705" s="2" t="s">
        <v>1373</v>
      </c>
      <c r="F705" s="2" t="s">
        <v>1374</v>
      </c>
      <c r="G705" s="2" t="n">
        <v>2017</v>
      </c>
      <c r="H705" s="2" t="n">
        <v>41</v>
      </c>
      <c r="I705" s="2" t="n">
        <v>15</v>
      </c>
      <c r="J705" s="2" t="s">
        <v>120</v>
      </c>
      <c r="L705" s="2" t="s">
        <v>143</v>
      </c>
      <c r="T705" s="2" t="s">
        <v>144</v>
      </c>
      <c r="V705" s="2" t="s">
        <v>124</v>
      </c>
      <c r="Z705" s="2" t="s">
        <v>145</v>
      </c>
      <c r="AA705" s="2" t="n">
        <v>1</v>
      </c>
      <c r="AC705" s="2" t="s">
        <v>125</v>
      </c>
      <c r="AD705" s="2" t="n">
        <v>0.3</v>
      </c>
      <c r="AY705" s="2" t="s">
        <v>126</v>
      </c>
      <c r="AZ705" s="2" t="n">
        <v>24</v>
      </c>
      <c r="BD705" s="2" t="s">
        <v>144</v>
      </c>
      <c r="BE705" s="2" t="n">
        <v>1</v>
      </c>
      <c r="BF705" s="2" t="n">
        <v>5</v>
      </c>
      <c r="BG705" s="2" t="n">
        <v>50</v>
      </c>
      <c r="BY705" s="2" t="s">
        <v>128</v>
      </c>
      <c r="CA705" s="2" t="n">
        <v>260</v>
      </c>
      <c r="CB705" s="2" t="n">
        <v>8</v>
      </c>
      <c r="CU705" s="2" t="n">
        <v>1000</v>
      </c>
      <c r="CV705" s="2" t="n">
        <v>120</v>
      </c>
      <c r="CW705" s="2" t="n">
        <v>3</v>
      </c>
      <c r="DB705" s="2" t="n">
        <v>1.67</v>
      </c>
      <c r="DC705" s="2" t="n">
        <v>20.92</v>
      </c>
      <c r="DD705" s="2" t="n">
        <v>350.8</v>
      </c>
    </row>
    <row r="706" customFormat="false" ht="13.8" hidden="false" customHeight="false" outlineLevel="0" collapsed="false">
      <c r="A706" s="2" t="s">
        <v>1382</v>
      </c>
      <c r="B706" s="2" t="s">
        <v>1371</v>
      </c>
      <c r="D706" s="2" t="s">
        <v>1372</v>
      </c>
      <c r="E706" s="2" t="s">
        <v>1373</v>
      </c>
      <c r="F706" s="2" t="s">
        <v>1374</v>
      </c>
      <c r="G706" s="2" t="n">
        <v>2017</v>
      </c>
      <c r="H706" s="2" t="n">
        <v>41</v>
      </c>
      <c r="I706" s="2" t="n">
        <v>15</v>
      </c>
      <c r="J706" s="2" t="s">
        <v>120</v>
      </c>
      <c r="L706" s="2" t="s">
        <v>143</v>
      </c>
      <c r="T706" s="2" t="s">
        <v>144</v>
      </c>
      <c r="V706" s="2" t="s">
        <v>124</v>
      </c>
      <c r="Z706" s="2" t="s">
        <v>145</v>
      </c>
      <c r="AA706" s="2" t="n">
        <v>1</v>
      </c>
      <c r="AC706" s="2" t="s">
        <v>125</v>
      </c>
      <c r="AD706" s="2" t="n">
        <v>0.3</v>
      </c>
      <c r="AY706" s="2" t="s">
        <v>126</v>
      </c>
      <c r="AZ706" s="2" t="n">
        <v>24</v>
      </c>
      <c r="BD706" s="2" t="s">
        <v>144</v>
      </c>
      <c r="BE706" s="2" t="n">
        <v>1</v>
      </c>
      <c r="BF706" s="2" t="n">
        <v>5</v>
      </c>
      <c r="BG706" s="2" t="n">
        <v>50</v>
      </c>
      <c r="BY706" s="2" t="s">
        <v>128</v>
      </c>
      <c r="BZ706" s="2" t="s">
        <v>129</v>
      </c>
      <c r="CU706" s="2" t="n">
        <v>1000</v>
      </c>
      <c r="CV706" s="2" t="n">
        <v>120</v>
      </c>
      <c r="CW706" s="2" t="n">
        <v>3</v>
      </c>
      <c r="DB706" s="2" t="n">
        <v>0.82</v>
      </c>
      <c r="DC706" s="2" t="n">
        <v>19.38</v>
      </c>
      <c r="DD706" s="2" t="n">
        <v>174.3</v>
      </c>
    </row>
    <row r="707" customFormat="false" ht="13.8" hidden="false" customHeight="false" outlineLevel="0" collapsed="false">
      <c r="A707" s="2" t="s">
        <v>1383</v>
      </c>
      <c r="B707" s="2" t="s">
        <v>1371</v>
      </c>
      <c r="D707" s="2" t="s">
        <v>1372</v>
      </c>
      <c r="E707" s="2" t="s">
        <v>1373</v>
      </c>
      <c r="F707" s="2" t="s">
        <v>1374</v>
      </c>
      <c r="G707" s="2" t="n">
        <v>2017</v>
      </c>
      <c r="H707" s="2" t="n">
        <v>41</v>
      </c>
      <c r="I707" s="2" t="n">
        <v>15</v>
      </c>
      <c r="J707" s="2" t="s">
        <v>120</v>
      </c>
      <c r="L707" s="2" t="s">
        <v>143</v>
      </c>
      <c r="T707" s="2" t="s">
        <v>144</v>
      </c>
      <c r="V707" s="2" t="s">
        <v>124</v>
      </c>
      <c r="Z707" s="2" t="s">
        <v>145</v>
      </c>
      <c r="AA707" s="2" t="n">
        <v>1</v>
      </c>
      <c r="AC707" s="2" t="s">
        <v>125</v>
      </c>
      <c r="AD707" s="2" t="n">
        <v>0.3</v>
      </c>
      <c r="BY707" s="2" t="s">
        <v>1377</v>
      </c>
      <c r="BZ707" s="2" t="s">
        <v>622</v>
      </c>
      <c r="CA707" s="2" t="n">
        <v>270</v>
      </c>
      <c r="CB707" s="2" t="n">
        <v>10</v>
      </c>
      <c r="CC707" s="2" t="n">
        <v>2</v>
      </c>
      <c r="CU707" s="2" t="n">
        <v>1000</v>
      </c>
      <c r="CV707" s="2" t="n">
        <v>120</v>
      </c>
      <c r="CW707" s="2" t="n">
        <v>3</v>
      </c>
      <c r="DB707" s="2" t="n">
        <v>1.08</v>
      </c>
      <c r="DC707" s="2" t="n">
        <v>19.71</v>
      </c>
      <c r="DD707" s="2" t="n">
        <v>258.6</v>
      </c>
    </row>
    <row r="708" customFormat="false" ht="13.8" hidden="false" customHeight="false" outlineLevel="0" collapsed="false">
      <c r="A708" s="2" t="s">
        <v>1384</v>
      </c>
      <c r="B708" s="2" t="s">
        <v>1371</v>
      </c>
      <c r="D708" s="2" t="s">
        <v>1372</v>
      </c>
      <c r="E708" s="2" t="s">
        <v>1373</v>
      </c>
      <c r="F708" s="2" t="s">
        <v>1374</v>
      </c>
      <c r="G708" s="2" t="n">
        <v>2017</v>
      </c>
      <c r="H708" s="2" t="n">
        <v>41</v>
      </c>
      <c r="I708" s="2" t="n">
        <v>15</v>
      </c>
      <c r="J708" s="2" t="s">
        <v>120</v>
      </c>
      <c r="L708" s="2" t="s">
        <v>143</v>
      </c>
      <c r="T708" s="2" t="s">
        <v>144</v>
      </c>
      <c r="V708" s="2" t="s">
        <v>124</v>
      </c>
      <c r="Z708" s="2" t="s">
        <v>145</v>
      </c>
      <c r="AA708" s="2" t="n">
        <v>1</v>
      </c>
      <c r="AC708" s="2" t="s">
        <v>125</v>
      </c>
      <c r="AD708" s="2" t="n">
        <v>0.3</v>
      </c>
      <c r="BY708" s="2" t="s">
        <v>1377</v>
      </c>
      <c r="BZ708" s="2" t="s">
        <v>622</v>
      </c>
      <c r="CA708" s="2" t="n">
        <v>270</v>
      </c>
      <c r="CB708" s="2" t="n">
        <v>10</v>
      </c>
      <c r="CC708" s="2" t="n">
        <v>2</v>
      </c>
      <c r="DE708" s="2" t="n">
        <v>0.116</v>
      </c>
      <c r="DH708" s="2" t="s">
        <v>438</v>
      </c>
    </row>
    <row r="709" customFormat="false" ht="13.8" hidden="false" customHeight="false" outlineLevel="0" collapsed="false">
      <c r="A709" s="2" t="s">
        <v>1385</v>
      </c>
      <c r="B709" s="2" t="s">
        <v>1371</v>
      </c>
      <c r="D709" s="2" t="s">
        <v>1372</v>
      </c>
      <c r="E709" s="2" t="s">
        <v>1373</v>
      </c>
      <c r="F709" s="2" t="s">
        <v>1374</v>
      </c>
      <c r="G709" s="2" t="n">
        <v>2017</v>
      </c>
      <c r="H709" s="2" t="n">
        <v>41</v>
      </c>
      <c r="I709" s="2" t="n">
        <v>15</v>
      </c>
      <c r="J709" s="2" t="s">
        <v>120</v>
      </c>
      <c r="L709" s="2" t="s">
        <v>143</v>
      </c>
      <c r="T709" s="2" t="s">
        <v>144</v>
      </c>
      <c r="V709" s="2" t="s">
        <v>124</v>
      </c>
      <c r="Z709" s="2" t="s">
        <v>145</v>
      </c>
      <c r="AA709" s="2" t="n">
        <v>1</v>
      </c>
      <c r="AC709" s="2" t="s">
        <v>125</v>
      </c>
      <c r="AD709" s="2" t="n">
        <v>0.3</v>
      </c>
      <c r="BY709" s="2" t="s">
        <v>1377</v>
      </c>
      <c r="BZ709" s="2" t="s">
        <v>622</v>
      </c>
      <c r="CA709" s="2" t="n">
        <v>270</v>
      </c>
      <c r="CB709" s="2" t="n">
        <v>10</v>
      </c>
      <c r="CC709" s="2" t="n">
        <v>2</v>
      </c>
      <c r="DE709" s="2" t="n">
        <v>0.084</v>
      </c>
    </row>
    <row r="710" customFormat="false" ht="13.8" hidden="false" customHeight="false" outlineLevel="0" collapsed="false">
      <c r="A710" s="2" t="s">
        <v>1386</v>
      </c>
      <c r="B710" s="2" t="s">
        <v>1371</v>
      </c>
      <c r="D710" s="2" t="s">
        <v>1372</v>
      </c>
      <c r="E710" s="2" t="s">
        <v>1373</v>
      </c>
      <c r="F710" s="2" t="s">
        <v>1374</v>
      </c>
      <c r="G710" s="2" t="n">
        <v>2017</v>
      </c>
      <c r="H710" s="2" t="n">
        <v>41</v>
      </c>
      <c r="I710" s="2" t="n">
        <v>15</v>
      </c>
      <c r="J710" s="2" t="s">
        <v>120</v>
      </c>
      <c r="L710" s="2" t="s">
        <v>143</v>
      </c>
      <c r="T710" s="2" t="s">
        <v>144</v>
      </c>
      <c r="V710" s="2" t="s">
        <v>124</v>
      </c>
      <c r="Z710" s="2" t="s">
        <v>145</v>
      </c>
      <c r="AA710" s="2" t="n">
        <v>1</v>
      </c>
      <c r="AC710" s="2" t="s">
        <v>125</v>
      </c>
      <c r="AD710" s="2" t="n">
        <v>0.3</v>
      </c>
      <c r="BY710" s="2" t="s">
        <v>1377</v>
      </c>
      <c r="BZ710" s="2" t="s">
        <v>622</v>
      </c>
      <c r="CA710" s="2" t="n">
        <v>270</v>
      </c>
      <c r="CB710" s="2" t="n">
        <v>10</v>
      </c>
      <c r="CC710" s="2" t="n">
        <v>2</v>
      </c>
      <c r="DE710" s="2" t="n">
        <v>0.122</v>
      </c>
    </row>
    <row r="711" customFormat="false" ht="13.8" hidden="false" customHeight="false" outlineLevel="0" collapsed="false">
      <c r="A711" s="2" t="s">
        <v>1387</v>
      </c>
      <c r="B711" s="2" t="s">
        <v>1371</v>
      </c>
      <c r="D711" s="2" t="s">
        <v>1372</v>
      </c>
      <c r="E711" s="2" t="s">
        <v>1373</v>
      </c>
      <c r="F711" s="2" t="s">
        <v>1374</v>
      </c>
      <c r="G711" s="2" t="n">
        <v>2017</v>
      </c>
      <c r="H711" s="2" t="n">
        <v>41</v>
      </c>
      <c r="I711" s="2" t="n">
        <v>15</v>
      </c>
      <c r="J711" s="2" t="s">
        <v>120</v>
      </c>
      <c r="L711" s="2" t="s">
        <v>143</v>
      </c>
      <c r="T711" s="2" t="s">
        <v>144</v>
      </c>
      <c r="V711" s="2" t="s">
        <v>124</v>
      </c>
      <c r="Z711" s="2" t="s">
        <v>145</v>
      </c>
      <c r="AA711" s="2" t="n">
        <v>1</v>
      </c>
      <c r="AC711" s="2" t="s">
        <v>125</v>
      </c>
      <c r="AD711" s="2" t="n">
        <v>0.3</v>
      </c>
      <c r="BY711" s="2" t="s">
        <v>1377</v>
      </c>
      <c r="BZ711" s="2" t="s">
        <v>622</v>
      </c>
      <c r="CA711" s="2" t="n">
        <v>270</v>
      </c>
      <c r="CB711" s="2" t="n">
        <v>10</v>
      </c>
      <c r="CC711" s="2" t="n">
        <v>2</v>
      </c>
      <c r="DE711" s="2" t="n">
        <v>0.145</v>
      </c>
    </row>
    <row r="712" customFormat="false" ht="13.8" hidden="false" customHeight="false" outlineLevel="0" collapsed="false">
      <c r="A712" s="2" t="s">
        <v>1388</v>
      </c>
      <c r="B712" s="2" t="s">
        <v>1371</v>
      </c>
      <c r="D712" s="2" t="s">
        <v>1372</v>
      </c>
      <c r="E712" s="2" t="s">
        <v>1373</v>
      </c>
      <c r="F712" s="2" t="s">
        <v>1374</v>
      </c>
      <c r="G712" s="2" t="n">
        <v>2017</v>
      </c>
      <c r="H712" s="2" t="n">
        <v>41</v>
      </c>
      <c r="I712" s="2" t="n">
        <v>15</v>
      </c>
      <c r="J712" s="2" t="s">
        <v>120</v>
      </c>
      <c r="L712" s="2" t="s">
        <v>143</v>
      </c>
      <c r="T712" s="2" t="s">
        <v>144</v>
      </c>
      <c r="V712" s="2" t="s">
        <v>124</v>
      </c>
      <c r="Z712" s="2" t="s">
        <v>145</v>
      </c>
      <c r="AA712" s="2" t="n">
        <v>1</v>
      </c>
      <c r="AC712" s="2" t="s">
        <v>125</v>
      </c>
      <c r="AD712" s="2" t="n">
        <v>0.3</v>
      </c>
      <c r="BY712" s="2" t="s">
        <v>1377</v>
      </c>
      <c r="BZ712" s="2" t="s">
        <v>622</v>
      </c>
      <c r="CA712" s="2" t="n">
        <v>270</v>
      </c>
      <c r="CB712" s="2" t="n">
        <v>10</v>
      </c>
      <c r="CC712" s="2" t="n">
        <v>2</v>
      </c>
      <c r="DE712" s="2" t="n">
        <v>0.219</v>
      </c>
    </row>
    <row r="713" customFormat="false" ht="13.8" hidden="false" customHeight="false" outlineLevel="0" collapsed="false">
      <c r="A713" s="2" t="s">
        <v>1389</v>
      </c>
      <c r="B713" s="2" t="s">
        <v>1390</v>
      </c>
      <c r="D713" s="2" t="s">
        <v>1391</v>
      </c>
      <c r="E713" s="2" t="s">
        <v>1392</v>
      </c>
      <c r="F713" s="2" t="s">
        <v>1393</v>
      </c>
      <c r="G713" s="2" t="n">
        <v>2017</v>
      </c>
      <c r="H713" s="2" t="n">
        <v>37</v>
      </c>
      <c r="I713" s="2" t="n">
        <v>14</v>
      </c>
      <c r="J713" s="2" t="s">
        <v>120</v>
      </c>
      <c r="L713" s="2" t="s">
        <v>143</v>
      </c>
      <c r="T713" s="2" t="s">
        <v>144</v>
      </c>
      <c r="V713" s="2" t="s">
        <v>124</v>
      </c>
      <c r="X713" s="2" t="s">
        <v>147</v>
      </c>
      <c r="Z713" s="2" t="s">
        <v>145</v>
      </c>
      <c r="AA713" s="2" t="n">
        <v>0.1</v>
      </c>
      <c r="AC713" s="2" t="s">
        <v>125</v>
      </c>
      <c r="AD713" s="2" t="n">
        <v>0.5</v>
      </c>
      <c r="AG713" s="2" t="s">
        <v>146</v>
      </c>
      <c r="AI713" s="2" t="s">
        <v>147</v>
      </c>
      <c r="AN713" s="2" t="s">
        <v>1394</v>
      </c>
      <c r="AT713" s="2" t="n">
        <v>6</v>
      </c>
      <c r="AW713" s="2" t="n">
        <f aca="false">140</f>
        <v>140</v>
      </c>
      <c r="AY713" s="2" t="n">
        <v>50</v>
      </c>
      <c r="AZ713" s="2" t="n">
        <v>1</v>
      </c>
      <c r="BD713" s="2" t="s">
        <v>149</v>
      </c>
      <c r="BE713" s="2" t="n">
        <v>1</v>
      </c>
      <c r="BF713" s="2" t="n">
        <v>0.208333333333333</v>
      </c>
      <c r="BG713" s="2" t="n">
        <v>50</v>
      </c>
      <c r="BX713" s="2" t="s">
        <v>1395</v>
      </c>
      <c r="BY713" s="2" t="s">
        <v>151</v>
      </c>
      <c r="CA713" s="2" t="n">
        <v>100</v>
      </c>
      <c r="CB713" s="2" t="s">
        <v>126</v>
      </c>
      <c r="CC713" s="2" t="n">
        <v>4</v>
      </c>
      <c r="DA713" s="2" t="n">
        <v>95.8</v>
      </c>
      <c r="DD713" s="2" t="n">
        <v>905</v>
      </c>
      <c r="DE713" s="2" t="n">
        <v>0.093</v>
      </c>
      <c r="DH713" s="2" t="s">
        <v>1256</v>
      </c>
      <c r="DI713" s="2" t="n">
        <v>13.69</v>
      </c>
    </row>
    <row r="714" customFormat="false" ht="13.8" hidden="false" customHeight="false" outlineLevel="0" collapsed="false">
      <c r="A714" s="2" t="s">
        <v>1396</v>
      </c>
      <c r="B714" s="2" t="s">
        <v>1390</v>
      </c>
      <c r="D714" s="2" t="s">
        <v>1391</v>
      </c>
      <c r="E714" s="2" t="s">
        <v>1392</v>
      </c>
      <c r="F714" s="2" t="s">
        <v>1393</v>
      </c>
      <c r="G714" s="2" t="n">
        <v>2017</v>
      </c>
      <c r="H714" s="2" t="n">
        <v>37</v>
      </c>
      <c r="I714" s="2" t="n">
        <v>14</v>
      </c>
      <c r="J714" s="2" t="s">
        <v>120</v>
      </c>
      <c r="L714" s="2" t="s">
        <v>143</v>
      </c>
      <c r="R714" s="2" t="s">
        <v>1397</v>
      </c>
      <c r="T714" s="2" t="s">
        <v>144</v>
      </c>
      <c r="V714" s="2" t="s">
        <v>124</v>
      </c>
      <c r="X714" s="2" t="s">
        <v>147</v>
      </c>
      <c r="Z714" s="2" t="s">
        <v>145</v>
      </c>
      <c r="AA714" s="2" t="n">
        <v>0.1</v>
      </c>
      <c r="AC714" s="2" t="s">
        <v>125</v>
      </c>
      <c r="AD714" s="2" t="n">
        <v>0.5</v>
      </c>
      <c r="AG714" s="2" t="s">
        <v>146</v>
      </c>
      <c r="AI714" s="2" t="s">
        <v>147</v>
      </c>
      <c r="AN714" s="2" t="s">
        <v>1394</v>
      </c>
      <c r="AQ714" s="2" t="s">
        <v>1398</v>
      </c>
      <c r="AT714" s="2" t="n">
        <v>6</v>
      </c>
      <c r="AW714" s="2" t="n">
        <f aca="false">140</f>
        <v>140</v>
      </c>
      <c r="AY714" s="2" t="n">
        <v>50</v>
      </c>
      <c r="AZ714" s="2" t="n">
        <v>1</v>
      </c>
      <c r="BD714" s="2" t="s">
        <v>149</v>
      </c>
      <c r="BE714" s="2" t="n">
        <v>1</v>
      </c>
      <c r="BF714" s="2" t="n">
        <v>0.208333333333333</v>
      </c>
      <c r="BG714" s="2" t="n">
        <v>50</v>
      </c>
      <c r="BX714" s="2" t="s">
        <v>1395</v>
      </c>
      <c r="BY714" s="2" t="s">
        <v>151</v>
      </c>
      <c r="CA714" s="2" t="n">
        <v>100</v>
      </c>
      <c r="CB714" s="2" t="s">
        <v>126</v>
      </c>
      <c r="CC714" s="2" t="n">
        <v>4</v>
      </c>
      <c r="CZ714" s="2" t="s">
        <v>131</v>
      </c>
      <c r="DA714" s="2" t="n">
        <v>96</v>
      </c>
      <c r="DD714" s="2" t="n">
        <v>1206</v>
      </c>
      <c r="DE714" s="2" t="n">
        <v>0.089</v>
      </c>
      <c r="DH714" s="2" t="s">
        <v>1256</v>
      </c>
      <c r="DI714" s="2" t="n">
        <v>15.08</v>
      </c>
    </row>
    <row r="715" customFormat="false" ht="13.8" hidden="false" customHeight="false" outlineLevel="0" collapsed="false">
      <c r="A715" s="2" t="s">
        <v>1399</v>
      </c>
      <c r="B715" s="2" t="s">
        <v>1390</v>
      </c>
      <c r="D715" s="2" t="s">
        <v>1391</v>
      </c>
      <c r="E715" s="2" t="s">
        <v>1392</v>
      </c>
      <c r="F715" s="2" t="s">
        <v>1393</v>
      </c>
      <c r="G715" s="2" t="n">
        <v>2017</v>
      </c>
      <c r="H715" s="2" t="n">
        <v>37</v>
      </c>
      <c r="I715" s="2" t="n">
        <v>14</v>
      </c>
      <c r="J715" s="2" t="s">
        <v>120</v>
      </c>
      <c r="L715" s="2" t="s">
        <v>143</v>
      </c>
      <c r="R715" s="2" t="s">
        <v>1397</v>
      </c>
      <c r="T715" s="2" t="s">
        <v>144</v>
      </c>
      <c r="V715" s="2" t="s">
        <v>124</v>
      </c>
      <c r="X715" s="2" t="s">
        <v>147</v>
      </c>
      <c r="Z715" s="2" t="s">
        <v>145</v>
      </c>
      <c r="AA715" s="2" t="n">
        <v>0.1</v>
      </c>
      <c r="AC715" s="2" t="s">
        <v>125</v>
      </c>
      <c r="AD715" s="2" t="n">
        <v>0.5</v>
      </c>
      <c r="AG715" s="2" t="s">
        <v>146</v>
      </c>
      <c r="AI715" s="2" t="s">
        <v>147</v>
      </c>
      <c r="AN715" s="2" t="s">
        <v>1394</v>
      </c>
      <c r="AQ715" s="2" t="s">
        <v>1398</v>
      </c>
      <c r="AT715" s="2" t="n">
        <v>6</v>
      </c>
      <c r="AW715" s="2" t="n">
        <f aca="false">140</f>
        <v>140</v>
      </c>
      <c r="AY715" s="2" t="n">
        <v>50</v>
      </c>
      <c r="AZ715" s="2" t="n">
        <v>1</v>
      </c>
      <c r="BD715" s="2" t="s">
        <v>149</v>
      </c>
      <c r="BE715" s="2" t="n">
        <v>1</v>
      </c>
      <c r="BF715" s="2" t="n">
        <v>0.208333333333333</v>
      </c>
      <c r="BG715" s="2" t="n">
        <v>50</v>
      </c>
      <c r="BX715" s="2" t="s">
        <v>1395</v>
      </c>
      <c r="BY715" s="2" t="s">
        <v>151</v>
      </c>
      <c r="CA715" s="2" t="n">
        <v>100</v>
      </c>
      <c r="CB715" s="2" t="s">
        <v>126</v>
      </c>
      <c r="CC715" s="2" t="n">
        <v>4</v>
      </c>
      <c r="CZ715" s="2" t="s">
        <v>131</v>
      </c>
      <c r="DA715" s="2" t="n">
        <v>96.1</v>
      </c>
      <c r="DD715" s="2" t="n">
        <v>1267</v>
      </c>
      <c r="DE715" s="2" t="n">
        <v>0.086</v>
      </c>
      <c r="DH715" s="2" t="s">
        <v>1256</v>
      </c>
      <c r="DI715" s="2" t="n">
        <v>13.26</v>
      </c>
    </row>
    <row r="716" customFormat="false" ht="13.8" hidden="false" customHeight="false" outlineLevel="0" collapsed="false">
      <c r="A716" s="2" t="s">
        <v>1400</v>
      </c>
      <c r="B716" s="2" t="s">
        <v>1390</v>
      </c>
      <c r="D716" s="2" t="s">
        <v>1391</v>
      </c>
      <c r="E716" s="2" t="s">
        <v>1392</v>
      </c>
      <c r="F716" s="2" t="s">
        <v>1393</v>
      </c>
      <c r="G716" s="2" t="n">
        <v>2017</v>
      </c>
      <c r="H716" s="2" t="n">
        <v>37</v>
      </c>
      <c r="I716" s="2" t="n">
        <v>14</v>
      </c>
      <c r="J716" s="2" t="s">
        <v>120</v>
      </c>
      <c r="L716" s="2" t="s">
        <v>143</v>
      </c>
      <c r="R716" s="2" t="s">
        <v>1397</v>
      </c>
      <c r="T716" s="2" t="s">
        <v>144</v>
      </c>
      <c r="V716" s="2" t="s">
        <v>124</v>
      </c>
      <c r="X716" s="2" t="s">
        <v>147</v>
      </c>
      <c r="Z716" s="2" t="s">
        <v>145</v>
      </c>
      <c r="AA716" s="2" t="n">
        <v>0.1</v>
      </c>
      <c r="AC716" s="2" t="s">
        <v>125</v>
      </c>
      <c r="AD716" s="2" t="n">
        <v>0.5</v>
      </c>
      <c r="AG716" s="2" t="s">
        <v>146</v>
      </c>
      <c r="AI716" s="2" t="s">
        <v>147</v>
      </c>
      <c r="AN716" s="2" t="s">
        <v>1394</v>
      </c>
      <c r="AQ716" s="2" t="s">
        <v>1398</v>
      </c>
      <c r="AT716" s="2" t="n">
        <v>6</v>
      </c>
      <c r="AW716" s="2" t="n">
        <f aca="false">140</f>
        <v>140</v>
      </c>
      <c r="AY716" s="2" t="n">
        <v>50</v>
      </c>
      <c r="AZ716" s="2" t="n">
        <v>1</v>
      </c>
      <c r="BD716" s="2" t="s">
        <v>149</v>
      </c>
      <c r="BE716" s="2" t="n">
        <v>1</v>
      </c>
      <c r="BF716" s="2" t="n">
        <v>0.208333333333333</v>
      </c>
      <c r="BG716" s="2" t="n">
        <v>50</v>
      </c>
      <c r="BX716" s="2" t="s">
        <v>1395</v>
      </c>
      <c r="BY716" s="2" t="s">
        <v>151</v>
      </c>
      <c r="CA716" s="2" t="n">
        <v>100</v>
      </c>
      <c r="CB716" s="2" t="s">
        <v>126</v>
      </c>
      <c r="CC716" s="2" t="n">
        <v>4</v>
      </c>
      <c r="CZ716" s="2" t="s">
        <v>131</v>
      </c>
      <c r="DA716" s="2" t="n">
        <v>95.6</v>
      </c>
      <c r="DD716" s="2" t="n">
        <v>1197</v>
      </c>
      <c r="DE716" s="2" t="n">
        <v>0.096</v>
      </c>
      <c r="DH716" s="2" t="s">
        <v>1256</v>
      </c>
      <c r="DI716" s="2" t="n">
        <v>16.48</v>
      </c>
    </row>
    <row r="717" customFormat="false" ht="13.8" hidden="false" customHeight="false" outlineLevel="0" collapsed="false">
      <c r="A717" s="2" t="s">
        <v>1401</v>
      </c>
      <c r="B717" s="2" t="s">
        <v>1390</v>
      </c>
      <c r="D717" s="2" t="s">
        <v>1391</v>
      </c>
      <c r="E717" s="2" t="s">
        <v>1392</v>
      </c>
      <c r="F717" s="2" t="s">
        <v>1393</v>
      </c>
      <c r="G717" s="2" t="n">
        <v>2017</v>
      </c>
      <c r="H717" s="2" t="n">
        <v>37</v>
      </c>
      <c r="I717" s="2" t="n">
        <v>14</v>
      </c>
      <c r="J717" s="2" t="s">
        <v>120</v>
      </c>
      <c r="L717" s="2" t="s">
        <v>143</v>
      </c>
      <c r="R717" s="2" t="s">
        <v>1397</v>
      </c>
      <c r="T717" s="2" t="s">
        <v>144</v>
      </c>
      <c r="V717" s="2" t="s">
        <v>124</v>
      </c>
      <c r="X717" s="2" t="s">
        <v>147</v>
      </c>
      <c r="Z717" s="2" t="s">
        <v>145</v>
      </c>
      <c r="AA717" s="2" t="n">
        <v>0.1</v>
      </c>
      <c r="AC717" s="2" t="s">
        <v>125</v>
      </c>
      <c r="AD717" s="2" t="n">
        <v>0.5</v>
      </c>
      <c r="AG717" s="2" t="s">
        <v>146</v>
      </c>
      <c r="AI717" s="2" t="s">
        <v>147</v>
      </c>
      <c r="AN717" s="2" t="s">
        <v>1394</v>
      </c>
      <c r="AQ717" s="2" t="s">
        <v>1398</v>
      </c>
      <c r="AT717" s="2" t="n">
        <v>6</v>
      </c>
      <c r="AW717" s="2" t="n">
        <f aca="false">140</f>
        <v>140</v>
      </c>
      <c r="AY717" s="2" t="n">
        <v>50</v>
      </c>
      <c r="AZ717" s="2" t="n">
        <v>1</v>
      </c>
      <c r="BD717" s="2" t="s">
        <v>149</v>
      </c>
      <c r="BE717" s="2" t="n">
        <v>1</v>
      </c>
      <c r="BF717" s="2" t="n">
        <v>0.208333333333333</v>
      </c>
      <c r="BG717" s="2" t="n">
        <v>50</v>
      </c>
      <c r="BX717" s="2" t="s">
        <v>1395</v>
      </c>
      <c r="BY717" s="2" t="s">
        <v>151</v>
      </c>
      <c r="CA717" s="2" t="n">
        <v>100</v>
      </c>
      <c r="CB717" s="2" t="s">
        <v>126</v>
      </c>
      <c r="CC717" s="2" t="n">
        <v>4</v>
      </c>
      <c r="CZ717" s="2" t="s">
        <v>131</v>
      </c>
      <c r="DA717" s="2" t="n">
        <v>95.2</v>
      </c>
      <c r="DD717" s="2" t="n">
        <v>884</v>
      </c>
      <c r="DE717" s="2" t="n">
        <v>0.106</v>
      </c>
      <c r="DH717" s="2" t="s">
        <v>1256</v>
      </c>
      <c r="DI717" s="2" t="n">
        <v>14.53</v>
      </c>
    </row>
    <row r="718" customFormat="false" ht="13.8" hidden="false" customHeight="false" outlineLevel="0" collapsed="false">
      <c r="A718" s="2" t="s">
        <v>1402</v>
      </c>
      <c r="B718" s="2" t="s">
        <v>1403</v>
      </c>
      <c r="D718" s="2" t="s">
        <v>1404</v>
      </c>
      <c r="E718" s="2" t="s">
        <v>1405</v>
      </c>
      <c r="F718" s="2" t="s">
        <v>1406</v>
      </c>
      <c r="G718" s="2" t="n">
        <v>2017</v>
      </c>
      <c r="H718" s="2" t="n">
        <v>36</v>
      </c>
      <c r="I718" s="2" t="n">
        <v>20</v>
      </c>
      <c r="J718" s="2" t="s">
        <v>120</v>
      </c>
      <c r="L718" s="2" t="s">
        <v>143</v>
      </c>
      <c r="T718" s="2" t="s">
        <v>144</v>
      </c>
      <c r="V718" s="2" t="s">
        <v>124</v>
      </c>
      <c r="Z718" s="2" t="s">
        <v>145</v>
      </c>
      <c r="AA718" s="2" t="n">
        <v>1</v>
      </c>
      <c r="AC718" s="2" t="s">
        <v>125</v>
      </c>
      <c r="AD718" s="2" t="n">
        <v>0.5</v>
      </c>
      <c r="AG718" s="2" t="s">
        <v>146</v>
      </c>
      <c r="AI718" s="2" t="s">
        <v>1407</v>
      </c>
      <c r="AN718" s="2" t="s">
        <v>1408</v>
      </c>
      <c r="AY718" s="2" t="n">
        <v>50</v>
      </c>
      <c r="AZ718" s="2" t="n">
        <v>24</v>
      </c>
      <c r="BD718" s="2" t="s">
        <v>1409</v>
      </c>
      <c r="BE718" s="2" t="n">
        <v>1</v>
      </c>
      <c r="BF718" s="2" t="n">
        <f aca="false">0.75</f>
        <v>0.75</v>
      </c>
      <c r="BG718" s="2" t="n">
        <v>25</v>
      </c>
      <c r="BH718" s="2" t="s">
        <v>147</v>
      </c>
      <c r="BI718" s="2" t="n">
        <v>2</v>
      </c>
      <c r="BY718" s="2" t="s">
        <v>151</v>
      </c>
      <c r="CA718" s="2" t="n">
        <v>50</v>
      </c>
      <c r="CB718" s="2" t="s">
        <v>126</v>
      </c>
      <c r="CC718" s="2" t="n">
        <v>24</v>
      </c>
      <c r="CD718" s="2" t="s">
        <v>151</v>
      </c>
      <c r="CE718" s="2" t="n">
        <v>85</v>
      </c>
      <c r="CF718" s="2" t="s">
        <v>126</v>
      </c>
      <c r="CG718" s="2" t="n">
        <v>2</v>
      </c>
      <c r="CI718" s="2" t="s">
        <v>151</v>
      </c>
      <c r="CJ718" s="2" t="n">
        <v>125</v>
      </c>
      <c r="CK718" s="2" t="n">
        <v>1</v>
      </c>
      <c r="CZ718" s="2" t="s">
        <v>131</v>
      </c>
      <c r="DA718" s="2" t="n">
        <v>83.6</v>
      </c>
      <c r="DB718" s="2" t="n">
        <v>2.87</v>
      </c>
      <c r="DD718" s="2" t="n">
        <v>947.8</v>
      </c>
      <c r="DE718" s="2" t="n">
        <v>0.188</v>
      </c>
      <c r="DI718" s="2" t="n">
        <v>12.1</v>
      </c>
    </row>
    <row r="719" customFormat="false" ht="13.8" hidden="false" customHeight="false" outlineLevel="0" collapsed="false">
      <c r="A719" s="2" t="s">
        <v>1410</v>
      </c>
      <c r="B719" s="2" t="s">
        <v>1403</v>
      </c>
      <c r="D719" s="2" t="s">
        <v>1404</v>
      </c>
      <c r="E719" s="2" t="s">
        <v>1405</v>
      </c>
      <c r="F719" s="2" t="s">
        <v>1406</v>
      </c>
      <c r="G719" s="2" t="n">
        <v>2017</v>
      </c>
      <c r="H719" s="2" t="n">
        <v>36</v>
      </c>
      <c r="I719" s="2" t="n">
        <v>20</v>
      </c>
      <c r="J719" s="2" t="s">
        <v>906</v>
      </c>
      <c r="L719" s="2" t="s">
        <v>143</v>
      </c>
      <c r="P719" s="2" t="s">
        <v>1411</v>
      </c>
      <c r="T719" s="2" t="s">
        <v>144</v>
      </c>
      <c r="V719" s="2" t="s">
        <v>124</v>
      </c>
      <c r="Z719" s="2" t="s">
        <v>145</v>
      </c>
      <c r="AA719" s="2" t="n">
        <v>1</v>
      </c>
      <c r="AC719" s="2" t="s">
        <v>125</v>
      </c>
      <c r="AD719" s="2" t="n">
        <v>0.5</v>
      </c>
      <c r="AG719" s="2" t="s">
        <v>146</v>
      </c>
      <c r="AI719" s="2" t="s">
        <v>1407</v>
      </c>
      <c r="AN719" s="2" t="s">
        <v>1408</v>
      </c>
      <c r="AQ719" s="2" t="s">
        <v>1412</v>
      </c>
      <c r="AY719" s="2" t="n">
        <v>50</v>
      </c>
      <c r="AZ719" s="2" t="n">
        <v>24</v>
      </c>
      <c r="BD719" s="2" t="s">
        <v>1409</v>
      </c>
      <c r="BE719" s="2" t="n">
        <v>1</v>
      </c>
      <c r="BF719" s="2" t="n">
        <f aca="false">0.75</f>
        <v>0.75</v>
      </c>
      <c r="BG719" s="2" t="n">
        <v>25</v>
      </c>
      <c r="BH719" s="2" t="s">
        <v>147</v>
      </c>
      <c r="BI719" s="2" t="n">
        <v>2</v>
      </c>
      <c r="BY719" s="2" t="s">
        <v>151</v>
      </c>
      <c r="CA719" s="2" t="n">
        <v>50</v>
      </c>
      <c r="CB719" s="2" t="s">
        <v>126</v>
      </c>
      <c r="CC719" s="2" t="n">
        <v>24</v>
      </c>
      <c r="CD719" s="2" t="s">
        <v>151</v>
      </c>
      <c r="CE719" s="2" t="n">
        <v>85</v>
      </c>
      <c r="CF719" s="2" t="s">
        <v>126</v>
      </c>
      <c r="CG719" s="2" t="n">
        <v>2</v>
      </c>
      <c r="CI719" s="2" t="s">
        <v>151</v>
      </c>
      <c r="CJ719" s="2" t="n">
        <v>125</v>
      </c>
      <c r="CK719" s="2" t="n">
        <v>1</v>
      </c>
      <c r="CZ719" s="2" t="s">
        <v>131</v>
      </c>
      <c r="DA719" s="2" t="n">
        <v>85.8</v>
      </c>
      <c r="DB719" s="2" t="n">
        <v>2.8</v>
      </c>
      <c r="DD719" s="2" t="n">
        <v>930.7</v>
      </c>
      <c r="DE719" s="2" t="n">
        <v>0.163</v>
      </c>
      <c r="DF719" s="2" t="n">
        <v>1</v>
      </c>
      <c r="DI719" s="2" t="n">
        <v>12.1</v>
      </c>
    </row>
    <row r="720" customFormat="false" ht="13.8" hidden="false" customHeight="false" outlineLevel="0" collapsed="false">
      <c r="A720" s="2" t="s">
        <v>1413</v>
      </c>
      <c r="B720" s="2" t="s">
        <v>1403</v>
      </c>
      <c r="D720" s="2" t="s">
        <v>1404</v>
      </c>
      <c r="E720" s="2" t="s">
        <v>1405</v>
      </c>
      <c r="F720" s="2" t="s">
        <v>1406</v>
      </c>
      <c r="G720" s="2" t="n">
        <v>2017</v>
      </c>
      <c r="H720" s="2" t="n">
        <v>36</v>
      </c>
      <c r="I720" s="2" t="n">
        <v>20</v>
      </c>
      <c r="J720" s="2" t="s">
        <v>906</v>
      </c>
      <c r="L720" s="2" t="s">
        <v>143</v>
      </c>
      <c r="P720" s="2" t="s">
        <v>1411</v>
      </c>
      <c r="T720" s="2" t="s">
        <v>144</v>
      </c>
      <c r="V720" s="2" t="s">
        <v>124</v>
      </c>
      <c r="Z720" s="2" t="s">
        <v>145</v>
      </c>
      <c r="AA720" s="2" t="n">
        <v>1</v>
      </c>
      <c r="AC720" s="2" t="s">
        <v>125</v>
      </c>
      <c r="AD720" s="2" t="n">
        <v>0.5</v>
      </c>
      <c r="AG720" s="2" t="s">
        <v>146</v>
      </c>
      <c r="AI720" s="2" t="s">
        <v>1407</v>
      </c>
      <c r="AN720" s="2" t="s">
        <v>1408</v>
      </c>
      <c r="AQ720" s="2" t="s">
        <v>1412</v>
      </c>
      <c r="AY720" s="2" t="n">
        <v>50</v>
      </c>
      <c r="AZ720" s="2" t="n">
        <v>24</v>
      </c>
      <c r="BD720" s="2" t="s">
        <v>1409</v>
      </c>
      <c r="BE720" s="2" t="n">
        <v>1</v>
      </c>
      <c r="BF720" s="2" t="n">
        <f aca="false">0.75</f>
        <v>0.75</v>
      </c>
      <c r="BG720" s="2" t="n">
        <v>25</v>
      </c>
      <c r="BH720" s="2" t="s">
        <v>147</v>
      </c>
      <c r="BI720" s="2" t="n">
        <v>2</v>
      </c>
      <c r="BY720" s="2" t="s">
        <v>151</v>
      </c>
      <c r="CA720" s="2" t="n">
        <v>50</v>
      </c>
      <c r="CB720" s="2" t="s">
        <v>126</v>
      </c>
      <c r="CC720" s="2" t="n">
        <v>24</v>
      </c>
      <c r="CD720" s="2" t="s">
        <v>151</v>
      </c>
      <c r="CE720" s="2" t="n">
        <v>85</v>
      </c>
      <c r="CF720" s="2" t="s">
        <v>126</v>
      </c>
      <c r="CG720" s="2" t="n">
        <v>2</v>
      </c>
      <c r="CI720" s="2" t="s">
        <v>151</v>
      </c>
      <c r="CJ720" s="2" t="n">
        <v>125</v>
      </c>
      <c r="CK720" s="2" t="n">
        <v>1</v>
      </c>
      <c r="CZ720" s="2" t="s">
        <v>131</v>
      </c>
      <c r="DA720" s="2" t="n">
        <v>84.9</v>
      </c>
      <c r="DB720" s="2" t="n">
        <v>2.75</v>
      </c>
      <c r="DD720" s="2" t="n">
        <v>926.4</v>
      </c>
      <c r="DE720" s="2" t="n">
        <v>0.173</v>
      </c>
      <c r="DG720" s="2" t="n">
        <v>0.0198</v>
      </c>
      <c r="DI720" s="2" t="n">
        <v>12.2</v>
      </c>
    </row>
    <row r="721" customFormat="false" ht="13.8" hidden="false" customHeight="false" outlineLevel="0" collapsed="false">
      <c r="A721" s="2" t="s">
        <v>1414</v>
      </c>
      <c r="B721" s="2" t="s">
        <v>1403</v>
      </c>
      <c r="D721" s="2" t="s">
        <v>1404</v>
      </c>
      <c r="E721" s="2" t="s">
        <v>1405</v>
      </c>
      <c r="F721" s="2" t="s">
        <v>1406</v>
      </c>
      <c r="G721" s="2" t="n">
        <v>2017</v>
      </c>
      <c r="H721" s="2" t="n">
        <v>36</v>
      </c>
      <c r="I721" s="2" t="n">
        <v>20</v>
      </c>
      <c r="J721" s="2" t="s">
        <v>906</v>
      </c>
      <c r="L721" s="2" t="s">
        <v>143</v>
      </c>
      <c r="P721" s="2" t="s">
        <v>1411</v>
      </c>
      <c r="T721" s="2" t="s">
        <v>144</v>
      </c>
      <c r="V721" s="2" t="s">
        <v>124</v>
      </c>
      <c r="Z721" s="2" t="s">
        <v>145</v>
      </c>
      <c r="AA721" s="2" t="n">
        <v>1</v>
      </c>
      <c r="AC721" s="2" t="s">
        <v>125</v>
      </c>
      <c r="AD721" s="2" t="n">
        <v>0.5</v>
      </c>
      <c r="AG721" s="2" t="s">
        <v>146</v>
      </c>
      <c r="AI721" s="2" t="s">
        <v>1407</v>
      </c>
      <c r="AN721" s="2" t="s">
        <v>1408</v>
      </c>
      <c r="AQ721" s="2" t="s">
        <v>1412</v>
      </c>
      <c r="AY721" s="2" t="n">
        <v>50</v>
      </c>
      <c r="AZ721" s="2" t="n">
        <v>24</v>
      </c>
      <c r="BD721" s="2" t="s">
        <v>1409</v>
      </c>
      <c r="BE721" s="2" t="n">
        <v>1</v>
      </c>
      <c r="BF721" s="2" t="n">
        <f aca="false">0.75</f>
        <v>0.75</v>
      </c>
      <c r="BG721" s="2" t="n">
        <v>25</v>
      </c>
      <c r="BH721" s="2" t="s">
        <v>147</v>
      </c>
      <c r="BI721" s="2" t="n">
        <v>2</v>
      </c>
      <c r="BY721" s="2" t="s">
        <v>151</v>
      </c>
      <c r="CA721" s="2" t="n">
        <v>50</v>
      </c>
      <c r="CB721" s="2" t="s">
        <v>126</v>
      </c>
      <c r="CC721" s="2" t="n">
        <v>24</v>
      </c>
      <c r="CD721" s="2" t="s">
        <v>151</v>
      </c>
      <c r="CE721" s="2" t="n">
        <v>85</v>
      </c>
      <c r="CF721" s="2" t="s">
        <v>126</v>
      </c>
      <c r="CG721" s="2" t="n">
        <v>2</v>
      </c>
      <c r="CI721" s="2" t="s">
        <v>151</v>
      </c>
      <c r="CJ721" s="2" t="n">
        <v>125</v>
      </c>
      <c r="CK721" s="2" t="n">
        <v>1</v>
      </c>
      <c r="CZ721" s="2" t="s">
        <v>131</v>
      </c>
      <c r="DA721" s="2" t="n">
        <v>84.3</v>
      </c>
      <c r="DB721" s="2" t="n">
        <v>2.72</v>
      </c>
      <c r="DD721" s="2" t="n">
        <v>890.3</v>
      </c>
      <c r="DE721" s="2" t="n">
        <v>0.18</v>
      </c>
      <c r="DI721" s="2" t="n">
        <v>12.3</v>
      </c>
    </row>
    <row r="722" customFormat="false" ht="13.8" hidden="false" customHeight="false" outlineLevel="0" collapsed="false">
      <c r="A722" s="2" t="s">
        <v>1415</v>
      </c>
      <c r="B722" s="2" t="s">
        <v>1403</v>
      </c>
      <c r="D722" s="2" t="s">
        <v>1404</v>
      </c>
      <c r="E722" s="2" t="s">
        <v>1405</v>
      </c>
      <c r="F722" s="2" t="s">
        <v>1406</v>
      </c>
      <c r="G722" s="2" t="n">
        <v>2017</v>
      </c>
      <c r="H722" s="2" t="n">
        <v>36</v>
      </c>
      <c r="I722" s="2" t="n">
        <v>20</v>
      </c>
      <c r="J722" s="2" t="s">
        <v>906</v>
      </c>
      <c r="L722" s="2" t="s">
        <v>143</v>
      </c>
      <c r="P722" s="2" t="s">
        <v>1411</v>
      </c>
      <c r="T722" s="2" t="s">
        <v>144</v>
      </c>
      <c r="V722" s="2" t="s">
        <v>124</v>
      </c>
      <c r="Z722" s="2" t="s">
        <v>145</v>
      </c>
      <c r="AA722" s="2" t="n">
        <v>1</v>
      </c>
      <c r="AC722" s="2" t="s">
        <v>125</v>
      </c>
      <c r="AD722" s="2" t="n">
        <v>0.5</v>
      </c>
      <c r="AG722" s="2" t="s">
        <v>146</v>
      </c>
      <c r="AI722" s="2" t="s">
        <v>1407</v>
      </c>
      <c r="AN722" s="2" t="s">
        <v>1408</v>
      </c>
      <c r="AQ722" s="2" t="s">
        <v>1412</v>
      </c>
      <c r="AY722" s="2" t="n">
        <v>50</v>
      </c>
      <c r="AZ722" s="2" t="n">
        <v>24</v>
      </c>
      <c r="BD722" s="2" t="s">
        <v>1409</v>
      </c>
      <c r="BE722" s="2" t="n">
        <v>1</v>
      </c>
      <c r="BF722" s="2" t="n">
        <f aca="false">0.75</f>
        <v>0.75</v>
      </c>
      <c r="BG722" s="2" t="n">
        <v>25</v>
      </c>
      <c r="BH722" s="2" t="s">
        <v>147</v>
      </c>
      <c r="BI722" s="2" t="n">
        <v>2</v>
      </c>
      <c r="BY722" s="2" t="s">
        <v>151</v>
      </c>
      <c r="CA722" s="2" t="n">
        <v>50</v>
      </c>
      <c r="CB722" s="2" t="s">
        <v>126</v>
      </c>
      <c r="CC722" s="2" t="n">
        <v>24</v>
      </c>
      <c r="CD722" s="2" t="s">
        <v>151</v>
      </c>
      <c r="CE722" s="2" t="n">
        <v>85</v>
      </c>
      <c r="CF722" s="2" t="s">
        <v>126</v>
      </c>
      <c r="CG722" s="2" t="n">
        <v>2</v>
      </c>
      <c r="CI722" s="2" t="s">
        <v>151</v>
      </c>
      <c r="CJ722" s="2" t="n">
        <v>125</v>
      </c>
      <c r="CK722" s="2" t="n">
        <v>1</v>
      </c>
      <c r="CZ722" s="2" t="s">
        <v>131</v>
      </c>
      <c r="DA722" s="2" t="n">
        <v>83.9</v>
      </c>
      <c r="DB722" s="2" t="n">
        <v>2.71</v>
      </c>
      <c r="DD722" s="2" t="n">
        <v>830.1</v>
      </c>
      <c r="DE722" s="2" t="n">
        <v>0.185</v>
      </c>
      <c r="DI722" s="2" t="n">
        <v>12.4</v>
      </c>
    </row>
    <row r="723" customFormat="false" ht="13.8" hidden="false" customHeight="false" outlineLevel="0" collapsed="false">
      <c r="A723" s="2" t="s">
        <v>1416</v>
      </c>
      <c r="B723" s="2" t="s">
        <v>1403</v>
      </c>
      <c r="D723" s="2" t="s">
        <v>1404</v>
      </c>
      <c r="E723" s="2" t="s">
        <v>1405</v>
      </c>
      <c r="F723" s="2" t="s">
        <v>1406</v>
      </c>
      <c r="G723" s="2" t="n">
        <v>2017</v>
      </c>
      <c r="H723" s="2" t="n">
        <v>36</v>
      </c>
      <c r="I723" s="2" t="n">
        <v>20</v>
      </c>
      <c r="J723" s="2" t="s">
        <v>906</v>
      </c>
      <c r="L723" s="2" t="s">
        <v>143</v>
      </c>
      <c r="P723" s="2" t="s">
        <v>1411</v>
      </c>
      <c r="T723" s="2" t="s">
        <v>144</v>
      </c>
      <c r="V723" s="2" t="s">
        <v>124</v>
      </c>
      <c r="Z723" s="2" t="s">
        <v>145</v>
      </c>
      <c r="AA723" s="2" t="n">
        <v>1</v>
      </c>
      <c r="AC723" s="2" t="s">
        <v>125</v>
      </c>
      <c r="AD723" s="2" t="n">
        <v>0.5</v>
      </c>
      <c r="AG723" s="2" t="s">
        <v>146</v>
      </c>
      <c r="AI723" s="2" t="s">
        <v>1407</v>
      </c>
      <c r="AN723" s="2" t="s">
        <v>1408</v>
      </c>
      <c r="AQ723" s="2" t="s">
        <v>1412</v>
      </c>
      <c r="AY723" s="2" t="n">
        <v>50</v>
      </c>
      <c r="AZ723" s="2" t="n">
        <v>24</v>
      </c>
      <c r="BD723" s="2" t="s">
        <v>1409</v>
      </c>
      <c r="BE723" s="2" t="n">
        <v>1</v>
      </c>
      <c r="BF723" s="2" t="n">
        <f aca="false">0.75</f>
        <v>0.75</v>
      </c>
      <c r="BG723" s="2" t="n">
        <v>25</v>
      </c>
      <c r="BH723" s="2" t="s">
        <v>147</v>
      </c>
      <c r="BI723" s="2" t="n">
        <v>2</v>
      </c>
      <c r="BY723" s="2" t="s">
        <v>151</v>
      </c>
      <c r="CA723" s="2" t="n">
        <v>50</v>
      </c>
      <c r="CB723" s="2" t="s">
        <v>126</v>
      </c>
      <c r="CC723" s="2" t="n">
        <v>24</v>
      </c>
      <c r="CD723" s="2" t="s">
        <v>151</v>
      </c>
      <c r="CE723" s="2" t="n">
        <v>85</v>
      </c>
      <c r="CF723" s="2" t="s">
        <v>126</v>
      </c>
      <c r="CG723" s="2" t="n">
        <v>2</v>
      </c>
      <c r="CI723" s="2" t="s">
        <v>151</v>
      </c>
      <c r="CJ723" s="2" t="n">
        <v>125</v>
      </c>
      <c r="CK723" s="2" t="n">
        <v>1</v>
      </c>
      <c r="CZ723" s="2" t="s">
        <v>131</v>
      </c>
      <c r="DA723" s="2" t="n">
        <v>83.3</v>
      </c>
      <c r="DB723" s="2" t="n">
        <v>2.5</v>
      </c>
      <c r="DD723" s="2" t="n">
        <v>790.2</v>
      </c>
      <c r="DE723" s="2" t="n">
        <v>0.192</v>
      </c>
      <c r="DF723" s="2" t="n">
        <v>2.7</v>
      </c>
      <c r="DG723" s="2" t="n">
        <v>0.0228</v>
      </c>
      <c r="DI723" s="2" t="n">
        <v>12.8</v>
      </c>
    </row>
    <row r="724" customFormat="false" ht="13.8" hidden="false" customHeight="false" outlineLevel="0" collapsed="false">
      <c r="A724" s="2" t="s">
        <v>1417</v>
      </c>
      <c r="B724" s="2" t="s">
        <v>1418</v>
      </c>
      <c r="C724" s="2" t="s">
        <v>1419</v>
      </c>
      <c r="D724" s="2" t="s">
        <v>1420</v>
      </c>
      <c r="E724" s="2" t="s">
        <v>1421</v>
      </c>
      <c r="F724" s="2" t="s">
        <v>1422</v>
      </c>
      <c r="G724" s="2" t="n">
        <v>2017</v>
      </c>
      <c r="H724" s="2" t="n">
        <v>27</v>
      </c>
      <c r="I724" s="2" t="n">
        <v>47</v>
      </c>
      <c r="J724" s="2" t="s">
        <v>120</v>
      </c>
      <c r="L724" s="2" t="s">
        <v>177</v>
      </c>
      <c r="N724" s="2" t="s">
        <v>157</v>
      </c>
      <c r="T724" s="2" t="s">
        <v>124</v>
      </c>
      <c r="V724" s="2" t="s">
        <v>1042</v>
      </c>
      <c r="Z724" s="2" t="s">
        <v>145</v>
      </c>
      <c r="AA724" s="2" t="n">
        <v>2</v>
      </c>
      <c r="AC724" s="2" t="s">
        <v>125</v>
      </c>
      <c r="AD724" s="2" t="n">
        <v>2</v>
      </c>
      <c r="AT724" s="2" t="n">
        <v>6.5</v>
      </c>
      <c r="AW724" s="2" t="n">
        <v>10</v>
      </c>
      <c r="AY724" s="2" t="s">
        <v>126</v>
      </c>
      <c r="AZ724" s="2" t="n">
        <v>48</v>
      </c>
      <c r="BY724" s="2" t="s">
        <v>1044</v>
      </c>
      <c r="CA724" s="2" t="n">
        <v>-83</v>
      </c>
      <c r="CC724" s="2" t="n">
        <v>8</v>
      </c>
      <c r="CD724" s="2" t="s">
        <v>1231</v>
      </c>
      <c r="CE724" s="2" t="n">
        <v>25</v>
      </c>
      <c r="CG724" s="2" t="n">
        <v>48</v>
      </c>
      <c r="CZ724" s="2" t="s">
        <v>131</v>
      </c>
      <c r="DB724" s="2" t="n">
        <v>3.26</v>
      </c>
      <c r="DC724" s="2" t="n">
        <v>21.9</v>
      </c>
      <c r="DD724" s="2" t="n">
        <v>485.5</v>
      </c>
      <c r="DE724" s="2" t="n">
        <v>0.083</v>
      </c>
      <c r="DG724" s="2" t="n">
        <v>0.0226</v>
      </c>
    </row>
    <row r="725" customFormat="false" ht="13.8" hidden="false" customHeight="false" outlineLevel="0" collapsed="false">
      <c r="A725" s="2" t="s">
        <v>1423</v>
      </c>
      <c r="B725" s="2" t="s">
        <v>1418</v>
      </c>
      <c r="C725" s="2" t="s">
        <v>1419</v>
      </c>
      <c r="D725" s="2" t="s">
        <v>1420</v>
      </c>
      <c r="E725" s="2" t="s">
        <v>1421</v>
      </c>
      <c r="F725" s="2" t="s">
        <v>1422</v>
      </c>
      <c r="G725" s="2" t="n">
        <v>2017</v>
      </c>
      <c r="H725" s="2" t="n">
        <v>27</v>
      </c>
      <c r="I725" s="2" t="n">
        <v>47</v>
      </c>
      <c r="J725" s="2" t="s">
        <v>120</v>
      </c>
      <c r="L725" s="2" t="s">
        <v>177</v>
      </c>
      <c r="N725" s="2" t="s">
        <v>157</v>
      </c>
      <c r="T725" s="2" t="s">
        <v>124</v>
      </c>
      <c r="V725" s="2" t="s">
        <v>1042</v>
      </c>
      <c r="Z725" s="2" t="s">
        <v>145</v>
      </c>
      <c r="AA725" s="2" t="n">
        <v>2</v>
      </c>
      <c r="AC725" s="2" t="s">
        <v>125</v>
      </c>
      <c r="AD725" s="2" t="n">
        <v>2</v>
      </c>
      <c r="AT725" s="2" t="n">
        <v>6.5</v>
      </c>
      <c r="AW725" s="2" t="n">
        <v>10</v>
      </c>
      <c r="AY725" s="2" t="s">
        <v>126</v>
      </c>
      <c r="AZ725" s="2" t="n">
        <v>48</v>
      </c>
      <c r="BY725" s="2" t="s">
        <v>1044</v>
      </c>
      <c r="CA725" s="2" t="n">
        <v>-83</v>
      </c>
      <c r="CC725" s="2" t="n">
        <v>8</v>
      </c>
      <c r="CD725" s="2" t="s">
        <v>1231</v>
      </c>
      <c r="CE725" s="2" t="n">
        <v>25</v>
      </c>
      <c r="CG725" s="2" t="n">
        <v>48</v>
      </c>
      <c r="CZ725" s="2" t="s">
        <v>131</v>
      </c>
      <c r="DB725" s="2" t="n">
        <v>2.82</v>
      </c>
      <c r="DC725" s="2" t="n">
        <v>15</v>
      </c>
      <c r="DD725" s="2" t="n">
        <v>692.6</v>
      </c>
      <c r="DE725" s="2" t="n">
        <v>0.098</v>
      </c>
      <c r="DG725" s="2" t="n">
        <v>0.0234</v>
      </c>
    </row>
    <row r="726" customFormat="false" ht="13.8" hidden="false" customHeight="false" outlineLevel="0" collapsed="false">
      <c r="A726" s="2" t="s">
        <v>1424</v>
      </c>
      <c r="B726" s="2" t="s">
        <v>1418</v>
      </c>
      <c r="C726" s="2" t="s">
        <v>1419</v>
      </c>
      <c r="D726" s="2" t="s">
        <v>1420</v>
      </c>
      <c r="E726" s="2" t="s">
        <v>1421</v>
      </c>
      <c r="F726" s="2" t="s">
        <v>1422</v>
      </c>
      <c r="G726" s="2" t="n">
        <v>2017</v>
      </c>
      <c r="H726" s="2" t="n">
        <v>27</v>
      </c>
      <c r="I726" s="2" t="n">
        <v>47</v>
      </c>
      <c r="J726" s="2" t="s">
        <v>120</v>
      </c>
      <c r="L726" s="2" t="s">
        <v>177</v>
      </c>
      <c r="N726" s="2" t="s">
        <v>157</v>
      </c>
      <c r="T726" s="2" t="s">
        <v>124</v>
      </c>
      <c r="V726" s="2" t="s">
        <v>1042</v>
      </c>
      <c r="Z726" s="2" t="s">
        <v>145</v>
      </c>
      <c r="AA726" s="2" t="n">
        <v>2</v>
      </c>
      <c r="AC726" s="2" t="s">
        <v>125</v>
      </c>
      <c r="AD726" s="2" t="n">
        <v>2</v>
      </c>
      <c r="AT726" s="2" t="n">
        <v>6.5</v>
      </c>
      <c r="AW726" s="2" t="n">
        <v>10</v>
      </c>
      <c r="AY726" s="2" t="s">
        <v>126</v>
      </c>
      <c r="AZ726" s="2" t="n">
        <v>48</v>
      </c>
      <c r="BY726" s="2" t="s">
        <v>1044</v>
      </c>
      <c r="CA726" s="2" t="n">
        <v>-83</v>
      </c>
      <c r="CC726" s="2" t="n">
        <v>8</v>
      </c>
      <c r="CD726" s="2" t="s">
        <v>1231</v>
      </c>
      <c r="CE726" s="2" t="n">
        <v>25</v>
      </c>
      <c r="CG726" s="2" t="n">
        <v>48</v>
      </c>
      <c r="CZ726" s="2" t="s">
        <v>131</v>
      </c>
      <c r="DB726" s="2" t="n">
        <v>2.66</v>
      </c>
      <c r="DC726" s="2" t="n">
        <v>13.9</v>
      </c>
      <c r="DD726" s="2" t="n">
        <v>717.2</v>
      </c>
      <c r="DE726" s="2" t="n">
        <v>0.108</v>
      </c>
      <c r="DG726" s="2" t="n">
        <v>0.0245</v>
      </c>
    </row>
    <row r="727" customFormat="false" ht="13.8" hidden="false" customHeight="false" outlineLevel="0" collapsed="false">
      <c r="A727" s="2" t="s">
        <v>1425</v>
      </c>
      <c r="B727" s="2" t="s">
        <v>1418</v>
      </c>
      <c r="C727" s="2" t="s">
        <v>1419</v>
      </c>
      <c r="D727" s="2" t="s">
        <v>1420</v>
      </c>
      <c r="E727" s="2" t="s">
        <v>1421</v>
      </c>
      <c r="F727" s="2" t="s">
        <v>1422</v>
      </c>
      <c r="G727" s="2" t="n">
        <v>2017</v>
      </c>
      <c r="H727" s="2" t="n">
        <v>27</v>
      </c>
      <c r="I727" s="2" t="n">
        <v>47</v>
      </c>
      <c r="J727" s="2" t="s">
        <v>120</v>
      </c>
      <c r="L727" s="2" t="s">
        <v>177</v>
      </c>
      <c r="N727" s="2" t="s">
        <v>157</v>
      </c>
      <c r="T727" s="2" t="s">
        <v>124</v>
      </c>
      <c r="V727" s="2" t="s">
        <v>1042</v>
      </c>
      <c r="Z727" s="2" t="s">
        <v>145</v>
      </c>
      <c r="AA727" s="2" t="n">
        <v>2</v>
      </c>
      <c r="AC727" s="2" t="s">
        <v>125</v>
      </c>
      <c r="AD727" s="2" t="n">
        <v>2</v>
      </c>
      <c r="AT727" s="2" t="n">
        <v>6.5</v>
      </c>
      <c r="AW727" s="2" t="n">
        <v>10</v>
      </c>
      <c r="AY727" s="2" t="s">
        <v>126</v>
      </c>
      <c r="AZ727" s="2" t="n">
        <v>48</v>
      </c>
      <c r="BY727" s="2" t="s">
        <v>1044</v>
      </c>
      <c r="CA727" s="2" t="n">
        <v>-83</v>
      </c>
      <c r="CC727" s="2" t="n">
        <v>8</v>
      </c>
      <c r="CD727" s="2" t="s">
        <v>1231</v>
      </c>
      <c r="CE727" s="2" t="n">
        <v>25</v>
      </c>
      <c r="CG727" s="2" t="n">
        <v>48</v>
      </c>
      <c r="CZ727" s="2" t="s">
        <v>131</v>
      </c>
      <c r="DB727" s="2" t="n">
        <v>2.33</v>
      </c>
      <c r="DC727" s="2" t="n">
        <v>13.8</v>
      </c>
      <c r="DD727" s="2" t="n">
        <v>785.2</v>
      </c>
      <c r="DE727" s="2" t="n">
        <v>0.113</v>
      </c>
      <c r="DG727" s="2" t="n">
        <v>0.0249</v>
      </c>
    </row>
    <row r="728" customFormat="false" ht="13.8" hidden="false" customHeight="false" outlineLevel="0" collapsed="false">
      <c r="A728" s="2" t="s">
        <v>1426</v>
      </c>
      <c r="B728" s="2" t="s">
        <v>1418</v>
      </c>
      <c r="C728" s="2" t="s">
        <v>1419</v>
      </c>
      <c r="D728" s="2" t="s">
        <v>1420</v>
      </c>
      <c r="E728" s="2" t="s">
        <v>1421</v>
      </c>
      <c r="F728" s="2" t="s">
        <v>1422</v>
      </c>
      <c r="G728" s="2" t="n">
        <v>2017</v>
      </c>
      <c r="H728" s="2" t="n">
        <v>27</v>
      </c>
      <c r="I728" s="2" t="n">
        <v>47</v>
      </c>
      <c r="J728" s="2" t="s">
        <v>120</v>
      </c>
      <c r="L728" s="2" t="s">
        <v>177</v>
      </c>
      <c r="N728" s="2" t="s">
        <v>157</v>
      </c>
      <c r="T728" s="2" t="s">
        <v>124</v>
      </c>
      <c r="V728" s="2" t="s">
        <v>1042</v>
      </c>
      <c r="Z728" s="2" t="s">
        <v>145</v>
      </c>
      <c r="AA728" s="2" t="n">
        <v>2</v>
      </c>
      <c r="AC728" s="2" t="s">
        <v>125</v>
      </c>
      <c r="AD728" s="2" t="n">
        <v>2</v>
      </c>
      <c r="AT728" s="2" t="n">
        <v>6.5</v>
      </c>
      <c r="AW728" s="2" t="n">
        <v>10</v>
      </c>
      <c r="AY728" s="2" t="s">
        <v>126</v>
      </c>
      <c r="AZ728" s="2" t="n">
        <v>48</v>
      </c>
      <c r="BY728" s="2" t="s">
        <v>1044</v>
      </c>
      <c r="CA728" s="2" t="n">
        <v>-83</v>
      </c>
      <c r="CC728" s="2" t="n">
        <v>8</v>
      </c>
      <c r="CD728" s="2" t="s">
        <v>1231</v>
      </c>
      <c r="CE728" s="2" t="n">
        <v>25</v>
      </c>
      <c r="CG728" s="2" t="n">
        <v>48</v>
      </c>
      <c r="CZ728" s="2" t="s">
        <v>131</v>
      </c>
      <c r="DB728" s="2" t="n">
        <v>1.89</v>
      </c>
      <c r="DC728" s="2" t="n">
        <v>7.9</v>
      </c>
      <c r="DD728" s="2" t="n">
        <v>835.1</v>
      </c>
      <c r="DE728" s="2" t="n">
        <v>0.116</v>
      </c>
      <c r="DG728" s="2" t="n">
        <v>0.0257</v>
      </c>
    </row>
    <row r="729" customFormat="false" ht="13.8" hidden="false" customHeight="false" outlineLevel="0" collapsed="false">
      <c r="A729" s="2" t="s">
        <v>1427</v>
      </c>
      <c r="B729" s="2" t="s">
        <v>1418</v>
      </c>
      <c r="C729" s="2" t="s">
        <v>1419</v>
      </c>
      <c r="D729" s="2" t="s">
        <v>1420</v>
      </c>
      <c r="E729" s="2" t="s">
        <v>1421</v>
      </c>
      <c r="F729" s="2" t="s">
        <v>1422</v>
      </c>
      <c r="G729" s="2" t="n">
        <v>2017</v>
      </c>
      <c r="H729" s="2" t="n">
        <v>27</v>
      </c>
      <c r="I729" s="2" t="n">
        <v>47</v>
      </c>
      <c r="J729" s="2" t="s">
        <v>120</v>
      </c>
      <c r="L729" s="2" t="s">
        <v>177</v>
      </c>
      <c r="T729" s="2" t="s">
        <v>124</v>
      </c>
      <c r="V729" s="2" t="s">
        <v>1042</v>
      </c>
      <c r="Z729" s="2" t="s">
        <v>145</v>
      </c>
      <c r="AA729" s="2" t="n">
        <v>2</v>
      </c>
      <c r="AC729" s="2" t="s">
        <v>125</v>
      </c>
      <c r="AD729" s="2" t="n">
        <v>2</v>
      </c>
      <c r="AT729" s="2" t="n">
        <v>6.5</v>
      </c>
      <c r="AW729" s="2" t="n">
        <v>10</v>
      </c>
      <c r="AY729" s="2" t="s">
        <v>126</v>
      </c>
      <c r="AZ729" s="2" t="n">
        <v>48</v>
      </c>
      <c r="BY729" s="2" t="s">
        <v>1044</v>
      </c>
      <c r="CA729" s="2" t="n">
        <v>-83</v>
      </c>
      <c r="CC729" s="2" t="n">
        <v>8</v>
      </c>
      <c r="CD729" s="2" t="s">
        <v>1231</v>
      </c>
      <c r="CE729" s="2" t="n">
        <v>25</v>
      </c>
      <c r="CG729" s="2" t="n">
        <v>48</v>
      </c>
      <c r="CZ729" s="2" t="s">
        <v>131</v>
      </c>
      <c r="DB729" s="2" t="n">
        <v>1.34</v>
      </c>
      <c r="DC729" s="2" t="n">
        <v>7.5</v>
      </c>
      <c r="DD729" s="2" t="n">
        <v>867.3</v>
      </c>
      <c r="DE729" s="2" t="n">
        <v>0.1335</v>
      </c>
      <c r="DG729" s="2" t="n">
        <v>0.0318</v>
      </c>
    </row>
    <row r="730" customFormat="false" ht="13.8" hidden="false" customHeight="false" outlineLevel="0" collapsed="false">
      <c r="A730" s="2" t="s">
        <v>1428</v>
      </c>
      <c r="B730" s="2" t="s">
        <v>1418</v>
      </c>
      <c r="C730" s="2" t="s">
        <v>1419</v>
      </c>
      <c r="D730" s="2" t="s">
        <v>1420</v>
      </c>
      <c r="E730" s="2" t="s">
        <v>1421</v>
      </c>
      <c r="F730" s="2" t="s">
        <v>1422</v>
      </c>
      <c r="G730" s="2" t="n">
        <v>2017</v>
      </c>
      <c r="H730" s="2" t="n">
        <v>27</v>
      </c>
      <c r="I730" s="2" t="n">
        <v>47</v>
      </c>
      <c r="J730" s="2" t="s">
        <v>120</v>
      </c>
      <c r="L730" s="2" t="s">
        <v>177</v>
      </c>
      <c r="N730" s="2" t="s">
        <v>157</v>
      </c>
      <c r="T730" s="2" t="s">
        <v>124</v>
      </c>
      <c r="V730" s="2" t="s">
        <v>1042</v>
      </c>
      <c r="Z730" s="2" t="s">
        <v>145</v>
      </c>
      <c r="AA730" s="2" t="n">
        <v>2</v>
      </c>
      <c r="AC730" s="2" t="s">
        <v>125</v>
      </c>
      <c r="AD730" s="2" t="n">
        <v>2</v>
      </c>
      <c r="AT730" s="2" t="n">
        <v>6.5</v>
      </c>
      <c r="AW730" s="2" t="n">
        <v>10</v>
      </c>
      <c r="AY730" s="2" t="s">
        <v>126</v>
      </c>
      <c r="AZ730" s="2" t="n">
        <v>48</v>
      </c>
      <c r="BY730" s="2" t="s">
        <v>1044</v>
      </c>
      <c r="CA730" s="2" t="n">
        <v>-83</v>
      </c>
      <c r="CC730" s="2" t="n">
        <v>8</v>
      </c>
      <c r="CD730" s="2" t="s">
        <v>1231</v>
      </c>
      <c r="CE730" s="2" t="n">
        <v>25</v>
      </c>
      <c r="CG730" s="2" t="n">
        <v>48</v>
      </c>
      <c r="CU730" s="2" t="n">
        <v>550</v>
      </c>
      <c r="DE730" s="2" t="n">
        <v>0.082</v>
      </c>
      <c r="DG730" s="2" t="n">
        <v>0.0225</v>
      </c>
    </row>
    <row r="731" customFormat="false" ht="13.8" hidden="false" customHeight="false" outlineLevel="0" collapsed="false">
      <c r="A731" s="2" t="s">
        <v>1429</v>
      </c>
      <c r="B731" s="2" t="s">
        <v>1418</v>
      </c>
      <c r="C731" s="2" t="s">
        <v>1419</v>
      </c>
      <c r="D731" s="2" t="s">
        <v>1420</v>
      </c>
      <c r="E731" s="2" t="s">
        <v>1421</v>
      </c>
      <c r="F731" s="2" t="s">
        <v>1422</v>
      </c>
      <c r="G731" s="2" t="n">
        <v>2017</v>
      </c>
      <c r="H731" s="2" t="n">
        <v>27</v>
      </c>
      <c r="I731" s="2" t="n">
        <v>47</v>
      </c>
      <c r="J731" s="2" t="s">
        <v>120</v>
      </c>
      <c r="L731" s="2" t="s">
        <v>177</v>
      </c>
      <c r="N731" s="2" t="s">
        <v>157</v>
      </c>
      <c r="T731" s="2" t="s">
        <v>124</v>
      </c>
      <c r="V731" s="2" t="s">
        <v>1042</v>
      </c>
      <c r="Z731" s="2" t="s">
        <v>145</v>
      </c>
      <c r="AA731" s="2" t="n">
        <v>2</v>
      </c>
      <c r="AC731" s="2" t="s">
        <v>125</v>
      </c>
      <c r="AD731" s="2" t="n">
        <v>2</v>
      </c>
      <c r="AT731" s="2" t="n">
        <v>6.5</v>
      </c>
      <c r="AW731" s="2" t="n">
        <v>10</v>
      </c>
      <c r="AY731" s="2" t="s">
        <v>126</v>
      </c>
      <c r="AZ731" s="2" t="n">
        <v>48</v>
      </c>
      <c r="BY731" s="2" t="s">
        <v>1044</v>
      </c>
      <c r="CA731" s="2" t="n">
        <v>-83</v>
      </c>
      <c r="CC731" s="2" t="n">
        <v>8</v>
      </c>
      <c r="CD731" s="2" t="s">
        <v>1231</v>
      </c>
      <c r="CE731" s="2" t="n">
        <v>25</v>
      </c>
      <c r="CG731" s="2" t="n">
        <v>48</v>
      </c>
      <c r="CU731" s="2" t="n">
        <v>550</v>
      </c>
      <c r="DE731" s="2" t="n">
        <v>0.096</v>
      </c>
      <c r="DG731" s="2" t="n">
        <v>0.0234</v>
      </c>
    </row>
    <row r="732" customFormat="false" ht="13.8" hidden="false" customHeight="false" outlineLevel="0" collapsed="false">
      <c r="A732" s="2" t="s">
        <v>1430</v>
      </c>
      <c r="B732" s="2" t="s">
        <v>1418</v>
      </c>
      <c r="C732" s="2" t="s">
        <v>1419</v>
      </c>
      <c r="D732" s="2" t="s">
        <v>1420</v>
      </c>
      <c r="E732" s="2" t="s">
        <v>1421</v>
      </c>
      <c r="F732" s="2" t="s">
        <v>1422</v>
      </c>
      <c r="G732" s="2" t="n">
        <v>2017</v>
      </c>
      <c r="H732" s="2" t="n">
        <v>27</v>
      </c>
      <c r="I732" s="2" t="n">
        <v>47</v>
      </c>
      <c r="J732" s="2" t="s">
        <v>120</v>
      </c>
      <c r="L732" s="2" t="s">
        <v>177</v>
      </c>
      <c r="N732" s="2" t="s">
        <v>157</v>
      </c>
      <c r="T732" s="2" t="s">
        <v>124</v>
      </c>
      <c r="V732" s="2" t="s">
        <v>1042</v>
      </c>
      <c r="Z732" s="2" t="s">
        <v>145</v>
      </c>
      <c r="AA732" s="2" t="n">
        <v>2</v>
      </c>
      <c r="AC732" s="2" t="s">
        <v>125</v>
      </c>
      <c r="AD732" s="2" t="n">
        <v>2</v>
      </c>
      <c r="AT732" s="2" t="n">
        <v>6.5</v>
      </c>
      <c r="AW732" s="2" t="n">
        <v>10</v>
      </c>
      <c r="AY732" s="2" t="s">
        <v>126</v>
      </c>
      <c r="AZ732" s="2" t="n">
        <v>48</v>
      </c>
      <c r="BY732" s="2" t="s">
        <v>1044</v>
      </c>
      <c r="CA732" s="2" t="n">
        <v>-83</v>
      </c>
      <c r="CC732" s="2" t="n">
        <v>8</v>
      </c>
      <c r="CD732" s="2" t="s">
        <v>1231</v>
      </c>
      <c r="CE732" s="2" t="n">
        <v>25</v>
      </c>
      <c r="CG732" s="2" t="n">
        <v>48</v>
      </c>
      <c r="CU732" s="2" t="n">
        <v>550</v>
      </c>
      <c r="DE732" s="2" t="n">
        <v>0.113</v>
      </c>
      <c r="DG732" s="2" t="n">
        <v>0.0243</v>
      </c>
    </row>
    <row r="733" customFormat="false" ht="13.8" hidden="false" customHeight="false" outlineLevel="0" collapsed="false">
      <c r="A733" s="2" t="s">
        <v>1431</v>
      </c>
      <c r="B733" s="2" t="s">
        <v>1418</v>
      </c>
      <c r="C733" s="2" t="s">
        <v>1419</v>
      </c>
      <c r="D733" s="2" t="s">
        <v>1420</v>
      </c>
      <c r="E733" s="2" t="s">
        <v>1421</v>
      </c>
      <c r="F733" s="2" t="s">
        <v>1422</v>
      </c>
      <c r="G733" s="2" t="n">
        <v>2017</v>
      </c>
      <c r="H733" s="2" t="n">
        <v>27</v>
      </c>
      <c r="I733" s="2" t="n">
        <v>47</v>
      </c>
      <c r="J733" s="2" t="s">
        <v>120</v>
      </c>
      <c r="L733" s="2" t="s">
        <v>177</v>
      </c>
      <c r="N733" s="2" t="s">
        <v>157</v>
      </c>
      <c r="T733" s="2" t="s">
        <v>124</v>
      </c>
      <c r="V733" s="2" t="s">
        <v>1042</v>
      </c>
      <c r="Z733" s="2" t="s">
        <v>145</v>
      </c>
      <c r="AA733" s="2" t="n">
        <v>2</v>
      </c>
      <c r="AC733" s="2" t="s">
        <v>125</v>
      </c>
      <c r="AD733" s="2" t="n">
        <v>2</v>
      </c>
      <c r="AT733" s="2" t="n">
        <v>6.5</v>
      </c>
      <c r="AW733" s="2" t="n">
        <v>10</v>
      </c>
      <c r="AY733" s="2" t="s">
        <v>126</v>
      </c>
      <c r="AZ733" s="2" t="n">
        <v>48</v>
      </c>
      <c r="BY733" s="2" t="s">
        <v>1044</v>
      </c>
      <c r="CA733" s="2" t="n">
        <v>-83</v>
      </c>
      <c r="CC733" s="2" t="n">
        <v>8</v>
      </c>
      <c r="CD733" s="2" t="s">
        <v>1231</v>
      </c>
      <c r="CE733" s="2" t="n">
        <v>25</v>
      </c>
      <c r="CG733" s="2" t="n">
        <v>48</v>
      </c>
      <c r="CU733" s="2" t="n">
        <v>550</v>
      </c>
      <c r="DE733" s="2" t="n">
        <v>0.119</v>
      </c>
      <c r="DG733" s="2" t="n">
        <v>0.0247</v>
      </c>
    </row>
    <row r="734" customFormat="false" ht="13.8" hidden="false" customHeight="false" outlineLevel="0" collapsed="false">
      <c r="A734" s="2" t="s">
        <v>1432</v>
      </c>
      <c r="B734" s="2" t="s">
        <v>1418</v>
      </c>
      <c r="C734" s="2" t="s">
        <v>1419</v>
      </c>
      <c r="D734" s="2" t="s">
        <v>1420</v>
      </c>
      <c r="E734" s="2" t="s">
        <v>1421</v>
      </c>
      <c r="F734" s="2" t="s">
        <v>1422</v>
      </c>
      <c r="G734" s="2" t="n">
        <v>2017</v>
      </c>
      <c r="H734" s="2" t="n">
        <v>27</v>
      </c>
      <c r="I734" s="2" t="n">
        <v>47</v>
      </c>
      <c r="J734" s="2" t="s">
        <v>120</v>
      </c>
      <c r="L734" s="2" t="s">
        <v>177</v>
      </c>
      <c r="N734" s="2" t="s">
        <v>157</v>
      </c>
      <c r="T734" s="2" t="s">
        <v>124</v>
      </c>
      <c r="V734" s="2" t="s">
        <v>1042</v>
      </c>
      <c r="Z734" s="2" t="s">
        <v>145</v>
      </c>
      <c r="AA734" s="2" t="n">
        <v>2</v>
      </c>
      <c r="AC734" s="2" t="s">
        <v>125</v>
      </c>
      <c r="AD734" s="2" t="n">
        <v>2</v>
      </c>
      <c r="AT734" s="2" t="n">
        <v>6.5</v>
      </c>
      <c r="AW734" s="2" t="n">
        <v>10</v>
      </c>
      <c r="AY734" s="2" t="s">
        <v>126</v>
      </c>
      <c r="AZ734" s="2" t="n">
        <v>48</v>
      </c>
      <c r="BY734" s="2" t="s">
        <v>1044</v>
      </c>
      <c r="CA734" s="2" t="n">
        <v>-83</v>
      </c>
      <c r="CC734" s="2" t="n">
        <v>8</v>
      </c>
      <c r="CD734" s="2" t="s">
        <v>1231</v>
      </c>
      <c r="CE734" s="2" t="n">
        <v>25</v>
      </c>
      <c r="CG734" s="2" t="n">
        <v>48</v>
      </c>
      <c r="CU734" s="2" t="n">
        <v>550</v>
      </c>
      <c r="DE734" s="2" t="n">
        <v>0.121</v>
      </c>
      <c r="DG734" s="2" t="n">
        <v>0.0251</v>
      </c>
    </row>
    <row r="735" customFormat="false" ht="13.8" hidden="false" customHeight="false" outlineLevel="0" collapsed="false">
      <c r="A735" s="2" t="s">
        <v>1433</v>
      </c>
      <c r="B735" s="2" t="s">
        <v>1418</v>
      </c>
      <c r="C735" s="2" t="s">
        <v>1419</v>
      </c>
      <c r="D735" s="2" t="s">
        <v>1420</v>
      </c>
      <c r="E735" s="2" t="s">
        <v>1421</v>
      </c>
      <c r="F735" s="2" t="s">
        <v>1422</v>
      </c>
      <c r="G735" s="2" t="n">
        <v>2017</v>
      </c>
      <c r="H735" s="2" t="n">
        <v>27</v>
      </c>
      <c r="I735" s="2" t="n">
        <v>47</v>
      </c>
      <c r="J735" s="2" t="s">
        <v>120</v>
      </c>
      <c r="L735" s="2" t="s">
        <v>177</v>
      </c>
      <c r="T735" s="2" t="s">
        <v>124</v>
      </c>
      <c r="V735" s="2" t="s">
        <v>1042</v>
      </c>
      <c r="Z735" s="2" t="s">
        <v>145</v>
      </c>
      <c r="AA735" s="2" t="n">
        <v>2</v>
      </c>
      <c r="AC735" s="2" t="s">
        <v>125</v>
      </c>
      <c r="AD735" s="2" t="n">
        <v>2</v>
      </c>
      <c r="AT735" s="2" t="n">
        <v>6.5</v>
      </c>
      <c r="AW735" s="2" t="n">
        <v>10</v>
      </c>
      <c r="AY735" s="2" t="s">
        <v>126</v>
      </c>
      <c r="AZ735" s="2" t="n">
        <v>48</v>
      </c>
      <c r="BY735" s="2" t="s">
        <v>1044</v>
      </c>
      <c r="CA735" s="2" t="n">
        <v>-83</v>
      </c>
      <c r="CC735" s="2" t="n">
        <v>8</v>
      </c>
      <c r="CD735" s="2" t="s">
        <v>1231</v>
      </c>
      <c r="CE735" s="2" t="n">
        <v>25</v>
      </c>
      <c r="CG735" s="2" t="n">
        <v>48</v>
      </c>
      <c r="CU735" s="2" t="n">
        <v>550</v>
      </c>
      <c r="DE735" s="2" t="n">
        <v>0.141</v>
      </c>
      <c r="DG735" s="2" t="n">
        <v>0.031</v>
      </c>
    </row>
    <row r="736" customFormat="false" ht="13.8" hidden="false" customHeight="false" outlineLevel="0" collapsed="false">
      <c r="A736" s="2" t="s">
        <v>1434</v>
      </c>
      <c r="B736" s="2" t="s">
        <v>1435</v>
      </c>
      <c r="D736" s="2" t="s">
        <v>1436</v>
      </c>
      <c r="E736" s="2" t="s">
        <v>1437</v>
      </c>
      <c r="F736" s="2" t="s">
        <v>1438</v>
      </c>
      <c r="G736" s="2" t="n">
        <v>2017</v>
      </c>
      <c r="H736" s="2" t="n">
        <v>72</v>
      </c>
      <c r="I736" s="2" t="n">
        <v>47</v>
      </c>
      <c r="J736" s="2" t="s">
        <v>120</v>
      </c>
      <c r="L736" s="2" t="s">
        <v>253</v>
      </c>
      <c r="T736" s="2" t="s">
        <v>144</v>
      </c>
      <c r="V736" s="2" t="s">
        <v>124</v>
      </c>
      <c r="AC736" s="2" t="s">
        <v>125</v>
      </c>
      <c r="AD736" s="2" t="n">
        <v>5.5</v>
      </c>
      <c r="AG736" s="2" t="s">
        <v>519</v>
      </c>
      <c r="AI736" s="2" t="s">
        <v>1439</v>
      </c>
      <c r="AQ736" s="2" t="s">
        <v>1440</v>
      </c>
      <c r="AW736" s="2" t="n">
        <v>10</v>
      </c>
      <c r="AX736" s="2" t="s">
        <v>144</v>
      </c>
      <c r="AY736" s="2" t="n">
        <v>55</v>
      </c>
      <c r="AZ736" s="2" t="n">
        <v>2</v>
      </c>
      <c r="BD736" s="2" t="s">
        <v>1441</v>
      </c>
      <c r="BE736" s="2" t="n">
        <v>1</v>
      </c>
      <c r="BF736" s="2" t="n">
        <v>1</v>
      </c>
      <c r="BG736" s="2" t="n">
        <v>65</v>
      </c>
      <c r="BY736" s="2" t="s">
        <v>151</v>
      </c>
      <c r="CA736" s="2" t="n">
        <v>150</v>
      </c>
      <c r="CB736" s="2" t="s">
        <v>126</v>
      </c>
      <c r="CC736" s="2" t="n">
        <v>2</v>
      </c>
      <c r="CZ736" s="2" t="s">
        <v>131</v>
      </c>
      <c r="DB736" s="2" t="n">
        <v>2.3</v>
      </c>
      <c r="DC736" s="2" t="n">
        <v>10.3</v>
      </c>
      <c r="DD736" s="2" t="n">
        <v>907</v>
      </c>
      <c r="DE736" s="2" t="n">
        <v>0.354</v>
      </c>
    </row>
    <row r="737" customFormat="false" ht="13.8" hidden="false" customHeight="false" outlineLevel="0" collapsed="false">
      <c r="A737" s="2" t="s">
        <v>1442</v>
      </c>
      <c r="B737" s="2" t="s">
        <v>1435</v>
      </c>
      <c r="D737" s="2" t="s">
        <v>1436</v>
      </c>
      <c r="E737" s="2" t="s">
        <v>1437</v>
      </c>
      <c r="F737" s="2" t="s">
        <v>1438</v>
      </c>
      <c r="G737" s="2" t="n">
        <v>2017</v>
      </c>
      <c r="H737" s="2" t="n">
        <v>72</v>
      </c>
      <c r="I737" s="2" t="n">
        <v>47</v>
      </c>
      <c r="J737" s="2" t="s">
        <v>120</v>
      </c>
      <c r="L737" s="2" t="s">
        <v>253</v>
      </c>
      <c r="T737" s="2" t="s">
        <v>144</v>
      </c>
      <c r="V737" s="2" t="s">
        <v>124</v>
      </c>
      <c r="AC737" s="2" t="s">
        <v>125</v>
      </c>
      <c r="AD737" s="2" t="n">
        <v>5.5</v>
      </c>
      <c r="AG737" s="2" t="s">
        <v>519</v>
      </c>
      <c r="AI737" s="2" t="s">
        <v>1439</v>
      </c>
      <c r="AQ737" s="2" t="s">
        <v>1440</v>
      </c>
      <c r="AW737" s="2" t="n">
        <v>10</v>
      </c>
      <c r="AX737" s="2" t="s">
        <v>144</v>
      </c>
      <c r="AY737" s="2" t="n">
        <v>55</v>
      </c>
      <c r="AZ737" s="2" t="n">
        <v>4</v>
      </c>
      <c r="BD737" s="2" t="s">
        <v>1441</v>
      </c>
      <c r="BE737" s="2" t="n">
        <v>1</v>
      </c>
      <c r="BF737" s="2" t="n">
        <v>1</v>
      </c>
      <c r="BG737" s="2" t="n">
        <v>65</v>
      </c>
      <c r="BY737" s="2" t="s">
        <v>151</v>
      </c>
      <c r="CA737" s="2" t="n">
        <v>150</v>
      </c>
      <c r="CB737" s="2" t="s">
        <v>126</v>
      </c>
      <c r="CC737" s="2" t="n">
        <v>2</v>
      </c>
      <c r="CZ737" s="2" t="s">
        <v>131</v>
      </c>
      <c r="DB737" s="2" t="n">
        <v>2.8</v>
      </c>
      <c r="DC737" s="2" t="n">
        <v>12.6</v>
      </c>
      <c r="DD737" s="2" t="n">
        <v>887</v>
      </c>
      <c r="DE737" s="2" t="n">
        <v>0.303</v>
      </c>
    </row>
    <row r="738" customFormat="false" ht="13.8" hidden="false" customHeight="false" outlineLevel="0" collapsed="false">
      <c r="A738" s="2" t="s">
        <v>1443</v>
      </c>
      <c r="B738" s="2" t="s">
        <v>1435</v>
      </c>
      <c r="D738" s="2" t="s">
        <v>1436</v>
      </c>
      <c r="E738" s="2" t="s">
        <v>1437</v>
      </c>
      <c r="F738" s="2" t="s">
        <v>1438</v>
      </c>
      <c r="G738" s="2" t="n">
        <v>2017</v>
      </c>
      <c r="H738" s="2" t="n">
        <v>72</v>
      </c>
      <c r="I738" s="2" t="n">
        <v>47</v>
      </c>
      <c r="J738" s="2" t="s">
        <v>120</v>
      </c>
      <c r="L738" s="2" t="s">
        <v>253</v>
      </c>
      <c r="T738" s="2" t="s">
        <v>144</v>
      </c>
      <c r="V738" s="2" t="s">
        <v>124</v>
      </c>
      <c r="AC738" s="2" t="s">
        <v>125</v>
      </c>
      <c r="AD738" s="2" t="n">
        <v>5.5</v>
      </c>
      <c r="AG738" s="2" t="s">
        <v>519</v>
      </c>
      <c r="AI738" s="2" t="s">
        <v>1439</v>
      </c>
      <c r="AQ738" s="2" t="s">
        <v>1440</v>
      </c>
      <c r="AW738" s="2" t="n">
        <v>10</v>
      </c>
      <c r="AX738" s="2" t="s">
        <v>144</v>
      </c>
      <c r="AY738" s="2" t="n">
        <v>55</v>
      </c>
      <c r="AZ738" s="2" t="n">
        <v>6</v>
      </c>
      <c r="BD738" s="2" t="s">
        <v>1441</v>
      </c>
      <c r="BE738" s="2" t="n">
        <v>1</v>
      </c>
      <c r="BF738" s="2" t="n">
        <v>1</v>
      </c>
      <c r="BG738" s="2" t="n">
        <v>65</v>
      </c>
      <c r="BY738" s="2" t="s">
        <v>151</v>
      </c>
      <c r="CA738" s="2" t="n">
        <v>150</v>
      </c>
      <c r="CB738" s="2" t="s">
        <v>126</v>
      </c>
      <c r="CC738" s="2" t="n">
        <v>2</v>
      </c>
      <c r="CZ738" s="2" t="s">
        <v>131</v>
      </c>
      <c r="DB738" s="2" t="n">
        <v>3</v>
      </c>
      <c r="DC738" s="2" t="n">
        <v>13.9</v>
      </c>
      <c r="DD738" s="2" t="n">
        <v>863</v>
      </c>
      <c r="DE738" s="2" t="n">
        <v>0.285</v>
      </c>
    </row>
    <row r="739" customFormat="false" ht="13.8" hidden="false" customHeight="false" outlineLevel="0" collapsed="false">
      <c r="A739" s="2" t="s">
        <v>1444</v>
      </c>
      <c r="B739" s="2" t="s">
        <v>1435</v>
      </c>
      <c r="D739" s="2" t="s">
        <v>1436</v>
      </c>
      <c r="E739" s="2" t="s">
        <v>1437</v>
      </c>
      <c r="F739" s="2" t="s">
        <v>1438</v>
      </c>
      <c r="G739" s="2" t="n">
        <v>2017</v>
      </c>
      <c r="H739" s="2" t="n">
        <v>72</v>
      </c>
      <c r="I739" s="2" t="n">
        <v>47</v>
      </c>
      <c r="J739" s="2" t="s">
        <v>120</v>
      </c>
      <c r="L739" s="2" t="s">
        <v>253</v>
      </c>
      <c r="T739" s="2" t="s">
        <v>144</v>
      </c>
      <c r="V739" s="2" t="s">
        <v>124</v>
      </c>
      <c r="AC739" s="2" t="s">
        <v>125</v>
      </c>
      <c r="AD739" s="2" t="n">
        <v>5.5</v>
      </c>
      <c r="AG739" s="2" t="s">
        <v>519</v>
      </c>
      <c r="AI739" s="2" t="s">
        <v>1439</v>
      </c>
      <c r="AQ739" s="2" t="s">
        <v>1440</v>
      </c>
      <c r="AW739" s="2" t="n">
        <v>10</v>
      </c>
      <c r="AX739" s="2" t="s">
        <v>144</v>
      </c>
      <c r="AY739" s="2" t="n">
        <v>55</v>
      </c>
      <c r="AZ739" s="2" t="n">
        <v>8</v>
      </c>
      <c r="BD739" s="2" t="s">
        <v>1441</v>
      </c>
      <c r="BE739" s="2" t="n">
        <v>1</v>
      </c>
      <c r="BF739" s="2" t="n">
        <v>1</v>
      </c>
      <c r="BG739" s="2" t="n">
        <v>65</v>
      </c>
      <c r="BY739" s="2" t="s">
        <v>151</v>
      </c>
      <c r="CA739" s="2" t="n">
        <v>150</v>
      </c>
      <c r="CB739" s="2" t="s">
        <v>126</v>
      </c>
      <c r="CC739" s="2" t="n">
        <v>2</v>
      </c>
      <c r="CZ739" s="2" t="s">
        <v>131</v>
      </c>
      <c r="DB739" s="2" t="n">
        <v>3.5</v>
      </c>
      <c r="DC739" s="2" t="n">
        <v>16.1</v>
      </c>
      <c r="DD739" s="2" t="n">
        <v>856</v>
      </c>
      <c r="DE739" s="2" t="n">
        <v>0.253</v>
      </c>
    </row>
    <row r="740" customFormat="false" ht="13.8" hidden="false" customHeight="false" outlineLevel="0" collapsed="false">
      <c r="A740" s="2" t="s">
        <v>1445</v>
      </c>
      <c r="B740" s="2" t="s">
        <v>1435</v>
      </c>
      <c r="D740" s="2" t="s">
        <v>1436</v>
      </c>
      <c r="E740" s="2" t="s">
        <v>1437</v>
      </c>
      <c r="F740" s="2" t="s">
        <v>1438</v>
      </c>
      <c r="G740" s="2" t="n">
        <v>2017</v>
      </c>
      <c r="H740" s="2" t="n">
        <v>72</v>
      </c>
      <c r="I740" s="2" t="n">
        <v>47</v>
      </c>
      <c r="J740" s="2" t="s">
        <v>120</v>
      </c>
      <c r="L740" s="2" t="s">
        <v>253</v>
      </c>
      <c r="T740" s="2" t="s">
        <v>144</v>
      </c>
      <c r="V740" s="2" t="s">
        <v>124</v>
      </c>
      <c r="AC740" s="2" t="s">
        <v>125</v>
      </c>
      <c r="AD740" s="2" t="n">
        <v>5.5</v>
      </c>
      <c r="AG740" s="2" t="s">
        <v>519</v>
      </c>
      <c r="AI740" s="2" t="s">
        <v>1439</v>
      </c>
      <c r="AQ740" s="2" t="s">
        <v>1440</v>
      </c>
      <c r="AW740" s="2" t="n">
        <v>10</v>
      </c>
      <c r="AX740" s="2" t="s">
        <v>144</v>
      </c>
      <c r="AY740" s="2" t="n">
        <v>55</v>
      </c>
      <c r="AZ740" s="2" t="n">
        <v>16</v>
      </c>
      <c r="BD740" s="2" t="s">
        <v>1441</v>
      </c>
      <c r="BE740" s="2" t="n">
        <v>1</v>
      </c>
      <c r="BF740" s="2" t="n">
        <v>1</v>
      </c>
      <c r="BG740" s="2" t="n">
        <v>65</v>
      </c>
      <c r="BY740" s="2" t="s">
        <v>151</v>
      </c>
      <c r="CA740" s="2" t="n">
        <v>150</v>
      </c>
      <c r="CB740" s="2" t="s">
        <v>126</v>
      </c>
      <c r="CC740" s="2" t="n">
        <v>2</v>
      </c>
      <c r="CZ740" s="2" t="s">
        <v>131</v>
      </c>
      <c r="DB740" s="2" t="n">
        <v>6.4</v>
      </c>
      <c r="DC740" s="2" t="n">
        <v>30.1</v>
      </c>
      <c r="DD740" s="2" t="n">
        <v>850</v>
      </c>
      <c r="DE740" s="2" t="n">
        <v>0.145</v>
      </c>
    </row>
    <row r="741" customFormat="false" ht="13.8" hidden="false" customHeight="false" outlineLevel="0" collapsed="false">
      <c r="A741" s="2" t="s">
        <v>1446</v>
      </c>
      <c r="B741" s="2" t="s">
        <v>1435</v>
      </c>
      <c r="D741" s="2" t="s">
        <v>1436</v>
      </c>
      <c r="E741" s="2" t="s">
        <v>1437</v>
      </c>
      <c r="F741" s="2" t="s">
        <v>1438</v>
      </c>
      <c r="G741" s="2" t="n">
        <v>2017</v>
      </c>
      <c r="H741" s="2" t="n">
        <v>72</v>
      </c>
      <c r="I741" s="2" t="n">
        <v>47</v>
      </c>
      <c r="J741" s="2" t="s">
        <v>120</v>
      </c>
      <c r="L741" s="2" t="s">
        <v>253</v>
      </c>
      <c r="T741" s="2" t="s">
        <v>144</v>
      </c>
      <c r="V741" s="2" t="s">
        <v>124</v>
      </c>
      <c r="AC741" s="2" t="s">
        <v>125</v>
      </c>
      <c r="AD741" s="2" t="n">
        <v>5.5</v>
      </c>
      <c r="AG741" s="2" t="s">
        <v>519</v>
      </c>
      <c r="AI741" s="2" t="s">
        <v>1439</v>
      </c>
      <c r="AQ741" s="2" t="s">
        <v>1440</v>
      </c>
      <c r="AW741" s="2" t="n">
        <v>10</v>
      </c>
      <c r="AX741" s="2" t="s">
        <v>144</v>
      </c>
      <c r="AY741" s="2" t="n">
        <v>55</v>
      </c>
      <c r="AZ741" s="2" t="n">
        <v>24</v>
      </c>
      <c r="BD741" s="2" t="s">
        <v>1441</v>
      </c>
      <c r="BE741" s="2" t="n">
        <v>1</v>
      </c>
      <c r="BF741" s="2" t="n">
        <v>1</v>
      </c>
      <c r="BG741" s="2" t="n">
        <v>65</v>
      </c>
      <c r="BY741" s="2" t="s">
        <v>151</v>
      </c>
      <c r="CA741" s="2" t="n">
        <v>150</v>
      </c>
      <c r="CB741" s="2" t="s">
        <v>126</v>
      </c>
      <c r="CC741" s="2" t="n">
        <v>2</v>
      </c>
      <c r="CZ741" s="2" t="s">
        <v>131</v>
      </c>
      <c r="DB741" s="2" t="n">
        <v>6.9</v>
      </c>
      <c r="DC741" s="2" t="n">
        <v>32.4</v>
      </c>
      <c r="DD741" s="2" t="n">
        <v>846</v>
      </c>
      <c r="DE741" s="2" t="n">
        <v>0.136</v>
      </c>
    </row>
    <row r="742" customFormat="false" ht="13.8" hidden="false" customHeight="false" outlineLevel="0" collapsed="false">
      <c r="A742" s="2" t="s">
        <v>1447</v>
      </c>
      <c r="B742" s="2" t="s">
        <v>1435</v>
      </c>
      <c r="D742" s="2" t="s">
        <v>1436</v>
      </c>
      <c r="E742" s="2" t="s">
        <v>1437</v>
      </c>
      <c r="F742" s="2" t="s">
        <v>1438</v>
      </c>
      <c r="G742" s="2" t="n">
        <v>2017</v>
      </c>
      <c r="H742" s="2" t="n">
        <v>72</v>
      </c>
      <c r="I742" s="2" t="n">
        <v>47</v>
      </c>
      <c r="J742" s="2" t="s">
        <v>120</v>
      </c>
      <c r="L742" s="2" t="s">
        <v>253</v>
      </c>
      <c r="T742" s="2" t="s">
        <v>144</v>
      </c>
      <c r="V742" s="2" t="s">
        <v>124</v>
      </c>
      <c r="AC742" s="2" t="s">
        <v>125</v>
      </c>
      <c r="AD742" s="2" t="n">
        <v>5.5</v>
      </c>
      <c r="AG742" s="2" t="s">
        <v>519</v>
      </c>
      <c r="AI742" s="2" t="s">
        <v>1439</v>
      </c>
      <c r="AQ742" s="2" t="s">
        <v>1440</v>
      </c>
      <c r="AW742" s="2" t="n">
        <v>10</v>
      </c>
      <c r="AX742" s="2" t="s">
        <v>144</v>
      </c>
      <c r="AY742" s="2" t="n">
        <v>65</v>
      </c>
      <c r="AZ742" s="2" t="n">
        <v>2</v>
      </c>
      <c r="BD742" s="2" t="s">
        <v>1441</v>
      </c>
      <c r="BE742" s="2" t="n">
        <v>1</v>
      </c>
      <c r="BF742" s="2" t="n">
        <v>1</v>
      </c>
      <c r="BG742" s="2" t="n">
        <v>65</v>
      </c>
      <c r="BY742" s="2" t="s">
        <v>151</v>
      </c>
      <c r="CA742" s="2" t="n">
        <v>150</v>
      </c>
      <c r="CB742" s="2" t="s">
        <v>126</v>
      </c>
      <c r="CC742" s="2" t="n">
        <v>2</v>
      </c>
      <c r="CZ742" s="2" t="s">
        <v>131</v>
      </c>
      <c r="DB742" s="2" t="n">
        <v>2.7</v>
      </c>
      <c r="DC742" s="2" t="n">
        <v>12.1</v>
      </c>
      <c r="DD742" s="2" t="n">
        <v>901</v>
      </c>
      <c r="DE742" s="2" t="n">
        <v>0.309</v>
      </c>
    </row>
    <row r="743" customFormat="false" ht="13.8" hidden="false" customHeight="false" outlineLevel="0" collapsed="false">
      <c r="A743" s="2" t="s">
        <v>1448</v>
      </c>
      <c r="B743" s="2" t="s">
        <v>1435</v>
      </c>
      <c r="D743" s="2" t="s">
        <v>1436</v>
      </c>
      <c r="E743" s="2" t="s">
        <v>1437</v>
      </c>
      <c r="F743" s="2" t="s">
        <v>1438</v>
      </c>
      <c r="G743" s="2" t="n">
        <v>2017</v>
      </c>
      <c r="H743" s="2" t="n">
        <v>72</v>
      </c>
      <c r="I743" s="2" t="n">
        <v>47</v>
      </c>
      <c r="J743" s="2" t="s">
        <v>120</v>
      </c>
      <c r="L743" s="2" t="s">
        <v>253</v>
      </c>
      <c r="T743" s="2" t="s">
        <v>144</v>
      </c>
      <c r="V743" s="2" t="s">
        <v>124</v>
      </c>
      <c r="AC743" s="2" t="s">
        <v>125</v>
      </c>
      <c r="AD743" s="2" t="n">
        <v>5.5</v>
      </c>
      <c r="AG743" s="2" t="s">
        <v>519</v>
      </c>
      <c r="AI743" s="2" t="s">
        <v>1439</v>
      </c>
      <c r="AQ743" s="2" t="s">
        <v>1440</v>
      </c>
      <c r="AW743" s="2" t="n">
        <v>10</v>
      </c>
      <c r="AX743" s="2" t="s">
        <v>144</v>
      </c>
      <c r="AY743" s="2" t="n">
        <v>65</v>
      </c>
      <c r="AZ743" s="2" t="n">
        <v>4</v>
      </c>
      <c r="BD743" s="2" t="s">
        <v>1441</v>
      </c>
      <c r="BE743" s="2" t="n">
        <v>1</v>
      </c>
      <c r="BF743" s="2" t="n">
        <v>1</v>
      </c>
      <c r="BG743" s="2" t="n">
        <v>65</v>
      </c>
      <c r="BY743" s="2" t="s">
        <v>151</v>
      </c>
      <c r="CA743" s="2" t="n">
        <v>150</v>
      </c>
      <c r="CB743" s="2" t="s">
        <v>126</v>
      </c>
      <c r="CC743" s="2" t="n">
        <v>2</v>
      </c>
      <c r="CZ743" s="2" t="s">
        <v>131</v>
      </c>
      <c r="DB743" s="2" t="n">
        <v>3.4</v>
      </c>
      <c r="DC743" s="2" t="n">
        <v>15.4</v>
      </c>
      <c r="DD743" s="2" t="n">
        <v>890</v>
      </c>
      <c r="DE743" s="2" t="n">
        <v>0.255</v>
      </c>
    </row>
    <row r="744" customFormat="false" ht="13.8" hidden="false" customHeight="false" outlineLevel="0" collapsed="false">
      <c r="A744" s="2" t="s">
        <v>1449</v>
      </c>
      <c r="B744" s="2" t="s">
        <v>1435</v>
      </c>
      <c r="D744" s="2" t="s">
        <v>1436</v>
      </c>
      <c r="E744" s="2" t="s">
        <v>1437</v>
      </c>
      <c r="F744" s="2" t="s">
        <v>1438</v>
      </c>
      <c r="G744" s="2" t="n">
        <v>2017</v>
      </c>
      <c r="H744" s="2" t="n">
        <v>72</v>
      </c>
      <c r="I744" s="2" t="n">
        <v>47</v>
      </c>
      <c r="J744" s="2" t="s">
        <v>120</v>
      </c>
      <c r="L744" s="2" t="s">
        <v>253</v>
      </c>
      <c r="T744" s="2" t="s">
        <v>144</v>
      </c>
      <c r="V744" s="2" t="s">
        <v>124</v>
      </c>
      <c r="AC744" s="2" t="s">
        <v>125</v>
      </c>
      <c r="AD744" s="2" t="n">
        <v>5.5</v>
      </c>
      <c r="AG744" s="2" t="s">
        <v>519</v>
      </c>
      <c r="AI744" s="2" t="s">
        <v>1439</v>
      </c>
      <c r="AQ744" s="2" t="s">
        <v>1440</v>
      </c>
      <c r="AW744" s="2" t="n">
        <v>10</v>
      </c>
      <c r="AX744" s="2" t="s">
        <v>144</v>
      </c>
      <c r="AY744" s="2" t="n">
        <v>65</v>
      </c>
      <c r="AZ744" s="2" t="n">
        <v>6</v>
      </c>
      <c r="BD744" s="2" t="s">
        <v>1441</v>
      </c>
      <c r="BE744" s="2" t="n">
        <v>1</v>
      </c>
      <c r="BF744" s="2" t="n">
        <v>1</v>
      </c>
      <c r="BG744" s="2" t="n">
        <v>65</v>
      </c>
      <c r="BY744" s="2" t="s">
        <v>151</v>
      </c>
      <c r="CA744" s="2" t="n">
        <v>150</v>
      </c>
      <c r="CB744" s="2" t="s">
        <v>126</v>
      </c>
      <c r="CC744" s="2" t="n">
        <v>2</v>
      </c>
      <c r="CZ744" s="2" t="s">
        <v>131</v>
      </c>
      <c r="DB744" s="2" t="n">
        <v>4.2</v>
      </c>
      <c r="DC744" s="2" t="n">
        <v>19.2</v>
      </c>
      <c r="DD744" s="2" t="n">
        <v>883</v>
      </c>
      <c r="DE744" s="2" t="n">
        <v>0.211</v>
      </c>
    </row>
    <row r="745" customFormat="false" ht="13.8" hidden="false" customHeight="false" outlineLevel="0" collapsed="false">
      <c r="A745" s="2" t="s">
        <v>1450</v>
      </c>
      <c r="B745" s="2" t="s">
        <v>1435</v>
      </c>
      <c r="D745" s="2" t="s">
        <v>1436</v>
      </c>
      <c r="E745" s="2" t="s">
        <v>1437</v>
      </c>
      <c r="F745" s="2" t="s">
        <v>1438</v>
      </c>
      <c r="G745" s="2" t="n">
        <v>2017</v>
      </c>
      <c r="H745" s="2" t="n">
        <v>72</v>
      </c>
      <c r="I745" s="2" t="n">
        <v>47</v>
      </c>
      <c r="J745" s="2" t="s">
        <v>120</v>
      </c>
      <c r="L745" s="2" t="s">
        <v>253</v>
      </c>
      <c r="T745" s="2" t="s">
        <v>144</v>
      </c>
      <c r="V745" s="2" t="s">
        <v>124</v>
      </c>
      <c r="AC745" s="2" t="s">
        <v>125</v>
      </c>
      <c r="AD745" s="2" t="n">
        <v>5.5</v>
      </c>
      <c r="AG745" s="2" t="s">
        <v>519</v>
      </c>
      <c r="AI745" s="2" t="s">
        <v>1439</v>
      </c>
      <c r="AQ745" s="2" t="s">
        <v>1440</v>
      </c>
      <c r="AW745" s="2" t="n">
        <v>10</v>
      </c>
      <c r="AX745" s="2" t="s">
        <v>144</v>
      </c>
      <c r="AY745" s="2" t="n">
        <v>65</v>
      </c>
      <c r="AZ745" s="2" t="n">
        <v>8</v>
      </c>
      <c r="BD745" s="2" t="s">
        <v>1441</v>
      </c>
      <c r="BE745" s="2" t="n">
        <v>1</v>
      </c>
      <c r="BF745" s="2" t="n">
        <v>1</v>
      </c>
      <c r="BG745" s="2" t="n">
        <v>65</v>
      </c>
      <c r="BY745" s="2" t="s">
        <v>151</v>
      </c>
      <c r="CA745" s="2" t="n">
        <v>150</v>
      </c>
      <c r="CB745" s="2" t="s">
        <v>126</v>
      </c>
      <c r="CC745" s="2" t="n">
        <v>2</v>
      </c>
      <c r="CZ745" s="2" t="s">
        <v>131</v>
      </c>
      <c r="DB745" s="2" t="n">
        <v>5</v>
      </c>
      <c r="DC745" s="2" t="n">
        <v>23.4</v>
      </c>
      <c r="DD745" s="2" t="n">
        <v>858</v>
      </c>
      <c r="DE745" s="2" t="n">
        <v>0.181</v>
      </c>
    </row>
    <row r="746" customFormat="false" ht="13.8" hidden="false" customHeight="false" outlineLevel="0" collapsed="false">
      <c r="A746" s="2" t="s">
        <v>1451</v>
      </c>
      <c r="B746" s="2" t="s">
        <v>1435</v>
      </c>
      <c r="D746" s="2" t="s">
        <v>1436</v>
      </c>
      <c r="E746" s="2" t="s">
        <v>1437</v>
      </c>
      <c r="F746" s="2" t="s">
        <v>1438</v>
      </c>
      <c r="G746" s="2" t="n">
        <v>2017</v>
      </c>
      <c r="H746" s="2" t="n">
        <v>72</v>
      </c>
      <c r="I746" s="2" t="n">
        <v>47</v>
      </c>
      <c r="J746" s="2" t="s">
        <v>120</v>
      </c>
      <c r="L746" s="2" t="s">
        <v>253</v>
      </c>
      <c r="T746" s="2" t="s">
        <v>144</v>
      </c>
      <c r="V746" s="2" t="s">
        <v>124</v>
      </c>
      <c r="AC746" s="2" t="s">
        <v>125</v>
      </c>
      <c r="AD746" s="2" t="n">
        <v>5.5</v>
      </c>
      <c r="AG746" s="2" t="s">
        <v>519</v>
      </c>
      <c r="AI746" s="2" t="s">
        <v>1439</v>
      </c>
      <c r="AQ746" s="2" t="s">
        <v>1440</v>
      </c>
      <c r="AW746" s="2" t="n">
        <v>10</v>
      </c>
      <c r="AX746" s="2" t="s">
        <v>144</v>
      </c>
      <c r="AY746" s="2" t="n">
        <v>65</v>
      </c>
      <c r="AZ746" s="2" t="n">
        <v>16</v>
      </c>
      <c r="BD746" s="2" t="s">
        <v>1441</v>
      </c>
      <c r="BE746" s="2" t="n">
        <v>1</v>
      </c>
      <c r="BF746" s="2" t="n">
        <v>1</v>
      </c>
      <c r="BG746" s="2" t="n">
        <v>65</v>
      </c>
      <c r="BY746" s="2" t="s">
        <v>151</v>
      </c>
      <c r="CA746" s="2" t="n">
        <v>150</v>
      </c>
      <c r="CB746" s="2" t="s">
        <v>126</v>
      </c>
      <c r="CC746" s="2" t="n">
        <v>2</v>
      </c>
      <c r="CZ746" s="2" t="s">
        <v>131</v>
      </c>
      <c r="DB746" s="2" t="n">
        <v>7.6</v>
      </c>
      <c r="DC746" s="2" t="n">
        <v>36.2</v>
      </c>
      <c r="DD746" s="2" t="n">
        <v>844</v>
      </c>
      <c r="DE746" s="2" t="n">
        <v>0.123</v>
      </c>
    </row>
    <row r="747" customFormat="false" ht="13.8" hidden="false" customHeight="false" outlineLevel="0" collapsed="false">
      <c r="A747" s="2" t="s">
        <v>1452</v>
      </c>
      <c r="B747" s="2" t="s">
        <v>1435</v>
      </c>
      <c r="D747" s="2" t="s">
        <v>1436</v>
      </c>
      <c r="E747" s="2" t="s">
        <v>1437</v>
      </c>
      <c r="F747" s="2" t="s">
        <v>1438</v>
      </c>
      <c r="G747" s="2" t="n">
        <v>2017</v>
      </c>
      <c r="H747" s="2" t="n">
        <v>72</v>
      </c>
      <c r="I747" s="2" t="n">
        <v>47</v>
      </c>
      <c r="J747" s="2" t="s">
        <v>120</v>
      </c>
      <c r="L747" s="2" t="s">
        <v>253</v>
      </c>
      <c r="T747" s="2" t="s">
        <v>144</v>
      </c>
      <c r="V747" s="2" t="s">
        <v>124</v>
      </c>
      <c r="AC747" s="2" t="s">
        <v>125</v>
      </c>
      <c r="AD747" s="2" t="n">
        <v>5.5</v>
      </c>
      <c r="AG747" s="2" t="s">
        <v>519</v>
      </c>
      <c r="AI747" s="2" t="s">
        <v>1439</v>
      </c>
      <c r="AQ747" s="2" t="s">
        <v>1440</v>
      </c>
      <c r="AW747" s="2" t="n">
        <v>10</v>
      </c>
      <c r="AX747" s="2" t="s">
        <v>144</v>
      </c>
      <c r="AY747" s="2" t="n">
        <v>65</v>
      </c>
      <c r="AZ747" s="2" t="n">
        <v>24</v>
      </c>
      <c r="BD747" s="2" t="s">
        <v>1441</v>
      </c>
      <c r="BE747" s="2" t="n">
        <v>1</v>
      </c>
      <c r="BF747" s="2" t="n">
        <v>1</v>
      </c>
      <c r="BG747" s="2" t="n">
        <v>65</v>
      </c>
      <c r="BY747" s="2" t="s">
        <v>151</v>
      </c>
      <c r="CA747" s="2" t="n">
        <v>150</v>
      </c>
      <c r="CB747" s="2" t="s">
        <v>126</v>
      </c>
      <c r="CC747" s="2" t="n">
        <v>2</v>
      </c>
      <c r="CZ747" s="2" t="s">
        <v>131</v>
      </c>
      <c r="DB747" s="2" t="n">
        <v>8</v>
      </c>
      <c r="DC747" s="2" t="n">
        <v>39.1</v>
      </c>
      <c r="DD747" s="2" t="n">
        <v>816</v>
      </c>
      <c r="DE747" s="2" t="n">
        <v>0.118</v>
      </c>
    </row>
    <row r="748" customFormat="false" ht="13.8" hidden="false" customHeight="false" outlineLevel="0" collapsed="false">
      <c r="A748" s="2" t="s">
        <v>1453</v>
      </c>
      <c r="B748" s="2" t="s">
        <v>1435</v>
      </c>
      <c r="D748" s="2" t="s">
        <v>1436</v>
      </c>
      <c r="E748" s="2" t="s">
        <v>1437</v>
      </c>
      <c r="F748" s="2" t="s">
        <v>1438</v>
      </c>
      <c r="G748" s="2" t="n">
        <v>2017</v>
      </c>
      <c r="H748" s="2" t="n">
        <v>72</v>
      </c>
      <c r="I748" s="2" t="n">
        <v>47</v>
      </c>
      <c r="J748" s="2" t="s">
        <v>120</v>
      </c>
      <c r="L748" s="2" t="s">
        <v>253</v>
      </c>
      <c r="T748" s="2" t="s">
        <v>144</v>
      </c>
      <c r="V748" s="2" t="s">
        <v>124</v>
      </c>
      <c r="AC748" s="2" t="s">
        <v>125</v>
      </c>
      <c r="AD748" s="2" t="n">
        <v>5.5</v>
      </c>
      <c r="AG748" s="2" t="s">
        <v>519</v>
      </c>
      <c r="AI748" s="2" t="s">
        <v>1439</v>
      </c>
      <c r="AQ748" s="2" t="s">
        <v>1440</v>
      </c>
      <c r="AW748" s="2" t="n">
        <v>10</v>
      </c>
      <c r="AX748" s="2" t="s">
        <v>144</v>
      </c>
      <c r="AY748" s="2" t="n">
        <v>75</v>
      </c>
      <c r="AZ748" s="2" t="n">
        <v>2</v>
      </c>
      <c r="BD748" s="2" t="s">
        <v>1441</v>
      </c>
      <c r="BE748" s="2" t="n">
        <v>1</v>
      </c>
      <c r="BF748" s="2" t="n">
        <v>1</v>
      </c>
      <c r="BG748" s="2" t="n">
        <v>65</v>
      </c>
      <c r="BY748" s="2" t="s">
        <v>151</v>
      </c>
      <c r="CA748" s="2" t="n">
        <v>150</v>
      </c>
      <c r="CB748" s="2" t="s">
        <v>126</v>
      </c>
      <c r="CC748" s="2" t="n">
        <v>2</v>
      </c>
      <c r="CZ748" s="2" t="s">
        <v>131</v>
      </c>
      <c r="DB748" s="2" t="n">
        <v>3.7</v>
      </c>
      <c r="DC748" s="2" t="n">
        <v>16.7</v>
      </c>
      <c r="DD748" s="2" t="n">
        <v>885</v>
      </c>
      <c r="DE748" s="2" t="n">
        <v>0.238</v>
      </c>
    </row>
    <row r="749" customFormat="false" ht="13.8" hidden="false" customHeight="false" outlineLevel="0" collapsed="false">
      <c r="A749" s="2" t="s">
        <v>1454</v>
      </c>
      <c r="B749" s="2" t="s">
        <v>1435</v>
      </c>
      <c r="D749" s="2" t="s">
        <v>1436</v>
      </c>
      <c r="E749" s="2" t="s">
        <v>1437</v>
      </c>
      <c r="F749" s="2" t="s">
        <v>1438</v>
      </c>
      <c r="G749" s="2" t="n">
        <v>2017</v>
      </c>
      <c r="H749" s="2" t="n">
        <v>72</v>
      </c>
      <c r="I749" s="2" t="n">
        <v>47</v>
      </c>
      <c r="J749" s="2" t="s">
        <v>120</v>
      </c>
      <c r="L749" s="2" t="s">
        <v>253</v>
      </c>
      <c r="T749" s="2" t="s">
        <v>144</v>
      </c>
      <c r="V749" s="2" t="s">
        <v>124</v>
      </c>
      <c r="AC749" s="2" t="s">
        <v>125</v>
      </c>
      <c r="AD749" s="2" t="n">
        <v>5.5</v>
      </c>
      <c r="AG749" s="2" t="s">
        <v>519</v>
      </c>
      <c r="AI749" s="2" t="s">
        <v>1439</v>
      </c>
      <c r="AQ749" s="2" t="s">
        <v>1440</v>
      </c>
      <c r="AW749" s="2" t="n">
        <v>10</v>
      </c>
      <c r="AX749" s="2" t="s">
        <v>144</v>
      </c>
      <c r="AY749" s="2" t="n">
        <v>75</v>
      </c>
      <c r="AZ749" s="2" t="n">
        <v>4</v>
      </c>
      <c r="BD749" s="2" t="s">
        <v>1441</v>
      </c>
      <c r="BE749" s="2" t="n">
        <v>1</v>
      </c>
      <c r="BF749" s="2" t="n">
        <v>1</v>
      </c>
      <c r="BG749" s="2" t="n">
        <v>65</v>
      </c>
      <c r="BY749" s="2" t="s">
        <v>151</v>
      </c>
      <c r="CA749" s="2" t="n">
        <v>150</v>
      </c>
      <c r="CB749" s="2" t="s">
        <v>126</v>
      </c>
      <c r="CC749" s="2" t="n">
        <v>2</v>
      </c>
      <c r="CZ749" s="2" t="s">
        <v>131</v>
      </c>
      <c r="DB749" s="2" t="n">
        <v>4.4</v>
      </c>
      <c r="DC749" s="2" t="n">
        <v>19.9</v>
      </c>
      <c r="DD749" s="2" t="n">
        <v>878</v>
      </c>
      <c r="DE749" s="2" t="n">
        <v>0.205</v>
      </c>
    </row>
    <row r="750" customFormat="false" ht="13.8" hidden="false" customHeight="false" outlineLevel="0" collapsed="false">
      <c r="A750" s="2" t="s">
        <v>1455</v>
      </c>
      <c r="B750" s="2" t="s">
        <v>1435</v>
      </c>
      <c r="D750" s="2" t="s">
        <v>1436</v>
      </c>
      <c r="E750" s="2" t="s">
        <v>1437</v>
      </c>
      <c r="F750" s="2" t="s">
        <v>1438</v>
      </c>
      <c r="G750" s="2" t="n">
        <v>2017</v>
      </c>
      <c r="H750" s="2" t="n">
        <v>72</v>
      </c>
      <c r="I750" s="2" t="n">
        <v>47</v>
      </c>
      <c r="J750" s="2" t="s">
        <v>120</v>
      </c>
      <c r="L750" s="2" t="s">
        <v>253</v>
      </c>
      <c r="T750" s="2" t="s">
        <v>144</v>
      </c>
      <c r="V750" s="2" t="s">
        <v>124</v>
      </c>
      <c r="AC750" s="2" t="s">
        <v>125</v>
      </c>
      <c r="AD750" s="2" t="n">
        <v>5.5</v>
      </c>
      <c r="AG750" s="2" t="s">
        <v>519</v>
      </c>
      <c r="AI750" s="2" t="s">
        <v>1439</v>
      </c>
      <c r="AQ750" s="2" t="s">
        <v>1440</v>
      </c>
      <c r="AW750" s="2" t="n">
        <v>10</v>
      </c>
      <c r="AX750" s="2" t="s">
        <v>144</v>
      </c>
      <c r="AY750" s="2" t="n">
        <v>75</v>
      </c>
      <c r="AZ750" s="2" t="n">
        <v>6</v>
      </c>
      <c r="BD750" s="2" t="s">
        <v>1441</v>
      </c>
      <c r="BE750" s="2" t="n">
        <v>1</v>
      </c>
      <c r="BF750" s="2" t="n">
        <v>1</v>
      </c>
      <c r="BG750" s="2" t="n">
        <v>65</v>
      </c>
      <c r="BY750" s="2" t="s">
        <v>151</v>
      </c>
      <c r="CA750" s="2" t="n">
        <v>150</v>
      </c>
      <c r="CB750" s="2" t="s">
        <v>126</v>
      </c>
      <c r="CC750" s="2" t="n">
        <v>2</v>
      </c>
      <c r="CZ750" s="2" t="s">
        <v>131</v>
      </c>
      <c r="DB750" s="2" t="n">
        <v>4.8</v>
      </c>
      <c r="DC750" s="2" t="n">
        <v>22.1</v>
      </c>
      <c r="DD750" s="2" t="n">
        <v>865</v>
      </c>
      <c r="DE750" s="2" t="n">
        <v>0.189</v>
      </c>
    </row>
    <row r="751" customFormat="false" ht="13.8" hidden="false" customHeight="false" outlineLevel="0" collapsed="false">
      <c r="A751" s="2" t="s">
        <v>1456</v>
      </c>
      <c r="B751" s="2" t="s">
        <v>1435</v>
      </c>
      <c r="D751" s="2" t="s">
        <v>1436</v>
      </c>
      <c r="E751" s="2" t="s">
        <v>1437</v>
      </c>
      <c r="F751" s="2" t="s">
        <v>1438</v>
      </c>
      <c r="G751" s="2" t="n">
        <v>2017</v>
      </c>
      <c r="H751" s="2" t="n">
        <v>72</v>
      </c>
      <c r="I751" s="2" t="n">
        <v>47</v>
      </c>
      <c r="J751" s="2" t="s">
        <v>120</v>
      </c>
      <c r="L751" s="2" t="s">
        <v>253</v>
      </c>
      <c r="T751" s="2" t="s">
        <v>144</v>
      </c>
      <c r="V751" s="2" t="s">
        <v>124</v>
      </c>
      <c r="AC751" s="2" t="s">
        <v>125</v>
      </c>
      <c r="AD751" s="2" t="n">
        <v>5.5</v>
      </c>
      <c r="AG751" s="2" t="s">
        <v>519</v>
      </c>
      <c r="AI751" s="2" t="s">
        <v>1439</v>
      </c>
      <c r="AQ751" s="2" t="s">
        <v>1440</v>
      </c>
      <c r="AW751" s="2" t="n">
        <v>10</v>
      </c>
      <c r="AX751" s="2" t="s">
        <v>144</v>
      </c>
      <c r="AY751" s="2" t="n">
        <v>75</v>
      </c>
      <c r="AZ751" s="2" t="n">
        <v>8</v>
      </c>
      <c r="BD751" s="2" t="s">
        <v>1441</v>
      </c>
      <c r="BE751" s="2" t="n">
        <v>1</v>
      </c>
      <c r="BF751" s="2" t="n">
        <v>1</v>
      </c>
      <c r="BG751" s="2" t="n">
        <v>65</v>
      </c>
      <c r="BY751" s="2" t="s">
        <v>151</v>
      </c>
      <c r="CA751" s="2" t="n">
        <v>150</v>
      </c>
      <c r="CB751" s="2" t="s">
        <v>126</v>
      </c>
      <c r="CC751" s="2" t="n">
        <v>2</v>
      </c>
      <c r="CZ751" s="2" t="s">
        <v>131</v>
      </c>
      <c r="DB751" s="2" t="n">
        <v>5.8</v>
      </c>
      <c r="DC751" s="2" t="n">
        <v>27</v>
      </c>
      <c r="DD751" s="2" t="n">
        <v>864</v>
      </c>
      <c r="DE751" s="2" t="n">
        <v>0.158</v>
      </c>
    </row>
    <row r="752" customFormat="false" ht="13.8" hidden="false" customHeight="false" outlineLevel="0" collapsed="false">
      <c r="A752" s="2" t="s">
        <v>1457</v>
      </c>
      <c r="B752" s="2" t="s">
        <v>1435</v>
      </c>
      <c r="D752" s="2" t="s">
        <v>1436</v>
      </c>
      <c r="E752" s="2" t="s">
        <v>1437</v>
      </c>
      <c r="F752" s="2" t="s">
        <v>1438</v>
      </c>
      <c r="G752" s="2" t="n">
        <v>2017</v>
      </c>
      <c r="H752" s="2" t="n">
        <v>72</v>
      </c>
      <c r="I752" s="2" t="n">
        <v>47</v>
      </c>
      <c r="J752" s="2" t="s">
        <v>120</v>
      </c>
      <c r="L752" s="2" t="s">
        <v>253</v>
      </c>
      <c r="T752" s="2" t="s">
        <v>144</v>
      </c>
      <c r="V752" s="2" t="s">
        <v>124</v>
      </c>
      <c r="AC752" s="2" t="s">
        <v>125</v>
      </c>
      <c r="AD752" s="2" t="n">
        <v>5.5</v>
      </c>
      <c r="AG752" s="2" t="s">
        <v>519</v>
      </c>
      <c r="AI752" s="2" t="s">
        <v>1439</v>
      </c>
      <c r="AQ752" s="2" t="s">
        <v>1440</v>
      </c>
      <c r="AW752" s="2" t="n">
        <v>10</v>
      </c>
      <c r="AX752" s="2" t="s">
        <v>144</v>
      </c>
      <c r="AY752" s="2" t="n">
        <v>75</v>
      </c>
      <c r="AZ752" s="2" t="n">
        <v>16</v>
      </c>
      <c r="BD752" s="2" t="s">
        <v>1441</v>
      </c>
      <c r="BE752" s="2" t="n">
        <v>1</v>
      </c>
      <c r="BF752" s="2" t="n">
        <v>1</v>
      </c>
      <c r="BG752" s="2" t="n">
        <v>65</v>
      </c>
      <c r="BY752" s="2" t="s">
        <v>151</v>
      </c>
      <c r="CA752" s="2" t="n">
        <v>150</v>
      </c>
      <c r="CB752" s="2" t="s">
        <v>126</v>
      </c>
      <c r="CC752" s="2" t="n">
        <v>2</v>
      </c>
      <c r="CZ752" s="2" t="s">
        <v>131</v>
      </c>
      <c r="DB752" s="2" t="n">
        <v>8.5</v>
      </c>
      <c r="DC752" s="2" t="n">
        <v>39.6</v>
      </c>
      <c r="DD752" s="2" t="n">
        <v>860</v>
      </c>
      <c r="DE752" s="2" t="n">
        <v>0.111</v>
      </c>
    </row>
    <row r="753" customFormat="false" ht="13.8" hidden="false" customHeight="false" outlineLevel="0" collapsed="false">
      <c r="A753" s="2" t="s">
        <v>1458</v>
      </c>
      <c r="B753" s="2" t="s">
        <v>1435</v>
      </c>
      <c r="D753" s="2" t="s">
        <v>1436</v>
      </c>
      <c r="E753" s="2" t="s">
        <v>1437</v>
      </c>
      <c r="F753" s="2" t="s">
        <v>1438</v>
      </c>
      <c r="G753" s="2" t="n">
        <v>2017</v>
      </c>
      <c r="H753" s="2" t="n">
        <v>72</v>
      </c>
      <c r="I753" s="2" t="n">
        <v>47</v>
      </c>
      <c r="J753" s="2" t="s">
        <v>120</v>
      </c>
      <c r="L753" s="2" t="s">
        <v>253</v>
      </c>
      <c r="T753" s="2" t="s">
        <v>144</v>
      </c>
      <c r="V753" s="2" t="s">
        <v>124</v>
      </c>
      <c r="AC753" s="2" t="s">
        <v>125</v>
      </c>
      <c r="AD753" s="2" t="n">
        <v>5.5</v>
      </c>
      <c r="AG753" s="2" t="s">
        <v>519</v>
      </c>
      <c r="AI753" s="2" t="s">
        <v>1439</v>
      </c>
      <c r="AQ753" s="2" t="s">
        <v>1440</v>
      </c>
      <c r="AW753" s="2" t="n">
        <v>10</v>
      </c>
      <c r="AX753" s="2" t="s">
        <v>144</v>
      </c>
      <c r="AY753" s="2" t="n">
        <v>75</v>
      </c>
      <c r="AZ753" s="2" t="n">
        <v>24</v>
      </c>
      <c r="BD753" s="2" t="s">
        <v>1441</v>
      </c>
      <c r="BE753" s="2" t="n">
        <v>1</v>
      </c>
      <c r="BF753" s="2" t="n">
        <v>1</v>
      </c>
      <c r="BG753" s="2" t="n">
        <v>65</v>
      </c>
      <c r="BY753" s="2" t="s">
        <v>151</v>
      </c>
      <c r="CA753" s="2" t="n">
        <v>150</v>
      </c>
      <c r="CB753" s="2" t="s">
        <v>126</v>
      </c>
      <c r="CC753" s="2" t="n">
        <v>2</v>
      </c>
      <c r="CZ753" s="2" t="s">
        <v>131</v>
      </c>
      <c r="DB753" s="2" t="n">
        <v>8.5</v>
      </c>
      <c r="DC753" s="2" t="n">
        <v>40.6</v>
      </c>
      <c r="DD753" s="2" t="n">
        <v>838</v>
      </c>
      <c r="DE753" s="2" t="n">
        <v>0.111</v>
      </c>
    </row>
    <row r="754" customFormat="false" ht="13.8" hidden="false" customHeight="false" outlineLevel="0" collapsed="false">
      <c r="A754" s="2" t="s">
        <v>1459</v>
      </c>
      <c r="B754" s="2" t="s">
        <v>1435</v>
      </c>
      <c r="D754" s="2" t="s">
        <v>1436</v>
      </c>
      <c r="E754" s="2" t="s">
        <v>1437</v>
      </c>
      <c r="F754" s="2" t="s">
        <v>1438</v>
      </c>
      <c r="G754" s="2" t="n">
        <v>2017</v>
      </c>
      <c r="H754" s="2" t="n">
        <v>72</v>
      </c>
      <c r="I754" s="2" t="n">
        <v>47</v>
      </c>
      <c r="J754" s="2" t="s">
        <v>120</v>
      </c>
      <c r="L754" s="2" t="s">
        <v>253</v>
      </c>
      <c r="T754" s="2" t="s">
        <v>144</v>
      </c>
      <c r="V754" s="2" t="s">
        <v>124</v>
      </c>
      <c r="AC754" s="2" t="s">
        <v>125</v>
      </c>
      <c r="AD754" s="2" t="n">
        <v>5.5</v>
      </c>
      <c r="AG754" s="2" t="s">
        <v>519</v>
      </c>
      <c r="AI754" s="2" t="s">
        <v>1439</v>
      </c>
      <c r="AQ754" s="2" t="s">
        <v>1440</v>
      </c>
      <c r="AW754" s="2" t="n">
        <v>10</v>
      </c>
      <c r="AX754" s="2" t="s">
        <v>144</v>
      </c>
      <c r="AY754" s="2" t="n">
        <v>65</v>
      </c>
      <c r="AZ754" s="2" t="n">
        <v>2</v>
      </c>
      <c r="BD754" s="2" t="s">
        <v>1441</v>
      </c>
      <c r="BE754" s="2" t="n">
        <v>1</v>
      </c>
      <c r="BF754" s="2" t="n">
        <v>1</v>
      </c>
      <c r="BG754" s="2" t="n">
        <v>65</v>
      </c>
      <c r="BY754" s="2" t="s">
        <v>128</v>
      </c>
      <c r="BZ754" s="2" t="s">
        <v>129</v>
      </c>
      <c r="CA754" s="2" t="n">
        <v>48</v>
      </c>
      <c r="CB754" s="2" t="n">
        <v>15</v>
      </c>
      <c r="CC754" s="2" t="n">
        <v>3</v>
      </c>
      <c r="CZ754" s="2" t="s">
        <v>131</v>
      </c>
      <c r="DB754" s="2" t="n">
        <v>10.4</v>
      </c>
      <c r="DC754" s="2" t="n">
        <v>42.7</v>
      </c>
      <c r="DD754" s="2" t="n">
        <v>972</v>
      </c>
      <c r="DE754" s="2" t="n">
        <v>0.092</v>
      </c>
    </row>
    <row r="755" customFormat="false" ht="13.8" hidden="false" customHeight="false" outlineLevel="0" collapsed="false">
      <c r="A755" s="2" t="s">
        <v>1460</v>
      </c>
      <c r="B755" s="2" t="s">
        <v>1435</v>
      </c>
      <c r="D755" s="2" t="s">
        <v>1436</v>
      </c>
      <c r="E755" s="2" t="s">
        <v>1437</v>
      </c>
      <c r="F755" s="2" t="s">
        <v>1438</v>
      </c>
      <c r="G755" s="2" t="n">
        <v>2017</v>
      </c>
      <c r="H755" s="2" t="n">
        <v>72</v>
      </c>
      <c r="I755" s="2" t="n">
        <v>47</v>
      </c>
      <c r="J755" s="2" t="s">
        <v>120</v>
      </c>
      <c r="L755" s="2" t="s">
        <v>253</v>
      </c>
      <c r="T755" s="2" t="s">
        <v>144</v>
      </c>
      <c r="V755" s="2" t="s">
        <v>124</v>
      </c>
      <c r="AC755" s="2" t="s">
        <v>125</v>
      </c>
      <c r="AD755" s="2" t="n">
        <v>5.5</v>
      </c>
      <c r="AG755" s="2" t="s">
        <v>519</v>
      </c>
      <c r="AI755" s="2" t="s">
        <v>1439</v>
      </c>
      <c r="AQ755" s="2" t="s">
        <v>1440</v>
      </c>
      <c r="AW755" s="2" t="n">
        <v>10</v>
      </c>
      <c r="AX755" s="2" t="s">
        <v>144</v>
      </c>
      <c r="AY755" s="2" t="n">
        <v>65</v>
      </c>
      <c r="AZ755" s="2" t="n">
        <v>4</v>
      </c>
      <c r="BD755" s="2" t="s">
        <v>1441</v>
      </c>
      <c r="BE755" s="2" t="n">
        <v>1</v>
      </c>
      <c r="BF755" s="2" t="n">
        <v>1</v>
      </c>
      <c r="BG755" s="2" t="n">
        <v>65</v>
      </c>
      <c r="BY755" s="2" t="s">
        <v>128</v>
      </c>
      <c r="BZ755" s="2" t="s">
        <v>129</v>
      </c>
      <c r="CA755" s="2" t="n">
        <v>48</v>
      </c>
      <c r="CB755" s="2" t="n">
        <v>15</v>
      </c>
      <c r="CC755" s="2" t="n">
        <v>3</v>
      </c>
      <c r="CZ755" s="2" t="s">
        <v>131</v>
      </c>
      <c r="DB755" s="2" t="n">
        <v>10.5</v>
      </c>
      <c r="DC755" s="2" t="n">
        <v>44.3</v>
      </c>
      <c r="DD755" s="2" t="n">
        <v>948</v>
      </c>
      <c r="DE755" s="2" t="n">
        <v>0.091</v>
      </c>
    </row>
    <row r="756" customFormat="false" ht="13.8" hidden="false" customHeight="false" outlineLevel="0" collapsed="false">
      <c r="A756" s="2" t="s">
        <v>1461</v>
      </c>
      <c r="B756" s="2" t="s">
        <v>1435</v>
      </c>
      <c r="D756" s="2" t="s">
        <v>1436</v>
      </c>
      <c r="E756" s="2" t="s">
        <v>1437</v>
      </c>
      <c r="F756" s="2" t="s">
        <v>1438</v>
      </c>
      <c r="G756" s="2" t="n">
        <v>2017</v>
      </c>
      <c r="H756" s="2" t="n">
        <v>72</v>
      </c>
      <c r="I756" s="2" t="n">
        <v>47</v>
      </c>
      <c r="J756" s="2" t="s">
        <v>120</v>
      </c>
      <c r="L756" s="2" t="s">
        <v>253</v>
      </c>
      <c r="T756" s="2" t="s">
        <v>144</v>
      </c>
      <c r="V756" s="2" t="s">
        <v>124</v>
      </c>
      <c r="AC756" s="2" t="s">
        <v>125</v>
      </c>
      <c r="AD756" s="2" t="n">
        <v>5.5</v>
      </c>
      <c r="AG756" s="2" t="s">
        <v>519</v>
      </c>
      <c r="AI756" s="2" t="s">
        <v>1439</v>
      </c>
      <c r="AQ756" s="2" t="s">
        <v>1440</v>
      </c>
      <c r="AW756" s="2" t="n">
        <v>10</v>
      </c>
      <c r="AX756" s="2" t="s">
        <v>144</v>
      </c>
      <c r="AY756" s="2" t="n">
        <v>65</v>
      </c>
      <c r="AZ756" s="2" t="n">
        <v>6</v>
      </c>
      <c r="BD756" s="2" t="s">
        <v>1441</v>
      </c>
      <c r="BE756" s="2" t="n">
        <v>1</v>
      </c>
      <c r="BF756" s="2" t="n">
        <v>1</v>
      </c>
      <c r="BG756" s="2" t="n">
        <v>65</v>
      </c>
      <c r="BY756" s="2" t="s">
        <v>128</v>
      </c>
      <c r="BZ756" s="2" t="s">
        <v>129</v>
      </c>
      <c r="CA756" s="2" t="n">
        <v>48</v>
      </c>
      <c r="CB756" s="2" t="n">
        <v>15</v>
      </c>
      <c r="CC756" s="2" t="n">
        <v>3</v>
      </c>
      <c r="CZ756" s="2" t="s">
        <v>131</v>
      </c>
      <c r="DB756" s="2" t="n">
        <v>10.4</v>
      </c>
      <c r="DC756" s="2" t="n">
        <v>46</v>
      </c>
      <c r="DD756" s="2" t="n">
        <v>902</v>
      </c>
      <c r="DE756" s="2" t="n">
        <v>0.092</v>
      </c>
    </row>
    <row r="757" customFormat="false" ht="13.8" hidden="false" customHeight="false" outlineLevel="0" collapsed="false">
      <c r="A757" s="2" t="s">
        <v>1462</v>
      </c>
      <c r="B757" s="2" t="s">
        <v>1435</v>
      </c>
      <c r="D757" s="2" t="s">
        <v>1436</v>
      </c>
      <c r="E757" s="2" t="s">
        <v>1437</v>
      </c>
      <c r="F757" s="2" t="s">
        <v>1438</v>
      </c>
      <c r="G757" s="2" t="n">
        <v>2017</v>
      </c>
      <c r="H757" s="2" t="n">
        <v>72</v>
      </c>
      <c r="I757" s="2" t="n">
        <v>47</v>
      </c>
      <c r="J757" s="2" t="s">
        <v>120</v>
      </c>
      <c r="L757" s="2" t="s">
        <v>253</v>
      </c>
      <c r="T757" s="2" t="s">
        <v>144</v>
      </c>
      <c r="V757" s="2" t="s">
        <v>124</v>
      </c>
      <c r="AC757" s="2" t="s">
        <v>125</v>
      </c>
      <c r="AD757" s="2" t="n">
        <v>5.5</v>
      </c>
      <c r="AG757" s="2" t="s">
        <v>519</v>
      </c>
      <c r="AI757" s="2" t="s">
        <v>1439</v>
      </c>
      <c r="AQ757" s="2" t="s">
        <v>1440</v>
      </c>
      <c r="AW757" s="2" t="n">
        <v>10</v>
      </c>
      <c r="AX757" s="2" t="s">
        <v>144</v>
      </c>
      <c r="AY757" s="2" t="n">
        <v>65</v>
      </c>
      <c r="AZ757" s="2" t="n">
        <v>8</v>
      </c>
      <c r="BD757" s="2" t="s">
        <v>1441</v>
      </c>
      <c r="BE757" s="2" t="n">
        <v>1</v>
      </c>
      <c r="BF757" s="2" t="n">
        <v>1</v>
      </c>
      <c r="BG757" s="2" t="n">
        <v>65</v>
      </c>
      <c r="BY757" s="2" t="s">
        <v>128</v>
      </c>
      <c r="BZ757" s="2" t="s">
        <v>129</v>
      </c>
      <c r="CA757" s="2" t="n">
        <v>48</v>
      </c>
      <c r="CB757" s="2" t="n">
        <v>15</v>
      </c>
      <c r="CC757" s="2" t="n">
        <v>3</v>
      </c>
      <c r="CZ757" s="2" t="s">
        <v>131</v>
      </c>
      <c r="DB757" s="2" t="n">
        <v>10.9</v>
      </c>
      <c r="DC757" s="2" t="n">
        <v>48.7</v>
      </c>
      <c r="DD757" s="2" t="n">
        <v>892</v>
      </c>
      <c r="DE757" s="2" t="n">
        <v>0.088</v>
      </c>
    </row>
    <row r="758" customFormat="false" ht="13.8" hidden="false" customHeight="false" outlineLevel="0" collapsed="false">
      <c r="A758" s="2" t="s">
        <v>1463</v>
      </c>
      <c r="B758" s="2" t="s">
        <v>1435</v>
      </c>
      <c r="D758" s="2" t="s">
        <v>1436</v>
      </c>
      <c r="E758" s="2" t="s">
        <v>1437</v>
      </c>
      <c r="F758" s="2" t="s">
        <v>1438</v>
      </c>
      <c r="G758" s="2" t="n">
        <v>2017</v>
      </c>
      <c r="H758" s="2" t="n">
        <v>72</v>
      </c>
      <c r="I758" s="2" t="n">
        <v>47</v>
      </c>
      <c r="J758" s="2" t="s">
        <v>120</v>
      </c>
      <c r="L758" s="2" t="s">
        <v>253</v>
      </c>
      <c r="T758" s="2" t="s">
        <v>144</v>
      </c>
      <c r="V758" s="2" t="s">
        <v>124</v>
      </c>
      <c r="AC758" s="2" t="s">
        <v>125</v>
      </c>
      <c r="AD758" s="2" t="n">
        <v>5.5</v>
      </c>
      <c r="AG758" s="2" t="s">
        <v>519</v>
      </c>
      <c r="AI758" s="2" t="s">
        <v>1439</v>
      </c>
      <c r="AQ758" s="2" t="s">
        <v>1440</v>
      </c>
      <c r="AW758" s="2" t="n">
        <v>10</v>
      </c>
      <c r="AX758" s="2" t="s">
        <v>144</v>
      </c>
      <c r="AY758" s="2" t="n">
        <v>65</v>
      </c>
      <c r="AZ758" s="2" t="n">
        <v>16</v>
      </c>
      <c r="BD758" s="2" t="s">
        <v>1441</v>
      </c>
      <c r="BE758" s="2" t="n">
        <v>1</v>
      </c>
      <c r="BF758" s="2" t="n">
        <v>1</v>
      </c>
      <c r="BG758" s="2" t="n">
        <v>65</v>
      </c>
      <c r="BY758" s="2" t="s">
        <v>128</v>
      </c>
      <c r="BZ758" s="2" t="s">
        <v>129</v>
      </c>
      <c r="CA758" s="2" t="n">
        <v>48</v>
      </c>
      <c r="CB758" s="2" t="n">
        <v>15</v>
      </c>
      <c r="CC758" s="2" t="n">
        <v>3</v>
      </c>
      <c r="CZ758" s="2" t="s">
        <v>131</v>
      </c>
      <c r="DB758" s="2" t="n">
        <v>10.9</v>
      </c>
      <c r="DC758" s="2" t="n">
        <v>49.8</v>
      </c>
      <c r="DD758" s="2" t="n">
        <v>872</v>
      </c>
      <c r="DE758" s="2" t="n">
        <v>0.088</v>
      </c>
    </row>
    <row r="759" customFormat="false" ht="13.8" hidden="false" customHeight="false" outlineLevel="0" collapsed="false">
      <c r="A759" s="2" t="s">
        <v>1464</v>
      </c>
      <c r="B759" s="2" t="s">
        <v>1435</v>
      </c>
      <c r="D759" s="2" t="s">
        <v>1436</v>
      </c>
      <c r="E759" s="2" t="s">
        <v>1437</v>
      </c>
      <c r="F759" s="2" t="s">
        <v>1438</v>
      </c>
      <c r="G759" s="2" t="n">
        <v>2017</v>
      </c>
      <c r="H759" s="2" t="n">
        <v>72</v>
      </c>
      <c r="I759" s="2" t="n">
        <v>47</v>
      </c>
      <c r="J759" s="2" t="s">
        <v>120</v>
      </c>
      <c r="L759" s="2" t="s">
        <v>253</v>
      </c>
      <c r="T759" s="2" t="s">
        <v>144</v>
      </c>
      <c r="V759" s="2" t="s">
        <v>124</v>
      </c>
      <c r="AC759" s="2" t="s">
        <v>125</v>
      </c>
      <c r="AD759" s="2" t="n">
        <v>5.5</v>
      </c>
      <c r="AG759" s="2" t="s">
        <v>519</v>
      </c>
      <c r="AI759" s="2" t="s">
        <v>1439</v>
      </c>
      <c r="AQ759" s="2" t="s">
        <v>1440</v>
      </c>
      <c r="AW759" s="2" t="n">
        <v>10</v>
      </c>
      <c r="AX759" s="2" t="s">
        <v>144</v>
      </c>
      <c r="AY759" s="2" t="n">
        <v>65</v>
      </c>
      <c r="AZ759" s="2" t="n">
        <v>24</v>
      </c>
      <c r="BD759" s="2" t="s">
        <v>1441</v>
      </c>
      <c r="BE759" s="2" t="n">
        <v>1</v>
      </c>
      <c r="BF759" s="2" t="n">
        <v>1</v>
      </c>
      <c r="BG759" s="2" t="n">
        <v>65</v>
      </c>
      <c r="BY759" s="2" t="s">
        <v>128</v>
      </c>
      <c r="BZ759" s="2" t="s">
        <v>129</v>
      </c>
      <c r="CA759" s="2" t="n">
        <v>48</v>
      </c>
      <c r="CB759" s="2" t="n">
        <v>15</v>
      </c>
      <c r="CC759" s="2" t="n">
        <v>3</v>
      </c>
      <c r="CZ759" s="2" t="s">
        <v>131</v>
      </c>
      <c r="DB759" s="2" t="n">
        <v>10.7</v>
      </c>
      <c r="DC759" s="2" t="n">
        <v>49.8</v>
      </c>
      <c r="DD759" s="2" t="n">
        <v>862</v>
      </c>
      <c r="DE759" s="2" t="n">
        <v>0.089</v>
      </c>
    </row>
    <row r="760" customFormat="false" ht="13.8" hidden="false" customHeight="false" outlineLevel="0" collapsed="false">
      <c r="A760" s="2" t="s">
        <v>1465</v>
      </c>
      <c r="B760" s="2" t="s">
        <v>1466</v>
      </c>
      <c r="D760" s="2" t="s">
        <v>1467</v>
      </c>
      <c r="E760" s="2" t="s">
        <v>1468</v>
      </c>
      <c r="F760" s="2" t="s">
        <v>1469</v>
      </c>
      <c r="G760" s="2" t="n">
        <v>2017</v>
      </c>
      <c r="H760" s="2" t="n">
        <v>50</v>
      </c>
      <c r="I760" s="2" t="n">
        <v>9</v>
      </c>
      <c r="J760" s="2" t="s">
        <v>1470</v>
      </c>
      <c r="L760" s="2" t="s">
        <v>143</v>
      </c>
      <c r="N760" s="2" t="s">
        <v>157</v>
      </c>
      <c r="P760" s="2" t="s">
        <v>1471</v>
      </c>
      <c r="T760" s="2" t="s">
        <v>1472</v>
      </c>
      <c r="V760" s="2" t="s">
        <v>1473</v>
      </c>
      <c r="AC760" s="2" t="s">
        <v>1474</v>
      </c>
      <c r="AQ760" s="2" t="s">
        <v>1475</v>
      </c>
      <c r="AR760" s="2" t="s">
        <v>1476</v>
      </c>
      <c r="AW760" s="2" t="n">
        <f aca="false">2</f>
        <v>2</v>
      </c>
      <c r="BY760" s="2" t="s">
        <v>128</v>
      </c>
      <c r="BZ760" s="2" t="s">
        <v>144</v>
      </c>
      <c r="CC760" s="2" t="n">
        <v>0.333333333333333</v>
      </c>
      <c r="DB760" s="2" t="n">
        <v>0.541</v>
      </c>
      <c r="DC760" s="2" t="n">
        <v>13.53</v>
      </c>
      <c r="DD760" s="2" t="n">
        <v>137.59</v>
      </c>
      <c r="DE760" s="2" t="n">
        <v>0.334</v>
      </c>
      <c r="DF760" s="2" t="n">
        <v>32.1</v>
      </c>
    </row>
    <row r="761" customFormat="false" ht="13.8" hidden="false" customHeight="false" outlineLevel="0" collapsed="false">
      <c r="A761" s="2" t="s">
        <v>1477</v>
      </c>
      <c r="B761" s="2" t="s">
        <v>1466</v>
      </c>
      <c r="D761" s="2" t="s">
        <v>1467</v>
      </c>
      <c r="E761" s="2" t="s">
        <v>1468</v>
      </c>
      <c r="F761" s="2" t="s">
        <v>1469</v>
      </c>
      <c r="G761" s="2" t="n">
        <v>2017</v>
      </c>
      <c r="H761" s="2" t="n">
        <v>50</v>
      </c>
      <c r="I761" s="2" t="n">
        <v>9</v>
      </c>
      <c r="J761" s="2" t="s">
        <v>1470</v>
      </c>
      <c r="L761" s="2" t="s">
        <v>143</v>
      </c>
      <c r="N761" s="2" t="s">
        <v>157</v>
      </c>
      <c r="P761" s="2" t="s">
        <v>1471</v>
      </c>
      <c r="T761" s="2" t="s">
        <v>1472</v>
      </c>
      <c r="V761" s="2" t="s">
        <v>1473</v>
      </c>
      <c r="AC761" s="2" t="s">
        <v>1474</v>
      </c>
      <c r="AQ761" s="2" t="s">
        <v>1475</v>
      </c>
      <c r="AR761" s="2" t="s">
        <v>1476</v>
      </c>
      <c r="AW761" s="2" t="n">
        <f aca="false">2</f>
        <v>2</v>
      </c>
      <c r="BY761" s="2" t="s">
        <v>128</v>
      </c>
      <c r="BZ761" s="2" t="s">
        <v>144</v>
      </c>
      <c r="CC761" s="2" t="n">
        <v>0.333333333333333</v>
      </c>
      <c r="DB761" s="2" t="n">
        <v>1.36</v>
      </c>
      <c r="DC761" s="2" t="n">
        <v>13.37</v>
      </c>
      <c r="DD761" s="2" t="n">
        <v>340.86</v>
      </c>
      <c r="DE761" s="2" t="n">
        <v>0.274</v>
      </c>
      <c r="DF761" s="2" t="n">
        <v>28.6</v>
      </c>
    </row>
    <row r="762" customFormat="false" ht="13.8" hidden="false" customHeight="false" outlineLevel="0" collapsed="false">
      <c r="A762" s="2" t="s">
        <v>1478</v>
      </c>
      <c r="B762" s="2" t="s">
        <v>1466</v>
      </c>
      <c r="D762" s="2" t="s">
        <v>1467</v>
      </c>
      <c r="E762" s="2" t="s">
        <v>1468</v>
      </c>
      <c r="F762" s="2" t="s">
        <v>1469</v>
      </c>
      <c r="G762" s="2" t="n">
        <v>2017</v>
      </c>
      <c r="H762" s="2" t="n">
        <v>50</v>
      </c>
      <c r="I762" s="2" t="n">
        <v>9</v>
      </c>
      <c r="J762" s="2" t="s">
        <v>1470</v>
      </c>
      <c r="L762" s="2" t="s">
        <v>143</v>
      </c>
      <c r="N762" s="2" t="s">
        <v>157</v>
      </c>
      <c r="P762" s="2" t="s">
        <v>1471</v>
      </c>
      <c r="T762" s="2" t="s">
        <v>1472</v>
      </c>
      <c r="V762" s="2" t="s">
        <v>1473</v>
      </c>
      <c r="AC762" s="2" t="s">
        <v>1474</v>
      </c>
      <c r="AQ762" s="2" t="s">
        <v>1475</v>
      </c>
      <c r="AR762" s="2" t="s">
        <v>1476</v>
      </c>
      <c r="AW762" s="2" t="n">
        <f aca="false">2</f>
        <v>2</v>
      </c>
      <c r="BY762" s="2" t="s">
        <v>128</v>
      </c>
      <c r="BZ762" s="2" t="s">
        <v>144</v>
      </c>
      <c r="CC762" s="2" t="n">
        <v>0.333333333333333</v>
      </c>
      <c r="DB762" s="2" t="n">
        <v>1.41</v>
      </c>
      <c r="DC762" s="2" t="n">
        <v>11.8</v>
      </c>
      <c r="DD762" s="2" t="n">
        <v>409.57</v>
      </c>
      <c r="DE762" s="2" t="n">
        <v>0.19</v>
      </c>
      <c r="DF762" s="2" t="n">
        <v>8.6</v>
      </c>
    </row>
    <row r="763" customFormat="false" ht="13.8" hidden="false" customHeight="false" outlineLevel="0" collapsed="false">
      <c r="A763" s="2" t="s">
        <v>1479</v>
      </c>
      <c r="B763" s="2" t="s">
        <v>1466</v>
      </c>
      <c r="D763" s="2" t="s">
        <v>1467</v>
      </c>
      <c r="E763" s="2" t="s">
        <v>1468</v>
      </c>
      <c r="F763" s="2" t="s">
        <v>1469</v>
      </c>
      <c r="G763" s="2" t="n">
        <v>2017</v>
      </c>
      <c r="H763" s="2" t="n">
        <v>50</v>
      </c>
      <c r="I763" s="2" t="n">
        <v>9</v>
      </c>
      <c r="J763" s="2" t="s">
        <v>1470</v>
      </c>
      <c r="L763" s="2" t="s">
        <v>143</v>
      </c>
      <c r="N763" s="2" t="s">
        <v>157</v>
      </c>
      <c r="P763" s="2" t="s">
        <v>1471</v>
      </c>
      <c r="T763" s="2" t="s">
        <v>1472</v>
      </c>
      <c r="V763" s="2" t="s">
        <v>1473</v>
      </c>
      <c r="AC763" s="2" t="s">
        <v>1474</v>
      </c>
      <c r="AQ763" s="2" t="s">
        <v>1475</v>
      </c>
      <c r="AR763" s="2" t="s">
        <v>1476</v>
      </c>
      <c r="AW763" s="2" t="n">
        <f aca="false">2</f>
        <v>2</v>
      </c>
      <c r="BY763" s="2" t="s">
        <v>128</v>
      </c>
      <c r="BZ763" s="2" t="s">
        <v>144</v>
      </c>
      <c r="CC763" s="2" t="n">
        <v>0.333333333333333</v>
      </c>
      <c r="DB763" s="2" t="n">
        <v>1.57</v>
      </c>
      <c r="DC763" s="2" t="n">
        <v>11.18</v>
      </c>
      <c r="DD763" s="2" t="n">
        <v>493.14</v>
      </c>
      <c r="DE763" s="2" t="n">
        <v>0.165</v>
      </c>
      <c r="DF763" s="2" t="n">
        <v>5.2</v>
      </c>
    </row>
    <row r="764" customFormat="false" ht="13.8" hidden="false" customHeight="false" outlineLevel="0" collapsed="false">
      <c r="A764" s="2" t="s">
        <v>1480</v>
      </c>
      <c r="B764" s="2" t="s">
        <v>1466</v>
      </c>
      <c r="D764" s="2" t="s">
        <v>1467</v>
      </c>
      <c r="E764" s="2" t="s">
        <v>1468</v>
      </c>
      <c r="F764" s="2" t="s">
        <v>1469</v>
      </c>
      <c r="G764" s="2" t="n">
        <v>2017</v>
      </c>
      <c r="H764" s="2" t="n">
        <v>50</v>
      </c>
      <c r="I764" s="2" t="n">
        <v>9</v>
      </c>
      <c r="J764" s="2" t="s">
        <v>1470</v>
      </c>
      <c r="L764" s="2" t="s">
        <v>143</v>
      </c>
      <c r="T764" s="2" t="s">
        <v>1472</v>
      </c>
      <c r="AW764" s="2" t="n">
        <f aca="false">2</f>
        <v>2</v>
      </c>
      <c r="BY764" s="2" t="s">
        <v>128</v>
      </c>
      <c r="BZ764" s="2" t="s">
        <v>144</v>
      </c>
      <c r="CC764" s="2" t="n">
        <v>0.333333333333333</v>
      </c>
      <c r="DB764" s="2" t="n">
        <v>1.09</v>
      </c>
      <c r="DC764" s="2" t="n">
        <v>9.1</v>
      </c>
      <c r="DD764" s="2" t="n">
        <v>478.82</v>
      </c>
      <c r="DE764" s="2" t="n">
        <v>0.084</v>
      </c>
      <c r="DF764" s="2" t="n">
        <v>0.2</v>
      </c>
    </row>
    <row r="765" customFormat="false" ht="13.8" hidden="false" customHeight="false" outlineLevel="0" collapsed="false">
      <c r="A765" s="2" t="s">
        <v>1481</v>
      </c>
      <c r="B765" s="2" t="s">
        <v>1482</v>
      </c>
      <c r="D765" s="2" t="s">
        <v>1483</v>
      </c>
      <c r="E765" s="2" t="s">
        <v>1484</v>
      </c>
      <c r="F765" s="2" t="s">
        <v>1485</v>
      </c>
      <c r="G765" s="2" t="n">
        <v>2016</v>
      </c>
      <c r="H765" s="2" t="n">
        <v>37</v>
      </c>
      <c r="I765" s="2" t="n">
        <v>13</v>
      </c>
      <c r="J765" s="2" t="s">
        <v>120</v>
      </c>
      <c r="L765" s="2" t="s">
        <v>177</v>
      </c>
      <c r="T765" s="2" t="s">
        <v>124</v>
      </c>
      <c r="AC765" s="2" t="s">
        <v>125</v>
      </c>
      <c r="AG765" s="2" t="s">
        <v>146</v>
      </c>
      <c r="AI765" s="2" t="s">
        <v>1486</v>
      </c>
      <c r="AN765" s="2" t="s">
        <v>1487</v>
      </c>
      <c r="AQ765" s="2" t="s">
        <v>1488</v>
      </c>
      <c r="AT765" s="2" t="n">
        <v>4</v>
      </c>
      <c r="AX765" s="2" t="s">
        <v>123</v>
      </c>
      <c r="AZ765" s="2" t="n">
        <v>24</v>
      </c>
      <c r="BD765" s="2" t="s">
        <v>147</v>
      </c>
      <c r="BE765" s="2" t="n">
        <v>1</v>
      </c>
      <c r="BF765" s="2" t="n">
        <v>1</v>
      </c>
      <c r="BH765" s="2" t="s">
        <v>1022</v>
      </c>
      <c r="BI765" s="2" t="n">
        <v>1</v>
      </c>
      <c r="BJ765" s="2" t="n">
        <v>1</v>
      </c>
      <c r="BL765" s="2" t="s">
        <v>147</v>
      </c>
      <c r="BM765" s="2" t="n">
        <v>1</v>
      </c>
      <c r="BN765" s="2" t="n">
        <v>1</v>
      </c>
      <c r="BX765" s="2" t="s">
        <v>1489</v>
      </c>
      <c r="BY765" s="2" t="s">
        <v>347</v>
      </c>
      <c r="CA765" s="2" t="n">
        <v>80</v>
      </c>
      <c r="CC765" s="2" t="n">
        <v>3</v>
      </c>
      <c r="CD765" s="2" t="s">
        <v>347</v>
      </c>
      <c r="CE765" s="2" t="n">
        <v>120</v>
      </c>
      <c r="CG765" s="2" t="n">
        <v>1</v>
      </c>
      <c r="CI765" s="2" t="s">
        <v>347</v>
      </c>
      <c r="CJ765" s="2" t="n">
        <v>160</v>
      </c>
      <c r="CK765" s="2" t="n">
        <v>1</v>
      </c>
      <c r="CN765" s="2" t="n">
        <v>200</v>
      </c>
      <c r="CO765" s="2" t="n">
        <v>1</v>
      </c>
      <c r="DA765" s="2" t="n">
        <v>84.34</v>
      </c>
      <c r="DD765" s="2" t="n">
        <v>447</v>
      </c>
      <c r="DE765" s="2" t="n">
        <v>0.19</v>
      </c>
      <c r="DI765" s="2" t="n">
        <v>8</v>
      </c>
    </row>
    <row r="766" customFormat="false" ht="13.8" hidden="false" customHeight="false" outlineLevel="0" collapsed="false">
      <c r="A766" s="2" t="s">
        <v>1490</v>
      </c>
      <c r="B766" s="2" t="s">
        <v>1482</v>
      </c>
      <c r="D766" s="2" t="s">
        <v>1483</v>
      </c>
      <c r="E766" s="2" t="s">
        <v>1484</v>
      </c>
      <c r="F766" s="2" t="s">
        <v>1485</v>
      </c>
      <c r="G766" s="2" t="n">
        <v>2016</v>
      </c>
      <c r="H766" s="2" t="n">
        <v>37</v>
      </c>
      <c r="I766" s="2" t="n">
        <v>13</v>
      </c>
      <c r="J766" s="2" t="s">
        <v>120</v>
      </c>
      <c r="L766" s="2" t="s">
        <v>177</v>
      </c>
      <c r="T766" s="2" t="s">
        <v>124</v>
      </c>
      <c r="AC766" s="2" t="s">
        <v>125</v>
      </c>
      <c r="AG766" s="2" t="s">
        <v>146</v>
      </c>
      <c r="AI766" s="2" t="s">
        <v>1486</v>
      </c>
      <c r="AN766" s="2" t="s">
        <v>1487</v>
      </c>
      <c r="AQ766" s="2" t="s">
        <v>1488</v>
      </c>
      <c r="AT766" s="2" t="n">
        <v>4</v>
      </c>
      <c r="AX766" s="2" t="s">
        <v>123</v>
      </c>
      <c r="AZ766" s="2" t="n">
        <v>24</v>
      </c>
      <c r="BD766" s="2" t="s">
        <v>147</v>
      </c>
      <c r="BE766" s="2" t="n">
        <v>1</v>
      </c>
      <c r="BF766" s="2" t="n">
        <v>1</v>
      </c>
      <c r="BH766" s="2" t="s">
        <v>1022</v>
      </c>
      <c r="BI766" s="2" t="n">
        <v>1</v>
      </c>
      <c r="BJ766" s="2" t="n">
        <v>1</v>
      </c>
      <c r="BL766" s="2" t="s">
        <v>147</v>
      </c>
      <c r="BM766" s="2" t="n">
        <v>1</v>
      </c>
      <c r="BN766" s="2" t="n">
        <v>1</v>
      </c>
      <c r="BX766" s="2" t="s">
        <v>1489</v>
      </c>
      <c r="BY766" s="2" t="s">
        <v>347</v>
      </c>
      <c r="CA766" s="2" t="n">
        <v>80</v>
      </c>
      <c r="CC766" s="2" t="n">
        <v>3</v>
      </c>
      <c r="CD766" s="2" t="s">
        <v>347</v>
      </c>
      <c r="CE766" s="2" t="n">
        <v>120</v>
      </c>
      <c r="CG766" s="2" t="n">
        <v>1</v>
      </c>
      <c r="CI766" s="2" t="s">
        <v>347</v>
      </c>
      <c r="CJ766" s="2" t="n">
        <v>160</v>
      </c>
      <c r="CK766" s="2" t="n">
        <v>1</v>
      </c>
      <c r="CN766" s="2" t="n">
        <v>200</v>
      </c>
      <c r="CO766" s="2" t="n">
        <v>1</v>
      </c>
      <c r="DA766" s="2" t="n">
        <v>89.52</v>
      </c>
      <c r="DD766" s="2" t="n">
        <v>583</v>
      </c>
      <c r="DE766" s="2" t="n">
        <v>0.15</v>
      </c>
      <c r="DI766" s="2" t="n">
        <v>14</v>
      </c>
    </row>
    <row r="767" customFormat="false" ht="13.8" hidden="false" customHeight="false" outlineLevel="0" collapsed="false">
      <c r="A767" s="2" t="s">
        <v>1491</v>
      </c>
      <c r="B767" s="2" t="s">
        <v>1482</v>
      </c>
      <c r="D767" s="2" t="s">
        <v>1483</v>
      </c>
      <c r="E767" s="2" t="s">
        <v>1484</v>
      </c>
      <c r="F767" s="2" t="s">
        <v>1485</v>
      </c>
      <c r="G767" s="2" t="n">
        <v>2016</v>
      </c>
      <c r="H767" s="2" t="n">
        <v>37</v>
      </c>
      <c r="I767" s="2" t="n">
        <v>13</v>
      </c>
      <c r="J767" s="2" t="s">
        <v>120</v>
      </c>
      <c r="L767" s="2" t="s">
        <v>177</v>
      </c>
      <c r="T767" s="2" t="s">
        <v>124</v>
      </c>
      <c r="AC767" s="2" t="s">
        <v>125</v>
      </c>
      <c r="AG767" s="2" t="s">
        <v>146</v>
      </c>
      <c r="AI767" s="2" t="s">
        <v>1486</v>
      </c>
      <c r="AN767" s="2" t="s">
        <v>1487</v>
      </c>
      <c r="AQ767" s="2" t="s">
        <v>1488</v>
      </c>
      <c r="AT767" s="2" t="n">
        <v>4</v>
      </c>
      <c r="AX767" s="2" t="s">
        <v>123</v>
      </c>
      <c r="AZ767" s="2" t="n">
        <v>24</v>
      </c>
      <c r="BD767" s="2" t="s">
        <v>147</v>
      </c>
      <c r="BE767" s="2" t="n">
        <v>1</v>
      </c>
      <c r="BF767" s="2" t="n">
        <v>1</v>
      </c>
      <c r="BH767" s="2" t="s">
        <v>1022</v>
      </c>
      <c r="BI767" s="2" t="n">
        <v>1</v>
      </c>
      <c r="BJ767" s="2" t="n">
        <v>1</v>
      </c>
      <c r="BL767" s="2" t="s">
        <v>147</v>
      </c>
      <c r="BM767" s="2" t="n">
        <v>1</v>
      </c>
      <c r="BN767" s="2" t="n">
        <v>1</v>
      </c>
      <c r="BX767" s="2" t="s">
        <v>1489</v>
      </c>
      <c r="BY767" s="2" t="s">
        <v>347</v>
      </c>
      <c r="CA767" s="2" t="n">
        <v>80</v>
      </c>
      <c r="CC767" s="2" t="n">
        <v>3</v>
      </c>
      <c r="CD767" s="2" t="s">
        <v>347</v>
      </c>
      <c r="CE767" s="2" t="n">
        <v>120</v>
      </c>
      <c r="CG767" s="2" t="n">
        <v>1</v>
      </c>
      <c r="CI767" s="2" t="s">
        <v>347</v>
      </c>
      <c r="CJ767" s="2" t="n">
        <v>160</v>
      </c>
      <c r="CK767" s="2" t="n">
        <v>1</v>
      </c>
      <c r="CN767" s="2" t="n">
        <v>200</v>
      </c>
      <c r="CO767" s="2" t="n">
        <v>1</v>
      </c>
      <c r="DA767" s="2" t="n">
        <v>87.12</v>
      </c>
      <c r="DD767" s="2" t="n">
        <v>512</v>
      </c>
      <c r="DE767" s="2" t="n">
        <v>0.18</v>
      </c>
      <c r="DI767" s="2" t="n">
        <v>11</v>
      </c>
    </row>
    <row r="768" customFormat="false" ht="13.8" hidden="false" customHeight="false" outlineLevel="0" collapsed="false">
      <c r="A768" s="2" t="s">
        <v>1492</v>
      </c>
      <c r="B768" s="2" t="s">
        <v>1482</v>
      </c>
      <c r="D768" s="2" t="s">
        <v>1483</v>
      </c>
      <c r="E768" s="2" t="s">
        <v>1484</v>
      </c>
      <c r="F768" s="2" t="s">
        <v>1485</v>
      </c>
      <c r="G768" s="2" t="n">
        <v>2016</v>
      </c>
      <c r="H768" s="2" t="n">
        <v>37</v>
      </c>
      <c r="I768" s="2" t="n">
        <v>13</v>
      </c>
      <c r="J768" s="2" t="s">
        <v>120</v>
      </c>
      <c r="L768" s="2" t="s">
        <v>177</v>
      </c>
      <c r="T768" s="2" t="s">
        <v>124</v>
      </c>
      <c r="AC768" s="2" t="s">
        <v>125</v>
      </c>
      <c r="AG768" s="2" t="s">
        <v>146</v>
      </c>
      <c r="AI768" s="2" t="s">
        <v>1486</v>
      </c>
      <c r="AN768" s="2" t="s">
        <v>1487</v>
      </c>
      <c r="AQ768" s="2" t="s">
        <v>1488</v>
      </c>
      <c r="AT768" s="2" t="n">
        <v>8</v>
      </c>
      <c r="AX768" s="2" t="s">
        <v>123</v>
      </c>
      <c r="AZ768" s="2" t="n">
        <v>24</v>
      </c>
      <c r="BD768" s="2" t="s">
        <v>147</v>
      </c>
      <c r="BE768" s="2" t="n">
        <v>1</v>
      </c>
      <c r="BF768" s="2" t="n">
        <v>1</v>
      </c>
      <c r="BH768" s="2" t="s">
        <v>1022</v>
      </c>
      <c r="BI768" s="2" t="n">
        <v>1</v>
      </c>
      <c r="BJ768" s="2" t="n">
        <v>1</v>
      </c>
      <c r="BL768" s="2" t="s">
        <v>147</v>
      </c>
      <c r="BM768" s="2" t="n">
        <v>1</v>
      </c>
      <c r="BN768" s="2" t="n">
        <v>1</v>
      </c>
      <c r="BX768" s="2" t="s">
        <v>1489</v>
      </c>
      <c r="BY768" s="2" t="s">
        <v>347</v>
      </c>
      <c r="CA768" s="2" t="n">
        <v>80</v>
      </c>
      <c r="CC768" s="2" t="n">
        <v>3</v>
      </c>
      <c r="CD768" s="2" t="s">
        <v>347</v>
      </c>
      <c r="CE768" s="2" t="n">
        <v>120</v>
      </c>
      <c r="CG768" s="2" t="n">
        <v>1</v>
      </c>
      <c r="CI768" s="2" t="s">
        <v>347</v>
      </c>
      <c r="CJ768" s="2" t="n">
        <v>160</v>
      </c>
      <c r="CK768" s="2" t="n">
        <v>1</v>
      </c>
      <c r="CN768" s="2" t="n">
        <v>200</v>
      </c>
      <c r="CO768" s="2" t="n">
        <v>1</v>
      </c>
      <c r="DA768" s="2" t="n">
        <v>90.03</v>
      </c>
      <c r="DD768" s="2" t="n">
        <v>613</v>
      </c>
      <c r="DE768" s="2" t="n">
        <v>0.12</v>
      </c>
      <c r="DI768" s="2" t="n">
        <v>13</v>
      </c>
    </row>
    <row r="769" customFormat="false" ht="13.8" hidden="false" customHeight="false" outlineLevel="0" collapsed="false">
      <c r="A769" s="2" t="s">
        <v>1493</v>
      </c>
      <c r="B769" s="2" t="s">
        <v>1482</v>
      </c>
      <c r="D769" s="2" t="s">
        <v>1483</v>
      </c>
      <c r="E769" s="2" t="s">
        <v>1484</v>
      </c>
      <c r="F769" s="2" t="s">
        <v>1485</v>
      </c>
      <c r="G769" s="2" t="n">
        <v>2016</v>
      </c>
      <c r="H769" s="2" t="n">
        <v>37</v>
      </c>
      <c r="I769" s="2" t="n">
        <v>13</v>
      </c>
      <c r="J769" s="2" t="s">
        <v>120</v>
      </c>
      <c r="L769" s="2" t="s">
        <v>177</v>
      </c>
      <c r="T769" s="2" t="s">
        <v>124</v>
      </c>
      <c r="AC769" s="2" t="s">
        <v>125</v>
      </c>
      <c r="AG769" s="2" t="s">
        <v>146</v>
      </c>
      <c r="AI769" s="2" t="s">
        <v>1486</v>
      </c>
      <c r="AN769" s="2" t="s">
        <v>1487</v>
      </c>
      <c r="AQ769" s="2" t="s">
        <v>1488</v>
      </c>
      <c r="AT769" s="2" t="n">
        <v>8</v>
      </c>
      <c r="AX769" s="2" t="s">
        <v>123</v>
      </c>
      <c r="AZ769" s="2" t="n">
        <v>24</v>
      </c>
      <c r="BD769" s="2" t="s">
        <v>147</v>
      </c>
      <c r="BE769" s="2" t="n">
        <v>1</v>
      </c>
      <c r="BF769" s="2" t="n">
        <v>1</v>
      </c>
      <c r="BH769" s="2" t="s">
        <v>1022</v>
      </c>
      <c r="BI769" s="2" t="n">
        <v>1</v>
      </c>
      <c r="BJ769" s="2" t="n">
        <v>1</v>
      </c>
      <c r="BL769" s="2" t="s">
        <v>147</v>
      </c>
      <c r="BM769" s="2" t="n">
        <v>1</v>
      </c>
      <c r="BN769" s="2" t="n">
        <v>1</v>
      </c>
      <c r="BX769" s="2" t="s">
        <v>1489</v>
      </c>
      <c r="BY769" s="2" t="s">
        <v>347</v>
      </c>
      <c r="CA769" s="2" t="n">
        <v>80</v>
      </c>
      <c r="CC769" s="2" t="n">
        <v>3</v>
      </c>
      <c r="CD769" s="2" t="s">
        <v>347</v>
      </c>
      <c r="CE769" s="2" t="n">
        <v>120</v>
      </c>
      <c r="CG769" s="2" t="n">
        <v>1</v>
      </c>
      <c r="CI769" s="2" t="s">
        <v>347</v>
      </c>
      <c r="CJ769" s="2" t="n">
        <v>160</v>
      </c>
      <c r="CK769" s="2" t="n">
        <v>1</v>
      </c>
      <c r="CN769" s="2" t="n">
        <v>200</v>
      </c>
      <c r="CO769" s="2" t="n">
        <v>1</v>
      </c>
      <c r="DA769" s="2" t="n">
        <v>93.45</v>
      </c>
      <c r="DD769" s="2" t="n">
        <v>764</v>
      </c>
      <c r="DE769" s="2" t="n">
        <v>0.08</v>
      </c>
      <c r="DI769" s="2" t="n">
        <v>16</v>
      </c>
    </row>
    <row r="770" customFormat="false" ht="13.8" hidden="false" customHeight="false" outlineLevel="0" collapsed="false">
      <c r="A770" s="2" t="s">
        <v>1494</v>
      </c>
      <c r="B770" s="2" t="s">
        <v>1482</v>
      </c>
      <c r="D770" s="2" t="s">
        <v>1483</v>
      </c>
      <c r="E770" s="2" t="s">
        <v>1484</v>
      </c>
      <c r="F770" s="2" t="s">
        <v>1485</v>
      </c>
      <c r="G770" s="2" t="n">
        <v>2016</v>
      </c>
      <c r="H770" s="2" t="n">
        <v>37</v>
      </c>
      <c r="I770" s="2" t="n">
        <v>13</v>
      </c>
      <c r="J770" s="2" t="s">
        <v>120</v>
      </c>
      <c r="L770" s="2" t="s">
        <v>177</v>
      </c>
      <c r="T770" s="2" t="s">
        <v>124</v>
      </c>
      <c r="AC770" s="2" t="s">
        <v>125</v>
      </c>
      <c r="AG770" s="2" t="s">
        <v>146</v>
      </c>
      <c r="AI770" s="2" t="s">
        <v>1486</v>
      </c>
      <c r="AN770" s="2" t="s">
        <v>1487</v>
      </c>
      <c r="AQ770" s="2" t="s">
        <v>1488</v>
      </c>
      <c r="AT770" s="2" t="n">
        <v>8</v>
      </c>
      <c r="AX770" s="2" t="s">
        <v>123</v>
      </c>
      <c r="AZ770" s="2" t="n">
        <v>24</v>
      </c>
      <c r="BD770" s="2" t="s">
        <v>147</v>
      </c>
      <c r="BE770" s="2" t="n">
        <v>1</v>
      </c>
      <c r="BF770" s="2" t="n">
        <v>1</v>
      </c>
      <c r="BH770" s="2" t="s">
        <v>1022</v>
      </c>
      <c r="BI770" s="2" t="n">
        <v>1</v>
      </c>
      <c r="BJ770" s="2" t="n">
        <v>1</v>
      </c>
      <c r="BL770" s="2" t="s">
        <v>147</v>
      </c>
      <c r="BM770" s="2" t="n">
        <v>1</v>
      </c>
      <c r="BN770" s="2" t="n">
        <v>1</v>
      </c>
      <c r="BX770" s="2" t="s">
        <v>1489</v>
      </c>
      <c r="BY770" s="2" t="s">
        <v>347</v>
      </c>
      <c r="CA770" s="2" t="n">
        <v>80</v>
      </c>
      <c r="CC770" s="2" t="n">
        <v>3</v>
      </c>
      <c r="CD770" s="2" t="s">
        <v>347</v>
      </c>
      <c r="CE770" s="2" t="n">
        <v>120</v>
      </c>
      <c r="CG770" s="2" t="n">
        <v>1</v>
      </c>
      <c r="CI770" s="2" t="s">
        <v>347</v>
      </c>
      <c r="CJ770" s="2" t="n">
        <v>160</v>
      </c>
      <c r="CK770" s="2" t="n">
        <v>1</v>
      </c>
      <c r="CN770" s="2" t="n">
        <v>200</v>
      </c>
      <c r="CO770" s="2" t="n">
        <v>1</v>
      </c>
      <c r="DA770" s="2" t="n">
        <v>91.63</v>
      </c>
      <c r="DD770" s="2" t="n">
        <v>719</v>
      </c>
      <c r="DE770" s="2" t="n">
        <v>0.11</v>
      </c>
      <c r="DI770" s="2" t="n">
        <v>15</v>
      </c>
    </row>
    <row r="771" customFormat="false" ht="13.8" hidden="false" customHeight="false" outlineLevel="0" collapsed="false">
      <c r="A771" s="2" t="s">
        <v>1495</v>
      </c>
      <c r="B771" s="2" t="s">
        <v>1496</v>
      </c>
      <c r="D771" s="2" t="s">
        <v>1497</v>
      </c>
      <c r="E771" s="2" t="s">
        <v>1498</v>
      </c>
      <c r="F771" s="2" t="s">
        <v>1499</v>
      </c>
      <c r="G771" s="2" t="n">
        <v>2016</v>
      </c>
      <c r="H771" s="2" t="n">
        <v>40</v>
      </c>
      <c r="I771" s="2" t="n">
        <v>2</v>
      </c>
      <c r="J771" s="2" t="s">
        <v>1077</v>
      </c>
      <c r="L771" s="2" t="s">
        <v>143</v>
      </c>
      <c r="T771" s="2" t="s">
        <v>144</v>
      </c>
      <c r="Z771" s="2" t="s">
        <v>436</v>
      </c>
      <c r="AQ771" s="2" t="s">
        <v>1500</v>
      </c>
      <c r="AU771" s="2" t="n">
        <v>50</v>
      </c>
      <c r="AW771" s="2" t="n">
        <v>1440</v>
      </c>
      <c r="AX771" s="2" t="s">
        <v>144</v>
      </c>
      <c r="AY771" s="2" t="n">
        <v>25</v>
      </c>
      <c r="AZ771" s="2" t="n">
        <v>168</v>
      </c>
      <c r="BY771" s="2" t="s">
        <v>128</v>
      </c>
      <c r="BZ771" s="2" t="s">
        <v>144</v>
      </c>
      <c r="CA771" s="2" t="n">
        <v>260</v>
      </c>
      <c r="CB771" s="2" t="n">
        <v>8</v>
      </c>
      <c r="CC771" s="2" t="n">
        <v>0.5</v>
      </c>
      <c r="CZ771" s="2" t="s">
        <v>131</v>
      </c>
      <c r="DB771" s="2" t="n">
        <v>3.31</v>
      </c>
      <c r="DD771" s="2" t="n">
        <v>900</v>
      </c>
      <c r="DE771" s="2" t="n">
        <v>0.27</v>
      </c>
      <c r="DF771" s="2" t="n">
        <v>88.9</v>
      </c>
      <c r="DH771" s="2" t="s">
        <v>132</v>
      </c>
      <c r="DI771" s="2" t="n">
        <v>12.1</v>
      </c>
    </row>
    <row r="772" customFormat="false" ht="13.8" hidden="false" customHeight="false" outlineLevel="0" collapsed="false">
      <c r="A772" s="2" t="s">
        <v>1501</v>
      </c>
      <c r="B772" s="2" t="s">
        <v>1496</v>
      </c>
      <c r="D772" s="2" t="s">
        <v>1497</v>
      </c>
      <c r="E772" s="2" t="s">
        <v>1498</v>
      </c>
      <c r="F772" s="2" t="s">
        <v>1499</v>
      </c>
      <c r="G772" s="2" t="n">
        <v>2016</v>
      </c>
      <c r="H772" s="2" t="n">
        <v>40</v>
      </c>
      <c r="I772" s="2" t="n">
        <v>2</v>
      </c>
      <c r="J772" s="2" t="s">
        <v>1077</v>
      </c>
      <c r="L772" s="2" t="s">
        <v>143</v>
      </c>
      <c r="N772" s="2" t="s">
        <v>1502</v>
      </c>
      <c r="T772" s="2" t="s">
        <v>144</v>
      </c>
      <c r="Z772" s="2" t="s">
        <v>436</v>
      </c>
      <c r="AQ772" s="2" t="s">
        <v>1500</v>
      </c>
      <c r="AU772" s="2" t="n">
        <v>50</v>
      </c>
      <c r="AW772" s="2" t="n">
        <v>1440</v>
      </c>
      <c r="AX772" s="2" t="s">
        <v>144</v>
      </c>
      <c r="AY772" s="2" t="n">
        <v>25</v>
      </c>
      <c r="AZ772" s="2" t="n">
        <v>168</v>
      </c>
      <c r="BY772" s="2" t="s">
        <v>128</v>
      </c>
      <c r="BZ772" s="2" t="s">
        <v>144</v>
      </c>
      <c r="CA772" s="2" t="n">
        <v>260</v>
      </c>
      <c r="CB772" s="2" t="n">
        <v>8</v>
      </c>
      <c r="CC772" s="2" t="n">
        <v>0.5</v>
      </c>
      <c r="CZ772" s="2" t="s">
        <v>131</v>
      </c>
      <c r="DB772" s="2" t="n">
        <v>2.7</v>
      </c>
      <c r="DD772" s="2" t="n">
        <v>751</v>
      </c>
      <c r="DE772" s="2" t="n">
        <v>0.39</v>
      </c>
      <c r="DH772" s="2" t="s">
        <v>132</v>
      </c>
      <c r="DI772" s="2" t="n">
        <v>11.8</v>
      </c>
    </row>
    <row r="773" customFormat="false" ht="13.8" hidden="false" customHeight="false" outlineLevel="0" collapsed="false">
      <c r="A773" s="2" t="s">
        <v>1503</v>
      </c>
      <c r="B773" s="2" t="s">
        <v>1496</v>
      </c>
      <c r="D773" s="2" t="s">
        <v>1497</v>
      </c>
      <c r="E773" s="2" t="s">
        <v>1498</v>
      </c>
      <c r="F773" s="2" t="s">
        <v>1499</v>
      </c>
      <c r="G773" s="2" t="n">
        <v>2016</v>
      </c>
      <c r="H773" s="2" t="n">
        <v>40</v>
      </c>
      <c r="I773" s="2" t="n">
        <v>2</v>
      </c>
      <c r="J773" s="2" t="s">
        <v>1077</v>
      </c>
      <c r="L773" s="2" t="s">
        <v>143</v>
      </c>
      <c r="N773" s="2" t="s">
        <v>1502</v>
      </c>
      <c r="T773" s="2" t="s">
        <v>144</v>
      </c>
      <c r="Z773" s="2" t="s">
        <v>436</v>
      </c>
      <c r="AQ773" s="2" t="s">
        <v>1500</v>
      </c>
      <c r="AU773" s="2" t="n">
        <v>50</v>
      </c>
      <c r="AW773" s="2" t="n">
        <v>1440</v>
      </c>
      <c r="AX773" s="2" t="s">
        <v>144</v>
      </c>
      <c r="AY773" s="2" t="n">
        <v>25</v>
      </c>
      <c r="AZ773" s="2" t="n">
        <v>168</v>
      </c>
      <c r="BY773" s="2" t="s">
        <v>128</v>
      </c>
      <c r="BZ773" s="2" t="s">
        <v>144</v>
      </c>
      <c r="CA773" s="2" t="n">
        <v>260</v>
      </c>
      <c r="CB773" s="2" t="n">
        <v>8</v>
      </c>
      <c r="CC773" s="2" t="n">
        <v>0.5</v>
      </c>
      <c r="CZ773" s="2" t="s">
        <v>131</v>
      </c>
      <c r="DB773" s="2" t="n">
        <v>1.06</v>
      </c>
      <c r="DD773" s="2" t="n">
        <v>910</v>
      </c>
      <c r="DE773" s="2" t="n">
        <v>0.44</v>
      </c>
      <c r="DH773" s="2" t="s">
        <v>132</v>
      </c>
      <c r="DI773" s="2" t="n">
        <v>4.4</v>
      </c>
    </row>
    <row r="774" customFormat="false" ht="13.8" hidden="false" customHeight="false" outlineLevel="0" collapsed="false">
      <c r="A774" s="2" t="s">
        <v>1504</v>
      </c>
      <c r="B774" s="2" t="s">
        <v>1496</v>
      </c>
      <c r="D774" s="2" t="s">
        <v>1497</v>
      </c>
      <c r="E774" s="2" t="s">
        <v>1498</v>
      </c>
      <c r="F774" s="2" t="s">
        <v>1499</v>
      </c>
      <c r="G774" s="2" t="n">
        <v>2016</v>
      </c>
      <c r="H774" s="2" t="n">
        <v>40</v>
      </c>
      <c r="I774" s="2" t="n">
        <v>2</v>
      </c>
      <c r="J774" s="2" t="s">
        <v>1077</v>
      </c>
      <c r="L774" s="2" t="s">
        <v>143</v>
      </c>
      <c r="N774" s="2" t="s">
        <v>1502</v>
      </c>
      <c r="T774" s="2" t="s">
        <v>144</v>
      </c>
      <c r="Z774" s="2" t="s">
        <v>436</v>
      </c>
      <c r="AQ774" s="2" t="s">
        <v>1500</v>
      </c>
      <c r="AU774" s="2" t="n">
        <v>50</v>
      </c>
      <c r="AW774" s="2" t="n">
        <v>1440</v>
      </c>
      <c r="AX774" s="2" t="s">
        <v>144</v>
      </c>
      <c r="AY774" s="2" t="n">
        <v>25</v>
      </c>
      <c r="AZ774" s="2" t="n">
        <v>168</v>
      </c>
      <c r="BY774" s="2" t="s">
        <v>128</v>
      </c>
      <c r="BZ774" s="2" t="s">
        <v>144</v>
      </c>
      <c r="CA774" s="2" t="n">
        <v>260</v>
      </c>
      <c r="CB774" s="2" t="n">
        <v>8</v>
      </c>
      <c r="CC774" s="2" t="n">
        <v>0.5</v>
      </c>
      <c r="CZ774" s="2" t="s">
        <v>131</v>
      </c>
      <c r="DB774" s="2" t="n">
        <v>0.5</v>
      </c>
      <c r="DD774" s="2" t="n">
        <v>810</v>
      </c>
      <c r="DH774" s="2" t="s">
        <v>132</v>
      </c>
      <c r="DI774" s="2" t="n">
        <v>2.8</v>
      </c>
    </row>
    <row r="775" customFormat="false" ht="13.8" hidden="false" customHeight="false" outlineLevel="0" collapsed="false">
      <c r="A775" s="2" t="s">
        <v>1505</v>
      </c>
      <c r="B775" s="2" t="s">
        <v>1496</v>
      </c>
      <c r="D775" s="2" t="s">
        <v>1497</v>
      </c>
      <c r="E775" s="2" t="s">
        <v>1498</v>
      </c>
      <c r="F775" s="2" t="s">
        <v>1499</v>
      </c>
      <c r="G775" s="2" t="n">
        <v>2016</v>
      </c>
      <c r="H775" s="2" t="n">
        <v>40</v>
      </c>
      <c r="I775" s="2" t="n">
        <v>2</v>
      </c>
      <c r="J775" s="2" t="s">
        <v>1077</v>
      </c>
      <c r="L775" s="2" t="s">
        <v>143</v>
      </c>
      <c r="N775" s="2" t="s">
        <v>1502</v>
      </c>
      <c r="T775" s="2" t="s">
        <v>144</v>
      </c>
      <c r="Z775" s="2" t="s">
        <v>436</v>
      </c>
      <c r="AQ775" s="2" t="s">
        <v>1500</v>
      </c>
      <c r="AU775" s="2" t="n">
        <v>50</v>
      </c>
      <c r="AW775" s="2" t="n">
        <v>1440</v>
      </c>
      <c r="AX775" s="2" t="s">
        <v>144</v>
      </c>
      <c r="AY775" s="2" t="n">
        <v>25</v>
      </c>
      <c r="AZ775" s="2" t="n">
        <v>168</v>
      </c>
      <c r="BY775" s="2" t="s">
        <v>128</v>
      </c>
      <c r="BZ775" s="2" t="s">
        <v>144</v>
      </c>
      <c r="CA775" s="2" t="n">
        <v>260</v>
      </c>
      <c r="CB775" s="2" t="n">
        <v>8</v>
      </c>
      <c r="CC775" s="2" t="n">
        <v>0.5</v>
      </c>
      <c r="CZ775" s="2" t="s">
        <v>131</v>
      </c>
      <c r="DB775" s="2" t="n">
        <v>1.5</v>
      </c>
      <c r="DD775" s="2" t="n">
        <v>699</v>
      </c>
      <c r="DE775" s="2" t="n">
        <v>0.39</v>
      </c>
      <c r="DH775" s="2" t="s">
        <v>132</v>
      </c>
      <c r="DI775" s="2" t="n">
        <v>10.5</v>
      </c>
    </row>
    <row r="776" customFormat="false" ht="13.8" hidden="false" customHeight="false" outlineLevel="0" collapsed="false">
      <c r="A776" s="2" t="s">
        <v>1506</v>
      </c>
      <c r="B776" s="2" t="s">
        <v>1496</v>
      </c>
      <c r="D776" s="2" t="s">
        <v>1497</v>
      </c>
      <c r="E776" s="2" t="s">
        <v>1498</v>
      </c>
      <c r="F776" s="2" t="s">
        <v>1499</v>
      </c>
      <c r="G776" s="2" t="n">
        <v>2016</v>
      </c>
      <c r="H776" s="2" t="n">
        <v>40</v>
      </c>
      <c r="I776" s="2" t="n">
        <v>2</v>
      </c>
      <c r="J776" s="2" t="s">
        <v>1077</v>
      </c>
      <c r="L776" s="2" t="s">
        <v>143</v>
      </c>
      <c r="N776" s="2" t="s">
        <v>1502</v>
      </c>
      <c r="T776" s="2" t="s">
        <v>144</v>
      </c>
      <c r="Z776" s="2" t="s">
        <v>436</v>
      </c>
      <c r="AQ776" s="2" t="s">
        <v>1500</v>
      </c>
      <c r="AU776" s="2" t="n">
        <v>50</v>
      </c>
      <c r="AW776" s="2" t="n">
        <v>1440</v>
      </c>
      <c r="AX776" s="2" t="s">
        <v>144</v>
      </c>
      <c r="AY776" s="2" t="n">
        <v>25</v>
      </c>
      <c r="AZ776" s="2" t="n">
        <v>168</v>
      </c>
      <c r="BY776" s="2" t="s">
        <v>128</v>
      </c>
      <c r="BZ776" s="2" t="s">
        <v>144</v>
      </c>
      <c r="CA776" s="2" t="n">
        <v>260</v>
      </c>
      <c r="CB776" s="2" t="n">
        <v>8</v>
      </c>
      <c r="CC776" s="2" t="n">
        <v>0.5</v>
      </c>
      <c r="CZ776" s="2" t="s">
        <v>131</v>
      </c>
      <c r="DB776" s="2" t="n">
        <v>0.14</v>
      </c>
      <c r="DD776" s="2" t="n">
        <v>43</v>
      </c>
      <c r="DE776" s="2" t="n">
        <v>0.38</v>
      </c>
      <c r="DF776" s="2" t="n">
        <v>7.9</v>
      </c>
      <c r="DH776" s="2" t="s">
        <v>132</v>
      </c>
      <c r="DI776" s="2" t="n">
        <v>11</v>
      </c>
    </row>
    <row r="777" customFormat="false" ht="13.8" hidden="false" customHeight="false" outlineLevel="0" collapsed="false">
      <c r="A777" s="2" t="s">
        <v>1507</v>
      </c>
      <c r="B777" s="2" t="s">
        <v>1508</v>
      </c>
      <c r="D777" s="2" t="s">
        <v>1509</v>
      </c>
      <c r="E777" s="2" t="s">
        <v>1510</v>
      </c>
      <c r="F777" s="2" t="s">
        <v>1511</v>
      </c>
      <c r="G777" s="2" t="n">
        <v>2016</v>
      </c>
      <c r="H777" s="2" t="n">
        <v>29</v>
      </c>
      <c r="I777" s="2" t="n">
        <v>1</v>
      </c>
      <c r="J777" s="2" t="s">
        <v>120</v>
      </c>
      <c r="L777" s="2" t="s">
        <v>1512</v>
      </c>
      <c r="T777" s="2" t="s">
        <v>284</v>
      </c>
      <c r="AC777" s="2" t="s">
        <v>125</v>
      </c>
      <c r="AD777" s="2" t="n">
        <v>1</v>
      </c>
      <c r="AG777" s="2" t="s">
        <v>146</v>
      </c>
      <c r="AI777" s="2" t="s">
        <v>1513</v>
      </c>
      <c r="AK777" s="2" t="s">
        <v>1514</v>
      </c>
      <c r="AQ777" s="2" t="s">
        <v>1515</v>
      </c>
      <c r="AT777" s="2" t="n">
        <v>5.5</v>
      </c>
      <c r="AY777" s="2" t="n">
        <v>50</v>
      </c>
      <c r="AZ777" s="2" t="n">
        <v>12</v>
      </c>
      <c r="BD777" s="2" t="s">
        <v>124</v>
      </c>
      <c r="BE777" s="2" t="n">
        <v>3</v>
      </c>
      <c r="BF777" s="2" t="n">
        <v>0.5</v>
      </c>
      <c r="BG777" s="2" t="n">
        <v>50</v>
      </c>
      <c r="BH777" s="2" t="s">
        <v>144</v>
      </c>
      <c r="BI777" s="2" t="n">
        <v>3</v>
      </c>
      <c r="BJ777" s="2" t="n">
        <v>0.5</v>
      </c>
      <c r="BK777" s="2" t="n">
        <v>50</v>
      </c>
      <c r="BL777" s="2" t="s">
        <v>147</v>
      </c>
      <c r="BM777" s="2" t="n">
        <v>3</v>
      </c>
      <c r="BN777" s="2" t="n">
        <v>0.5</v>
      </c>
      <c r="BO777" s="2" t="n">
        <v>50</v>
      </c>
      <c r="BP777" s="2" t="s">
        <v>947</v>
      </c>
      <c r="BQ777" s="2" t="n">
        <v>1</v>
      </c>
      <c r="BR777" s="2" t="n">
        <v>1</v>
      </c>
      <c r="BY777" s="2" t="s">
        <v>151</v>
      </c>
      <c r="CA777" s="2" t="n">
        <v>50</v>
      </c>
      <c r="CB777" s="2" t="s">
        <v>126</v>
      </c>
      <c r="CC777" s="2" t="n">
        <v>1</v>
      </c>
      <c r="CD777" s="2" t="s">
        <v>151</v>
      </c>
      <c r="CE777" s="2" t="n">
        <v>200</v>
      </c>
      <c r="CF777" s="2" t="s">
        <v>126</v>
      </c>
      <c r="CG777" s="2" t="n">
        <v>1</v>
      </c>
      <c r="CZ777" s="2" t="s">
        <v>131</v>
      </c>
      <c r="DB777" s="2" t="n">
        <v>3.22</v>
      </c>
      <c r="DD777" s="2" t="n">
        <v>432.39</v>
      </c>
      <c r="DG777" s="2" t="n">
        <v>0.034</v>
      </c>
      <c r="DI777" s="2" t="n">
        <v>18.35</v>
      </c>
    </row>
    <row r="778" customFormat="false" ht="13.8" hidden="false" customHeight="false" outlineLevel="0" collapsed="false">
      <c r="A778" s="2" t="s">
        <v>1516</v>
      </c>
      <c r="B778" s="2" t="s">
        <v>1508</v>
      </c>
      <c r="D778" s="2" t="s">
        <v>1509</v>
      </c>
      <c r="E778" s="2" t="s">
        <v>1510</v>
      </c>
      <c r="F778" s="2" t="s">
        <v>1511</v>
      </c>
      <c r="G778" s="2" t="n">
        <v>2016</v>
      </c>
      <c r="H778" s="2" t="n">
        <v>29</v>
      </c>
      <c r="I778" s="2" t="n">
        <v>1</v>
      </c>
      <c r="J778" s="2" t="s">
        <v>120</v>
      </c>
      <c r="L778" s="2" t="s">
        <v>1512</v>
      </c>
      <c r="T778" s="2" t="s">
        <v>284</v>
      </c>
      <c r="AC778" s="2" t="s">
        <v>125</v>
      </c>
      <c r="AD778" s="2" t="n">
        <v>1</v>
      </c>
      <c r="AG778" s="2" t="s">
        <v>146</v>
      </c>
      <c r="AI778" s="2" t="s">
        <v>1513</v>
      </c>
      <c r="AK778" s="2" t="s">
        <v>1514</v>
      </c>
      <c r="AQ778" s="2" t="s">
        <v>1515</v>
      </c>
      <c r="AT778" s="2" t="n">
        <v>5.5</v>
      </c>
      <c r="AY778" s="2" t="n">
        <v>50</v>
      </c>
      <c r="AZ778" s="2" t="n">
        <v>12</v>
      </c>
      <c r="BD778" s="2" t="s">
        <v>124</v>
      </c>
      <c r="BE778" s="2" t="n">
        <v>3</v>
      </c>
      <c r="BF778" s="2" t="n">
        <v>0.5</v>
      </c>
      <c r="BG778" s="2" t="n">
        <v>50</v>
      </c>
      <c r="BH778" s="2" t="s">
        <v>144</v>
      </c>
      <c r="BI778" s="2" t="n">
        <v>2</v>
      </c>
      <c r="BJ778" s="2" t="n">
        <v>0.333333333333333</v>
      </c>
      <c r="BK778" s="2" t="n">
        <v>50</v>
      </c>
      <c r="BL778" s="2" t="s">
        <v>147</v>
      </c>
      <c r="BM778" s="2" t="n">
        <v>3</v>
      </c>
      <c r="BN778" s="2" t="n">
        <v>0.5</v>
      </c>
      <c r="BO778" s="2" t="n">
        <v>50</v>
      </c>
      <c r="BP778" s="2" t="s">
        <v>947</v>
      </c>
      <c r="BQ778" s="2" t="n">
        <v>1</v>
      </c>
      <c r="BR778" s="2" t="n">
        <v>1</v>
      </c>
      <c r="BY778" s="2" t="s">
        <v>151</v>
      </c>
      <c r="CA778" s="2" t="n">
        <v>50</v>
      </c>
      <c r="CB778" s="2" t="s">
        <v>126</v>
      </c>
      <c r="CC778" s="2" t="n">
        <v>1</v>
      </c>
      <c r="CD778" s="2" t="s">
        <v>151</v>
      </c>
      <c r="CE778" s="2" t="n">
        <v>200</v>
      </c>
      <c r="CF778" s="2" t="s">
        <v>126</v>
      </c>
      <c r="CG778" s="2" t="n">
        <v>1</v>
      </c>
      <c r="CZ778" s="2" t="s">
        <v>131</v>
      </c>
      <c r="DB778" s="2" t="n">
        <v>3.56</v>
      </c>
      <c r="DD778" s="2" t="n">
        <v>396.84</v>
      </c>
      <c r="DG778" s="2" t="n">
        <v>0.034</v>
      </c>
      <c r="DI778" s="2" t="n">
        <v>23.4</v>
      </c>
    </row>
    <row r="779" customFormat="false" ht="13.8" hidden="false" customHeight="false" outlineLevel="0" collapsed="false">
      <c r="A779" s="2" t="s">
        <v>1517</v>
      </c>
      <c r="B779" s="2" t="s">
        <v>1508</v>
      </c>
      <c r="D779" s="2" t="s">
        <v>1509</v>
      </c>
      <c r="E779" s="2" t="s">
        <v>1510</v>
      </c>
      <c r="F779" s="2" t="s">
        <v>1511</v>
      </c>
      <c r="G779" s="2" t="n">
        <v>2016</v>
      </c>
      <c r="H779" s="2" t="n">
        <v>29</v>
      </c>
      <c r="I779" s="2" t="n">
        <v>1</v>
      </c>
      <c r="J779" s="2" t="s">
        <v>120</v>
      </c>
      <c r="L779" s="2" t="s">
        <v>1512</v>
      </c>
      <c r="T779" s="2" t="s">
        <v>284</v>
      </c>
      <c r="AC779" s="2" t="s">
        <v>125</v>
      </c>
      <c r="AD779" s="2" t="n">
        <v>1</v>
      </c>
      <c r="AG779" s="2" t="s">
        <v>146</v>
      </c>
      <c r="AI779" s="2" t="s">
        <v>1513</v>
      </c>
      <c r="AK779" s="2" t="s">
        <v>1514</v>
      </c>
      <c r="AQ779" s="2" t="s">
        <v>1515</v>
      </c>
      <c r="AT779" s="2" t="n">
        <v>5.5</v>
      </c>
      <c r="AY779" s="2" t="n">
        <v>50</v>
      </c>
      <c r="AZ779" s="2" t="n">
        <v>12</v>
      </c>
      <c r="BD779" s="2" t="s">
        <v>124</v>
      </c>
      <c r="BE779" s="2" t="n">
        <v>3</v>
      </c>
      <c r="BF779" s="2" t="n">
        <v>0.5</v>
      </c>
      <c r="BG779" s="2" t="n">
        <v>50</v>
      </c>
      <c r="BH779" s="2" t="s">
        <v>144</v>
      </c>
      <c r="BI779" s="2" t="n">
        <v>1</v>
      </c>
      <c r="BJ779" s="2" t="n">
        <v>0.166666666666667</v>
      </c>
      <c r="BK779" s="2" t="n">
        <v>50</v>
      </c>
      <c r="BL779" s="2" t="s">
        <v>147</v>
      </c>
      <c r="BM779" s="2" t="n">
        <v>3</v>
      </c>
      <c r="BN779" s="2" t="n">
        <v>0.5</v>
      </c>
      <c r="BO779" s="2" t="n">
        <v>50</v>
      </c>
      <c r="BP779" s="2" t="s">
        <v>947</v>
      </c>
      <c r="BQ779" s="2" t="n">
        <v>1</v>
      </c>
      <c r="BR779" s="2" t="n">
        <v>1</v>
      </c>
      <c r="BY779" s="2" t="s">
        <v>151</v>
      </c>
      <c r="CA779" s="2" t="n">
        <v>50</v>
      </c>
      <c r="CB779" s="2" t="s">
        <v>126</v>
      </c>
      <c r="CC779" s="2" t="n">
        <v>1</v>
      </c>
      <c r="CD779" s="2" t="s">
        <v>151</v>
      </c>
      <c r="CE779" s="2" t="n">
        <v>200</v>
      </c>
      <c r="CF779" s="2" t="s">
        <v>126</v>
      </c>
      <c r="CG779" s="2" t="n">
        <v>1</v>
      </c>
      <c r="CZ779" s="2" t="s">
        <v>131</v>
      </c>
      <c r="DB779" s="2" t="n">
        <v>1.53</v>
      </c>
      <c r="DD779" s="2" t="n">
        <v>433.06</v>
      </c>
      <c r="DG779" s="2" t="n">
        <v>0.068</v>
      </c>
      <c r="DI779" s="2" t="n">
        <v>7.07</v>
      </c>
    </row>
    <row r="780" customFormat="false" ht="13.8" hidden="false" customHeight="false" outlineLevel="0" collapsed="false">
      <c r="A780" s="2" t="s">
        <v>1518</v>
      </c>
      <c r="B780" s="2" t="s">
        <v>1508</v>
      </c>
      <c r="D780" s="2" t="s">
        <v>1509</v>
      </c>
      <c r="E780" s="2" t="s">
        <v>1510</v>
      </c>
      <c r="F780" s="2" t="s">
        <v>1511</v>
      </c>
      <c r="G780" s="2" t="n">
        <v>2016</v>
      </c>
      <c r="H780" s="2" t="n">
        <v>29</v>
      </c>
      <c r="I780" s="2" t="n">
        <v>1</v>
      </c>
      <c r="J780" s="2" t="s">
        <v>120</v>
      </c>
      <c r="L780" s="2" t="s">
        <v>1512</v>
      </c>
      <c r="T780" s="2" t="s">
        <v>284</v>
      </c>
      <c r="AC780" s="2" t="s">
        <v>125</v>
      </c>
      <c r="AD780" s="2" t="n">
        <v>1</v>
      </c>
      <c r="AG780" s="2" t="s">
        <v>146</v>
      </c>
      <c r="AI780" s="2" t="s">
        <v>1513</v>
      </c>
      <c r="AK780" s="2" t="s">
        <v>1514</v>
      </c>
      <c r="AQ780" s="2" t="s">
        <v>1515</v>
      </c>
      <c r="AT780" s="2" t="n">
        <v>5.5</v>
      </c>
      <c r="AY780" s="2" t="n">
        <v>50</v>
      </c>
      <c r="AZ780" s="2" t="n">
        <v>12</v>
      </c>
      <c r="BD780" s="2" t="s">
        <v>124</v>
      </c>
      <c r="BE780" s="2" t="n">
        <v>3</v>
      </c>
      <c r="BF780" s="2" t="n">
        <v>0.5</v>
      </c>
      <c r="BG780" s="2" t="n">
        <v>50</v>
      </c>
      <c r="BH780" s="2" t="s">
        <v>144</v>
      </c>
      <c r="BI780" s="2" t="n">
        <v>2</v>
      </c>
      <c r="BJ780" s="2" t="n">
        <v>0.333333333333333</v>
      </c>
      <c r="BK780" s="2" t="n">
        <v>50</v>
      </c>
      <c r="BL780" s="2" t="s">
        <v>147</v>
      </c>
      <c r="BM780" s="2" t="n">
        <v>2</v>
      </c>
      <c r="BN780" s="2" t="n">
        <v>0.333333333333333</v>
      </c>
      <c r="BO780" s="2" t="n">
        <v>50</v>
      </c>
      <c r="BP780" s="2" t="s">
        <v>947</v>
      </c>
      <c r="BQ780" s="2" t="n">
        <v>1</v>
      </c>
      <c r="BR780" s="2" t="n">
        <v>1</v>
      </c>
      <c r="BY780" s="2" t="s">
        <v>151</v>
      </c>
      <c r="CA780" s="2" t="n">
        <v>50</v>
      </c>
      <c r="CB780" s="2" t="s">
        <v>126</v>
      </c>
      <c r="CC780" s="2" t="n">
        <v>1</v>
      </c>
      <c r="CD780" s="2" t="s">
        <v>151</v>
      </c>
      <c r="CE780" s="2" t="n">
        <v>200</v>
      </c>
      <c r="CF780" s="2" t="s">
        <v>126</v>
      </c>
      <c r="CG780" s="2" t="n">
        <v>1</v>
      </c>
      <c r="CZ780" s="2" t="s">
        <v>131</v>
      </c>
      <c r="DB780" s="2" t="n">
        <v>2.7</v>
      </c>
      <c r="DD780" s="2" t="n">
        <v>384.72</v>
      </c>
      <c r="DG780" s="2" t="n">
        <v>0.042</v>
      </c>
      <c r="DI780" s="2" t="n">
        <v>15.02</v>
      </c>
    </row>
    <row r="781" customFormat="false" ht="13.8" hidden="false" customHeight="false" outlineLevel="0" collapsed="false">
      <c r="A781" s="2" t="s">
        <v>1519</v>
      </c>
      <c r="B781" s="2" t="s">
        <v>1508</v>
      </c>
      <c r="D781" s="2" t="s">
        <v>1509</v>
      </c>
      <c r="E781" s="2" t="s">
        <v>1510</v>
      </c>
      <c r="F781" s="2" t="s">
        <v>1511</v>
      </c>
      <c r="G781" s="2" t="n">
        <v>2016</v>
      </c>
      <c r="H781" s="2" t="n">
        <v>29</v>
      </c>
      <c r="I781" s="2" t="n">
        <v>1</v>
      </c>
      <c r="J781" s="2" t="s">
        <v>120</v>
      </c>
      <c r="L781" s="2" t="s">
        <v>1512</v>
      </c>
      <c r="T781" s="2" t="s">
        <v>284</v>
      </c>
      <c r="AC781" s="2" t="s">
        <v>125</v>
      </c>
      <c r="AD781" s="2" t="n">
        <v>1</v>
      </c>
      <c r="AG781" s="2" t="s">
        <v>146</v>
      </c>
      <c r="AI781" s="2" t="s">
        <v>1513</v>
      </c>
      <c r="AK781" s="2" t="s">
        <v>1514</v>
      </c>
      <c r="AQ781" s="2" t="s">
        <v>1515</v>
      </c>
      <c r="AT781" s="2" t="n">
        <v>5.5</v>
      </c>
      <c r="AY781" s="2" t="n">
        <v>50</v>
      </c>
      <c r="AZ781" s="2" t="n">
        <v>12</v>
      </c>
      <c r="BD781" s="2" t="s">
        <v>124</v>
      </c>
      <c r="BE781" s="2" t="n">
        <v>3</v>
      </c>
      <c r="BF781" s="2" t="n">
        <v>0.5</v>
      </c>
      <c r="BG781" s="2" t="n">
        <v>50</v>
      </c>
      <c r="BH781" s="2" t="s">
        <v>144</v>
      </c>
      <c r="BI781" s="2" t="n">
        <v>2</v>
      </c>
      <c r="BJ781" s="2" t="n">
        <v>0.333333333333333</v>
      </c>
      <c r="BK781" s="2" t="n">
        <v>50</v>
      </c>
      <c r="BL781" s="2" t="s">
        <v>147</v>
      </c>
      <c r="BM781" s="2" t="n">
        <v>1</v>
      </c>
      <c r="BN781" s="2" t="n">
        <v>0.166666666666667</v>
      </c>
      <c r="BO781" s="2" t="n">
        <v>50</v>
      </c>
      <c r="BP781" s="2" t="s">
        <v>947</v>
      </c>
      <c r="BQ781" s="2" t="n">
        <v>1</v>
      </c>
      <c r="BR781" s="2" t="n">
        <v>1</v>
      </c>
      <c r="BY781" s="2" t="s">
        <v>151</v>
      </c>
      <c r="CA781" s="2" t="n">
        <v>50</v>
      </c>
      <c r="CB781" s="2" t="s">
        <v>126</v>
      </c>
      <c r="CC781" s="2" t="n">
        <v>1</v>
      </c>
      <c r="CD781" s="2" t="s">
        <v>151</v>
      </c>
      <c r="CE781" s="2" t="n">
        <v>200</v>
      </c>
      <c r="CF781" s="2" t="s">
        <v>126</v>
      </c>
      <c r="CG781" s="2" t="n">
        <v>1</v>
      </c>
      <c r="CZ781" s="2" t="s">
        <v>131</v>
      </c>
      <c r="DB781" s="2" t="n">
        <v>3.17</v>
      </c>
      <c r="DD781" s="2" t="n">
        <v>381.51</v>
      </c>
      <c r="DG781" s="2" t="n">
        <v>0.03</v>
      </c>
      <c r="DI781" s="2" t="n">
        <v>11.92</v>
      </c>
    </row>
    <row r="782" customFormat="false" ht="13.8" hidden="false" customHeight="false" outlineLevel="0" collapsed="false">
      <c r="A782" s="2" t="s">
        <v>1520</v>
      </c>
      <c r="B782" s="2" t="s">
        <v>1508</v>
      </c>
      <c r="D782" s="2" t="s">
        <v>1509</v>
      </c>
      <c r="E782" s="2" t="s">
        <v>1510</v>
      </c>
      <c r="F782" s="2" t="s">
        <v>1511</v>
      </c>
      <c r="G782" s="2" t="n">
        <v>2016</v>
      </c>
      <c r="H782" s="2" t="n">
        <v>29</v>
      </c>
      <c r="I782" s="2" t="n">
        <v>1</v>
      </c>
      <c r="J782" s="2" t="s">
        <v>120</v>
      </c>
      <c r="L782" s="2" t="s">
        <v>1512</v>
      </c>
      <c r="T782" s="2" t="s">
        <v>284</v>
      </c>
      <c r="AC782" s="2" t="s">
        <v>125</v>
      </c>
      <c r="AD782" s="2" t="n">
        <v>1</v>
      </c>
      <c r="AG782" s="2" t="s">
        <v>146</v>
      </c>
      <c r="AI782" s="2" t="s">
        <v>1513</v>
      </c>
      <c r="AK782" s="2" t="s">
        <v>1514</v>
      </c>
      <c r="AQ782" s="2" t="s">
        <v>1515</v>
      </c>
      <c r="AT782" s="2" t="n">
        <v>5.5</v>
      </c>
      <c r="AY782" s="2" t="n">
        <v>50</v>
      </c>
      <c r="AZ782" s="2" t="n">
        <v>12</v>
      </c>
      <c r="BD782" s="2" t="s">
        <v>124</v>
      </c>
      <c r="BE782" s="2" t="n">
        <v>3</v>
      </c>
      <c r="BF782" s="2" t="n">
        <v>0.5</v>
      </c>
      <c r="BG782" s="2" t="n">
        <v>50</v>
      </c>
      <c r="BH782" s="2" t="s">
        <v>144</v>
      </c>
      <c r="BI782" s="2" t="n">
        <v>2</v>
      </c>
      <c r="BJ782" s="2" t="n">
        <v>0.333333333333333</v>
      </c>
      <c r="BK782" s="2" t="n">
        <v>50</v>
      </c>
      <c r="BL782" s="2" t="s">
        <v>147</v>
      </c>
      <c r="BM782" s="2" t="n">
        <v>1</v>
      </c>
      <c r="BN782" s="2" t="n">
        <v>0.166666666666667</v>
      </c>
      <c r="BO782" s="2" t="n">
        <v>50</v>
      </c>
      <c r="BP782" s="2" t="s">
        <v>947</v>
      </c>
      <c r="BQ782" s="2" t="n">
        <v>1</v>
      </c>
      <c r="BR782" s="2" t="n">
        <v>1</v>
      </c>
      <c r="BY782" s="2" t="s">
        <v>151</v>
      </c>
      <c r="CA782" s="2" t="n">
        <v>50</v>
      </c>
      <c r="CB782" s="2" t="s">
        <v>126</v>
      </c>
      <c r="CC782" s="2" t="n">
        <v>1</v>
      </c>
      <c r="CD782" s="2" t="s">
        <v>151</v>
      </c>
      <c r="CE782" s="2" t="n">
        <v>200</v>
      </c>
      <c r="CF782" s="2" t="s">
        <v>126</v>
      </c>
      <c r="CG782" s="2" t="n">
        <v>1</v>
      </c>
      <c r="CZ782" s="2" t="s">
        <v>131</v>
      </c>
      <c r="DB782" s="2" t="n">
        <v>3.36</v>
      </c>
      <c r="DD782" s="2" t="n">
        <v>396.68</v>
      </c>
      <c r="DG782" s="2" t="n">
        <v>0.031</v>
      </c>
      <c r="DI782" s="2" t="n">
        <v>18.31</v>
      </c>
    </row>
    <row r="783" customFormat="false" ht="13.8" hidden="false" customHeight="false" outlineLevel="0" collapsed="false">
      <c r="A783" s="2" t="s">
        <v>1521</v>
      </c>
      <c r="B783" s="2" t="s">
        <v>1508</v>
      </c>
      <c r="D783" s="2" t="s">
        <v>1509</v>
      </c>
      <c r="E783" s="2" t="s">
        <v>1510</v>
      </c>
      <c r="F783" s="2" t="s">
        <v>1511</v>
      </c>
      <c r="G783" s="2" t="n">
        <v>2016</v>
      </c>
      <c r="H783" s="2" t="n">
        <v>29</v>
      </c>
      <c r="I783" s="2" t="n">
        <v>1</v>
      </c>
      <c r="J783" s="2" t="s">
        <v>120</v>
      </c>
      <c r="L783" s="2" t="s">
        <v>1512</v>
      </c>
      <c r="T783" s="2" t="s">
        <v>284</v>
      </c>
      <c r="AC783" s="2" t="s">
        <v>125</v>
      </c>
      <c r="AD783" s="2" t="n">
        <v>1</v>
      </c>
      <c r="AG783" s="2" t="s">
        <v>146</v>
      </c>
      <c r="AI783" s="2" t="s">
        <v>1513</v>
      </c>
      <c r="AK783" s="2" t="s">
        <v>1514</v>
      </c>
      <c r="AQ783" s="2" t="s">
        <v>1515</v>
      </c>
      <c r="AT783" s="2" t="n">
        <v>5.5</v>
      </c>
      <c r="AY783" s="2" t="n">
        <v>50</v>
      </c>
      <c r="AZ783" s="2" t="n">
        <v>12</v>
      </c>
      <c r="BD783" s="2" t="s">
        <v>124</v>
      </c>
      <c r="BE783" s="2" t="n">
        <v>3</v>
      </c>
      <c r="BF783" s="2" t="n">
        <v>0.5</v>
      </c>
      <c r="BG783" s="2" t="n">
        <v>50</v>
      </c>
      <c r="BH783" s="2" t="s">
        <v>144</v>
      </c>
      <c r="BI783" s="2" t="n">
        <v>2</v>
      </c>
      <c r="BJ783" s="2" t="n">
        <v>0.333333333333333</v>
      </c>
      <c r="BK783" s="2" t="n">
        <v>50</v>
      </c>
      <c r="BL783" s="2" t="s">
        <v>147</v>
      </c>
      <c r="BM783" s="2" t="n">
        <v>1</v>
      </c>
      <c r="BN783" s="2" t="n">
        <v>0.166666666666667</v>
      </c>
      <c r="BO783" s="2" t="n">
        <v>50</v>
      </c>
      <c r="BP783" s="2" t="s">
        <v>947</v>
      </c>
      <c r="BQ783" s="2" t="n">
        <v>1</v>
      </c>
      <c r="BR783" s="2" t="n">
        <v>1</v>
      </c>
      <c r="BY783" s="2" t="s">
        <v>151</v>
      </c>
      <c r="CA783" s="2" t="n">
        <v>50</v>
      </c>
      <c r="CB783" s="2" t="s">
        <v>126</v>
      </c>
      <c r="CC783" s="2" t="n">
        <v>1</v>
      </c>
      <c r="CD783" s="2" t="s">
        <v>151</v>
      </c>
      <c r="CE783" s="2" t="n">
        <v>200</v>
      </c>
      <c r="CF783" s="2" t="s">
        <v>126</v>
      </c>
      <c r="CG783" s="2" t="n">
        <v>1</v>
      </c>
      <c r="CZ783" s="2" t="s">
        <v>131</v>
      </c>
      <c r="DB783" s="2" t="n">
        <v>3.44</v>
      </c>
      <c r="DD783" s="2" t="n">
        <v>399.87</v>
      </c>
      <c r="DG783" s="2" t="n">
        <v>0.033</v>
      </c>
      <c r="DI783" s="2" t="n">
        <v>11.21</v>
      </c>
    </row>
    <row r="784" customFormat="false" ht="13.8" hidden="false" customHeight="false" outlineLevel="0" collapsed="false">
      <c r="A784" s="2" t="s">
        <v>1522</v>
      </c>
      <c r="B784" s="2" t="s">
        <v>1508</v>
      </c>
      <c r="D784" s="2" t="s">
        <v>1509</v>
      </c>
      <c r="E784" s="2" t="s">
        <v>1510</v>
      </c>
      <c r="F784" s="2" t="s">
        <v>1511</v>
      </c>
      <c r="G784" s="2" t="n">
        <v>2016</v>
      </c>
      <c r="H784" s="2" t="n">
        <v>29</v>
      </c>
      <c r="I784" s="2" t="n">
        <v>1</v>
      </c>
      <c r="J784" s="2" t="s">
        <v>120</v>
      </c>
      <c r="L784" s="2" t="s">
        <v>1512</v>
      </c>
      <c r="T784" s="2" t="s">
        <v>284</v>
      </c>
      <c r="AC784" s="2" t="s">
        <v>125</v>
      </c>
      <c r="AD784" s="2" t="n">
        <v>1</v>
      </c>
      <c r="AG784" s="2" t="s">
        <v>146</v>
      </c>
      <c r="AI784" s="2" t="s">
        <v>1513</v>
      </c>
      <c r="AK784" s="2" t="s">
        <v>1514</v>
      </c>
      <c r="AQ784" s="2" t="s">
        <v>1515</v>
      </c>
      <c r="AT784" s="2" t="n">
        <v>5.5</v>
      </c>
      <c r="AY784" s="2" t="n">
        <v>50</v>
      </c>
      <c r="AZ784" s="2" t="n">
        <v>12</v>
      </c>
      <c r="BD784" s="2" t="s">
        <v>124</v>
      </c>
      <c r="BE784" s="2" t="n">
        <v>3</v>
      </c>
      <c r="BF784" s="2" t="n">
        <v>0.5</v>
      </c>
      <c r="BG784" s="2" t="n">
        <v>50</v>
      </c>
      <c r="BH784" s="2" t="s">
        <v>144</v>
      </c>
      <c r="BI784" s="2" t="n">
        <v>2</v>
      </c>
      <c r="BJ784" s="2" t="n">
        <v>0.333333333333333</v>
      </c>
      <c r="BK784" s="2" t="n">
        <v>50</v>
      </c>
      <c r="BL784" s="2" t="s">
        <v>147</v>
      </c>
      <c r="BM784" s="2" t="n">
        <v>1</v>
      </c>
      <c r="BN784" s="2" t="n">
        <v>0.166666666666667</v>
      </c>
      <c r="BO784" s="2" t="n">
        <v>50</v>
      </c>
      <c r="BP784" s="2" t="s">
        <v>947</v>
      </c>
      <c r="BQ784" s="2" t="n">
        <v>1</v>
      </c>
      <c r="BR784" s="2" t="n">
        <v>0.5</v>
      </c>
      <c r="BY784" s="2" t="s">
        <v>151</v>
      </c>
      <c r="CA784" s="2" t="n">
        <v>50</v>
      </c>
      <c r="CB784" s="2" t="s">
        <v>126</v>
      </c>
      <c r="CC784" s="2" t="n">
        <v>1</v>
      </c>
      <c r="CD784" s="2" t="s">
        <v>151</v>
      </c>
      <c r="CE784" s="2" t="n">
        <v>200</v>
      </c>
      <c r="CF784" s="2" t="s">
        <v>126</v>
      </c>
      <c r="CG784" s="2" t="n">
        <v>1</v>
      </c>
      <c r="CZ784" s="2" t="s">
        <v>131</v>
      </c>
      <c r="DB784" s="2" t="n">
        <v>3.34</v>
      </c>
      <c r="DD784" s="2" t="n">
        <v>378.17</v>
      </c>
      <c r="DG784" s="2" t="n">
        <v>0.031</v>
      </c>
      <c r="DI784" s="2" t="n">
        <v>23.01</v>
      </c>
    </row>
    <row r="785" customFormat="false" ht="13.8" hidden="false" customHeight="false" outlineLevel="0" collapsed="false">
      <c r="A785" s="2" t="s">
        <v>1523</v>
      </c>
      <c r="B785" s="2" t="s">
        <v>1508</v>
      </c>
      <c r="D785" s="2" t="s">
        <v>1509</v>
      </c>
      <c r="E785" s="2" t="s">
        <v>1510</v>
      </c>
      <c r="F785" s="2" t="s">
        <v>1511</v>
      </c>
      <c r="G785" s="2" t="n">
        <v>2016</v>
      </c>
      <c r="H785" s="2" t="n">
        <v>29</v>
      </c>
      <c r="I785" s="2" t="n">
        <v>1</v>
      </c>
      <c r="J785" s="2" t="s">
        <v>120</v>
      </c>
      <c r="L785" s="2" t="s">
        <v>1512</v>
      </c>
      <c r="T785" s="2" t="s">
        <v>284</v>
      </c>
      <c r="AC785" s="2" t="s">
        <v>125</v>
      </c>
      <c r="AD785" s="2" t="n">
        <v>1</v>
      </c>
      <c r="AG785" s="2" t="s">
        <v>146</v>
      </c>
      <c r="AI785" s="2" t="s">
        <v>1513</v>
      </c>
      <c r="AK785" s="2" t="s">
        <v>1514</v>
      </c>
      <c r="AQ785" s="2" t="s">
        <v>1515</v>
      </c>
      <c r="AT785" s="2" t="n">
        <v>5.5</v>
      </c>
      <c r="AY785" s="2" t="n">
        <v>50</v>
      </c>
      <c r="AZ785" s="2" t="n">
        <v>12</v>
      </c>
      <c r="BD785" s="2" t="s">
        <v>124</v>
      </c>
      <c r="BE785" s="2" t="n">
        <v>3</v>
      </c>
      <c r="BF785" s="2" t="n">
        <v>0.5</v>
      </c>
      <c r="BG785" s="2" t="n">
        <v>50</v>
      </c>
      <c r="BH785" s="2" t="s">
        <v>144</v>
      </c>
      <c r="BI785" s="2" t="n">
        <v>2</v>
      </c>
      <c r="BJ785" s="2" t="n">
        <v>0.333333333333333</v>
      </c>
      <c r="BK785" s="2" t="n">
        <v>50</v>
      </c>
      <c r="BL785" s="2" t="s">
        <v>147</v>
      </c>
      <c r="BM785" s="2" t="n">
        <v>1</v>
      </c>
      <c r="BN785" s="2" t="n">
        <v>0.166666666666667</v>
      </c>
      <c r="BO785" s="2" t="n">
        <v>50</v>
      </c>
      <c r="BP785" s="2" t="s">
        <v>947</v>
      </c>
      <c r="BQ785" s="2" t="n">
        <v>1</v>
      </c>
      <c r="BR785" s="2" t="n">
        <v>0.25</v>
      </c>
      <c r="BY785" s="2" t="s">
        <v>151</v>
      </c>
      <c r="CA785" s="2" t="n">
        <v>50</v>
      </c>
      <c r="CB785" s="2" t="s">
        <v>126</v>
      </c>
      <c r="CC785" s="2" t="n">
        <v>1</v>
      </c>
      <c r="CD785" s="2" t="s">
        <v>151</v>
      </c>
      <c r="CE785" s="2" t="n">
        <v>200</v>
      </c>
      <c r="CF785" s="2" t="s">
        <v>126</v>
      </c>
      <c r="CG785" s="2" t="n">
        <v>1</v>
      </c>
      <c r="CZ785" s="2" t="s">
        <v>131</v>
      </c>
      <c r="DB785" s="2" t="n">
        <v>3.44</v>
      </c>
      <c r="DD785" s="2" t="n">
        <v>419.62</v>
      </c>
      <c r="DG785" s="2" t="n">
        <v>0.032</v>
      </c>
      <c r="DI785" s="2" t="n">
        <v>18.24</v>
      </c>
    </row>
    <row r="786" customFormat="false" ht="13.8" hidden="false" customHeight="false" outlineLevel="0" collapsed="false">
      <c r="A786" s="2" t="s">
        <v>1524</v>
      </c>
      <c r="B786" s="2" t="s">
        <v>1508</v>
      </c>
      <c r="D786" s="2" t="s">
        <v>1509</v>
      </c>
      <c r="E786" s="2" t="s">
        <v>1510</v>
      </c>
      <c r="F786" s="2" t="s">
        <v>1511</v>
      </c>
      <c r="G786" s="2" t="n">
        <v>2016</v>
      </c>
      <c r="H786" s="2" t="n">
        <v>29</v>
      </c>
      <c r="I786" s="2" t="n">
        <v>1</v>
      </c>
      <c r="J786" s="2" t="s">
        <v>120</v>
      </c>
      <c r="L786" s="2" t="s">
        <v>1512</v>
      </c>
      <c r="T786" s="2" t="s">
        <v>284</v>
      </c>
      <c r="AC786" s="2" t="s">
        <v>125</v>
      </c>
      <c r="AD786" s="2" t="n">
        <v>1</v>
      </c>
      <c r="AG786" s="2" t="s">
        <v>146</v>
      </c>
      <c r="AI786" s="2" t="s">
        <v>1513</v>
      </c>
      <c r="AK786" s="2" t="s">
        <v>1514</v>
      </c>
      <c r="AQ786" s="2" t="s">
        <v>1515</v>
      </c>
      <c r="AT786" s="2" t="n">
        <v>5.5</v>
      </c>
      <c r="AY786" s="2" t="n">
        <v>50</v>
      </c>
      <c r="AZ786" s="2" t="n">
        <v>12</v>
      </c>
      <c r="BD786" s="2" t="s">
        <v>124</v>
      </c>
      <c r="BE786" s="2" t="n">
        <v>3</v>
      </c>
      <c r="BF786" s="2" t="n">
        <v>0.5</v>
      </c>
      <c r="BG786" s="2" t="n">
        <v>50</v>
      </c>
      <c r="BH786" s="2" t="s">
        <v>144</v>
      </c>
      <c r="BI786" s="2" t="n">
        <v>2</v>
      </c>
      <c r="BJ786" s="2" t="n">
        <v>0.333333333333333</v>
      </c>
      <c r="BK786" s="2" t="n">
        <v>50</v>
      </c>
      <c r="BL786" s="2" t="s">
        <v>147</v>
      </c>
      <c r="BM786" s="2" t="n">
        <v>1</v>
      </c>
      <c r="BN786" s="2" t="n">
        <v>0.166666666666667</v>
      </c>
      <c r="BO786" s="2" t="n">
        <v>50</v>
      </c>
      <c r="BP786" s="2" t="s">
        <v>947</v>
      </c>
      <c r="BQ786" s="2" t="n">
        <v>1</v>
      </c>
      <c r="BR786" s="2" t="n">
        <v>0.125</v>
      </c>
      <c r="BY786" s="2" t="s">
        <v>151</v>
      </c>
      <c r="CA786" s="2" t="n">
        <v>50</v>
      </c>
      <c r="CB786" s="2" t="s">
        <v>126</v>
      </c>
      <c r="CC786" s="2" t="n">
        <v>1</v>
      </c>
      <c r="CD786" s="2" t="s">
        <v>151</v>
      </c>
      <c r="CE786" s="2" t="n">
        <v>200</v>
      </c>
      <c r="CF786" s="2" t="s">
        <v>126</v>
      </c>
      <c r="CG786" s="2" t="n">
        <v>1</v>
      </c>
      <c r="CZ786" s="2" t="s">
        <v>131</v>
      </c>
      <c r="DB786" s="2" t="n">
        <v>1.36</v>
      </c>
      <c r="DD786" s="2" t="n">
        <v>514.98</v>
      </c>
      <c r="DG786" s="2" t="n">
        <v>0.064</v>
      </c>
      <c r="DI786" s="2" t="n">
        <v>10.99</v>
      </c>
    </row>
    <row r="787" customFormat="false" ht="13.8" hidden="false" customHeight="false" outlineLevel="0" collapsed="false">
      <c r="A787" s="2" t="s">
        <v>1525</v>
      </c>
      <c r="B787" s="2" t="s">
        <v>1508</v>
      </c>
      <c r="D787" s="2" t="s">
        <v>1509</v>
      </c>
      <c r="E787" s="2" t="s">
        <v>1510</v>
      </c>
      <c r="F787" s="2" t="s">
        <v>1511</v>
      </c>
      <c r="G787" s="2" t="n">
        <v>2016</v>
      </c>
      <c r="H787" s="2" t="n">
        <v>29</v>
      </c>
      <c r="I787" s="2" t="n">
        <v>1</v>
      </c>
      <c r="J787" s="2" t="s">
        <v>120</v>
      </c>
      <c r="L787" s="2" t="s">
        <v>1512</v>
      </c>
      <c r="T787" s="2" t="s">
        <v>284</v>
      </c>
      <c r="AC787" s="2" t="s">
        <v>125</v>
      </c>
      <c r="AD787" s="2" t="n">
        <v>1</v>
      </c>
      <c r="AG787" s="2" t="s">
        <v>146</v>
      </c>
      <c r="AI787" s="2" t="s">
        <v>1513</v>
      </c>
      <c r="AK787" s="2" t="s">
        <v>1514</v>
      </c>
      <c r="AQ787" s="2" t="s">
        <v>1515</v>
      </c>
      <c r="AT787" s="2" t="n">
        <v>5.5</v>
      </c>
      <c r="AY787" s="2" t="n">
        <v>50</v>
      </c>
      <c r="AZ787" s="2" t="n">
        <v>12</v>
      </c>
      <c r="BD787" s="2" t="s">
        <v>124</v>
      </c>
      <c r="BE787" s="2" t="n">
        <v>3</v>
      </c>
      <c r="BF787" s="2" t="n">
        <v>0.5</v>
      </c>
      <c r="BG787" s="2" t="n">
        <v>50</v>
      </c>
      <c r="BH787" s="2" t="s">
        <v>144</v>
      </c>
      <c r="BI787" s="2" t="n">
        <v>2</v>
      </c>
      <c r="BJ787" s="2" t="n">
        <v>0.333333333333333</v>
      </c>
      <c r="BK787" s="2" t="n">
        <v>50</v>
      </c>
      <c r="BL787" s="2" t="s">
        <v>147</v>
      </c>
      <c r="BM787" s="2" t="n">
        <v>1</v>
      </c>
      <c r="BN787" s="2" t="n">
        <v>0.166666666666667</v>
      </c>
      <c r="BO787" s="2" t="n">
        <v>50</v>
      </c>
      <c r="BP787" s="2" t="s">
        <v>947</v>
      </c>
      <c r="BQ787" s="2" t="n">
        <v>1</v>
      </c>
      <c r="BR787" s="2" t="n">
        <v>1</v>
      </c>
      <c r="BY787" s="2" t="s">
        <v>151</v>
      </c>
      <c r="CA787" s="2" t="n">
        <v>50</v>
      </c>
      <c r="CB787" s="2" t="s">
        <v>126</v>
      </c>
      <c r="CC787" s="2" t="n">
        <v>1</v>
      </c>
      <c r="CD787" s="2" t="s">
        <v>151</v>
      </c>
      <c r="CE787" s="2" t="n">
        <v>200</v>
      </c>
      <c r="CF787" s="2" t="s">
        <v>126</v>
      </c>
      <c r="CG787" s="2" t="n">
        <v>1</v>
      </c>
      <c r="CZ787" s="2" t="s">
        <v>131</v>
      </c>
      <c r="DB787" s="2" t="n">
        <v>1.67</v>
      </c>
      <c r="DD787" s="2" t="n">
        <v>478.74</v>
      </c>
      <c r="DG787" s="2" t="n">
        <v>0.06</v>
      </c>
      <c r="DI787" s="2" t="n">
        <v>14.97</v>
      </c>
    </row>
    <row r="788" customFormat="false" ht="13.8" hidden="false" customHeight="false" outlineLevel="0" collapsed="false">
      <c r="A788" s="2" t="s">
        <v>1526</v>
      </c>
      <c r="B788" s="2" t="s">
        <v>1527</v>
      </c>
      <c r="D788" s="2" t="s">
        <v>1528</v>
      </c>
      <c r="E788" s="2" t="s">
        <v>1529</v>
      </c>
      <c r="F788" s="2" t="s">
        <v>1530</v>
      </c>
      <c r="G788" s="2" t="n">
        <v>2016</v>
      </c>
      <c r="H788" s="2" t="n">
        <v>33</v>
      </c>
      <c r="I788" s="2" t="n">
        <v>14</v>
      </c>
      <c r="J788" s="2" t="s">
        <v>120</v>
      </c>
      <c r="L788" s="2" t="s">
        <v>253</v>
      </c>
      <c r="T788" s="2" t="s">
        <v>144</v>
      </c>
      <c r="V788" s="2" t="s">
        <v>124</v>
      </c>
      <c r="AQ788" s="2" t="s">
        <v>1531</v>
      </c>
      <c r="AR788" s="2" t="s">
        <v>125</v>
      </c>
      <c r="AZ788" s="2" t="n">
        <v>48</v>
      </c>
      <c r="BA788" s="2" t="s">
        <v>144</v>
      </c>
      <c r="BC788" s="2" t="n">
        <v>48</v>
      </c>
      <c r="BY788" s="2" t="s">
        <v>128</v>
      </c>
      <c r="BZ788" s="2" t="s">
        <v>144</v>
      </c>
      <c r="CA788" s="2" t="n">
        <v>240</v>
      </c>
      <c r="CB788" s="2" t="n">
        <v>6.1</v>
      </c>
      <c r="CC788" s="2" t="n">
        <v>3</v>
      </c>
      <c r="CZ788" s="2" t="s">
        <v>131</v>
      </c>
      <c r="DD788" s="2" t="n">
        <v>817.3</v>
      </c>
      <c r="DE788" s="2" t="n">
        <v>0.117</v>
      </c>
      <c r="DI788" s="2" t="n">
        <v>16.4</v>
      </c>
    </row>
    <row r="789" customFormat="false" ht="13.8" hidden="false" customHeight="false" outlineLevel="0" collapsed="false">
      <c r="A789" s="2" t="s">
        <v>1532</v>
      </c>
      <c r="B789" s="2" t="s">
        <v>1527</v>
      </c>
      <c r="D789" s="2" t="s">
        <v>1528</v>
      </c>
      <c r="E789" s="2" t="s">
        <v>1529</v>
      </c>
      <c r="F789" s="2" t="s">
        <v>1530</v>
      </c>
      <c r="G789" s="2" t="n">
        <v>2016</v>
      </c>
      <c r="H789" s="2" t="n">
        <v>33</v>
      </c>
      <c r="I789" s="2" t="n">
        <v>14</v>
      </c>
      <c r="J789" s="2" t="s">
        <v>120</v>
      </c>
      <c r="L789" s="2" t="s">
        <v>253</v>
      </c>
      <c r="T789" s="2" t="s">
        <v>144</v>
      </c>
      <c r="V789" s="2" t="s">
        <v>124</v>
      </c>
      <c r="AQ789" s="2" t="s">
        <v>1531</v>
      </c>
      <c r="AR789" s="2" t="s">
        <v>125</v>
      </c>
      <c r="AZ789" s="2" t="n">
        <v>48</v>
      </c>
      <c r="BA789" s="2" t="s">
        <v>144</v>
      </c>
      <c r="BC789" s="2" t="n">
        <v>48</v>
      </c>
      <c r="BY789" s="2" t="s">
        <v>128</v>
      </c>
      <c r="BZ789" s="2" t="s">
        <v>1533</v>
      </c>
      <c r="CA789" s="2" t="n">
        <v>240</v>
      </c>
      <c r="CB789" s="2" t="n">
        <v>6.1</v>
      </c>
      <c r="CC789" s="2" t="n">
        <v>3</v>
      </c>
      <c r="CZ789" s="2" t="s">
        <v>1534</v>
      </c>
      <c r="DD789" s="2" t="n">
        <v>732.8</v>
      </c>
      <c r="DE789" s="2" t="n">
        <v>0.134</v>
      </c>
      <c r="DI789" s="2" t="n">
        <v>16</v>
      </c>
    </row>
    <row r="790" customFormat="false" ht="13.8" hidden="false" customHeight="false" outlineLevel="0" collapsed="false">
      <c r="A790" s="2" t="s">
        <v>1535</v>
      </c>
      <c r="B790" s="2" t="s">
        <v>1527</v>
      </c>
      <c r="D790" s="2" t="s">
        <v>1528</v>
      </c>
      <c r="E790" s="2" t="s">
        <v>1529</v>
      </c>
      <c r="F790" s="2" t="s">
        <v>1530</v>
      </c>
      <c r="G790" s="2" t="n">
        <v>2016</v>
      </c>
      <c r="H790" s="2" t="n">
        <v>33</v>
      </c>
      <c r="I790" s="2" t="n">
        <v>14</v>
      </c>
      <c r="J790" s="2" t="s">
        <v>120</v>
      </c>
      <c r="L790" s="2" t="s">
        <v>253</v>
      </c>
      <c r="T790" s="2" t="s">
        <v>144</v>
      </c>
      <c r="V790" s="2" t="s">
        <v>124</v>
      </c>
      <c r="AQ790" s="2" t="s">
        <v>1531</v>
      </c>
      <c r="AR790" s="2" t="s">
        <v>125</v>
      </c>
      <c r="AZ790" s="2" t="n">
        <v>48</v>
      </c>
      <c r="BA790" s="2" t="s">
        <v>144</v>
      </c>
      <c r="BC790" s="2" t="n">
        <v>48</v>
      </c>
      <c r="BY790" s="2" t="s">
        <v>128</v>
      </c>
      <c r="BZ790" s="2" t="s">
        <v>1533</v>
      </c>
      <c r="CA790" s="2" t="n">
        <v>240</v>
      </c>
      <c r="CB790" s="2" t="n">
        <v>6.1</v>
      </c>
      <c r="CC790" s="2" t="n">
        <v>3</v>
      </c>
      <c r="CZ790" s="2" t="s">
        <v>1534</v>
      </c>
      <c r="DD790" s="2" t="n">
        <v>591.5</v>
      </c>
      <c r="DE790" s="2" t="n">
        <v>0.136</v>
      </c>
      <c r="DI790" s="2" t="n">
        <v>16.1</v>
      </c>
    </row>
    <row r="791" customFormat="false" ht="13.8" hidden="false" customHeight="false" outlineLevel="0" collapsed="false">
      <c r="A791" s="2" t="s">
        <v>1536</v>
      </c>
      <c r="B791" s="2" t="s">
        <v>1527</v>
      </c>
      <c r="D791" s="2" t="s">
        <v>1528</v>
      </c>
      <c r="E791" s="2" t="s">
        <v>1529</v>
      </c>
      <c r="F791" s="2" t="s">
        <v>1530</v>
      </c>
      <c r="G791" s="2" t="n">
        <v>2016</v>
      </c>
      <c r="H791" s="2" t="n">
        <v>33</v>
      </c>
      <c r="I791" s="2" t="n">
        <v>14</v>
      </c>
      <c r="J791" s="2" t="s">
        <v>120</v>
      </c>
      <c r="L791" s="2" t="s">
        <v>253</v>
      </c>
      <c r="T791" s="2" t="s">
        <v>144</v>
      </c>
      <c r="V791" s="2" t="s">
        <v>124</v>
      </c>
      <c r="AQ791" s="2" t="s">
        <v>1531</v>
      </c>
      <c r="AR791" s="2" t="s">
        <v>125</v>
      </c>
      <c r="AZ791" s="2" t="n">
        <v>48</v>
      </c>
      <c r="BA791" s="2" t="s">
        <v>144</v>
      </c>
      <c r="BC791" s="2" t="n">
        <v>48</v>
      </c>
      <c r="BY791" s="2" t="s">
        <v>128</v>
      </c>
      <c r="BZ791" s="2" t="s">
        <v>1533</v>
      </c>
      <c r="CA791" s="2" t="n">
        <v>240</v>
      </c>
      <c r="CB791" s="2" t="n">
        <v>6.1</v>
      </c>
      <c r="CC791" s="2" t="n">
        <v>3</v>
      </c>
      <c r="CZ791" s="2" t="s">
        <v>1534</v>
      </c>
      <c r="DD791" s="2" t="n">
        <v>571.1</v>
      </c>
      <c r="DE791" s="2" t="n">
        <v>0.128</v>
      </c>
      <c r="DI791" s="2" t="n">
        <v>15.9</v>
      </c>
    </row>
    <row r="792" customFormat="false" ht="13.8" hidden="false" customHeight="false" outlineLevel="0" collapsed="false">
      <c r="A792" s="2" t="s">
        <v>1537</v>
      </c>
      <c r="B792" s="2" t="s">
        <v>1527</v>
      </c>
      <c r="D792" s="2" t="s">
        <v>1528</v>
      </c>
      <c r="E792" s="2" t="s">
        <v>1529</v>
      </c>
      <c r="F792" s="2" t="s">
        <v>1530</v>
      </c>
      <c r="G792" s="2" t="n">
        <v>2016</v>
      </c>
      <c r="H792" s="2" t="n">
        <v>33</v>
      </c>
      <c r="I792" s="2" t="n">
        <v>14</v>
      </c>
      <c r="J792" s="2" t="s">
        <v>120</v>
      </c>
      <c r="L792" s="2" t="s">
        <v>253</v>
      </c>
      <c r="T792" s="2" t="s">
        <v>144</v>
      </c>
      <c r="V792" s="2" t="s">
        <v>124</v>
      </c>
      <c r="AQ792" s="2" t="s">
        <v>1531</v>
      </c>
      <c r="AR792" s="2" t="s">
        <v>125</v>
      </c>
      <c r="AZ792" s="2" t="n">
        <v>48</v>
      </c>
      <c r="BA792" s="2" t="s">
        <v>144</v>
      </c>
      <c r="BC792" s="2" t="n">
        <v>48</v>
      </c>
      <c r="BY792" s="2" t="s">
        <v>128</v>
      </c>
      <c r="BZ792" s="2" t="s">
        <v>1533</v>
      </c>
      <c r="CA792" s="2" t="n">
        <v>240</v>
      </c>
      <c r="CB792" s="2" t="n">
        <v>6.1</v>
      </c>
      <c r="CC792" s="2" t="n">
        <v>3</v>
      </c>
      <c r="CZ792" s="2" t="s">
        <v>1534</v>
      </c>
      <c r="DD792" s="2" t="n">
        <v>556</v>
      </c>
      <c r="DE792" s="2" t="n">
        <v>0.131</v>
      </c>
      <c r="DI792" s="2" t="n">
        <v>15.8</v>
      </c>
    </row>
    <row r="793" customFormat="false" ht="13.8" hidden="false" customHeight="false" outlineLevel="0" collapsed="false">
      <c r="A793" s="2" t="s">
        <v>1538</v>
      </c>
      <c r="B793" s="2" t="s">
        <v>1539</v>
      </c>
      <c r="D793" s="2" t="s">
        <v>1540</v>
      </c>
      <c r="E793" s="2" t="s">
        <v>1541</v>
      </c>
      <c r="F793" s="2" t="s">
        <v>1542</v>
      </c>
      <c r="G793" s="2" t="n">
        <v>2016</v>
      </c>
      <c r="H793" s="2" t="n">
        <v>31</v>
      </c>
      <c r="I793" s="2" t="n">
        <v>21</v>
      </c>
      <c r="J793" s="2" t="s">
        <v>120</v>
      </c>
      <c r="L793" s="2" t="s">
        <v>143</v>
      </c>
      <c r="N793" s="2" t="s">
        <v>1543</v>
      </c>
      <c r="T793" s="2" t="s">
        <v>144</v>
      </c>
      <c r="V793" s="2" t="s">
        <v>124</v>
      </c>
      <c r="Z793" s="2" t="s">
        <v>145</v>
      </c>
      <c r="AA793" s="2" t="n">
        <v>0.5</v>
      </c>
      <c r="AG793" s="2" t="s">
        <v>146</v>
      </c>
      <c r="AI793" s="2" t="s">
        <v>147</v>
      </c>
      <c r="AN793" s="2" t="s">
        <v>241</v>
      </c>
      <c r="AU793" s="2" t="s">
        <v>126</v>
      </c>
      <c r="AV793" s="2" t="s">
        <v>126</v>
      </c>
      <c r="AY793" s="2" t="n">
        <v>35</v>
      </c>
      <c r="AZ793" s="2" t="n">
        <v>12</v>
      </c>
      <c r="BD793" s="2" t="s">
        <v>258</v>
      </c>
      <c r="BE793" s="2" t="n">
        <v>1</v>
      </c>
      <c r="BF793" s="2" t="n">
        <v>1</v>
      </c>
      <c r="BH793" s="2" t="s">
        <v>147</v>
      </c>
      <c r="BI793" s="2" t="n">
        <v>2</v>
      </c>
      <c r="BJ793" s="2" t="n">
        <v>1</v>
      </c>
      <c r="BL793" s="2" t="s">
        <v>149</v>
      </c>
      <c r="BM793" s="2" t="n">
        <v>1</v>
      </c>
      <c r="BN793" s="2" t="n">
        <v>1</v>
      </c>
      <c r="BO793" s="2" t="s">
        <v>126</v>
      </c>
      <c r="BP793" s="2" t="s">
        <v>147</v>
      </c>
      <c r="BQ793" s="2" t="n">
        <v>2</v>
      </c>
      <c r="BY793" s="2" t="s">
        <v>151</v>
      </c>
      <c r="CA793" s="2" t="n">
        <v>60</v>
      </c>
      <c r="CB793" s="2" t="s">
        <v>126</v>
      </c>
      <c r="CC793" s="2" t="n">
        <v>12</v>
      </c>
      <c r="CD793" s="2" t="s">
        <v>151</v>
      </c>
      <c r="CE793" s="2" t="n">
        <v>90</v>
      </c>
      <c r="CF793" s="2" t="s">
        <v>126</v>
      </c>
      <c r="CG793" s="2" t="n">
        <v>2</v>
      </c>
      <c r="DB793" s="2" t="n">
        <v>3.875</v>
      </c>
      <c r="DD793" s="2" t="n">
        <v>745.265</v>
      </c>
      <c r="DE793" s="2" t="n">
        <v>0.129</v>
      </c>
      <c r="DI793" s="2" t="n">
        <v>12.126</v>
      </c>
    </row>
    <row r="794" customFormat="false" ht="13.8" hidden="false" customHeight="false" outlineLevel="0" collapsed="false">
      <c r="A794" s="2" t="s">
        <v>1544</v>
      </c>
      <c r="B794" s="2" t="s">
        <v>1539</v>
      </c>
      <c r="D794" s="2" t="s">
        <v>1540</v>
      </c>
      <c r="E794" s="2" t="s">
        <v>1541</v>
      </c>
      <c r="F794" s="2" t="s">
        <v>1542</v>
      </c>
      <c r="G794" s="2" t="n">
        <v>2016</v>
      </c>
      <c r="H794" s="2" t="n">
        <v>31</v>
      </c>
      <c r="I794" s="2" t="n">
        <v>21</v>
      </c>
      <c r="J794" s="2" t="s">
        <v>120</v>
      </c>
      <c r="L794" s="2" t="s">
        <v>143</v>
      </c>
      <c r="N794" s="2" t="s">
        <v>1543</v>
      </c>
      <c r="T794" s="2" t="s">
        <v>144</v>
      </c>
      <c r="V794" s="2" t="s">
        <v>124</v>
      </c>
      <c r="Z794" s="2" t="s">
        <v>145</v>
      </c>
      <c r="AA794" s="2" t="n">
        <v>0.5</v>
      </c>
      <c r="AG794" s="2" t="s">
        <v>146</v>
      </c>
      <c r="AI794" s="2" t="s">
        <v>147</v>
      </c>
      <c r="AN794" s="2" t="s">
        <v>241</v>
      </c>
      <c r="AU794" s="2" t="s">
        <v>126</v>
      </c>
      <c r="AV794" s="2" t="s">
        <v>126</v>
      </c>
      <c r="AY794" s="2" t="n">
        <v>35</v>
      </c>
      <c r="AZ794" s="2" t="n">
        <v>12</v>
      </c>
      <c r="BD794" s="2" t="s">
        <v>258</v>
      </c>
      <c r="BE794" s="2" t="n">
        <v>1</v>
      </c>
      <c r="BF794" s="2" t="n">
        <v>1</v>
      </c>
      <c r="BH794" s="2" t="s">
        <v>147</v>
      </c>
      <c r="BI794" s="2" t="n">
        <v>2</v>
      </c>
      <c r="BJ794" s="2" t="n">
        <v>1</v>
      </c>
      <c r="BL794" s="2" t="s">
        <v>149</v>
      </c>
      <c r="BM794" s="2" t="n">
        <v>1</v>
      </c>
      <c r="BN794" s="2" t="n">
        <v>1</v>
      </c>
      <c r="BO794" s="2" t="s">
        <v>126</v>
      </c>
      <c r="BP794" s="2" t="s">
        <v>147</v>
      </c>
      <c r="BQ794" s="2" t="n">
        <v>2</v>
      </c>
      <c r="BY794" s="2" t="s">
        <v>151</v>
      </c>
      <c r="CA794" s="2" t="n">
        <v>60</v>
      </c>
      <c r="CB794" s="2" t="s">
        <v>126</v>
      </c>
      <c r="CC794" s="2" t="n">
        <v>12</v>
      </c>
      <c r="CD794" s="2" t="s">
        <v>151</v>
      </c>
      <c r="CE794" s="2" t="n">
        <v>90</v>
      </c>
      <c r="CF794" s="2" t="s">
        <v>126</v>
      </c>
      <c r="CG794" s="2" t="n">
        <v>2</v>
      </c>
      <c r="DB794" s="2" t="n">
        <v>3.689</v>
      </c>
      <c r="DD794" s="2" t="n">
        <v>743.368</v>
      </c>
      <c r="DE794" s="2" t="n">
        <v>0.133</v>
      </c>
      <c r="DI794" s="2" t="n">
        <v>13.263</v>
      </c>
    </row>
    <row r="795" customFormat="false" ht="13.8" hidden="false" customHeight="false" outlineLevel="0" collapsed="false">
      <c r="A795" s="2" t="s">
        <v>1545</v>
      </c>
      <c r="B795" s="2" t="s">
        <v>1539</v>
      </c>
      <c r="D795" s="2" t="s">
        <v>1540</v>
      </c>
      <c r="E795" s="2" t="s">
        <v>1541</v>
      </c>
      <c r="F795" s="2" t="s">
        <v>1542</v>
      </c>
      <c r="G795" s="2" t="n">
        <v>2016</v>
      </c>
      <c r="H795" s="2" t="n">
        <v>31</v>
      </c>
      <c r="I795" s="2" t="n">
        <v>21</v>
      </c>
      <c r="J795" s="2" t="s">
        <v>120</v>
      </c>
      <c r="L795" s="2" t="s">
        <v>143</v>
      </c>
      <c r="N795" s="2" t="s">
        <v>1543</v>
      </c>
      <c r="T795" s="2" t="s">
        <v>144</v>
      </c>
      <c r="V795" s="2" t="s">
        <v>124</v>
      </c>
      <c r="Z795" s="2" t="s">
        <v>145</v>
      </c>
      <c r="AA795" s="2" t="n">
        <v>0.5</v>
      </c>
      <c r="AG795" s="2" t="s">
        <v>146</v>
      </c>
      <c r="AI795" s="2" t="s">
        <v>147</v>
      </c>
      <c r="AN795" s="2" t="s">
        <v>241</v>
      </c>
      <c r="AU795" s="2" t="s">
        <v>126</v>
      </c>
      <c r="AV795" s="2" t="s">
        <v>126</v>
      </c>
      <c r="AY795" s="2" t="n">
        <v>35</v>
      </c>
      <c r="AZ795" s="2" t="n">
        <v>12</v>
      </c>
      <c r="BD795" s="2" t="s">
        <v>258</v>
      </c>
      <c r="BE795" s="2" t="n">
        <v>1</v>
      </c>
      <c r="BF795" s="2" t="n">
        <v>1</v>
      </c>
      <c r="BH795" s="2" t="s">
        <v>147</v>
      </c>
      <c r="BI795" s="2" t="n">
        <v>2</v>
      </c>
      <c r="BJ795" s="2" t="n">
        <v>1</v>
      </c>
      <c r="BL795" s="2" t="s">
        <v>149</v>
      </c>
      <c r="BM795" s="2" t="n">
        <v>1</v>
      </c>
      <c r="BN795" s="2" t="n">
        <v>1</v>
      </c>
      <c r="BO795" s="2" t="s">
        <v>126</v>
      </c>
      <c r="BP795" s="2" t="s">
        <v>147</v>
      </c>
      <c r="BQ795" s="2" t="n">
        <v>2</v>
      </c>
      <c r="BY795" s="2" t="s">
        <v>151</v>
      </c>
      <c r="CA795" s="2" t="n">
        <v>60</v>
      </c>
      <c r="CB795" s="2" t="s">
        <v>126</v>
      </c>
      <c r="CC795" s="2" t="n">
        <v>12</v>
      </c>
      <c r="CD795" s="2" t="s">
        <v>151</v>
      </c>
      <c r="CE795" s="2" t="n">
        <v>90</v>
      </c>
      <c r="CF795" s="2" t="s">
        <v>126</v>
      </c>
      <c r="CG795" s="2" t="n">
        <v>2</v>
      </c>
      <c r="DB795" s="2" t="n">
        <v>3.502</v>
      </c>
      <c r="DD795" s="2" t="n">
        <v>730.637</v>
      </c>
      <c r="DE795" s="2" t="n">
        <v>0.14</v>
      </c>
      <c r="DI795" s="2" t="n">
        <v>11.059</v>
      </c>
    </row>
    <row r="796" customFormat="false" ht="13.8" hidden="false" customHeight="false" outlineLevel="0" collapsed="false">
      <c r="A796" s="2" t="s">
        <v>1546</v>
      </c>
      <c r="B796" s="2" t="s">
        <v>1539</v>
      </c>
      <c r="D796" s="2" t="s">
        <v>1540</v>
      </c>
      <c r="E796" s="2" t="s">
        <v>1541</v>
      </c>
      <c r="F796" s="2" t="s">
        <v>1542</v>
      </c>
      <c r="G796" s="2" t="n">
        <v>2016</v>
      </c>
      <c r="H796" s="2" t="n">
        <v>31</v>
      </c>
      <c r="I796" s="2" t="n">
        <v>21</v>
      </c>
      <c r="J796" s="2" t="s">
        <v>120</v>
      </c>
      <c r="L796" s="2" t="s">
        <v>143</v>
      </c>
      <c r="N796" s="2" t="s">
        <v>1543</v>
      </c>
      <c r="T796" s="2" t="s">
        <v>144</v>
      </c>
      <c r="V796" s="2" t="s">
        <v>124</v>
      </c>
      <c r="Z796" s="2" t="s">
        <v>145</v>
      </c>
      <c r="AA796" s="2" t="n">
        <v>0.5</v>
      </c>
      <c r="AG796" s="2" t="s">
        <v>146</v>
      </c>
      <c r="AI796" s="2" t="s">
        <v>147</v>
      </c>
      <c r="AN796" s="2" t="s">
        <v>241</v>
      </c>
      <c r="AU796" s="2" t="s">
        <v>126</v>
      </c>
      <c r="AV796" s="2" t="s">
        <v>126</v>
      </c>
      <c r="AY796" s="2" t="n">
        <v>35</v>
      </c>
      <c r="AZ796" s="2" t="n">
        <v>12</v>
      </c>
      <c r="BD796" s="2" t="s">
        <v>258</v>
      </c>
      <c r="BE796" s="2" t="n">
        <v>1</v>
      </c>
      <c r="BF796" s="2" t="n">
        <v>1</v>
      </c>
      <c r="BH796" s="2" t="s">
        <v>147</v>
      </c>
      <c r="BI796" s="2" t="n">
        <v>2</v>
      </c>
      <c r="BJ796" s="2" t="n">
        <v>1</v>
      </c>
      <c r="BL796" s="2" t="s">
        <v>149</v>
      </c>
      <c r="BM796" s="2" t="n">
        <v>1</v>
      </c>
      <c r="BN796" s="2" t="n">
        <v>1</v>
      </c>
      <c r="BO796" s="2" t="s">
        <v>126</v>
      </c>
      <c r="BP796" s="2" t="s">
        <v>147</v>
      </c>
      <c r="BQ796" s="2" t="n">
        <v>2</v>
      </c>
      <c r="BY796" s="2" t="s">
        <v>151</v>
      </c>
      <c r="CA796" s="2" t="n">
        <v>60</v>
      </c>
      <c r="CB796" s="2" t="s">
        <v>126</v>
      </c>
      <c r="CC796" s="2" t="n">
        <v>12</v>
      </c>
      <c r="CD796" s="2" t="s">
        <v>151</v>
      </c>
      <c r="CE796" s="2" t="n">
        <v>90</v>
      </c>
      <c r="CF796" s="2" t="s">
        <v>126</v>
      </c>
      <c r="CG796" s="2" t="n">
        <v>2</v>
      </c>
      <c r="DA796" s="2" t="n">
        <v>93.52</v>
      </c>
      <c r="DB796" s="2" t="n">
        <v>3.259</v>
      </c>
      <c r="DD796" s="2" t="n">
        <v>734.741</v>
      </c>
      <c r="DE796" s="2" t="n">
        <v>0.142</v>
      </c>
      <c r="DI796" s="2" t="n">
        <v>10.67</v>
      </c>
    </row>
    <row r="797" customFormat="false" ht="13.8" hidden="false" customHeight="false" outlineLevel="0" collapsed="false">
      <c r="A797" s="2" t="s">
        <v>1547</v>
      </c>
      <c r="B797" s="2" t="s">
        <v>1539</v>
      </c>
      <c r="D797" s="2" t="s">
        <v>1540</v>
      </c>
      <c r="E797" s="2" t="s">
        <v>1541</v>
      </c>
      <c r="F797" s="2" t="s">
        <v>1542</v>
      </c>
      <c r="G797" s="2" t="n">
        <v>2016</v>
      </c>
      <c r="H797" s="2" t="n">
        <v>31</v>
      </c>
      <c r="I797" s="2" t="n">
        <v>21</v>
      </c>
      <c r="J797" s="2" t="s">
        <v>120</v>
      </c>
      <c r="L797" s="2" t="s">
        <v>143</v>
      </c>
      <c r="N797" s="2" t="s">
        <v>1543</v>
      </c>
      <c r="T797" s="2" t="s">
        <v>144</v>
      </c>
      <c r="V797" s="2" t="s">
        <v>124</v>
      </c>
      <c r="Z797" s="2" t="s">
        <v>145</v>
      </c>
      <c r="AA797" s="2" t="n">
        <v>0.5</v>
      </c>
      <c r="AG797" s="2" t="s">
        <v>146</v>
      </c>
      <c r="AI797" s="2" t="s">
        <v>147</v>
      </c>
      <c r="AN797" s="2" t="s">
        <v>241</v>
      </c>
      <c r="AU797" s="2" t="s">
        <v>126</v>
      </c>
      <c r="AV797" s="2" t="s">
        <v>126</v>
      </c>
      <c r="AY797" s="2" t="n">
        <v>35</v>
      </c>
      <c r="AZ797" s="2" t="n">
        <v>12</v>
      </c>
      <c r="BD797" s="2" t="s">
        <v>258</v>
      </c>
      <c r="BE797" s="2" t="n">
        <v>1</v>
      </c>
      <c r="BF797" s="2" t="n">
        <v>1</v>
      </c>
      <c r="BH797" s="2" t="s">
        <v>147</v>
      </c>
      <c r="BI797" s="2" t="n">
        <v>2</v>
      </c>
      <c r="BJ797" s="2" t="n">
        <v>1</v>
      </c>
      <c r="BL797" s="2" t="s">
        <v>149</v>
      </c>
      <c r="BM797" s="2" t="n">
        <v>1</v>
      </c>
      <c r="BN797" s="2" t="n">
        <v>1</v>
      </c>
      <c r="BO797" s="2" t="s">
        <v>126</v>
      </c>
      <c r="BP797" s="2" t="s">
        <v>147</v>
      </c>
      <c r="BQ797" s="2" t="n">
        <v>2</v>
      </c>
      <c r="BY797" s="2" t="s">
        <v>151</v>
      </c>
      <c r="CA797" s="2" t="n">
        <v>60</v>
      </c>
      <c r="CB797" s="2" t="s">
        <v>126</v>
      </c>
      <c r="CC797" s="2" t="n">
        <v>12</v>
      </c>
      <c r="CD797" s="2" t="s">
        <v>151</v>
      </c>
      <c r="CE797" s="2" t="n">
        <v>90</v>
      </c>
      <c r="CF797" s="2" t="s">
        <v>126</v>
      </c>
      <c r="CG797" s="2" t="n">
        <v>2</v>
      </c>
      <c r="DB797" s="2" t="n">
        <v>3.016</v>
      </c>
      <c r="DD797" s="2" t="n">
        <v>710.263</v>
      </c>
      <c r="DE797" s="2" t="n">
        <v>0.165</v>
      </c>
      <c r="DI797" s="2" t="n">
        <v>12.028</v>
      </c>
    </row>
    <row r="798" customFormat="false" ht="13.8" hidden="false" customHeight="false" outlineLevel="0" collapsed="false">
      <c r="A798" s="2" t="s">
        <v>1548</v>
      </c>
      <c r="B798" s="2" t="s">
        <v>1539</v>
      </c>
      <c r="D798" s="2" t="s">
        <v>1540</v>
      </c>
      <c r="E798" s="2" t="s">
        <v>1541</v>
      </c>
      <c r="F798" s="2" t="s">
        <v>1542</v>
      </c>
      <c r="G798" s="2" t="n">
        <v>2016</v>
      </c>
      <c r="H798" s="2" t="n">
        <v>31</v>
      </c>
      <c r="I798" s="2" t="n">
        <v>21</v>
      </c>
      <c r="J798" s="2" t="s">
        <v>120</v>
      </c>
      <c r="L798" s="2" t="s">
        <v>143</v>
      </c>
      <c r="N798" s="2" t="s">
        <v>1543</v>
      </c>
      <c r="T798" s="2" t="s">
        <v>144</v>
      </c>
      <c r="V798" s="2" t="s">
        <v>124</v>
      </c>
      <c r="Z798" s="2" t="s">
        <v>145</v>
      </c>
      <c r="AA798" s="2" t="n">
        <v>0.5</v>
      </c>
      <c r="AG798" s="2" t="s">
        <v>146</v>
      </c>
      <c r="AI798" s="2" t="s">
        <v>147</v>
      </c>
      <c r="AN798" s="2" t="s">
        <v>241</v>
      </c>
      <c r="AU798" s="2" t="s">
        <v>126</v>
      </c>
      <c r="AV798" s="2" t="s">
        <v>126</v>
      </c>
      <c r="AY798" s="2" t="n">
        <v>35</v>
      </c>
      <c r="AZ798" s="2" t="n">
        <v>12</v>
      </c>
      <c r="BD798" s="2" t="s">
        <v>258</v>
      </c>
      <c r="BE798" s="2" t="n">
        <v>1</v>
      </c>
      <c r="BF798" s="2" t="n">
        <v>1</v>
      </c>
      <c r="BH798" s="2" t="s">
        <v>147</v>
      </c>
      <c r="BI798" s="2" t="n">
        <v>2</v>
      </c>
      <c r="BJ798" s="2" t="n">
        <v>1</v>
      </c>
      <c r="BL798" s="2" t="s">
        <v>149</v>
      </c>
      <c r="BM798" s="2" t="n">
        <v>1</v>
      </c>
      <c r="BN798" s="2" t="n">
        <v>1</v>
      </c>
      <c r="BO798" s="2" t="s">
        <v>126</v>
      </c>
      <c r="BP798" s="2" t="s">
        <v>147</v>
      </c>
      <c r="BQ798" s="2" t="n">
        <v>2</v>
      </c>
      <c r="BY798" s="2" t="s">
        <v>151</v>
      </c>
      <c r="CA798" s="2" t="n">
        <v>60</v>
      </c>
      <c r="CB798" s="2" t="s">
        <v>126</v>
      </c>
      <c r="CC798" s="2" t="n">
        <v>12</v>
      </c>
      <c r="CD798" s="2" t="s">
        <v>151</v>
      </c>
      <c r="CE798" s="2" t="n">
        <v>90</v>
      </c>
      <c r="CF798" s="2" t="s">
        <v>126</v>
      </c>
      <c r="CG798" s="2" t="n">
        <v>2</v>
      </c>
      <c r="DB798" s="2" t="n">
        <v>2.896</v>
      </c>
      <c r="DD798" s="2" t="n">
        <v>685.362</v>
      </c>
      <c r="DE798" s="2" t="n">
        <v>0.176</v>
      </c>
      <c r="DI798" s="2" t="n">
        <v>13.362</v>
      </c>
    </row>
    <row r="799" customFormat="false" ht="13.8" hidden="false" customHeight="false" outlineLevel="0" collapsed="false">
      <c r="A799" s="2" t="s">
        <v>1549</v>
      </c>
      <c r="B799" s="2" t="s">
        <v>1539</v>
      </c>
      <c r="D799" s="2" t="s">
        <v>1540</v>
      </c>
      <c r="E799" s="2" t="s">
        <v>1541</v>
      </c>
      <c r="F799" s="2" t="s">
        <v>1542</v>
      </c>
      <c r="G799" s="2" t="n">
        <v>2016</v>
      </c>
      <c r="H799" s="2" t="n">
        <v>31</v>
      </c>
      <c r="I799" s="2" t="n">
        <v>21</v>
      </c>
      <c r="J799" s="2" t="s">
        <v>120</v>
      </c>
      <c r="L799" s="2" t="s">
        <v>143</v>
      </c>
      <c r="N799" s="2" t="s">
        <v>1543</v>
      </c>
      <c r="T799" s="2" t="s">
        <v>144</v>
      </c>
      <c r="V799" s="2" t="s">
        <v>124</v>
      </c>
      <c r="Z799" s="2" t="s">
        <v>145</v>
      </c>
      <c r="AA799" s="2" t="n">
        <v>0.5</v>
      </c>
      <c r="AG799" s="2" t="s">
        <v>146</v>
      </c>
      <c r="AI799" s="2" t="s">
        <v>147</v>
      </c>
      <c r="AN799" s="2" t="s">
        <v>241</v>
      </c>
      <c r="AU799" s="2" t="s">
        <v>126</v>
      </c>
      <c r="AV799" s="2" t="s">
        <v>126</v>
      </c>
      <c r="AY799" s="2" t="n">
        <v>35</v>
      </c>
      <c r="AZ799" s="2" t="n">
        <v>12</v>
      </c>
      <c r="BD799" s="2" t="s">
        <v>258</v>
      </c>
      <c r="BE799" s="2" t="n">
        <v>1</v>
      </c>
      <c r="BF799" s="2" t="n">
        <v>1</v>
      </c>
      <c r="BH799" s="2" t="s">
        <v>147</v>
      </c>
      <c r="BI799" s="2" t="n">
        <v>2</v>
      </c>
      <c r="BJ799" s="2" t="n">
        <v>1</v>
      </c>
      <c r="BL799" s="2" t="s">
        <v>149</v>
      </c>
      <c r="BM799" s="2" t="n">
        <v>1</v>
      </c>
      <c r="BN799" s="2" t="n">
        <v>1</v>
      </c>
      <c r="BO799" s="2" t="s">
        <v>126</v>
      </c>
      <c r="BP799" s="2" t="s">
        <v>147</v>
      </c>
      <c r="BQ799" s="2" t="n">
        <v>2</v>
      </c>
      <c r="BY799" s="2" t="s">
        <v>151</v>
      </c>
      <c r="CA799" s="2" t="n">
        <v>60</v>
      </c>
      <c r="CB799" s="2" t="s">
        <v>126</v>
      </c>
      <c r="CC799" s="2" t="n">
        <v>12</v>
      </c>
      <c r="CD799" s="2" t="s">
        <v>151</v>
      </c>
      <c r="CE799" s="2" t="n">
        <v>90</v>
      </c>
      <c r="CF799" s="2" t="s">
        <v>126</v>
      </c>
      <c r="CG799" s="2" t="n">
        <v>2</v>
      </c>
      <c r="DB799" s="2" t="n">
        <v>2.806</v>
      </c>
      <c r="DD799" s="2" t="n">
        <v>647.696</v>
      </c>
      <c r="DE799" s="2" t="n">
        <v>0.193</v>
      </c>
      <c r="DH799" s="2" t="s">
        <v>132</v>
      </c>
      <c r="DI799" s="2" t="n">
        <v>15.326</v>
      </c>
    </row>
    <row r="800" customFormat="false" ht="13.8" hidden="false" customHeight="false" outlineLevel="0" collapsed="false">
      <c r="A800" s="2" t="s">
        <v>1550</v>
      </c>
      <c r="B800" s="2" t="s">
        <v>1539</v>
      </c>
      <c r="D800" s="2" t="s">
        <v>1540</v>
      </c>
      <c r="E800" s="2" t="s">
        <v>1541</v>
      </c>
      <c r="F800" s="2" t="s">
        <v>1542</v>
      </c>
      <c r="G800" s="2" t="n">
        <v>2016</v>
      </c>
      <c r="H800" s="2" t="n">
        <v>31</v>
      </c>
      <c r="I800" s="2" t="n">
        <v>21</v>
      </c>
      <c r="J800" s="2" t="s">
        <v>120</v>
      </c>
      <c r="L800" s="2" t="s">
        <v>143</v>
      </c>
      <c r="N800" s="2" t="s">
        <v>1543</v>
      </c>
      <c r="T800" s="2" t="s">
        <v>144</v>
      </c>
      <c r="V800" s="2" t="s">
        <v>124</v>
      </c>
      <c r="Z800" s="2" t="s">
        <v>145</v>
      </c>
      <c r="AA800" s="2" t="n">
        <v>0.5</v>
      </c>
      <c r="AG800" s="2" t="s">
        <v>146</v>
      </c>
      <c r="AI800" s="2" t="s">
        <v>147</v>
      </c>
      <c r="AN800" s="2" t="s">
        <v>1551</v>
      </c>
      <c r="AU800" s="2" t="s">
        <v>126</v>
      </c>
      <c r="AV800" s="2" t="s">
        <v>126</v>
      </c>
      <c r="AY800" s="2" t="n">
        <v>35</v>
      </c>
      <c r="AZ800" s="2" t="n">
        <v>12</v>
      </c>
      <c r="BD800" s="2" t="s">
        <v>258</v>
      </c>
      <c r="BE800" s="2" t="n">
        <v>1</v>
      </c>
      <c r="BF800" s="2" t="n">
        <v>1</v>
      </c>
      <c r="BH800" s="2" t="s">
        <v>147</v>
      </c>
      <c r="BI800" s="2" t="n">
        <v>2</v>
      </c>
      <c r="BJ800" s="2" t="n">
        <v>1</v>
      </c>
      <c r="BL800" s="2" t="s">
        <v>149</v>
      </c>
      <c r="BM800" s="2" t="n">
        <v>1</v>
      </c>
      <c r="BN800" s="2" t="n">
        <v>1</v>
      </c>
      <c r="BO800" s="2" t="s">
        <v>126</v>
      </c>
      <c r="BP800" s="2" t="s">
        <v>147</v>
      </c>
      <c r="BQ800" s="2" t="n">
        <v>2</v>
      </c>
      <c r="BY800" s="2" t="s">
        <v>151</v>
      </c>
      <c r="CA800" s="2" t="n">
        <v>60</v>
      </c>
      <c r="CB800" s="2" t="s">
        <v>126</v>
      </c>
      <c r="CC800" s="2" t="n">
        <v>12</v>
      </c>
      <c r="CD800" s="2" t="s">
        <v>151</v>
      </c>
      <c r="CE800" s="2" t="n">
        <v>90</v>
      </c>
      <c r="CF800" s="2" t="s">
        <v>126</v>
      </c>
      <c r="CG800" s="2" t="n">
        <v>2</v>
      </c>
      <c r="DA800" s="2" t="n">
        <v>90.96</v>
      </c>
      <c r="DB800" s="2" t="n">
        <v>2.628</v>
      </c>
      <c r="DD800" s="2" t="n">
        <v>782.582</v>
      </c>
      <c r="DE800" s="2" t="n">
        <v>0.198</v>
      </c>
      <c r="DH800" s="2" t="s">
        <v>132</v>
      </c>
      <c r="DI800" s="2" t="n">
        <v>7.192</v>
      </c>
    </row>
    <row r="801" customFormat="false" ht="13.8" hidden="false" customHeight="false" outlineLevel="0" collapsed="false">
      <c r="A801" s="2" t="s">
        <v>1552</v>
      </c>
      <c r="B801" s="2" t="s">
        <v>1539</v>
      </c>
      <c r="D801" s="2" t="s">
        <v>1540</v>
      </c>
      <c r="E801" s="2" t="s">
        <v>1541</v>
      </c>
      <c r="F801" s="2" t="s">
        <v>1542</v>
      </c>
      <c r="G801" s="2" t="n">
        <v>2016</v>
      </c>
      <c r="H801" s="2" t="n">
        <v>31</v>
      </c>
      <c r="I801" s="2" t="n">
        <v>21</v>
      </c>
      <c r="J801" s="2" t="s">
        <v>120</v>
      </c>
      <c r="L801" s="2" t="s">
        <v>143</v>
      </c>
      <c r="N801" s="2" t="s">
        <v>1543</v>
      </c>
      <c r="T801" s="2" t="s">
        <v>144</v>
      </c>
      <c r="V801" s="2" t="s">
        <v>124</v>
      </c>
      <c r="Z801" s="2" t="s">
        <v>145</v>
      </c>
      <c r="AA801" s="2" t="n">
        <v>0.5</v>
      </c>
      <c r="AG801" s="2" t="s">
        <v>146</v>
      </c>
      <c r="AI801" s="2" t="s">
        <v>147</v>
      </c>
      <c r="AN801" s="2" t="s">
        <v>1553</v>
      </c>
      <c r="AU801" s="2" t="s">
        <v>126</v>
      </c>
      <c r="AV801" s="2" t="s">
        <v>126</v>
      </c>
      <c r="AY801" s="2" t="n">
        <v>35</v>
      </c>
      <c r="AZ801" s="2" t="n">
        <v>12</v>
      </c>
      <c r="BD801" s="2" t="s">
        <v>258</v>
      </c>
      <c r="BE801" s="2" t="n">
        <v>1</v>
      </c>
      <c r="BF801" s="2" t="n">
        <v>1</v>
      </c>
      <c r="BH801" s="2" t="s">
        <v>147</v>
      </c>
      <c r="BI801" s="2" t="n">
        <v>2</v>
      </c>
      <c r="BJ801" s="2" t="n">
        <v>1</v>
      </c>
      <c r="BL801" s="2" t="s">
        <v>149</v>
      </c>
      <c r="BM801" s="2" t="n">
        <v>1</v>
      </c>
      <c r="BN801" s="2" t="n">
        <v>1</v>
      </c>
      <c r="BO801" s="2" t="s">
        <v>126</v>
      </c>
      <c r="BP801" s="2" t="s">
        <v>147</v>
      </c>
      <c r="BQ801" s="2" t="n">
        <v>2</v>
      </c>
      <c r="BY801" s="2" t="s">
        <v>151</v>
      </c>
      <c r="CA801" s="2" t="n">
        <v>60</v>
      </c>
      <c r="CB801" s="2" t="s">
        <v>126</v>
      </c>
      <c r="CC801" s="2" t="n">
        <v>12</v>
      </c>
      <c r="CD801" s="2" t="s">
        <v>151</v>
      </c>
      <c r="CE801" s="2" t="n">
        <v>90</v>
      </c>
      <c r="CF801" s="2" t="s">
        <v>126</v>
      </c>
      <c r="CG801" s="2" t="n">
        <v>2</v>
      </c>
      <c r="DA801" s="2" t="n">
        <v>94.06</v>
      </c>
      <c r="DB801" s="2" t="n">
        <v>3.062</v>
      </c>
      <c r="DD801" s="2" t="n">
        <v>736.235</v>
      </c>
      <c r="DE801" s="2" t="n">
        <v>0.13</v>
      </c>
      <c r="DH801" s="2" t="s">
        <v>132</v>
      </c>
      <c r="DI801" s="2" t="n">
        <v>12.818</v>
      </c>
    </row>
    <row r="802" customFormat="false" ht="13.8" hidden="false" customHeight="false" outlineLevel="0" collapsed="false">
      <c r="A802" s="2" t="s">
        <v>1554</v>
      </c>
      <c r="B802" s="2" t="s">
        <v>1539</v>
      </c>
      <c r="D802" s="2" t="s">
        <v>1540</v>
      </c>
      <c r="E802" s="2" t="s">
        <v>1541</v>
      </c>
      <c r="F802" s="2" t="s">
        <v>1542</v>
      </c>
      <c r="G802" s="2" t="n">
        <v>2016</v>
      </c>
      <c r="H802" s="2" t="n">
        <v>31</v>
      </c>
      <c r="I802" s="2" t="n">
        <v>21</v>
      </c>
      <c r="J802" s="2" t="s">
        <v>120</v>
      </c>
      <c r="L802" s="2" t="s">
        <v>143</v>
      </c>
      <c r="N802" s="2" t="s">
        <v>1543</v>
      </c>
      <c r="T802" s="2" t="s">
        <v>144</v>
      </c>
      <c r="V802" s="2" t="s">
        <v>124</v>
      </c>
      <c r="Z802" s="2" t="s">
        <v>145</v>
      </c>
      <c r="AA802" s="2" t="n">
        <v>0.5</v>
      </c>
      <c r="AG802" s="2" t="s">
        <v>146</v>
      </c>
      <c r="AI802" s="2" t="s">
        <v>147</v>
      </c>
      <c r="AN802" s="2" t="s">
        <v>464</v>
      </c>
      <c r="AU802" s="2" t="s">
        <v>126</v>
      </c>
      <c r="AV802" s="2" t="s">
        <v>126</v>
      </c>
      <c r="AY802" s="2" t="n">
        <v>35</v>
      </c>
      <c r="AZ802" s="2" t="n">
        <v>12</v>
      </c>
      <c r="BD802" s="2" t="s">
        <v>258</v>
      </c>
      <c r="BE802" s="2" t="n">
        <v>1</v>
      </c>
      <c r="BF802" s="2" t="n">
        <v>1</v>
      </c>
      <c r="BH802" s="2" t="s">
        <v>147</v>
      </c>
      <c r="BI802" s="2" t="n">
        <v>2</v>
      </c>
      <c r="BJ802" s="2" t="n">
        <v>1</v>
      </c>
      <c r="BL802" s="2" t="s">
        <v>149</v>
      </c>
      <c r="BM802" s="2" t="n">
        <v>1</v>
      </c>
      <c r="BN802" s="2" t="n">
        <v>1</v>
      </c>
      <c r="BO802" s="2" t="s">
        <v>126</v>
      </c>
      <c r="BP802" s="2" t="s">
        <v>147</v>
      </c>
      <c r="BQ802" s="2" t="n">
        <v>2</v>
      </c>
      <c r="BY802" s="2" t="s">
        <v>151</v>
      </c>
      <c r="CA802" s="2" t="n">
        <v>60</v>
      </c>
      <c r="CB802" s="2" t="s">
        <v>126</v>
      </c>
      <c r="CC802" s="2" t="n">
        <v>12</v>
      </c>
      <c r="CD802" s="2" t="s">
        <v>151</v>
      </c>
      <c r="CE802" s="2" t="n">
        <v>90</v>
      </c>
      <c r="CF802" s="2" t="s">
        <v>126</v>
      </c>
      <c r="CG802" s="2" t="n">
        <v>2</v>
      </c>
      <c r="DA802" s="2" t="n">
        <v>93.7</v>
      </c>
      <c r="DB802" s="2" t="n">
        <v>3.665</v>
      </c>
      <c r="DD802" s="2" t="n">
        <v>708.356</v>
      </c>
      <c r="DE802" s="2" t="n">
        <v>0.138</v>
      </c>
      <c r="DH802" s="2" t="s">
        <v>1555</v>
      </c>
      <c r="DI802" s="2" t="n">
        <v>13.156</v>
      </c>
    </row>
    <row r="803" customFormat="false" ht="13.8" hidden="false" customHeight="false" outlineLevel="0" collapsed="false">
      <c r="A803" s="2" t="s">
        <v>1556</v>
      </c>
      <c r="B803" s="2" t="s">
        <v>1557</v>
      </c>
      <c r="D803" s="2" t="s">
        <v>1558</v>
      </c>
      <c r="E803" s="2" t="s">
        <v>391</v>
      </c>
      <c r="F803" s="2" t="s">
        <v>1559</v>
      </c>
      <c r="G803" s="2" t="n">
        <v>2016</v>
      </c>
      <c r="H803" s="2" t="n">
        <v>35</v>
      </c>
      <c r="I803" s="2" t="n">
        <v>3</v>
      </c>
      <c r="J803" s="2" t="s">
        <v>120</v>
      </c>
      <c r="L803" s="2" t="s">
        <v>121</v>
      </c>
      <c r="P803" s="2" t="s">
        <v>1560</v>
      </c>
      <c r="T803" s="2" t="s">
        <v>206</v>
      </c>
      <c r="V803" s="2" t="s">
        <v>124</v>
      </c>
      <c r="Z803" s="2" t="s">
        <v>393</v>
      </c>
      <c r="AW803" s="2" t="n">
        <f aca="false">50</f>
        <v>50</v>
      </c>
      <c r="AY803" s="2" t="s">
        <v>126</v>
      </c>
      <c r="AZ803" s="2" t="n">
        <v>24</v>
      </c>
      <c r="BD803" s="2" t="s">
        <v>129</v>
      </c>
      <c r="BE803" s="2" t="n">
        <v>5</v>
      </c>
      <c r="BF803" s="2" t="n">
        <v>5</v>
      </c>
      <c r="BY803" s="2" t="s">
        <v>128</v>
      </c>
      <c r="BZ803" s="2" t="s">
        <v>129</v>
      </c>
      <c r="CA803" s="2" t="n">
        <v>31</v>
      </c>
      <c r="CB803" s="2" t="n">
        <v>7.376</v>
      </c>
      <c r="DD803" s="2" t="n">
        <v>1060</v>
      </c>
      <c r="DH803" s="2" t="s">
        <v>1561</v>
      </c>
    </row>
    <row r="804" customFormat="false" ht="13.8" hidden="false" customHeight="false" outlineLevel="0" collapsed="false">
      <c r="A804" s="2" t="s">
        <v>1562</v>
      </c>
      <c r="B804" s="2" t="s">
        <v>1557</v>
      </c>
      <c r="D804" s="2" t="s">
        <v>1558</v>
      </c>
      <c r="E804" s="2" t="s">
        <v>391</v>
      </c>
      <c r="F804" s="2" t="s">
        <v>1559</v>
      </c>
      <c r="G804" s="2" t="n">
        <v>2016</v>
      </c>
      <c r="H804" s="2" t="n">
        <v>35</v>
      </c>
      <c r="I804" s="2" t="n">
        <v>3</v>
      </c>
      <c r="J804" s="2" t="s">
        <v>120</v>
      </c>
      <c r="L804" s="2" t="s">
        <v>121</v>
      </c>
      <c r="P804" s="2" t="s">
        <v>1560</v>
      </c>
      <c r="T804" s="2" t="s">
        <v>206</v>
      </c>
      <c r="V804" s="2" t="s">
        <v>124</v>
      </c>
      <c r="X804" s="2" t="s">
        <v>1283</v>
      </c>
      <c r="Z804" s="2" t="s">
        <v>393</v>
      </c>
      <c r="AW804" s="2" t="n">
        <f aca="false">50</f>
        <v>50</v>
      </c>
      <c r="AY804" s="2" t="s">
        <v>126</v>
      </c>
      <c r="AZ804" s="2" t="n">
        <v>24</v>
      </c>
      <c r="BD804" s="2" t="s">
        <v>129</v>
      </c>
      <c r="BE804" s="2" t="n">
        <v>5</v>
      </c>
      <c r="BF804" s="2" t="n">
        <v>5</v>
      </c>
      <c r="BY804" s="2" t="s">
        <v>128</v>
      </c>
      <c r="BZ804" s="2" t="s">
        <v>129</v>
      </c>
      <c r="CA804" s="2" t="n">
        <v>31</v>
      </c>
      <c r="CB804" s="2" t="n">
        <v>7.376</v>
      </c>
      <c r="DD804" s="2" t="n">
        <v>790</v>
      </c>
      <c r="DH804" s="2" t="s">
        <v>1561</v>
      </c>
    </row>
    <row r="805" customFormat="false" ht="13.8" hidden="false" customHeight="false" outlineLevel="0" collapsed="false">
      <c r="A805" s="2" t="s">
        <v>1563</v>
      </c>
      <c r="B805" s="2" t="s">
        <v>1557</v>
      </c>
      <c r="D805" s="2" t="s">
        <v>1558</v>
      </c>
      <c r="E805" s="2" t="s">
        <v>391</v>
      </c>
      <c r="F805" s="2" t="s">
        <v>1559</v>
      </c>
      <c r="G805" s="2" t="n">
        <v>2016</v>
      </c>
      <c r="H805" s="2" t="n">
        <v>35</v>
      </c>
      <c r="I805" s="2" t="n">
        <v>3</v>
      </c>
      <c r="J805" s="2" t="s">
        <v>120</v>
      </c>
      <c r="L805" s="2" t="s">
        <v>121</v>
      </c>
      <c r="P805" s="2" t="s">
        <v>1560</v>
      </c>
      <c r="T805" s="2" t="s">
        <v>206</v>
      </c>
      <c r="V805" s="2" t="s">
        <v>124</v>
      </c>
      <c r="X805" s="2" t="s">
        <v>1283</v>
      </c>
      <c r="Z805" s="2" t="s">
        <v>393</v>
      </c>
      <c r="AW805" s="2" t="n">
        <f aca="false">50</f>
        <v>50</v>
      </c>
      <c r="AY805" s="2" t="s">
        <v>126</v>
      </c>
      <c r="AZ805" s="2" t="n">
        <v>24</v>
      </c>
      <c r="BD805" s="2" t="s">
        <v>129</v>
      </c>
      <c r="BE805" s="2" t="n">
        <v>5</v>
      </c>
      <c r="BF805" s="2" t="n">
        <v>5</v>
      </c>
      <c r="BY805" s="2" t="s">
        <v>128</v>
      </c>
      <c r="BZ805" s="2" t="s">
        <v>129</v>
      </c>
      <c r="CA805" s="2" t="n">
        <v>31</v>
      </c>
      <c r="CB805" s="2" t="n">
        <v>7.376</v>
      </c>
      <c r="DD805" s="2" t="n">
        <v>570</v>
      </c>
      <c r="DH805" s="2" t="s">
        <v>1561</v>
      </c>
    </row>
    <row r="806" customFormat="false" ht="13.8" hidden="false" customHeight="false" outlineLevel="0" collapsed="false">
      <c r="A806" s="2" t="s">
        <v>1564</v>
      </c>
      <c r="B806" s="2" t="s">
        <v>1557</v>
      </c>
      <c r="D806" s="2" t="s">
        <v>1558</v>
      </c>
      <c r="E806" s="2" t="s">
        <v>391</v>
      </c>
      <c r="F806" s="2" t="s">
        <v>1559</v>
      </c>
      <c r="G806" s="2" t="n">
        <v>2016</v>
      </c>
      <c r="H806" s="2" t="n">
        <v>35</v>
      </c>
      <c r="I806" s="2" t="n">
        <v>3</v>
      </c>
      <c r="J806" s="2" t="s">
        <v>120</v>
      </c>
      <c r="L806" s="2" t="s">
        <v>121</v>
      </c>
      <c r="P806" s="2" t="s">
        <v>1560</v>
      </c>
      <c r="T806" s="2" t="s">
        <v>206</v>
      </c>
      <c r="V806" s="2" t="s">
        <v>124</v>
      </c>
      <c r="X806" s="2" t="s">
        <v>1283</v>
      </c>
      <c r="Z806" s="2" t="s">
        <v>393</v>
      </c>
      <c r="AW806" s="2" t="n">
        <f aca="false">50</f>
        <v>50</v>
      </c>
      <c r="AY806" s="2" t="s">
        <v>126</v>
      </c>
      <c r="AZ806" s="2" t="n">
        <v>24</v>
      </c>
      <c r="BD806" s="2" t="s">
        <v>129</v>
      </c>
      <c r="BE806" s="2" t="n">
        <v>5</v>
      </c>
      <c r="BF806" s="2" t="n">
        <v>5</v>
      </c>
      <c r="BY806" s="2" t="s">
        <v>128</v>
      </c>
      <c r="BZ806" s="2" t="s">
        <v>129</v>
      </c>
      <c r="CA806" s="2" t="n">
        <v>31</v>
      </c>
      <c r="CB806" s="2" t="n">
        <v>7.376</v>
      </c>
      <c r="DD806" s="2" t="n">
        <v>250</v>
      </c>
      <c r="DH806" s="2" t="s">
        <v>1561</v>
      </c>
    </row>
    <row r="807" customFormat="false" ht="13.8" hidden="false" customHeight="false" outlineLevel="0" collapsed="false">
      <c r="A807" s="2" t="s">
        <v>1565</v>
      </c>
      <c r="B807" s="2" t="s">
        <v>1557</v>
      </c>
      <c r="D807" s="2" t="s">
        <v>1558</v>
      </c>
      <c r="E807" s="2" t="s">
        <v>391</v>
      </c>
      <c r="F807" s="2" t="s">
        <v>1559</v>
      </c>
      <c r="G807" s="2" t="n">
        <v>2016</v>
      </c>
      <c r="H807" s="2" t="n">
        <v>35</v>
      </c>
      <c r="I807" s="2" t="n">
        <v>3</v>
      </c>
      <c r="J807" s="2" t="s">
        <v>120</v>
      </c>
      <c r="L807" s="2" t="s">
        <v>121</v>
      </c>
      <c r="P807" s="2" t="s">
        <v>1560</v>
      </c>
      <c r="T807" s="2" t="s">
        <v>206</v>
      </c>
      <c r="V807" s="2" t="s">
        <v>124</v>
      </c>
      <c r="X807" s="2" t="s">
        <v>1283</v>
      </c>
      <c r="Z807" s="2" t="s">
        <v>393</v>
      </c>
      <c r="AW807" s="2" t="n">
        <f aca="false">50</f>
        <v>50</v>
      </c>
      <c r="AY807" s="2" t="s">
        <v>126</v>
      </c>
      <c r="AZ807" s="2" t="n">
        <v>24</v>
      </c>
      <c r="BD807" s="2" t="s">
        <v>129</v>
      </c>
      <c r="BE807" s="2" t="n">
        <v>5</v>
      </c>
      <c r="BF807" s="2" t="n">
        <v>5</v>
      </c>
      <c r="BY807" s="2" t="s">
        <v>128</v>
      </c>
      <c r="BZ807" s="2" t="s">
        <v>129</v>
      </c>
      <c r="CA807" s="2" t="n">
        <v>31</v>
      </c>
      <c r="CB807" s="2" t="n">
        <v>7.376</v>
      </c>
      <c r="DD807" s="2" t="n">
        <v>320</v>
      </c>
      <c r="DH807" s="2" t="s">
        <v>1561</v>
      </c>
    </row>
    <row r="808" customFormat="false" ht="13.8" hidden="false" customHeight="false" outlineLevel="0" collapsed="false">
      <c r="A808" s="2" t="s">
        <v>1566</v>
      </c>
      <c r="B808" s="2" t="s">
        <v>1557</v>
      </c>
      <c r="D808" s="2" t="s">
        <v>1558</v>
      </c>
      <c r="E808" s="2" t="s">
        <v>391</v>
      </c>
      <c r="F808" s="2" t="s">
        <v>1559</v>
      </c>
      <c r="G808" s="2" t="n">
        <v>2016</v>
      </c>
      <c r="H808" s="2" t="n">
        <v>35</v>
      </c>
      <c r="I808" s="2" t="n">
        <v>3</v>
      </c>
      <c r="J808" s="2" t="s">
        <v>120</v>
      </c>
      <c r="L808" s="2" t="s">
        <v>121</v>
      </c>
      <c r="P808" s="2" t="s">
        <v>1560</v>
      </c>
      <c r="T808" s="2" t="s">
        <v>206</v>
      </c>
      <c r="V808" s="2" t="s">
        <v>124</v>
      </c>
      <c r="Z808" s="2" t="s">
        <v>393</v>
      </c>
      <c r="AW808" s="2" t="n">
        <f aca="false">50</f>
        <v>50</v>
      </c>
      <c r="AY808" s="2" t="s">
        <v>126</v>
      </c>
      <c r="AZ808" s="2" t="n">
        <v>24</v>
      </c>
      <c r="BD808" s="2" t="s">
        <v>1567</v>
      </c>
      <c r="BE808" s="2" t="n">
        <v>5</v>
      </c>
      <c r="BF808" s="2" t="n">
        <v>5</v>
      </c>
      <c r="BY808" s="2" t="s">
        <v>128</v>
      </c>
      <c r="BZ808" s="2" t="s">
        <v>1567</v>
      </c>
      <c r="CA808" s="2" t="n">
        <v>182</v>
      </c>
      <c r="CB808" s="2" t="n">
        <v>3.06</v>
      </c>
      <c r="DD808" s="2" t="n">
        <v>830</v>
      </c>
      <c r="DH808" s="2" t="s">
        <v>1561</v>
      </c>
    </row>
    <row r="809" customFormat="false" ht="13.8" hidden="false" customHeight="false" outlineLevel="0" collapsed="false">
      <c r="A809" s="2" t="s">
        <v>1568</v>
      </c>
      <c r="B809" s="2" t="s">
        <v>1557</v>
      </c>
      <c r="D809" s="2" t="s">
        <v>1558</v>
      </c>
      <c r="E809" s="2" t="s">
        <v>391</v>
      </c>
      <c r="F809" s="2" t="s">
        <v>1559</v>
      </c>
      <c r="G809" s="2" t="n">
        <v>2016</v>
      </c>
      <c r="H809" s="2" t="n">
        <v>35</v>
      </c>
      <c r="I809" s="2" t="n">
        <v>3</v>
      </c>
      <c r="J809" s="2" t="s">
        <v>120</v>
      </c>
      <c r="L809" s="2" t="s">
        <v>121</v>
      </c>
      <c r="P809" s="2" t="s">
        <v>1560</v>
      </c>
      <c r="T809" s="2" t="s">
        <v>206</v>
      </c>
      <c r="V809" s="2" t="s">
        <v>124</v>
      </c>
      <c r="X809" s="2" t="s">
        <v>1283</v>
      </c>
      <c r="Z809" s="2" t="s">
        <v>393</v>
      </c>
      <c r="AW809" s="2" t="n">
        <f aca="false">50</f>
        <v>50</v>
      </c>
      <c r="AY809" s="2" t="s">
        <v>126</v>
      </c>
      <c r="AZ809" s="2" t="n">
        <v>24</v>
      </c>
      <c r="BD809" s="2" t="s">
        <v>1567</v>
      </c>
      <c r="BE809" s="2" t="n">
        <v>5</v>
      </c>
      <c r="BF809" s="2" t="n">
        <v>5</v>
      </c>
      <c r="BY809" s="2" t="s">
        <v>128</v>
      </c>
      <c r="BZ809" s="2" t="s">
        <v>1567</v>
      </c>
      <c r="CA809" s="2" t="n">
        <v>182</v>
      </c>
      <c r="CB809" s="2" t="n">
        <v>3.06</v>
      </c>
      <c r="DD809" s="2" t="n">
        <v>930</v>
      </c>
      <c r="DH809" s="2" t="s">
        <v>1561</v>
      </c>
    </row>
    <row r="810" customFormat="false" ht="13.8" hidden="false" customHeight="false" outlineLevel="0" collapsed="false">
      <c r="A810" s="2" t="s">
        <v>1569</v>
      </c>
      <c r="B810" s="2" t="s">
        <v>1557</v>
      </c>
      <c r="D810" s="2" t="s">
        <v>1558</v>
      </c>
      <c r="E810" s="2" t="s">
        <v>391</v>
      </c>
      <c r="F810" s="2" t="s">
        <v>1559</v>
      </c>
      <c r="G810" s="2" t="n">
        <v>2016</v>
      </c>
      <c r="H810" s="2" t="n">
        <v>35</v>
      </c>
      <c r="I810" s="2" t="n">
        <v>3</v>
      </c>
      <c r="J810" s="2" t="s">
        <v>120</v>
      </c>
      <c r="L810" s="2" t="s">
        <v>121</v>
      </c>
      <c r="P810" s="2" t="s">
        <v>1560</v>
      </c>
      <c r="T810" s="2" t="s">
        <v>206</v>
      </c>
      <c r="V810" s="2" t="s">
        <v>124</v>
      </c>
      <c r="X810" s="2" t="s">
        <v>1283</v>
      </c>
      <c r="Z810" s="2" t="s">
        <v>393</v>
      </c>
      <c r="AW810" s="2" t="n">
        <f aca="false">50</f>
        <v>50</v>
      </c>
      <c r="AY810" s="2" t="s">
        <v>126</v>
      </c>
      <c r="AZ810" s="2" t="n">
        <v>24</v>
      </c>
      <c r="BD810" s="2" t="s">
        <v>1567</v>
      </c>
      <c r="BE810" s="2" t="n">
        <v>5</v>
      </c>
      <c r="BF810" s="2" t="n">
        <v>5</v>
      </c>
      <c r="BY810" s="2" t="s">
        <v>128</v>
      </c>
      <c r="BZ810" s="2" t="s">
        <v>1567</v>
      </c>
      <c r="CA810" s="2" t="n">
        <v>182</v>
      </c>
      <c r="CB810" s="2" t="n">
        <v>3.06</v>
      </c>
      <c r="DD810" s="2" t="n">
        <v>790</v>
      </c>
      <c r="DH810" s="2" t="s">
        <v>1561</v>
      </c>
    </row>
    <row r="811" customFormat="false" ht="13.8" hidden="false" customHeight="false" outlineLevel="0" collapsed="false">
      <c r="A811" s="2" t="s">
        <v>1570</v>
      </c>
      <c r="B811" s="2" t="s">
        <v>1557</v>
      </c>
      <c r="D811" s="2" t="s">
        <v>1558</v>
      </c>
      <c r="E811" s="2" t="s">
        <v>391</v>
      </c>
      <c r="F811" s="2" t="s">
        <v>1559</v>
      </c>
      <c r="G811" s="2" t="n">
        <v>2016</v>
      </c>
      <c r="H811" s="2" t="n">
        <v>35</v>
      </c>
      <c r="I811" s="2" t="n">
        <v>3</v>
      </c>
      <c r="J811" s="2" t="s">
        <v>120</v>
      </c>
      <c r="L811" s="2" t="s">
        <v>121</v>
      </c>
      <c r="P811" s="2" t="s">
        <v>1560</v>
      </c>
      <c r="T811" s="2" t="s">
        <v>206</v>
      </c>
      <c r="V811" s="2" t="s">
        <v>124</v>
      </c>
      <c r="X811" s="2" t="s">
        <v>1283</v>
      </c>
      <c r="Z811" s="2" t="s">
        <v>393</v>
      </c>
      <c r="AW811" s="2" t="n">
        <f aca="false">50</f>
        <v>50</v>
      </c>
      <c r="AY811" s="2" t="s">
        <v>126</v>
      </c>
      <c r="AZ811" s="2" t="n">
        <v>24</v>
      </c>
      <c r="BD811" s="2" t="s">
        <v>1567</v>
      </c>
      <c r="BE811" s="2" t="n">
        <v>5</v>
      </c>
      <c r="BF811" s="2" t="n">
        <v>5</v>
      </c>
      <c r="BY811" s="2" t="s">
        <v>128</v>
      </c>
      <c r="BZ811" s="2" t="s">
        <v>1567</v>
      </c>
      <c r="CA811" s="2" t="n">
        <v>182</v>
      </c>
      <c r="CB811" s="2" t="n">
        <v>3.06</v>
      </c>
      <c r="DD811" s="2" t="n">
        <v>670</v>
      </c>
      <c r="DH811" s="2" t="s">
        <v>1561</v>
      </c>
    </row>
    <row r="812" customFormat="false" ht="13.8" hidden="false" customHeight="false" outlineLevel="0" collapsed="false">
      <c r="A812" s="2" t="s">
        <v>1571</v>
      </c>
      <c r="B812" s="2" t="s">
        <v>1557</v>
      </c>
      <c r="D812" s="2" t="s">
        <v>1558</v>
      </c>
      <c r="E812" s="2" t="s">
        <v>391</v>
      </c>
      <c r="F812" s="2" t="s">
        <v>1559</v>
      </c>
      <c r="G812" s="2" t="n">
        <v>2016</v>
      </c>
      <c r="H812" s="2" t="n">
        <v>35</v>
      </c>
      <c r="I812" s="2" t="n">
        <v>3</v>
      </c>
      <c r="J812" s="2" t="s">
        <v>120</v>
      </c>
      <c r="L812" s="2" t="s">
        <v>121</v>
      </c>
      <c r="P812" s="2" t="s">
        <v>1560</v>
      </c>
      <c r="T812" s="2" t="s">
        <v>206</v>
      </c>
      <c r="V812" s="2" t="s">
        <v>124</v>
      </c>
      <c r="X812" s="2" t="s">
        <v>1283</v>
      </c>
      <c r="Z812" s="2" t="s">
        <v>393</v>
      </c>
      <c r="AW812" s="2" t="n">
        <f aca="false">50</f>
        <v>50</v>
      </c>
      <c r="AY812" s="2" t="s">
        <v>126</v>
      </c>
      <c r="AZ812" s="2" t="n">
        <v>24</v>
      </c>
      <c r="BD812" s="2" t="s">
        <v>1567</v>
      </c>
      <c r="BE812" s="2" t="n">
        <v>5</v>
      </c>
      <c r="BF812" s="2" t="n">
        <v>5</v>
      </c>
      <c r="BY812" s="2" t="s">
        <v>128</v>
      </c>
      <c r="BZ812" s="2" t="s">
        <v>1567</v>
      </c>
      <c r="CA812" s="2" t="n">
        <v>182</v>
      </c>
      <c r="CB812" s="2" t="n">
        <v>3.06</v>
      </c>
      <c r="DD812" s="2" t="n">
        <v>660</v>
      </c>
      <c r="DH812" s="2" t="s">
        <v>1561</v>
      </c>
    </row>
    <row r="813" customFormat="false" ht="13.8" hidden="false" customHeight="false" outlineLevel="0" collapsed="false">
      <c r="A813" s="2" t="s">
        <v>1572</v>
      </c>
      <c r="B813" s="2" t="s">
        <v>1557</v>
      </c>
      <c r="D813" s="2" t="s">
        <v>1558</v>
      </c>
      <c r="E813" s="2" t="s">
        <v>391</v>
      </c>
      <c r="F813" s="2" t="s">
        <v>1559</v>
      </c>
      <c r="G813" s="2" t="n">
        <v>2016</v>
      </c>
      <c r="H813" s="2" t="n">
        <v>35</v>
      </c>
      <c r="I813" s="2" t="n">
        <v>3</v>
      </c>
      <c r="J813" s="2" t="s">
        <v>120</v>
      </c>
      <c r="L813" s="2" t="s">
        <v>121</v>
      </c>
      <c r="P813" s="2" t="s">
        <v>1560</v>
      </c>
      <c r="T813" s="2" t="s">
        <v>206</v>
      </c>
      <c r="V813" s="2" t="s">
        <v>124</v>
      </c>
      <c r="Z813" s="2" t="s">
        <v>393</v>
      </c>
      <c r="AW813" s="2" t="n">
        <f aca="false">50</f>
        <v>50</v>
      </c>
      <c r="AY813" s="2" t="s">
        <v>126</v>
      </c>
      <c r="AZ813" s="2" t="n">
        <v>24</v>
      </c>
      <c r="BD813" s="2" t="s">
        <v>206</v>
      </c>
      <c r="BE813" s="2" t="n">
        <v>5</v>
      </c>
      <c r="BF813" s="2" t="n">
        <v>5</v>
      </c>
      <c r="BY813" s="2" t="s">
        <v>128</v>
      </c>
      <c r="BZ813" s="2" t="s">
        <v>206</v>
      </c>
      <c r="CA813" s="2" t="n">
        <v>235.1</v>
      </c>
      <c r="CB813" s="2" t="n">
        <v>4.82</v>
      </c>
      <c r="DD813" s="2" t="n">
        <v>950</v>
      </c>
      <c r="DH813" s="2" t="s">
        <v>1561</v>
      </c>
    </row>
    <row r="814" customFormat="false" ht="13.8" hidden="false" customHeight="false" outlineLevel="0" collapsed="false">
      <c r="A814" s="2" t="s">
        <v>1573</v>
      </c>
      <c r="B814" s="2" t="s">
        <v>1557</v>
      </c>
      <c r="D814" s="2" t="s">
        <v>1558</v>
      </c>
      <c r="E814" s="2" t="s">
        <v>391</v>
      </c>
      <c r="F814" s="2" t="s">
        <v>1559</v>
      </c>
      <c r="G814" s="2" t="n">
        <v>2016</v>
      </c>
      <c r="H814" s="2" t="n">
        <v>35</v>
      </c>
      <c r="I814" s="2" t="n">
        <v>3</v>
      </c>
      <c r="J814" s="2" t="s">
        <v>120</v>
      </c>
      <c r="L814" s="2" t="s">
        <v>121</v>
      </c>
      <c r="P814" s="2" t="s">
        <v>1560</v>
      </c>
      <c r="T814" s="2" t="s">
        <v>206</v>
      </c>
      <c r="V814" s="2" t="s">
        <v>124</v>
      </c>
      <c r="X814" s="2" t="s">
        <v>1283</v>
      </c>
      <c r="Z814" s="2" t="s">
        <v>393</v>
      </c>
      <c r="AW814" s="2" t="n">
        <f aca="false">50</f>
        <v>50</v>
      </c>
      <c r="AY814" s="2" t="s">
        <v>126</v>
      </c>
      <c r="AZ814" s="2" t="n">
        <v>24</v>
      </c>
      <c r="BD814" s="2" t="s">
        <v>206</v>
      </c>
      <c r="BE814" s="2" t="n">
        <v>5</v>
      </c>
      <c r="BF814" s="2" t="n">
        <v>5</v>
      </c>
      <c r="BY814" s="2" t="s">
        <v>128</v>
      </c>
      <c r="BZ814" s="2" t="s">
        <v>206</v>
      </c>
      <c r="CA814" s="2" t="n">
        <v>235.1</v>
      </c>
      <c r="CB814" s="2" t="n">
        <v>4.82</v>
      </c>
      <c r="DD814" s="2" t="n">
        <v>830</v>
      </c>
      <c r="DH814" s="2" t="s">
        <v>1574</v>
      </c>
    </row>
    <row r="815" customFormat="false" ht="13.8" hidden="false" customHeight="false" outlineLevel="0" collapsed="false">
      <c r="A815" s="2" t="s">
        <v>1575</v>
      </c>
      <c r="B815" s="2" t="s">
        <v>1557</v>
      </c>
      <c r="D815" s="2" t="s">
        <v>1558</v>
      </c>
      <c r="E815" s="2" t="s">
        <v>391</v>
      </c>
      <c r="F815" s="2" t="s">
        <v>1559</v>
      </c>
      <c r="G815" s="2" t="n">
        <v>2016</v>
      </c>
      <c r="H815" s="2" t="n">
        <v>35</v>
      </c>
      <c r="I815" s="2" t="n">
        <v>3</v>
      </c>
      <c r="J815" s="2" t="s">
        <v>120</v>
      </c>
      <c r="L815" s="2" t="s">
        <v>121</v>
      </c>
      <c r="P815" s="2" t="s">
        <v>1560</v>
      </c>
      <c r="T815" s="2" t="s">
        <v>206</v>
      </c>
      <c r="V815" s="2" t="s">
        <v>124</v>
      </c>
      <c r="X815" s="2" t="s">
        <v>1283</v>
      </c>
      <c r="Z815" s="2" t="s">
        <v>393</v>
      </c>
      <c r="AW815" s="2" t="n">
        <f aca="false">50</f>
        <v>50</v>
      </c>
      <c r="AY815" s="2" t="s">
        <v>126</v>
      </c>
      <c r="AZ815" s="2" t="n">
        <v>24</v>
      </c>
      <c r="BD815" s="2" t="s">
        <v>206</v>
      </c>
      <c r="BE815" s="2" t="n">
        <v>5</v>
      </c>
      <c r="BF815" s="2" t="n">
        <v>5</v>
      </c>
      <c r="BY815" s="2" t="s">
        <v>128</v>
      </c>
      <c r="BZ815" s="2" t="s">
        <v>206</v>
      </c>
      <c r="CA815" s="2" t="n">
        <v>235.1</v>
      </c>
      <c r="CB815" s="2" t="n">
        <v>4.82</v>
      </c>
      <c r="DD815" s="2" t="n">
        <v>710</v>
      </c>
      <c r="DH815" s="2" t="s">
        <v>1574</v>
      </c>
    </row>
    <row r="816" customFormat="false" ht="13.8" hidden="false" customHeight="false" outlineLevel="0" collapsed="false">
      <c r="A816" s="2" t="s">
        <v>1576</v>
      </c>
      <c r="B816" s="2" t="s">
        <v>1557</v>
      </c>
      <c r="D816" s="2" t="s">
        <v>1558</v>
      </c>
      <c r="E816" s="2" t="s">
        <v>391</v>
      </c>
      <c r="F816" s="2" t="s">
        <v>1559</v>
      </c>
      <c r="G816" s="2" t="n">
        <v>2016</v>
      </c>
      <c r="H816" s="2" t="n">
        <v>35</v>
      </c>
      <c r="I816" s="2" t="n">
        <v>3</v>
      </c>
      <c r="J816" s="2" t="s">
        <v>120</v>
      </c>
      <c r="L816" s="2" t="s">
        <v>121</v>
      </c>
      <c r="P816" s="2" t="s">
        <v>1560</v>
      </c>
      <c r="T816" s="2" t="s">
        <v>206</v>
      </c>
      <c r="V816" s="2" t="s">
        <v>124</v>
      </c>
      <c r="X816" s="2" t="s">
        <v>1283</v>
      </c>
      <c r="Z816" s="2" t="s">
        <v>393</v>
      </c>
      <c r="AW816" s="2" t="n">
        <f aca="false">50</f>
        <v>50</v>
      </c>
      <c r="AY816" s="2" t="s">
        <v>126</v>
      </c>
      <c r="AZ816" s="2" t="n">
        <v>24</v>
      </c>
      <c r="BD816" s="2" t="s">
        <v>206</v>
      </c>
      <c r="BE816" s="2" t="n">
        <v>5</v>
      </c>
      <c r="BF816" s="2" t="n">
        <v>5</v>
      </c>
      <c r="BY816" s="2" t="s">
        <v>128</v>
      </c>
      <c r="BZ816" s="2" t="s">
        <v>206</v>
      </c>
      <c r="CA816" s="2" t="n">
        <v>235.1</v>
      </c>
      <c r="CB816" s="2" t="n">
        <v>4.82</v>
      </c>
      <c r="DD816" s="2" t="n">
        <v>610</v>
      </c>
      <c r="DH816" s="2" t="s">
        <v>1574</v>
      </c>
    </row>
    <row r="817" customFormat="false" ht="13.8" hidden="false" customHeight="false" outlineLevel="0" collapsed="false">
      <c r="A817" s="2" t="s">
        <v>1577</v>
      </c>
      <c r="B817" s="2" t="s">
        <v>1557</v>
      </c>
      <c r="D817" s="2" t="s">
        <v>1558</v>
      </c>
      <c r="E817" s="2" t="s">
        <v>391</v>
      </c>
      <c r="F817" s="2" t="s">
        <v>1559</v>
      </c>
      <c r="G817" s="2" t="n">
        <v>2016</v>
      </c>
      <c r="H817" s="2" t="n">
        <v>35</v>
      </c>
      <c r="I817" s="2" t="n">
        <v>3</v>
      </c>
      <c r="J817" s="2" t="s">
        <v>120</v>
      </c>
      <c r="L817" s="2" t="s">
        <v>121</v>
      </c>
      <c r="P817" s="2" t="s">
        <v>1560</v>
      </c>
      <c r="T817" s="2" t="s">
        <v>206</v>
      </c>
      <c r="V817" s="2" t="s">
        <v>124</v>
      </c>
      <c r="X817" s="2" t="s">
        <v>1283</v>
      </c>
      <c r="Z817" s="2" t="s">
        <v>393</v>
      </c>
      <c r="AW817" s="2" t="n">
        <f aca="false">50</f>
        <v>50</v>
      </c>
      <c r="AY817" s="2" t="s">
        <v>126</v>
      </c>
      <c r="AZ817" s="2" t="n">
        <v>24</v>
      </c>
      <c r="BD817" s="2" t="s">
        <v>206</v>
      </c>
      <c r="BE817" s="2" t="n">
        <v>5</v>
      </c>
      <c r="BF817" s="2" t="n">
        <v>5</v>
      </c>
      <c r="BY817" s="2" t="s">
        <v>128</v>
      </c>
      <c r="BZ817" s="2" t="s">
        <v>206</v>
      </c>
      <c r="CA817" s="2" t="n">
        <v>235.1</v>
      </c>
      <c r="CB817" s="2" t="n">
        <v>4.82</v>
      </c>
      <c r="DD817" s="2" t="n">
        <v>700</v>
      </c>
      <c r="DH817" s="2" t="s">
        <v>1574</v>
      </c>
    </row>
    <row r="818" customFormat="false" ht="13.8" hidden="false" customHeight="false" outlineLevel="0" collapsed="false">
      <c r="A818" s="2" t="s">
        <v>1578</v>
      </c>
      <c r="B818" s="2" t="s">
        <v>1557</v>
      </c>
      <c r="D818" s="2" t="s">
        <v>1558</v>
      </c>
      <c r="E818" s="2" t="s">
        <v>391</v>
      </c>
      <c r="F818" s="2" t="s">
        <v>1559</v>
      </c>
      <c r="G818" s="2" t="n">
        <v>2016</v>
      </c>
      <c r="H818" s="2" t="n">
        <v>35</v>
      </c>
      <c r="I818" s="2" t="n">
        <v>3</v>
      </c>
      <c r="J818" s="2" t="s">
        <v>120</v>
      </c>
      <c r="L818" s="2" t="s">
        <v>121</v>
      </c>
      <c r="P818" s="2" t="s">
        <v>1560</v>
      </c>
      <c r="T818" s="2" t="s">
        <v>206</v>
      </c>
      <c r="V818" s="2" t="s">
        <v>124</v>
      </c>
      <c r="Z818" s="2" t="s">
        <v>393</v>
      </c>
      <c r="AW818" s="2" t="n">
        <f aca="false">50</f>
        <v>50</v>
      </c>
      <c r="AY818" s="2" t="s">
        <v>126</v>
      </c>
      <c r="AZ818" s="2" t="n">
        <v>24</v>
      </c>
      <c r="BD818" s="2" t="s">
        <v>1210</v>
      </c>
      <c r="BE818" s="2" t="n">
        <v>5</v>
      </c>
      <c r="BF818" s="2" t="n">
        <v>5</v>
      </c>
      <c r="BY818" s="2" t="s">
        <v>128</v>
      </c>
      <c r="BZ818" s="2" t="s">
        <v>1210</v>
      </c>
      <c r="CA818" s="2" t="n">
        <v>224.1</v>
      </c>
      <c r="CB818" s="2" t="n">
        <v>3.47</v>
      </c>
      <c r="DD818" s="2" t="n">
        <v>1250</v>
      </c>
      <c r="DH818" s="2" t="s">
        <v>1561</v>
      </c>
    </row>
    <row r="819" customFormat="false" ht="13.8" hidden="false" customHeight="false" outlineLevel="0" collapsed="false">
      <c r="A819" s="2" t="s">
        <v>1579</v>
      </c>
      <c r="B819" s="2" t="s">
        <v>1557</v>
      </c>
      <c r="D819" s="2" t="s">
        <v>1558</v>
      </c>
      <c r="E819" s="2" t="s">
        <v>391</v>
      </c>
      <c r="F819" s="2" t="s">
        <v>1559</v>
      </c>
      <c r="G819" s="2" t="n">
        <v>2016</v>
      </c>
      <c r="H819" s="2" t="n">
        <v>35</v>
      </c>
      <c r="I819" s="2" t="n">
        <v>3</v>
      </c>
      <c r="J819" s="2" t="s">
        <v>120</v>
      </c>
      <c r="L819" s="2" t="s">
        <v>121</v>
      </c>
      <c r="P819" s="2" t="s">
        <v>1560</v>
      </c>
      <c r="T819" s="2" t="s">
        <v>206</v>
      </c>
      <c r="V819" s="2" t="s">
        <v>124</v>
      </c>
      <c r="X819" s="2" t="s">
        <v>1283</v>
      </c>
      <c r="Z819" s="2" t="s">
        <v>393</v>
      </c>
      <c r="AW819" s="2" t="n">
        <f aca="false">50</f>
        <v>50</v>
      </c>
      <c r="AY819" s="2" t="s">
        <v>126</v>
      </c>
      <c r="AZ819" s="2" t="n">
        <v>24</v>
      </c>
      <c r="BD819" s="2" t="s">
        <v>1210</v>
      </c>
      <c r="BE819" s="2" t="n">
        <v>5</v>
      </c>
      <c r="BF819" s="2" t="n">
        <v>5</v>
      </c>
      <c r="BY819" s="2" t="s">
        <v>128</v>
      </c>
      <c r="BZ819" s="2" t="s">
        <v>1210</v>
      </c>
      <c r="CA819" s="2" t="n">
        <v>224.1</v>
      </c>
      <c r="CB819" s="2" t="n">
        <v>3.47</v>
      </c>
      <c r="DD819" s="2" t="n">
        <v>1050</v>
      </c>
      <c r="DH819" s="2" t="s">
        <v>1574</v>
      </c>
    </row>
    <row r="820" customFormat="false" ht="13.8" hidden="false" customHeight="false" outlineLevel="0" collapsed="false">
      <c r="A820" s="2" t="s">
        <v>1580</v>
      </c>
      <c r="B820" s="2" t="s">
        <v>1557</v>
      </c>
      <c r="D820" s="2" t="s">
        <v>1558</v>
      </c>
      <c r="E820" s="2" t="s">
        <v>391</v>
      </c>
      <c r="F820" s="2" t="s">
        <v>1559</v>
      </c>
      <c r="G820" s="2" t="n">
        <v>2016</v>
      </c>
      <c r="H820" s="2" t="n">
        <v>35</v>
      </c>
      <c r="I820" s="2" t="n">
        <v>3</v>
      </c>
      <c r="J820" s="2" t="s">
        <v>120</v>
      </c>
      <c r="L820" s="2" t="s">
        <v>121</v>
      </c>
      <c r="P820" s="2" t="s">
        <v>1560</v>
      </c>
      <c r="T820" s="2" t="s">
        <v>206</v>
      </c>
      <c r="V820" s="2" t="s">
        <v>124</v>
      </c>
      <c r="X820" s="2" t="s">
        <v>1283</v>
      </c>
      <c r="Z820" s="2" t="s">
        <v>393</v>
      </c>
      <c r="AW820" s="2" t="n">
        <f aca="false">50</f>
        <v>50</v>
      </c>
      <c r="AY820" s="2" t="s">
        <v>126</v>
      </c>
      <c r="AZ820" s="2" t="n">
        <v>24</v>
      </c>
      <c r="BD820" s="2" t="s">
        <v>1210</v>
      </c>
      <c r="BE820" s="2" t="n">
        <v>5</v>
      </c>
      <c r="BF820" s="2" t="n">
        <v>5</v>
      </c>
      <c r="BY820" s="2" t="s">
        <v>128</v>
      </c>
      <c r="BZ820" s="2" t="s">
        <v>1210</v>
      </c>
      <c r="CA820" s="2" t="n">
        <v>224.1</v>
      </c>
      <c r="CB820" s="2" t="n">
        <v>3.47</v>
      </c>
      <c r="DD820" s="2" t="n">
        <v>890</v>
      </c>
      <c r="DH820" s="2" t="s">
        <v>1574</v>
      </c>
    </row>
    <row r="821" customFormat="false" ht="13.8" hidden="false" customHeight="false" outlineLevel="0" collapsed="false">
      <c r="A821" s="2" t="s">
        <v>1581</v>
      </c>
      <c r="B821" s="2" t="s">
        <v>1557</v>
      </c>
      <c r="D821" s="2" t="s">
        <v>1558</v>
      </c>
      <c r="E821" s="2" t="s">
        <v>391</v>
      </c>
      <c r="F821" s="2" t="s">
        <v>1559</v>
      </c>
      <c r="G821" s="2" t="n">
        <v>2016</v>
      </c>
      <c r="H821" s="2" t="n">
        <v>35</v>
      </c>
      <c r="I821" s="2" t="n">
        <v>3</v>
      </c>
      <c r="J821" s="2" t="s">
        <v>120</v>
      </c>
      <c r="L821" s="2" t="s">
        <v>121</v>
      </c>
      <c r="P821" s="2" t="s">
        <v>1560</v>
      </c>
      <c r="T821" s="2" t="s">
        <v>206</v>
      </c>
      <c r="V821" s="2" t="s">
        <v>124</v>
      </c>
      <c r="X821" s="2" t="s">
        <v>1283</v>
      </c>
      <c r="Z821" s="2" t="s">
        <v>393</v>
      </c>
      <c r="AW821" s="2" t="n">
        <f aca="false">50</f>
        <v>50</v>
      </c>
      <c r="AY821" s="2" t="s">
        <v>126</v>
      </c>
      <c r="AZ821" s="2" t="n">
        <v>24</v>
      </c>
      <c r="BD821" s="2" t="s">
        <v>1210</v>
      </c>
      <c r="BE821" s="2" t="n">
        <v>5</v>
      </c>
      <c r="BF821" s="2" t="n">
        <v>5</v>
      </c>
      <c r="BY821" s="2" t="s">
        <v>128</v>
      </c>
      <c r="BZ821" s="2" t="s">
        <v>1210</v>
      </c>
      <c r="CA821" s="2" t="n">
        <v>224.1</v>
      </c>
      <c r="CB821" s="2" t="n">
        <v>3.47</v>
      </c>
      <c r="DD821" s="2" t="n">
        <v>600</v>
      </c>
      <c r="DH821" s="2" t="s">
        <v>1574</v>
      </c>
    </row>
    <row r="822" customFormat="false" ht="13.8" hidden="false" customHeight="false" outlineLevel="0" collapsed="false">
      <c r="A822" s="2" t="s">
        <v>1582</v>
      </c>
      <c r="B822" s="2" t="s">
        <v>1557</v>
      </c>
      <c r="D822" s="2" t="s">
        <v>1558</v>
      </c>
      <c r="E822" s="2" t="s">
        <v>391</v>
      </c>
      <c r="F822" s="2" t="s">
        <v>1559</v>
      </c>
      <c r="G822" s="2" t="n">
        <v>2016</v>
      </c>
      <c r="H822" s="2" t="n">
        <v>35</v>
      </c>
      <c r="I822" s="2" t="n">
        <v>3</v>
      </c>
      <c r="J822" s="2" t="s">
        <v>120</v>
      </c>
      <c r="L822" s="2" t="s">
        <v>121</v>
      </c>
      <c r="P822" s="2" t="s">
        <v>1560</v>
      </c>
      <c r="T822" s="2" t="s">
        <v>206</v>
      </c>
      <c r="V822" s="2" t="s">
        <v>124</v>
      </c>
      <c r="X822" s="2" t="s">
        <v>1283</v>
      </c>
      <c r="Z822" s="2" t="s">
        <v>393</v>
      </c>
      <c r="AW822" s="2" t="n">
        <f aca="false">50</f>
        <v>50</v>
      </c>
      <c r="AY822" s="2" t="s">
        <v>126</v>
      </c>
      <c r="AZ822" s="2" t="n">
        <v>24</v>
      </c>
      <c r="BD822" s="2" t="s">
        <v>1210</v>
      </c>
      <c r="BE822" s="2" t="n">
        <v>5</v>
      </c>
      <c r="BF822" s="2" t="n">
        <v>5</v>
      </c>
      <c r="BY822" s="2" t="s">
        <v>128</v>
      </c>
      <c r="BZ822" s="2" t="s">
        <v>1210</v>
      </c>
      <c r="CA822" s="2" t="n">
        <v>224.1</v>
      </c>
      <c r="CB822" s="2" t="n">
        <v>3.47</v>
      </c>
      <c r="DD822" s="2" t="n">
        <v>680</v>
      </c>
      <c r="DH822" s="2" t="s">
        <v>1574</v>
      </c>
    </row>
    <row r="823" customFormat="false" ht="13.8" hidden="false" customHeight="false" outlineLevel="0" collapsed="false">
      <c r="A823" s="2" t="s">
        <v>1583</v>
      </c>
      <c r="B823" s="2" t="s">
        <v>1557</v>
      </c>
      <c r="D823" s="2" t="s">
        <v>1558</v>
      </c>
      <c r="E823" s="2" t="s">
        <v>391</v>
      </c>
      <c r="F823" s="2" t="s">
        <v>1559</v>
      </c>
      <c r="G823" s="2" t="n">
        <v>2016</v>
      </c>
      <c r="H823" s="2" t="n">
        <v>35</v>
      </c>
      <c r="I823" s="2" t="n">
        <v>3</v>
      </c>
      <c r="J823" s="2" t="s">
        <v>120</v>
      </c>
      <c r="L823" s="2" t="s">
        <v>121</v>
      </c>
      <c r="P823" s="2" t="s">
        <v>1560</v>
      </c>
      <c r="T823" s="2" t="s">
        <v>206</v>
      </c>
      <c r="V823" s="2" t="s">
        <v>124</v>
      </c>
      <c r="Z823" s="2" t="s">
        <v>393</v>
      </c>
      <c r="AW823" s="2" t="n">
        <f aca="false">50</f>
        <v>50</v>
      </c>
      <c r="AY823" s="2" t="s">
        <v>126</v>
      </c>
      <c r="AZ823" s="2" t="n">
        <v>24</v>
      </c>
      <c r="BD823" s="2" t="s">
        <v>129</v>
      </c>
      <c r="BE823" s="2" t="n">
        <v>5</v>
      </c>
      <c r="BF823" s="2" t="n">
        <v>5</v>
      </c>
      <c r="BY823" s="2" t="s">
        <v>128</v>
      </c>
      <c r="BZ823" s="2" t="s">
        <v>129</v>
      </c>
      <c r="CA823" s="2" t="n">
        <v>31</v>
      </c>
      <c r="CB823" s="2" t="n">
        <v>7.376</v>
      </c>
      <c r="CU823" s="2" t="n">
        <v>400</v>
      </c>
      <c r="DD823" s="2" t="n">
        <v>1230</v>
      </c>
      <c r="DH823" s="2" t="s">
        <v>1561</v>
      </c>
    </row>
    <row r="824" customFormat="false" ht="13.8" hidden="false" customHeight="false" outlineLevel="0" collapsed="false">
      <c r="A824" s="2" t="s">
        <v>1584</v>
      </c>
      <c r="B824" s="2" t="s">
        <v>1557</v>
      </c>
      <c r="D824" s="2" t="s">
        <v>1558</v>
      </c>
      <c r="E824" s="2" t="s">
        <v>391</v>
      </c>
      <c r="F824" s="2" t="s">
        <v>1559</v>
      </c>
      <c r="G824" s="2" t="n">
        <v>2016</v>
      </c>
      <c r="H824" s="2" t="n">
        <v>35</v>
      </c>
      <c r="I824" s="2" t="n">
        <v>3</v>
      </c>
      <c r="J824" s="2" t="s">
        <v>120</v>
      </c>
      <c r="L824" s="2" t="s">
        <v>121</v>
      </c>
      <c r="P824" s="2" t="s">
        <v>1560</v>
      </c>
      <c r="T824" s="2" t="s">
        <v>206</v>
      </c>
      <c r="V824" s="2" t="s">
        <v>124</v>
      </c>
      <c r="X824" s="2" t="s">
        <v>1283</v>
      </c>
      <c r="Z824" s="2" t="s">
        <v>393</v>
      </c>
      <c r="AW824" s="2" t="n">
        <f aca="false">50</f>
        <v>50</v>
      </c>
      <c r="AY824" s="2" t="s">
        <v>126</v>
      </c>
      <c r="AZ824" s="2" t="n">
        <v>24</v>
      </c>
      <c r="BD824" s="2" t="s">
        <v>129</v>
      </c>
      <c r="BE824" s="2" t="n">
        <v>5</v>
      </c>
      <c r="BF824" s="2" t="n">
        <v>5</v>
      </c>
      <c r="BY824" s="2" t="s">
        <v>128</v>
      </c>
      <c r="BZ824" s="2" t="s">
        <v>129</v>
      </c>
      <c r="CA824" s="2" t="n">
        <v>31</v>
      </c>
      <c r="CB824" s="2" t="n">
        <v>7.376</v>
      </c>
      <c r="CU824" s="2" t="n">
        <v>400</v>
      </c>
      <c r="DD824" s="2" t="n">
        <v>670</v>
      </c>
      <c r="DH824" s="2" t="s">
        <v>1561</v>
      </c>
    </row>
    <row r="825" customFormat="false" ht="13.8" hidden="false" customHeight="false" outlineLevel="0" collapsed="false">
      <c r="A825" s="2" t="s">
        <v>1585</v>
      </c>
      <c r="B825" s="2" t="s">
        <v>1557</v>
      </c>
      <c r="D825" s="2" t="s">
        <v>1558</v>
      </c>
      <c r="E825" s="2" t="s">
        <v>391</v>
      </c>
      <c r="F825" s="2" t="s">
        <v>1559</v>
      </c>
      <c r="G825" s="2" t="n">
        <v>2016</v>
      </c>
      <c r="H825" s="2" t="n">
        <v>35</v>
      </c>
      <c r="I825" s="2" t="n">
        <v>3</v>
      </c>
      <c r="J825" s="2" t="s">
        <v>120</v>
      </c>
      <c r="L825" s="2" t="s">
        <v>121</v>
      </c>
      <c r="P825" s="2" t="s">
        <v>1560</v>
      </c>
      <c r="T825" s="2" t="s">
        <v>206</v>
      </c>
      <c r="V825" s="2" t="s">
        <v>124</v>
      </c>
      <c r="X825" s="2" t="s">
        <v>1283</v>
      </c>
      <c r="Z825" s="2" t="s">
        <v>393</v>
      </c>
      <c r="AW825" s="2" t="n">
        <f aca="false">50</f>
        <v>50</v>
      </c>
      <c r="AY825" s="2" t="s">
        <v>126</v>
      </c>
      <c r="AZ825" s="2" t="n">
        <v>24</v>
      </c>
      <c r="BD825" s="2" t="s">
        <v>129</v>
      </c>
      <c r="BE825" s="2" t="n">
        <v>5</v>
      </c>
      <c r="BF825" s="2" t="n">
        <v>5</v>
      </c>
      <c r="BY825" s="2" t="s">
        <v>128</v>
      </c>
      <c r="BZ825" s="2" t="s">
        <v>129</v>
      </c>
      <c r="CA825" s="2" t="n">
        <v>31</v>
      </c>
      <c r="CB825" s="2" t="n">
        <v>7.376</v>
      </c>
      <c r="CU825" s="2" t="n">
        <v>400</v>
      </c>
      <c r="DD825" s="2" t="n">
        <v>630</v>
      </c>
      <c r="DH825" s="2" t="s">
        <v>1561</v>
      </c>
    </row>
    <row r="826" customFormat="false" ht="13.8" hidden="false" customHeight="false" outlineLevel="0" collapsed="false">
      <c r="A826" s="2" t="s">
        <v>1586</v>
      </c>
      <c r="B826" s="2" t="s">
        <v>1557</v>
      </c>
      <c r="D826" s="2" t="s">
        <v>1558</v>
      </c>
      <c r="E826" s="2" t="s">
        <v>391</v>
      </c>
      <c r="F826" s="2" t="s">
        <v>1559</v>
      </c>
      <c r="G826" s="2" t="n">
        <v>2016</v>
      </c>
      <c r="H826" s="2" t="n">
        <v>35</v>
      </c>
      <c r="I826" s="2" t="n">
        <v>3</v>
      </c>
      <c r="J826" s="2" t="s">
        <v>120</v>
      </c>
      <c r="L826" s="2" t="s">
        <v>121</v>
      </c>
      <c r="P826" s="2" t="s">
        <v>1560</v>
      </c>
      <c r="T826" s="2" t="s">
        <v>206</v>
      </c>
      <c r="V826" s="2" t="s">
        <v>124</v>
      </c>
      <c r="X826" s="2" t="s">
        <v>1283</v>
      </c>
      <c r="Z826" s="2" t="s">
        <v>393</v>
      </c>
      <c r="AW826" s="2" t="n">
        <f aca="false">50</f>
        <v>50</v>
      </c>
      <c r="AY826" s="2" t="s">
        <v>126</v>
      </c>
      <c r="AZ826" s="2" t="n">
        <v>24</v>
      </c>
      <c r="BD826" s="2" t="s">
        <v>129</v>
      </c>
      <c r="BE826" s="2" t="n">
        <v>5</v>
      </c>
      <c r="BF826" s="2" t="n">
        <v>5</v>
      </c>
      <c r="BY826" s="2" t="s">
        <v>128</v>
      </c>
      <c r="BZ826" s="2" t="s">
        <v>129</v>
      </c>
      <c r="CA826" s="2" t="n">
        <v>31</v>
      </c>
      <c r="CB826" s="2" t="n">
        <v>7.376</v>
      </c>
      <c r="CU826" s="2" t="n">
        <v>400</v>
      </c>
      <c r="DD826" s="2" t="n">
        <v>190</v>
      </c>
      <c r="DH826" s="2" t="s">
        <v>1561</v>
      </c>
    </row>
    <row r="827" customFormat="false" ht="13.8" hidden="false" customHeight="false" outlineLevel="0" collapsed="false">
      <c r="A827" s="2" t="s">
        <v>1587</v>
      </c>
      <c r="B827" s="2" t="s">
        <v>1557</v>
      </c>
      <c r="D827" s="2" t="s">
        <v>1558</v>
      </c>
      <c r="E827" s="2" t="s">
        <v>391</v>
      </c>
      <c r="F827" s="2" t="s">
        <v>1559</v>
      </c>
      <c r="G827" s="2" t="n">
        <v>2016</v>
      </c>
      <c r="H827" s="2" t="n">
        <v>35</v>
      </c>
      <c r="I827" s="2" t="n">
        <v>3</v>
      </c>
      <c r="J827" s="2" t="s">
        <v>120</v>
      </c>
      <c r="L827" s="2" t="s">
        <v>121</v>
      </c>
      <c r="P827" s="2" t="s">
        <v>1560</v>
      </c>
      <c r="T827" s="2" t="s">
        <v>206</v>
      </c>
      <c r="V827" s="2" t="s">
        <v>124</v>
      </c>
      <c r="X827" s="2" t="s">
        <v>1283</v>
      </c>
      <c r="Z827" s="2" t="s">
        <v>393</v>
      </c>
      <c r="AW827" s="2" t="n">
        <f aca="false">50</f>
        <v>50</v>
      </c>
      <c r="AY827" s="2" t="s">
        <v>126</v>
      </c>
      <c r="AZ827" s="2" t="n">
        <v>24</v>
      </c>
      <c r="BD827" s="2" t="s">
        <v>129</v>
      </c>
      <c r="BE827" s="2" t="n">
        <v>5</v>
      </c>
      <c r="BF827" s="2" t="n">
        <v>5</v>
      </c>
      <c r="BY827" s="2" t="s">
        <v>128</v>
      </c>
      <c r="BZ827" s="2" t="s">
        <v>129</v>
      </c>
      <c r="CA827" s="2" t="n">
        <v>31</v>
      </c>
      <c r="CB827" s="2" t="n">
        <v>7.376</v>
      </c>
      <c r="CU827" s="2" t="n">
        <v>400</v>
      </c>
      <c r="DD827" s="2" t="n">
        <v>240</v>
      </c>
      <c r="DH827" s="2" t="s">
        <v>1561</v>
      </c>
    </row>
    <row r="828" customFormat="false" ht="13.8" hidden="false" customHeight="false" outlineLevel="0" collapsed="false">
      <c r="A828" s="2" t="s">
        <v>1588</v>
      </c>
      <c r="B828" s="2" t="s">
        <v>1557</v>
      </c>
      <c r="D828" s="2" t="s">
        <v>1558</v>
      </c>
      <c r="E828" s="2" t="s">
        <v>391</v>
      </c>
      <c r="F828" s="2" t="s">
        <v>1559</v>
      </c>
      <c r="G828" s="2" t="n">
        <v>2016</v>
      </c>
      <c r="H828" s="2" t="n">
        <v>35</v>
      </c>
      <c r="I828" s="2" t="n">
        <v>3</v>
      </c>
      <c r="J828" s="2" t="s">
        <v>120</v>
      </c>
      <c r="L828" s="2" t="s">
        <v>121</v>
      </c>
      <c r="P828" s="2" t="s">
        <v>1560</v>
      </c>
      <c r="T828" s="2" t="s">
        <v>206</v>
      </c>
      <c r="V828" s="2" t="s">
        <v>124</v>
      </c>
      <c r="Z828" s="2" t="s">
        <v>393</v>
      </c>
      <c r="AW828" s="2" t="n">
        <f aca="false">50</f>
        <v>50</v>
      </c>
      <c r="AY828" s="2" t="s">
        <v>126</v>
      </c>
      <c r="AZ828" s="2" t="n">
        <v>24</v>
      </c>
      <c r="BD828" s="2" t="s">
        <v>1567</v>
      </c>
      <c r="BE828" s="2" t="n">
        <v>5</v>
      </c>
      <c r="BF828" s="2" t="n">
        <v>5</v>
      </c>
      <c r="BY828" s="2" t="s">
        <v>128</v>
      </c>
      <c r="BZ828" s="2" t="s">
        <v>1567</v>
      </c>
      <c r="CA828" s="2" t="n">
        <v>182</v>
      </c>
      <c r="CB828" s="2" t="n">
        <v>3.06</v>
      </c>
      <c r="CU828" s="2" t="n">
        <v>400</v>
      </c>
      <c r="DD828" s="2" t="n">
        <v>1040</v>
      </c>
      <c r="DH828" s="2" t="s">
        <v>1561</v>
      </c>
    </row>
    <row r="829" customFormat="false" ht="13.8" hidden="false" customHeight="false" outlineLevel="0" collapsed="false">
      <c r="A829" s="2" t="s">
        <v>1589</v>
      </c>
      <c r="B829" s="2" t="s">
        <v>1557</v>
      </c>
      <c r="D829" s="2" t="s">
        <v>1558</v>
      </c>
      <c r="E829" s="2" t="s">
        <v>391</v>
      </c>
      <c r="F829" s="2" t="s">
        <v>1559</v>
      </c>
      <c r="G829" s="2" t="n">
        <v>2016</v>
      </c>
      <c r="H829" s="2" t="n">
        <v>35</v>
      </c>
      <c r="I829" s="2" t="n">
        <v>3</v>
      </c>
      <c r="J829" s="2" t="s">
        <v>120</v>
      </c>
      <c r="L829" s="2" t="s">
        <v>121</v>
      </c>
      <c r="P829" s="2" t="s">
        <v>1560</v>
      </c>
      <c r="T829" s="2" t="s">
        <v>206</v>
      </c>
      <c r="V829" s="2" t="s">
        <v>124</v>
      </c>
      <c r="X829" s="2" t="s">
        <v>1283</v>
      </c>
      <c r="Z829" s="2" t="s">
        <v>393</v>
      </c>
      <c r="AW829" s="2" t="n">
        <f aca="false">50</f>
        <v>50</v>
      </c>
      <c r="AY829" s="2" t="s">
        <v>126</v>
      </c>
      <c r="AZ829" s="2" t="n">
        <v>24</v>
      </c>
      <c r="BD829" s="2" t="s">
        <v>1567</v>
      </c>
      <c r="BE829" s="2" t="n">
        <v>5</v>
      </c>
      <c r="BF829" s="2" t="n">
        <v>5</v>
      </c>
      <c r="BY829" s="2" t="s">
        <v>128</v>
      </c>
      <c r="BZ829" s="2" t="s">
        <v>1567</v>
      </c>
      <c r="CA829" s="2" t="n">
        <v>182</v>
      </c>
      <c r="CB829" s="2" t="n">
        <v>3.06</v>
      </c>
      <c r="CU829" s="2" t="n">
        <v>400</v>
      </c>
      <c r="DD829" s="2" t="n">
        <v>1080</v>
      </c>
      <c r="DH829" s="2" t="s">
        <v>1561</v>
      </c>
    </row>
    <row r="830" customFormat="false" ht="13.8" hidden="false" customHeight="false" outlineLevel="0" collapsed="false">
      <c r="A830" s="2" t="s">
        <v>1590</v>
      </c>
      <c r="B830" s="2" t="s">
        <v>1557</v>
      </c>
      <c r="D830" s="2" t="s">
        <v>1558</v>
      </c>
      <c r="E830" s="2" t="s">
        <v>391</v>
      </c>
      <c r="F830" s="2" t="s">
        <v>1559</v>
      </c>
      <c r="G830" s="2" t="n">
        <v>2016</v>
      </c>
      <c r="H830" s="2" t="n">
        <v>35</v>
      </c>
      <c r="I830" s="2" t="n">
        <v>3</v>
      </c>
      <c r="J830" s="2" t="s">
        <v>120</v>
      </c>
      <c r="L830" s="2" t="s">
        <v>121</v>
      </c>
      <c r="P830" s="2" t="s">
        <v>1560</v>
      </c>
      <c r="T830" s="2" t="s">
        <v>206</v>
      </c>
      <c r="V830" s="2" t="s">
        <v>124</v>
      </c>
      <c r="X830" s="2" t="s">
        <v>1283</v>
      </c>
      <c r="Z830" s="2" t="s">
        <v>393</v>
      </c>
      <c r="AW830" s="2" t="n">
        <f aca="false">50</f>
        <v>50</v>
      </c>
      <c r="AY830" s="2" t="s">
        <v>126</v>
      </c>
      <c r="AZ830" s="2" t="n">
        <v>24</v>
      </c>
      <c r="BD830" s="2" t="s">
        <v>1567</v>
      </c>
      <c r="BE830" s="2" t="n">
        <v>5</v>
      </c>
      <c r="BF830" s="2" t="n">
        <v>5</v>
      </c>
      <c r="BY830" s="2" t="s">
        <v>128</v>
      </c>
      <c r="BZ830" s="2" t="s">
        <v>1567</v>
      </c>
      <c r="CA830" s="2" t="n">
        <v>182</v>
      </c>
      <c r="CB830" s="2" t="n">
        <v>3.06</v>
      </c>
      <c r="CU830" s="2" t="n">
        <v>400</v>
      </c>
      <c r="DD830" s="2" t="n">
        <v>720</v>
      </c>
      <c r="DH830" s="2" t="s">
        <v>1561</v>
      </c>
    </row>
    <row r="831" customFormat="false" ht="13.8" hidden="false" customHeight="false" outlineLevel="0" collapsed="false">
      <c r="A831" s="2" t="s">
        <v>1591</v>
      </c>
      <c r="B831" s="2" t="s">
        <v>1557</v>
      </c>
      <c r="D831" s="2" t="s">
        <v>1558</v>
      </c>
      <c r="E831" s="2" t="s">
        <v>391</v>
      </c>
      <c r="F831" s="2" t="s">
        <v>1559</v>
      </c>
      <c r="G831" s="2" t="n">
        <v>2016</v>
      </c>
      <c r="H831" s="2" t="n">
        <v>35</v>
      </c>
      <c r="I831" s="2" t="n">
        <v>3</v>
      </c>
      <c r="J831" s="2" t="s">
        <v>120</v>
      </c>
      <c r="L831" s="2" t="s">
        <v>121</v>
      </c>
      <c r="P831" s="2" t="s">
        <v>1560</v>
      </c>
      <c r="T831" s="2" t="s">
        <v>206</v>
      </c>
      <c r="V831" s="2" t="s">
        <v>124</v>
      </c>
      <c r="X831" s="2" t="s">
        <v>1283</v>
      </c>
      <c r="Z831" s="2" t="s">
        <v>393</v>
      </c>
      <c r="AW831" s="2" t="n">
        <f aca="false">50</f>
        <v>50</v>
      </c>
      <c r="AY831" s="2" t="s">
        <v>126</v>
      </c>
      <c r="AZ831" s="2" t="n">
        <v>24</v>
      </c>
      <c r="BD831" s="2" t="s">
        <v>1567</v>
      </c>
      <c r="BE831" s="2" t="n">
        <v>5</v>
      </c>
      <c r="BF831" s="2" t="n">
        <v>5</v>
      </c>
      <c r="BY831" s="2" t="s">
        <v>128</v>
      </c>
      <c r="BZ831" s="2" t="s">
        <v>1567</v>
      </c>
      <c r="CA831" s="2" t="n">
        <v>182</v>
      </c>
      <c r="CB831" s="2" t="n">
        <v>3.06</v>
      </c>
      <c r="CU831" s="2" t="n">
        <v>400</v>
      </c>
      <c r="DD831" s="2" t="n">
        <v>630</v>
      </c>
      <c r="DH831" s="2" t="s">
        <v>1561</v>
      </c>
    </row>
    <row r="832" customFormat="false" ht="13.8" hidden="false" customHeight="false" outlineLevel="0" collapsed="false">
      <c r="A832" s="2" t="s">
        <v>1592</v>
      </c>
      <c r="B832" s="2" t="s">
        <v>1557</v>
      </c>
      <c r="D832" s="2" t="s">
        <v>1558</v>
      </c>
      <c r="E832" s="2" t="s">
        <v>391</v>
      </c>
      <c r="F832" s="2" t="s">
        <v>1559</v>
      </c>
      <c r="G832" s="2" t="n">
        <v>2016</v>
      </c>
      <c r="H832" s="2" t="n">
        <v>35</v>
      </c>
      <c r="I832" s="2" t="n">
        <v>3</v>
      </c>
      <c r="J832" s="2" t="s">
        <v>120</v>
      </c>
      <c r="L832" s="2" t="s">
        <v>121</v>
      </c>
      <c r="P832" s="2" t="s">
        <v>1560</v>
      </c>
      <c r="T832" s="2" t="s">
        <v>206</v>
      </c>
      <c r="V832" s="2" t="s">
        <v>124</v>
      </c>
      <c r="X832" s="2" t="s">
        <v>1283</v>
      </c>
      <c r="Z832" s="2" t="s">
        <v>393</v>
      </c>
      <c r="AW832" s="2" t="n">
        <f aca="false">50</f>
        <v>50</v>
      </c>
      <c r="AY832" s="2" t="s">
        <v>126</v>
      </c>
      <c r="AZ832" s="2" t="n">
        <v>24</v>
      </c>
      <c r="BD832" s="2" t="s">
        <v>1567</v>
      </c>
      <c r="BE832" s="2" t="n">
        <v>5</v>
      </c>
      <c r="BF832" s="2" t="n">
        <v>5</v>
      </c>
      <c r="BY832" s="2" t="s">
        <v>128</v>
      </c>
      <c r="BZ832" s="2" t="s">
        <v>1567</v>
      </c>
      <c r="CA832" s="2" t="n">
        <v>182</v>
      </c>
      <c r="CB832" s="2" t="n">
        <v>3.06</v>
      </c>
      <c r="CU832" s="2" t="n">
        <v>400</v>
      </c>
      <c r="DD832" s="2" t="n">
        <v>670</v>
      </c>
      <c r="DH832" s="2" t="s">
        <v>1574</v>
      </c>
    </row>
    <row r="833" customFormat="false" ht="13.8" hidden="false" customHeight="false" outlineLevel="0" collapsed="false">
      <c r="A833" s="2" t="s">
        <v>1593</v>
      </c>
      <c r="B833" s="2" t="s">
        <v>1557</v>
      </c>
      <c r="D833" s="2" t="s">
        <v>1558</v>
      </c>
      <c r="E833" s="2" t="s">
        <v>391</v>
      </c>
      <c r="F833" s="2" t="s">
        <v>1559</v>
      </c>
      <c r="G833" s="2" t="n">
        <v>2016</v>
      </c>
      <c r="H833" s="2" t="n">
        <v>35</v>
      </c>
      <c r="I833" s="2" t="n">
        <v>3</v>
      </c>
      <c r="J833" s="2" t="s">
        <v>120</v>
      </c>
      <c r="L833" s="2" t="s">
        <v>121</v>
      </c>
      <c r="P833" s="2" t="s">
        <v>1560</v>
      </c>
      <c r="T833" s="2" t="s">
        <v>206</v>
      </c>
      <c r="V833" s="2" t="s">
        <v>124</v>
      </c>
      <c r="Z833" s="2" t="s">
        <v>393</v>
      </c>
      <c r="AW833" s="2" t="n">
        <f aca="false">50</f>
        <v>50</v>
      </c>
      <c r="AY833" s="2" t="s">
        <v>126</v>
      </c>
      <c r="AZ833" s="2" t="n">
        <v>24</v>
      </c>
      <c r="BD833" s="2" t="s">
        <v>206</v>
      </c>
      <c r="BE833" s="2" t="n">
        <v>5</v>
      </c>
      <c r="BF833" s="2" t="n">
        <v>5</v>
      </c>
      <c r="BY833" s="2" t="s">
        <v>128</v>
      </c>
      <c r="BZ833" s="2" t="s">
        <v>206</v>
      </c>
      <c r="CA833" s="2" t="n">
        <v>235.1</v>
      </c>
      <c r="CB833" s="2" t="n">
        <v>4.82</v>
      </c>
      <c r="CU833" s="2" t="n">
        <v>400</v>
      </c>
      <c r="DD833" s="2" t="n">
        <v>1140</v>
      </c>
      <c r="DH833" s="2" t="s">
        <v>1561</v>
      </c>
    </row>
    <row r="834" customFormat="false" ht="13.8" hidden="false" customHeight="false" outlineLevel="0" collapsed="false">
      <c r="A834" s="2" t="s">
        <v>1594</v>
      </c>
      <c r="B834" s="2" t="s">
        <v>1557</v>
      </c>
      <c r="D834" s="2" t="s">
        <v>1558</v>
      </c>
      <c r="E834" s="2" t="s">
        <v>391</v>
      </c>
      <c r="F834" s="2" t="s">
        <v>1559</v>
      </c>
      <c r="G834" s="2" t="n">
        <v>2016</v>
      </c>
      <c r="H834" s="2" t="n">
        <v>35</v>
      </c>
      <c r="I834" s="2" t="n">
        <v>3</v>
      </c>
      <c r="J834" s="2" t="s">
        <v>120</v>
      </c>
      <c r="L834" s="2" t="s">
        <v>121</v>
      </c>
      <c r="P834" s="2" t="s">
        <v>1560</v>
      </c>
      <c r="T834" s="2" t="s">
        <v>206</v>
      </c>
      <c r="V834" s="2" t="s">
        <v>124</v>
      </c>
      <c r="X834" s="2" t="s">
        <v>1283</v>
      </c>
      <c r="Z834" s="2" t="s">
        <v>393</v>
      </c>
      <c r="AW834" s="2" t="n">
        <f aca="false">50</f>
        <v>50</v>
      </c>
      <c r="AY834" s="2" t="s">
        <v>126</v>
      </c>
      <c r="AZ834" s="2" t="n">
        <v>24</v>
      </c>
      <c r="BD834" s="2" t="s">
        <v>206</v>
      </c>
      <c r="BE834" s="2" t="n">
        <v>5</v>
      </c>
      <c r="BF834" s="2" t="n">
        <v>5</v>
      </c>
      <c r="BY834" s="2" t="s">
        <v>128</v>
      </c>
      <c r="BZ834" s="2" t="s">
        <v>206</v>
      </c>
      <c r="CA834" s="2" t="n">
        <v>235.1</v>
      </c>
      <c r="CB834" s="2" t="n">
        <v>4.82</v>
      </c>
      <c r="CU834" s="2" t="n">
        <v>400</v>
      </c>
      <c r="DD834" s="2" t="n">
        <v>1060</v>
      </c>
      <c r="DH834" s="2" t="s">
        <v>1574</v>
      </c>
    </row>
    <row r="835" customFormat="false" ht="13.8" hidden="false" customHeight="false" outlineLevel="0" collapsed="false">
      <c r="A835" s="2" t="s">
        <v>1595</v>
      </c>
      <c r="B835" s="2" t="s">
        <v>1557</v>
      </c>
      <c r="D835" s="2" t="s">
        <v>1558</v>
      </c>
      <c r="E835" s="2" t="s">
        <v>391</v>
      </c>
      <c r="F835" s="2" t="s">
        <v>1559</v>
      </c>
      <c r="G835" s="2" t="n">
        <v>2016</v>
      </c>
      <c r="H835" s="2" t="n">
        <v>35</v>
      </c>
      <c r="I835" s="2" t="n">
        <v>3</v>
      </c>
      <c r="J835" s="2" t="s">
        <v>120</v>
      </c>
      <c r="L835" s="2" t="s">
        <v>121</v>
      </c>
      <c r="P835" s="2" t="s">
        <v>1560</v>
      </c>
      <c r="T835" s="2" t="s">
        <v>206</v>
      </c>
      <c r="V835" s="2" t="s">
        <v>124</v>
      </c>
      <c r="X835" s="2" t="s">
        <v>1283</v>
      </c>
      <c r="Z835" s="2" t="s">
        <v>393</v>
      </c>
      <c r="AW835" s="2" t="n">
        <f aca="false">50</f>
        <v>50</v>
      </c>
      <c r="AY835" s="2" t="s">
        <v>126</v>
      </c>
      <c r="AZ835" s="2" t="n">
        <v>24</v>
      </c>
      <c r="BD835" s="2" t="s">
        <v>206</v>
      </c>
      <c r="BE835" s="2" t="n">
        <v>5</v>
      </c>
      <c r="BF835" s="2" t="n">
        <v>5</v>
      </c>
      <c r="BY835" s="2" t="s">
        <v>128</v>
      </c>
      <c r="BZ835" s="2" t="s">
        <v>206</v>
      </c>
      <c r="CA835" s="2" t="n">
        <v>235.1</v>
      </c>
      <c r="CB835" s="2" t="n">
        <v>4.82</v>
      </c>
      <c r="CU835" s="2" t="n">
        <v>400</v>
      </c>
      <c r="DD835" s="2" t="n">
        <v>800</v>
      </c>
      <c r="DH835" s="2" t="s">
        <v>1574</v>
      </c>
    </row>
    <row r="836" customFormat="false" ht="13.8" hidden="false" customHeight="false" outlineLevel="0" collapsed="false">
      <c r="A836" s="2" t="s">
        <v>1596</v>
      </c>
      <c r="B836" s="2" t="s">
        <v>1557</v>
      </c>
      <c r="D836" s="2" t="s">
        <v>1558</v>
      </c>
      <c r="E836" s="2" t="s">
        <v>391</v>
      </c>
      <c r="F836" s="2" t="s">
        <v>1559</v>
      </c>
      <c r="G836" s="2" t="n">
        <v>2016</v>
      </c>
      <c r="H836" s="2" t="n">
        <v>35</v>
      </c>
      <c r="I836" s="2" t="n">
        <v>3</v>
      </c>
      <c r="J836" s="2" t="s">
        <v>120</v>
      </c>
      <c r="L836" s="2" t="s">
        <v>121</v>
      </c>
      <c r="P836" s="2" t="s">
        <v>1560</v>
      </c>
      <c r="T836" s="2" t="s">
        <v>206</v>
      </c>
      <c r="V836" s="2" t="s">
        <v>124</v>
      </c>
      <c r="X836" s="2" t="s">
        <v>1283</v>
      </c>
      <c r="Z836" s="2" t="s">
        <v>393</v>
      </c>
      <c r="AW836" s="2" t="n">
        <f aca="false">50</f>
        <v>50</v>
      </c>
      <c r="AY836" s="2" t="s">
        <v>126</v>
      </c>
      <c r="AZ836" s="2" t="n">
        <v>24</v>
      </c>
      <c r="BD836" s="2" t="s">
        <v>206</v>
      </c>
      <c r="BE836" s="2" t="n">
        <v>5</v>
      </c>
      <c r="BF836" s="2" t="n">
        <v>5</v>
      </c>
      <c r="BY836" s="2" t="s">
        <v>128</v>
      </c>
      <c r="BZ836" s="2" t="s">
        <v>206</v>
      </c>
      <c r="CA836" s="2" t="n">
        <v>235.1</v>
      </c>
      <c r="CB836" s="2" t="n">
        <v>4.82</v>
      </c>
      <c r="CU836" s="2" t="n">
        <v>400</v>
      </c>
      <c r="DD836" s="2" t="n">
        <v>500</v>
      </c>
      <c r="DH836" s="2" t="s">
        <v>1574</v>
      </c>
    </row>
    <row r="837" customFormat="false" ht="13.8" hidden="false" customHeight="false" outlineLevel="0" collapsed="false">
      <c r="A837" s="2" t="s">
        <v>1597</v>
      </c>
      <c r="B837" s="2" t="s">
        <v>1557</v>
      </c>
      <c r="D837" s="2" t="s">
        <v>1558</v>
      </c>
      <c r="E837" s="2" t="s">
        <v>391</v>
      </c>
      <c r="F837" s="2" t="s">
        <v>1559</v>
      </c>
      <c r="G837" s="2" t="n">
        <v>2016</v>
      </c>
      <c r="H837" s="2" t="n">
        <v>35</v>
      </c>
      <c r="I837" s="2" t="n">
        <v>3</v>
      </c>
      <c r="J837" s="2" t="s">
        <v>120</v>
      </c>
      <c r="L837" s="2" t="s">
        <v>121</v>
      </c>
      <c r="P837" s="2" t="s">
        <v>1560</v>
      </c>
      <c r="T837" s="2" t="s">
        <v>206</v>
      </c>
      <c r="V837" s="2" t="s">
        <v>124</v>
      </c>
      <c r="X837" s="2" t="s">
        <v>1283</v>
      </c>
      <c r="Z837" s="2" t="s">
        <v>393</v>
      </c>
      <c r="AW837" s="2" t="n">
        <f aca="false">50</f>
        <v>50</v>
      </c>
      <c r="AY837" s="2" t="s">
        <v>126</v>
      </c>
      <c r="AZ837" s="2" t="n">
        <v>24</v>
      </c>
      <c r="BD837" s="2" t="s">
        <v>206</v>
      </c>
      <c r="BE837" s="2" t="n">
        <v>5</v>
      </c>
      <c r="BF837" s="2" t="n">
        <v>5</v>
      </c>
      <c r="BY837" s="2" t="s">
        <v>128</v>
      </c>
      <c r="BZ837" s="2" t="s">
        <v>206</v>
      </c>
      <c r="CA837" s="2" t="n">
        <v>235.1</v>
      </c>
      <c r="CB837" s="2" t="n">
        <v>4.82</v>
      </c>
      <c r="CU837" s="2" t="n">
        <v>400</v>
      </c>
      <c r="DD837" s="2" t="n">
        <v>430</v>
      </c>
      <c r="DH837" s="2" t="s">
        <v>1574</v>
      </c>
    </row>
    <row r="838" customFormat="false" ht="13.8" hidden="false" customHeight="false" outlineLevel="0" collapsed="false">
      <c r="A838" s="2" t="s">
        <v>1598</v>
      </c>
      <c r="B838" s="2" t="s">
        <v>1557</v>
      </c>
      <c r="D838" s="2" t="s">
        <v>1558</v>
      </c>
      <c r="E838" s="2" t="s">
        <v>391</v>
      </c>
      <c r="F838" s="2" t="s">
        <v>1559</v>
      </c>
      <c r="G838" s="2" t="n">
        <v>2016</v>
      </c>
      <c r="H838" s="2" t="n">
        <v>35</v>
      </c>
      <c r="I838" s="2" t="n">
        <v>3</v>
      </c>
      <c r="J838" s="2" t="s">
        <v>120</v>
      </c>
      <c r="L838" s="2" t="s">
        <v>121</v>
      </c>
      <c r="P838" s="2" t="s">
        <v>1560</v>
      </c>
      <c r="T838" s="2" t="s">
        <v>206</v>
      </c>
      <c r="V838" s="2" t="s">
        <v>124</v>
      </c>
      <c r="Z838" s="2" t="s">
        <v>393</v>
      </c>
      <c r="AW838" s="2" t="n">
        <f aca="false">50</f>
        <v>50</v>
      </c>
      <c r="AY838" s="2" t="s">
        <v>126</v>
      </c>
      <c r="AZ838" s="2" t="n">
        <v>24</v>
      </c>
      <c r="BD838" s="2" t="s">
        <v>1210</v>
      </c>
      <c r="BE838" s="2" t="n">
        <v>5</v>
      </c>
      <c r="BF838" s="2" t="n">
        <v>5</v>
      </c>
      <c r="BY838" s="2" t="s">
        <v>128</v>
      </c>
      <c r="BZ838" s="2" t="s">
        <v>1210</v>
      </c>
      <c r="CA838" s="2" t="n">
        <v>224.1</v>
      </c>
      <c r="CB838" s="2" t="n">
        <v>3.47</v>
      </c>
      <c r="CU838" s="2" t="n">
        <v>400</v>
      </c>
      <c r="DD838" s="2" t="n">
        <v>1190</v>
      </c>
      <c r="DH838" s="2" t="s">
        <v>1561</v>
      </c>
    </row>
    <row r="839" customFormat="false" ht="13.8" hidden="false" customHeight="false" outlineLevel="0" collapsed="false">
      <c r="A839" s="2" t="s">
        <v>1599</v>
      </c>
      <c r="B839" s="2" t="s">
        <v>1557</v>
      </c>
      <c r="D839" s="2" t="s">
        <v>1558</v>
      </c>
      <c r="E839" s="2" t="s">
        <v>391</v>
      </c>
      <c r="F839" s="2" t="s">
        <v>1559</v>
      </c>
      <c r="G839" s="2" t="n">
        <v>2016</v>
      </c>
      <c r="H839" s="2" t="n">
        <v>35</v>
      </c>
      <c r="I839" s="2" t="n">
        <v>3</v>
      </c>
      <c r="J839" s="2" t="s">
        <v>120</v>
      </c>
      <c r="L839" s="2" t="s">
        <v>121</v>
      </c>
      <c r="P839" s="2" t="s">
        <v>1560</v>
      </c>
      <c r="T839" s="2" t="s">
        <v>206</v>
      </c>
      <c r="V839" s="2" t="s">
        <v>124</v>
      </c>
      <c r="X839" s="2" t="s">
        <v>1283</v>
      </c>
      <c r="Z839" s="2" t="s">
        <v>393</v>
      </c>
      <c r="AW839" s="2" t="n">
        <f aca="false">50</f>
        <v>50</v>
      </c>
      <c r="AY839" s="2" t="s">
        <v>126</v>
      </c>
      <c r="AZ839" s="2" t="n">
        <v>24</v>
      </c>
      <c r="BD839" s="2" t="s">
        <v>1210</v>
      </c>
      <c r="BE839" s="2" t="n">
        <v>5</v>
      </c>
      <c r="BF839" s="2" t="n">
        <v>5</v>
      </c>
      <c r="BY839" s="2" t="s">
        <v>128</v>
      </c>
      <c r="BZ839" s="2" t="s">
        <v>1210</v>
      </c>
      <c r="CA839" s="2" t="n">
        <v>224.1</v>
      </c>
      <c r="CB839" s="2" t="n">
        <v>3.47</v>
      </c>
      <c r="CU839" s="2" t="n">
        <v>400</v>
      </c>
      <c r="DD839" s="2" t="n">
        <v>900</v>
      </c>
      <c r="DH839" s="2" t="s">
        <v>1574</v>
      </c>
    </row>
    <row r="840" customFormat="false" ht="13.8" hidden="false" customHeight="false" outlineLevel="0" collapsed="false">
      <c r="A840" s="2" t="s">
        <v>1600</v>
      </c>
      <c r="B840" s="2" t="s">
        <v>1557</v>
      </c>
      <c r="D840" s="2" t="s">
        <v>1558</v>
      </c>
      <c r="E840" s="2" t="s">
        <v>391</v>
      </c>
      <c r="F840" s="2" t="s">
        <v>1559</v>
      </c>
      <c r="G840" s="2" t="n">
        <v>2016</v>
      </c>
      <c r="H840" s="2" t="n">
        <v>35</v>
      </c>
      <c r="I840" s="2" t="n">
        <v>3</v>
      </c>
      <c r="J840" s="2" t="s">
        <v>120</v>
      </c>
      <c r="L840" s="2" t="s">
        <v>121</v>
      </c>
      <c r="P840" s="2" t="s">
        <v>1560</v>
      </c>
      <c r="T840" s="2" t="s">
        <v>206</v>
      </c>
      <c r="V840" s="2" t="s">
        <v>124</v>
      </c>
      <c r="X840" s="2" t="s">
        <v>1283</v>
      </c>
      <c r="Z840" s="2" t="s">
        <v>393</v>
      </c>
      <c r="AW840" s="2" t="n">
        <f aca="false">50</f>
        <v>50</v>
      </c>
      <c r="AY840" s="2" t="s">
        <v>126</v>
      </c>
      <c r="AZ840" s="2" t="n">
        <v>24</v>
      </c>
      <c r="BD840" s="2" t="s">
        <v>1210</v>
      </c>
      <c r="BE840" s="2" t="n">
        <v>5</v>
      </c>
      <c r="BF840" s="2" t="n">
        <v>5</v>
      </c>
      <c r="BY840" s="2" t="s">
        <v>128</v>
      </c>
      <c r="BZ840" s="2" t="s">
        <v>1210</v>
      </c>
      <c r="CA840" s="2" t="n">
        <v>224.1</v>
      </c>
      <c r="CB840" s="2" t="n">
        <v>3.47</v>
      </c>
      <c r="CU840" s="2" t="n">
        <v>400</v>
      </c>
      <c r="DD840" s="2" t="n">
        <v>800</v>
      </c>
      <c r="DH840" s="2" t="s">
        <v>1574</v>
      </c>
    </row>
    <row r="841" customFormat="false" ht="13.8" hidden="false" customHeight="false" outlineLevel="0" collapsed="false">
      <c r="A841" s="2" t="s">
        <v>1601</v>
      </c>
      <c r="B841" s="2" t="s">
        <v>1557</v>
      </c>
      <c r="D841" s="2" t="s">
        <v>1558</v>
      </c>
      <c r="E841" s="2" t="s">
        <v>391</v>
      </c>
      <c r="F841" s="2" t="s">
        <v>1559</v>
      </c>
      <c r="G841" s="2" t="n">
        <v>2016</v>
      </c>
      <c r="H841" s="2" t="n">
        <v>35</v>
      </c>
      <c r="I841" s="2" t="n">
        <v>3</v>
      </c>
      <c r="J841" s="2" t="s">
        <v>120</v>
      </c>
      <c r="L841" s="2" t="s">
        <v>121</v>
      </c>
      <c r="P841" s="2" t="s">
        <v>1560</v>
      </c>
      <c r="T841" s="2" t="s">
        <v>206</v>
      </c>
      <c r="V841" s="2" t="s">
        <v>124</v>
      </c>
      <c r="X841" s="2" t="s">
        <v>1283</v>
      </c>
      <c r="Z841" s="2" t="s">
        <v>393</v>
      </c>
      <c r="AW841" s="2" t="n">
        <f aca="false">50</f>
        <v>50</v>
      </c>
      <c r="AY841" s="2" t="s">
        <v>126</v>
      </c>
      <c r="AZ841" s="2" t="n">
        <v>24</v>
      </c>
      <c r="BD841" s="2" t="s">
        <v>1210</v>
      </c>
      <c r="BE841" s="2" t="n">
        <v>5</v>
      </c>
      <c r="BF841" s="2" t="n">
        <v>5</v>
      </c>
      <c r="BY841" s="2" t="s">
        <v>128</v>
      </c>
      <c r="BZ841" s="2" t="s">
        <v>1210</v>
      </c>
      <c r="CA841" s="2" t="n">
        <v>224.1</v>
      </c>
      <c r="CB841" s="2" t="n">
        <v>3.47</v>
      </c>
      <c r="CU841" s="2" t="n">
        <v>400</v>
      </c>
      <c r="DD841" s="2" t="n">
        <v>490</v>
      </c>
      <c r="DH841" s="2" t="s">
        <v>1574</v>
      </c>
    </row>
    <row r="842" customFormat="false" ht="13.8" hidden="false" customHeight="false" outlineLevel="0" collapsed="false">
      <c r="A842" s="2" t="s">
        <v>1602</v>
      </c>
      <c r="B842" s="2" t="s">
        <v>1557</v>
      </c>
      <c r="D842" s="2" t="s">
        <v>1558</v>
      </c>
      <c r="E842" s="2" t="s">
        <v>391</v>
      </c>
      <c r="F842" s="2" t="s">
        <v>1559</v>
      </c>
      <c r="G842" s="2" t="n">
        <v>2016</v>
      </c>
      <c r="H842" s="2" t="n">
        <v>35</v>
      </c>
      <c r="I842" s="2" t="n">
        <v>3</v>
      </c>
      <c r="J842" s="2" t="s">
        <v>120</v>
      </c>
      <c r="L842" s="2" t="s">
        <v>121</v>
      </c>
      <c r="P842" s="2" t="s">
        <v>1560</v>
      </c>
      <c r="T842" s="2" t="s">
        <v>206</v>
      </c>
      <c r="V842" s="2" t="s">
        <v>124</v>
      </c>
      <c r="X842" s="2" t="s">
        <v>1283</v>
      </c>
      <c r="Z842" s="2" t="s">
        <v>393</v>
      </c>
      <c r="AW842" s="2" t="n">
        <f aca="false">50</f>
        <v>50</v>
      </c>
      <c r="AY842" s="2" t="s">
        <v>126</v>
      </c>
      <c r="AZ842" s="2" t="n">
        <v>24</v>
      </c>
      <c r="BD842" s="2" t="s">
        <v>1210</v>
      </c>
      <c r="BE842" s="2" t="n">
        <v>5</v>
      </c>
      <c r="BF842" s="2" t="n">
        <v>5</v>
      </c>
      <c r="BY842" s="2" t="s">
        <v>128</v>
      </c>
      <c r="BZ842" s="2" t="s">
        <v>1210</v>
      </c>
      <c r="CA842" s="2" t="n">
        <v>224.1</v>
      </c>
      <c r="CB842" s="2" t="n">
        <v>3.47</v>
      </c>
      <c r="CU842" s="2" t="n">
        <v>400</v>
      </c>
      <c r="DD842" s="2" t="n">
        <v>450</v>
      </c>
      <c r="DH842" s="2" t="s">
        <v>1574</v>
      </c>
    </row>
    <row r="843" customFormat="false" ht="13.8" hidden="false" customHeight="false" outlineLevel="0" collapsed="false">
      <c r="A843" s="2" t="s">
        <v>1603</v>
      </c>
      <c r="B843" s="2" t="s">
        <v>1557</v>
      </c>
      <c r="D843" s="2" t="s">
        <v>1558</v>
      </c>
      <c r="E843" s="2" t="s">
        <v>391</v>
      </c>
      <c r="F843" s="2" t="s">
        <v>1559</v>
      </c>
      <c r="G843" s="2" t="n">
        <v>2016</v>
      </c>
      <c r="H843" s="2" t="n">
        <v>35</v>
      </c>
      <c r="I843" s="2" t="n">
        <v>3</v>
      </c>
      <c r="J843" s="2" t="s">
        <v>120</v>
      </c>
      <c r="L843" s="2" t="s">
        <v>121</v>
      </c>
      <c r="P843" s="2" t="s">
        <v>1560</v>
      </c>
      <c r="T843" s="2" t="s">
        <v>206</v>
      </c>
      <c r="V843" s="2" t="s">
        <v>124</v>
      </c>
      <c r="Z843" s="2" t="s">
        <v>393</v>
      </c>
      <c r="AW843" s="2" t="n">
        <f aca="false">50</f>
        <v>50</v>
      </c>
      <c r="AY843" s="2" t="s">
        <v>126</v>
      </c>
      <c r="AZ843" s="2" t="n">
        <v>24</v>
      </c>
      <c r="BD843" s="2" t="s">
        <v>129</v>
      </c>
      <c r="BE843" s="2" t="n">
        <v>5</v>
      </c>
      <c r="BF843" s="2" t="n">
        <v>5</v>
      </c>
      <c r="BY843" s="2" t="s">
        <v>128</v>
      </c>
      <c r="BZ843" s="2" t="s">
        <v>129</v>
      </c>
      <c r="CA843" s="2" t="n">
        <v>31</v>
      </c>
      <c r="CB843" s="2" t="n">
        <v>7.376</v>
      </c>
      <c r="CU843" s="2" t="n">
        <v>600</v>
      </c>
      <c r="DD843" s="2" t="n">
        <v>1010</v>
      </c>
      <c r="DH843" s="2" t="s">
        <v>1561</v>
      </c>
    </row>
    <row r="844" customFormat="false" ht="13.8" hidden="false" customHeight="false" outlineLevel="0" collapsed="false">
      <c r="A844" s="2" t="s">
        <v>1604</v>
      </c>
      <c r="B844" s="2" t="s">
        <v>1557</v>
      </c>
      <c r="D844" s="2" t="s">
        <v>1558</v>
      </c>
      <c r="E844" s="2" t="s">
        <v>391</v>
      </c>
      <c r="F844" s="2" t="s">
        <v>1559</v>
      </c>
      <c r="G844" s="2" t="n">
        <v>2016</v>
      </c>
      <c r="H844" s="2" t="n">
        <v>35</v>
      </c>
      <c r="I844" s="2" t="n">
        <v>3</v>
      </c>
      <c r="J844" s="2" t="s">
        <v>120</v>
      </c>
      <c r="L844" s="2" t="s">
        <v>121</v>
      </c>
      <c r="P844" s="2" t="s">
        <v>1560</v>
      </c>
      <c r="T844" s="2" t="s">
        <v>206</v>
      </c>
      <c r="V844" s="2" t="s">
        <v>124</v>
      </c>
      <c r="X844" s="2" t="s">
        <v>1283</v>
      </c>
      <c r="Z844" s="2" t="s">
        <v>393</v>
      </c>
      <c r="AW844" s="2" t="n">
        <f aca="false">50</f>
        <v>50</v>
      </c>
      <c r="AY844" s="2" t="s">
        <v>126</v>
      </c>
      <c r="AZ844" s="2" t="n">
        <v>24</v>
      </c>
      <c r="BD844" s="2" t="s">
        <v>129</v>
      </c>
      <c r="BE844" s="2" t="n">
        <v>5</v>
      </c>
      <c r="BF844" s="2" t="n">
        <v>5</v>
      </c>
      <c r="BY844" s="2" t="s">
        <v>128</v>
      </c>
      <c r="BZ844" s="2" t="s">
        <v>129</v>
      </c>
      <c r="CA844" s="2" t="n">
        <v>31</v>
      </c>
      <c r="CB844" s="2" t="n">
        <v>7.376</v>
      </c>
      <c r="CU844" s="2" t="n">
        <v>600</v>
      </c>
      <c r="DD844" s="2" t="n">
        <v>620</v>
      </c>
      <c r="DH844" s="2" t="s">
        <v>1561</v>
      </c>
    </row>
    <row r="845" customFormat="false" ht="13.8" hidden="false" customHeight="false" outlineLevel="0" collapsed="false">
      <c r="A845" s="2" t="s">
        <v>1605</v>
      </c>
      <c r="B845" s="2" t="s">
        <v>1557</v>
      </c>
      <c r="D845" s="2" t="s">
        <v>1558</v>
      </c>
      <c r="E845" s="2" t="s">
        <v>391</v>
      </c>
      <c r="F845" s="2" t="s">
        <v>1559</v>
      </c>
      <c r="G845" s="2" t="n">
        <v>2016</v>
      </c>
      <c r="H845" s="2" t="n">
        <v>35</v>
      </c>
      <c r="I845" s="2" t="n">
        <v>3</v>
      </c>
      <c r="J845" s="2" t="s">
        <v>120</v>
      </c>
      <c r="L845" s="2" t="s">
        <v>121</v>
      </c>
      <c r="P845" s="2" t="s">
        <v>1560</v>
      </c>
      <c r="T845" s="2" t="s">
        <v>206</v>
      </c>
      <c r="V845" s="2" t="s">
        <v>124</v>
      </c>
      <c r="X845" s="2" t="s">
        <v>1283</v>
      </c>
      <c r="Z845" s="2" t="s">
        <v>393</v>
      </c>
      <c r="AW845" s="2" t="n">
        <f aca="false">50</f>
        <v>50</v>
      </c>
      <c r="AY845" s="2" t="s">
        <v>126</v>
      </c>
      <c r="AZ845" s="2" t="n">
        <v>24</v>
      </c>
      <c r="BD845" s="2" t="s">
        <v>129</v>
      </c>
      <c r="BE845" s="2" t="n">
        <v>5</v>
      </c>
      <c r="BF845" s="2" t="n">
        <v>5</v>
      </c>
      <c r="BY845" s="2" t="s">
        <v>128</v>
      </c>
      <c r="BZ845" s="2" t="s">
        <v>129</v>
      </c>
      <c r="CA845" s="2" t="n">
        <v>31</v>
      </c>
      <c r="CB845" s="2" t="n">
        <v>7.376</v>
      </c>
      <c r="CU845" s="2" t="n">
        <v>600</v>
      </c>
      <c r="DD845" s="2" t="n">
        <v>530</v>
      </c>
      <c r="DH845" s="2" t="s">
        <v>1561</v>
      </c>
    </row>
    <row r="846" customFormat="false" ht="13.8" hidden="false" customHeight="false" outlineLevel="0" collapsed="false">
      <c r="A846" s="2" t="s">
        <v>1606</v>
      </c>
      <c r="B846" s="2" t="s">
        <v>1557</v>
      </c>
      <c r="D846" s="2" t="s">
        <v>1558</v>
      </c>
      <c r="E846" s="2" t="s">
        <v>391</v>
      </c>
      <c r="F846" s="2" t="s">
        <v>1559</v>
      </c>
      <c r="G846" s="2" t="n">
        <v>2016</v>
      </c>
      <c r="H846" s="2" t="n">
        <v>35</v>
      </c>
      <c r="I846" s="2" t="n">
        <v>3</v>
      </c>
      <c r="J846" s="2" t="s">
        <v>120</v>
      </c>
      <c r="L846" s="2" t="s">
        <v>121</v>
      </c>
      <c r="P846" s="2" t="s">
        <v>1560</v>
      </c>
      <c r="T846" s="2" t="s">
        <v>206</v>
      </c>
      <c r="V846" s="2" t="s">
        <v>124</v>
      </c>
      <c r="X846" s="2" t="s">
        <v>1283</v>
      </c>
      <c r="Z846" s="2" t="s">
        <v>393</v>
      </c>
      <c r="AW846" s="2" t="n">
        <f aca="false">50</f>
        <v>50</v>
      </c>
      <c r="AY846" s="2" t="s">
        <v>126</v>
      </c>
      <c r="AZ846" s="2" t="n">
        <v>24</v>
      </c>
      <c r="BD846" s="2" t="s">
        <v>129</v>
      </c>
      <c r="BE846" s="2" t="n">
        <v>5</v>
      </c>
      <c r="BF846" s="2" t="n">
        <v>5</v>
      </c>
      <c r="BY846" s="2" t="s">
        <v>128</v>
      </c>
      <c r="BZ846" s="2" t="s">
        <v>129</v>
      </c>
      <c r="CA846" s="2" t="n">
        <v>31</v>
      </c>
      <c r="CB846" s="2" t="n">
        <v>7.376</v>
      </c>
      <c r="CU846" s="2" t="n">
        <v>600</v>
      </c>
      <c r="DD846" s="2" t="n">
        <v>110</v>
      </c>
      <c r="DH846" s="2" t="s">
        <v>1561</v>
      </c>
    </row>
    <row r="847" customFormat="false" ht="13.8" hidden="false" customHeight="false" outlineLevel="0" collapsed="false">
      <c r="A847" s="2" t="s">
        <v>1607</v>
      </c>
      <c r="B847" s="2" t="s">
        <v>1557</v>
      </c>
      <c r="D847" s="2" t="s">
        <v>1558</v>
      </c>
      <c r="E847" s="2" t="s">
        <v>391</v>
      </c>
      <c r="F847" s="2" t="s">
        <v>1559</v>
      </c>
      <c r="G847" s="2" t="n">
        <v>2016</v>
      </c>
      <c r="H847" s="2" t="n">
        <v>35</v>
      </c>
      <c r="I847" s="2" t="n">
        <v>3</v>
      </c>
      <c r="J847" s="2" t="s">
        <v>120</v>
      </c>
      <c r="L847" s="2" t="s">
        <v>121</v>
      </c>
      <c r="P847" s="2" t="s">
        <v>1560</v>
      </c>
      <c r="T847" s="2" t="s">
        <v>206</v>
      </c>
      <c r="V847" s="2" t="s">
        <v>124</v>
      </c>
      <c r="X847" s="2" t="s">
        <v>1283</v>
      </c>
      <c r="Z847" s="2" t="s">
        <v>393</v>
      </c>
      <c r="AW847" s="2" t="n">
        <f aca="false">50</f>
        <v>50</v>
      </c>
      <c r="AY847" s="2" t="s">
        <v>126</v>
      </c>
      <c r="AZ847" s="2" t="n">
        <v>24</v>
      </c>
      <c r="BD847" s="2" t="s">
        <v>129</v>
      </c>
      <c r="BE847" s="2" t="n">
        <v>5</v>
      </c>
      <c r="BF847" s="2" t="n">
        <v>5</v>
      </c>
      <c r="BY847" s="2" t="s">
        <v>128</v>
      </c>
      <c r="BZ847" s="2" t="s">
        <v>129</v>
      </c>
      <c r="CA847" s="2" t="n">
        <v>31</v>
      </c>
      <c r="CB847" s="2" t="n">
        <v>7.376</v>
      </c>
      <c r="CU847" s="2" t="n">
        <v>600</v>
      </c>
      <c r="DD847" s="2" t="n">
        <v>150</v>
      </c>
      <c r="DH847" s="2" t="s">
        <v>1561</v>
      </c>
    </row>
    <row r="848" customFormat="false" ht="13.8" hidden="false" customHeight="false" outlineLevel="0" collapsed="false">
      <c r="A848" s="2" t="s">
        <v>1608</v>
      </c>
      <c r="B848" s="2" t="s">
        <v>1557</v>
      </c>
      <c r="D848" s="2" t="s">
        <v>1558</v>
      </c>
      <c r="E848" s="2" t="s">
        <v>391</v>
      </c>
      <c r="F848" s="2" t="s">
        <v>1559</v>
      </c>
      <c r="G848" s="2" t="n">
        <v>2016</v>
      </c>
      <c r="H848" s="2" t="n">
        <v>35</v>
      </c>
      <c r="I848" s="2" t="n">
        <v>3</v>
      </c>
      <c r="J848" s="2" t="s">
        <v>120</v>
      </c>
      <c r="L848" s="2" t="s">
        <v>121</v>
      </c>
      <c r="P848" s="2" t="s">
        <v>1560</v>
      </c>
      <c r="T848" s="2" t="s">
        <v>206</v>
      </c>
      <c r="V848" s="2" t="s">
        <v>124</v>
      </c>
      <c r="Z848" s="2" t="s">
        <v>393</v>
      </c>
      <c r="AW848" s="2" t="n">
        <f aca="false">50</f>
        <v>50</v>
      </c>
      <c r="AY848" s="2" t="s">
        <v>126</v>
      </c>
      <c r="AZ848" s="2" t="n">
        <v>24</v>
      </c>
      <c r="BD848" s="2" t="s">
        <v>1567</v>
      </c>
      <c r="BE848" s="2" t="n">
        <v>5</v>
      </c>
      <c r="BF848" s="2" t="n">
        <v>5</v>
      </c>
      <c r="BY848" s="2" t="s">
        <v>128</v>
      </c>
      <c r="BZ848" s="2" t="s">
        <v>1567</v>
      </c>
      <c r="CA848" s="2" t="n">
        <v>182</v>
      </c>
      <c r="CB848" s="2" t="n">
        <v>3.06</v>
      </c>
      <c r="CU848" s="2" t="n">
        <v>600</v>
      </c>
      <c r="DD848" s="2" t="n">
        <v>310</v>
      </c>
      <c r="DH848" s="2" t="s">
        <v>1561</v>
      </c>
    </row>
    <row r="849" customFormat="false" ht="13.8" hidden="false" customHeight="false" outlineLevel="0" collapsed="false">
      <c r="A849" s="2" t="s">
        <v>1609</v>
      </c>
      <c r="B849" s="2" t="s">
        <v>1557</v>
      </c>
      <c r="D849" s="2" t="s">
        <v>1558</v>
      </c>
      <c r="E849" s="2" t="s">
        <v>391</v>
      </c>
      <c r="F849" s="2" t="s">
        <v>1559</v>
      </c>
      <c r="G849" s="2" t="n">
        <v>2016</v>
      </c>
      <c r="H849" s="2" t="n">
        <v>35</v>
      </c>
      <c r="I849" s="2" t="n">
        <v>3</v>
      </c>
      <c r="J849" s="2" t="s">
        <v>120</v>
      </c>
      <c r="L849" s="2" t="s">
        <v>121</v>
      </c>
      <c r="P849" s="2" t="s">
        <v>1560</v>
      </c>
      <c r="T849" s="2" t="s">
        <v>206</v>
      </c>
      <c r="V849" s="2" t="s">
        <v>124</v>
      </c>
      <c r="X849" s="2" t="s">
        <v>1283</v>
      </c>
      <c r="Z849" s="2" t="s">
        <v>393</v>
      </c>
      <c r="AW849" s="2" t="n">
        <f aca="false">50</f>
        <v>50</v>
      </c>
      <c r="AY849" s="2" t="s">
        <v>126</v>
      </c>
      <c r="AZ849" s="2" t="n">
        <v>24</v>
      </c>
      <c r="BD849" s="2" t="s">
        <v>1567</v>
      </c>
      <c r="BE849" s="2" t="n">
        <v>5</v>
      </c>
      <c r="BF849" s="2" t="n">
        <v>5</v>
      </c>
      <c r="BY849" s="2" t="s">
        <v>128</v>
      </c>
      <c r="BZ849" s="2" t="s">
        <v>1567</v>
      </c>
      <c r="CA849" s="2" t="n">
        <v>182</v>
      </c>
      <c r="CB849" s="2" t="n">
        <v>3.06</v>
      </c>
      <c r="CU849" s="2" t="n">
        <v>600</v>
      </c>
      <c r="DD849" s="2" t="n">
        <v>690</v>
      </c>
      <c r="DH849" s="2" t="s">
        <v>1574</v>
      </c>
    </row>
    <row r="850" customFormat="false" ht="13.8" hidden="false" customHeight="false" outlineLevel="0" collapsed="false">
      <c r="A850" s="2" t="s">
        <v>1610</v>
      </c>
      <c r="B850" s="2" t="s">
        <v>1557</v>
      </c>
      <c r="D850" s="2" t="s">
        <v>1558</v>
      </c>
      <c r="E850" s="2" t="s">
        <v>391</v>
      </c>
      <c r="F850" s="2" t="s">
        <v>1559</v>
      </c>
      <c r="G850" s="2" t="n">
        <v>2016</v>
      </c>
      <c r="H850" s="2" t="n">
        <v>35</v>
      </c>
      <c r="I850" s="2" t="n">
        <v>3</v>
      </c>
      <c r="J850" s="2" t="s">
        <v>120</v>
      </c>
      <c r="L850" s="2" t="s">
        <v>121</v>
      </c>
      <c r="P850" s="2" t="s">
        <v>1560</v>
      </c>
      <c r="T850" s="2" t="s">
        <v>206</v>
      </c>
      <c r="V850" s="2" t="s">
        <v>124</v>
      </c>
      <c r="X850" s="2" t="s">
        <v>1283</v>
      </c>
      <c r="Z850" s="2" t="s">
        <v>393</v>
      </c>
      <c r="AW850" s="2" t="n">
        <f aca="false">50</f>
        <v>50</v>
      </c>
      <c r="AY850" s="2" t="s">
        <v>126</v>
      </c>
      <c r="AZ850" s="2" t="n">
        <v>24</v>
      </c>
      <c r="BD850" s="2" t="s">
        <v>1567</v>
      </c>
      <c r="BE850" s="2" t="n">
        <v>5</v>
      </c>
      <c r="BF850" s="2" t="n">
        <v>5</v>
      </c>
      <c r="BY850" s="2" t="s">
        <v>128</v>
      </c>
      <c r="BZ850" s="2" t="s">
        <v>1567</v>
      </c>
      <c r="CA850" s="2" t="n">
        <v>182</v>
      </c>
      <c r="CB850" s="2" t="n">
        <v>3.06</v>
      </c>
      <c r="CU850" s="2" t="n">
        <v>600</v>
      </c>
      <c r="DD850" s="2" t="n">
        <v>430</v>
      </c>
      <c r="DH850" s="2" t="s">
        <v>1574</v>
      </c>
    </row>
    <row r="851" customFormat="false" ht="13.8" hidden="false" customHeight="false" outlineLevel="0" collapsed="false">
      <c r="A851" s="2" t="s">
        <v>1611</v>
      </c>
      <c r="B851" s="2" t="s">
        <v>1557</v>
      </c>
      <c r="D851" s="2" t="s">
        <v>1558</v>
      </c>
      <c r="E851" s="2" t="s">
        <v>391</v>
      </c>
      <c r="F851" s="2" t="s">
        <v>1559</v>
      </c>
      <c r="G851" s="2" t="n">
        <v>2016</v>
      </c>
      <c r="H851" s="2" t="n">
        <v>35</v>
      </c>
      <c r="I851" s="2" t="n">
        <v>3</v>
      </c>
      <c r="J851" s="2" t="s">
        <v>120</v>
      </c>
      <c r="L851" s="2" t="s">
        <v>121</v>
      </c>
      <c r="P851" s="2" t="s">
        <v>1560</v>
      </c>
      <c r="T851" s="2" t="s">
        <v>206</v>
      </c>
      <c r="V851" s="2" t="s">
        <v>124</v>
      </c>
      <c r="X851" s="2" t="s">
        <v>1283</v>
      </c>
      <c r="Z851" s="2" t="s">
        <v>393</v>
      </c>
      <c r="AW851" s="2" t="n">
        <f aca="false">50</f>
        <v>50</v>
      </c>
      <c r="AY851" s="2" t="s">
        <v>126</v>
      </c>
      <c r="AZ851" s="2" t="n">
        <v>24</v>
      </c>
      <c r="BD851" s="2" t="s">
        <v>1567</v>
      </c>
      <c r="BE851" s="2" t="n">
        <v>5</v>
      </c>
      <c r="BF851" s="2" t="n">
        <v>5</v>
      </c>
      <c r="BY851" s="2" t="s">
        <v>128</v>
      </c>
      <c r="BZ851" s="2" t="s">
        <v>1567</v>
      </c>
      <c r="CA851" s="2" t="n">
        <v>182</v>
      </c>
      <c r="CB851" s="2" t="n">
        <v>3.06</v>
      </c>
      <c r="CU851" s="2" t="n">
        <v>600</v>
      </c>
      <c r="DD851" s="2" t="n">
        <v>390</v>
      </c>
      <c r="DH851" s="2" t="s">
        <v>1574</v>
      </c>
    </row>
    <row r="852" customFormat="false" ht="13.8" hidden="false" customHeight="false" outlineLevel="0" collapsed="false">
      <c r="A852" s="2" t="s">
        <v>1612</v>
      </c>
      <c r="B852" s="2" t="s">
        <v>1557</v>
      </c>
      <c r="D852" s="2" t="s">
        <v>1558</v>
      </c>
      <c r="E852" s="2" t="s">
        <v>391</v>
      </c>
      <c r="F852" s="2" t="s">
        <v>1559</v>
      </c>
      <c r="G852" s="2" t="n">
        <v>2016</v>
      </c>
      <c r="H852" s="2" t="n">
        <v>35</v>
      </c>
      <c r="I852" s="2" t="n">
        <v>3</v>
      </c>
      <c r="J852" s="2" t="s">
        <v>120</v>
      </c>
      <c r="L852" s="2" t="s">
        <v>121</v>
      </c>
      <c r="P852" s="2" t="s">
        <v>1560</v>
      </c>
      <c r="T852" s="2" t="s">
        <v>206</v>
      </c>
      <c r="V852" s="2" t="s">
        <v>124</v>
      </c>
      <c r="X852" s="2" t="s">
        <v>1283</v>
      </c>
      <c r="Z852" s="2" t="s">
        <v>393</v>
      </c>
      <c r="AW852" s="2" t="n">
        <f aca="false">50</f>
        <v>50</v>
      </c>
      <c r="AY852" s="2" t="s">
        <v>126</v>
      </c>
      <c r="AZ852" s="2" t="n">
        <v>24</v>
      </c>
      <c r="BD852" s="2" t="s">
        <v>1567</v>
      </c>
      <c r="BE852" s="2" t="n">
        <v>5</v>
      </c>
      <c r="BF852" s="2" t="n">
        <v>5</v>
      </c>
      <c r="BY852" s="2" t="s">
        <v>128</v>
      </c>
      <c r="BZ852" s="2" t="s">
        <v>1567</v>
      </c>
      <c r="CA852" s="2" t="n">
        <v>182</v>
      </c>
      <c r="CB852" s="2" t="n">
        <v>3.06</v>
      </c>
      <c r="CU852" s="2" t="n">
        <v>600</v>
      </c>
      <c r="DD852" s="2" t="n">
        <v>670</v>
      </c>
      <c r="DH852" s="2" t="s">
        <v>1574</v>
      </c>
    </row>
    <row r="853" customFormat="false" ht="13.8" hidden="false" customHeight="false" outlineLevel="0" collapsed="false">
      <c r="A853" s="2" t="s">
        <v>1613</v>
      </c>
      <c r="B853" s="2" t="s">
        <v>1557</v>
      </c>
      <c r="D853" s="2" t="s">
        <v>1558</v>
      </c>
      <c r="E853" s="2" t="s">
        <v>391</v>
      </c>
      <c r="F853" s="2" t="s">
        <v>1559</v>
      </c>
      <c r="G853" s="2" t="n">
        <v>2016</v>
      </c>
      <c r="H853" s="2" t="n">
        <v>35</v>
      </c>
      <c r="I853" s="2" t="n">
        <v>3</v>
      </c>
      <c r="J853" s="2" t="s">
        <v>120</v>
      </c>
      <c r="L853" s="2" t="s">
        <v>121</v>
      </c>
      <c r="P853" s="2" t="s">
        <v>1560</v>
      </c>
      <c r="T853" s="2" t="s">
        <v>206</v>
      </c>
      <c r="V853" s="2" t="s">
        <v>124</v>
      </c>
      <c r="Z853" s="2" t="s">
        <v>393</v>
      </c>
      <c r="AW853" s="2" t="n">
        <f aca="false">50</f>
        <v>50</v>
      </c>
      <c r="AY853" s="2" t="s">
        <v>126</v>
      </c>
      <c r="AZ853" s="2" t="n">
        <v>24</v>
      </c>
      <c r="BD853" s="2" t="s">
        <v>206</v>
      </c>
      <c r="BE853" s="2" t="n">
        <v>5</v>
      </c>
      <c r="BF853" s="2" t="n">
        <v>5</v>
      </c>
      <c r="BY853" s="2" t="s">
        <v>128</v>
      </c>
      <c r="BZ853" s="2" t="s">
        <v>206</v>
      </c>
      <c r="CA853" s="2" t="n">
        <v>235.1</v>
      </c>
      <c r="CB853" s="2" t="n">
        <v>4.82</v>
      </c>
      <c r="CU853" s="2" t="n">
        <v>600</v>
      </c>
      <c r="DD853" s="2" t="n">
        <v>1060</v>
      </c>
      <c r="DH853" s="2" t="s">
        <v>1561</v>
      </c>
    </row>
    <row r="854" customFormat="false" ht="13.8" hidden="false" customHeight="false" outlineLevel="0" collapsed="false">
      <c r="A854" s="2" t="s">
        <v>1614</v>
      </c>
      <c r="B854" s="2" t="s">
        <v>1557</v>
      </c>
      <c r="D854" s="2" t="s">
        <v>1558</v>
      </c>
      <c r="E854" s="2" t="s">
        <v>391</v>
      </c>
      <c r="F854" s="2" t="s">
        <v>1559</v>
      </c>
      <c r="G854" s="2" t="n">
        <v>2016</v>
      </c>
      <c r="H854" s="2" t="n">
        <v>35</v>
      </c>
      <c r="I854" s="2" t="n">
        <v>3</v>
      </c>
      <c r="J854" s="2" t="s">
        <v>120</v>
      </c>
      <c r="L854" s="2" t="s">
        <v>121</v>
      </c>
      <c r="P854" s="2" t="s">
        <v>1560</v>
      </c>
      <c r="T854" s="2" t="s">
        <v>206</v>
      </c>
      <c r="V854" s="2" t="s">
        <v>124</v>
      </c>
      <c r="X854" s="2" t="s">
        <v>1283</v>
      </c>
      <c r="Z854" s="2" t="s">
        <v>393</v>
      </c>
      <c r="AW854" s="2" t="n">
        <f aca="false">50</f>
        <v>50</v>
      </c>
      <c r="AY854" s="2" t="s">
        <v>126</v>
      </c>
      <c r="AZ854" s="2" t="n">
        <v>24</v>
      </c>
      <c r="BD854" s="2" t="s">
        <v>206</v>
      </c>
      <c r="BE854" s="2" t="n">
        <v>5</v>
      </c>
      <c r="BF854" s="2" t="n">
        <v>5</v>
      </c>
      <c r="BY854" s="2" t="s">
        <v>128</v>
      </c>
      <c r="BZ854" s="2" t="s">
        <v>206</v>
      </c>
      <c r="CA854" s="2" t="n">
        <v>235.1</v>
      </c>
      <c r="CB854" s="2" t="n">
        <v>4.82</v>
      </c>
      <c r="CU854" s="2" t="n">
        <v>600</v>
      </c>
      <c r="DD854" s="2" t="n">
        <v>1050</v>
      </c>
      <c r="DH854" s="2" t="s">
        <v>1574</v>
      </c>
    </row>
    <row r="855" customFormat="false" ht="13.8" hidden="false" customHeight="false" outlineLevel="0" collapsed="false">
      <c r="A855" s="2" t="s">
        <v>1615</v>
      </c>
      <c r="B855" s="2" t="s">
        <v>1557</v>
      </c>
      <c r="D855" s="2" t="s">
        <v>1558</v>
      </c>
      <c r="E855" s="2" t="s">
        <v>391</v>
      </c>
      <c r="F855" s="2" t="s">
        <v>1559</v>
      </c>
      <c r="G855" s="2" t="n">
        <v>2016</v>
      </c>
      <c r="H855" s="2" t="n">
        <v>35</v>
      </c>
      <c r="I855" s="2" t="n">
        <v>3</v>
      </c>
      <c r="J855" s="2" t="s">
        <v>120</v>
      </c>
      <c r="L855" s="2" t="s">
        <v>121</v>
      </c>
      <c r="P855" s="2" t="s">
        <v>1560</v>
      </c>
      <c r="T855" s="2" t="s">
        <v>206</v>
      </c>
      <c r="V855" s="2" t="s">
        <v>124</v>
      </c>
      <c r="X855" s="2" t="s">
        <v>1283</v>
      </c>
      <c r="Z855" s="2" t="s">
        <v>393</v>
      </c>
      <c r="AW855" s="2" t="n">
        <f aca="false">50</f>
        <v>50</v>
      </c>
      <c r="AY855" s="2" t="s">
        <v>126</v>
      </c>
      <c r="AZ855" s="2" t="n">
        <v>24</v>
      </c>
      <c r="BD855" s="2" t="s">
        <v>206</v>
      </c>
      <c r="BE855" s="2" t="n">
        <v>5</v>
      </c>
      <c r="BF855" s="2" t="n">
        <v>5</v>
      </c>
      <c r="BY855" s="2" t="s">
        <v>128</v>
      </c>
      <c r="BZ855" s="2" t="s">
        <v>206</v>
      </c>
      <c r="CA855" s="2" t="n">
        <v>235.1</v>
      </c>
      <c r="CB855" s="2" t="n">
        <v>4.82</v>
      </c>
      <c r="CU855" s="2" t="n">
        <v>600</v>
      </c>
      <c r="DD855" s="2" t="n">
        <v>710</v>
      </c>
      <c r="DH855" s="2" t="s">
        <v>1574</v>
      </c>
    </row>
    <row r="856" customFormat="false" ht="13.8" hidden="false" customHeight="false" outlineLevel="0" collapsed="false">
      <c r="A856" s="2" t="s">
        <v>1616</v>
      </c>
      <c r="B856" s="2" t="s">
        <v>1557</v>
      </c>
      <c r="D856" s="2" t="s">
        <v>1558</v>
      </c>
      <c r="E856" s="2" t="s">
        <v>391</v>
      </c>
      <c r="F856" s="2" t="s">
        <v>1559</v>
      </c>
      <c r="G856" s="2" t="n">
        <v>2016</v>
      </c>
      <c r="H856" s="2" t="n">
        <v>35</v>
      </c>
      <c r="I856" s="2" t="n">
        <v>3</v>
      </c>
      <c r="J856" s="2" t="s">
        <v>120</v>
      </c>
      <c r="L856" s="2" t="s">
        <v>121</v>
      </c>
      <c r="P856" s="2" t="s">
        <v>1560</v>
      </c>
      <c r="T856" s="2" t="s">
        <v>206</v>
      </c>
      <c r="V856" s="2" t="s">
        <v>124</v>
      </c>
      <c r="X856" s="2" t="s">
        <v>1283</v>
      </c>
      <c r="Z856" s="2" t="s">
        <v>393</v>
      </c>
      <c r="AW856" s="2" t="n">
        <f aca="false">50</f>
        <v>50</v>
      </c>
      <c r="AY856" s="2" t="s">
        <v>126</v>
      </c>
      <c r="AZ856" s="2" t="n">
        <v>24</v>
      </c>
      <c r="BD856" s="2" t="s">
        <v>206</v>
      </c>
      <c r="BE856" s="2" t="n">
        <v>5</v>
      </c>
      <c r="BF856" s="2" t="n">
        <v>5</v>
      </c>
      <c r="BY856" s="2" t="s">
        <v>128</v>
      </c>
      <c r="BZ856" s="2" t="s">
        <v>206</v>
      </c>
      <c r="CA856" s="2" t="n">
        <v>235.1</v>
      </c>
      <c r="CB856" s="2" t="n">
        <v>4.82</v>
      </c>
      <c r="CU856" s="2" t="n">
        <v>600</v>
      </c>
      <c r="DD856" s="2" t="n">
        <v>400</v>
      </c>
      <c r="DH856" s="2" t="s">
        <v>1574</v>
      </c>
    </row>
    <row r="857" customFormat="false" ht="13.8" hidden="false" customHeight="false" outlineLevel="0" collapsed="false">
      <c r="A857" s="2" t="s">
        <v>1617</v>
      </c>
      <c r="B857" s="2" t="s">
        <v>1557</v>
      </c>
      <c r="D857" s="2" t="s">
        <v>1558</v>
      </c>
      <c r="E857" s="2" t="s">
        <v>391</v>
      </c>
      <c r="F857" s="2" t="s">
        <v>1559</v>
      </c>
      <c r="G857" s="2" t="n">
        <v>2016</v>
      </c>
      <c r="H857" s="2" t="n">
        <v>35</v>
      </c>
      <c r="I857" s="2" t="n">
        <v>3</v>
      </c>
      <c r="J857" s="2" t="s">
        <v>120</v>
      </c>
      <c r="L857" s="2" t="s">
        <v>121</v>
      </c>
      <c r="P857" s="2" t="s">
        <v>1560</v>
      </c>
      <c r="T857" s="2" t="s">
        <v>206</v>
      </c>
      <c r="V857" s="2" t="s">
        <v>124</v>
      </c>
      <c r="X857" s="2" t="s">
        <v>1283</v>
      </c>
      <c r="Z857" s="2" t="s">
        <v>393</v>
      </c>
      <c r="AW857" s="2" t="n">
        <f aca="false">50</f>
        <v>50</v>
      </c>
      <c r="AY857" s="2" t="s">
        <v>126</v>
      </c>
      <c r="AZ857" s="2" t="n">
        <v>24</v>
      </c>
      <c r="BD857" s="2" t="s">
        <v>206</v>
      </c>
      <c r="BE857" s="2" t="n">
        <v>5</v>
      </c>
      <c r="BF857" s="2" t="n">
        <v>5</v>
      </c>
      <c r="BY857" s="2" t="s">
        <v>128</v>
      </c>
      <c r="BZ857" s="2" t="s">
        <v>206</v>
      </c>
      <c r="CA857" s="2" t="n">
        <v>235.1</v>
      </c>
      <c r="CB857" s="2" t="n">
        <v>4.82</v>
      </c>
      <c r="CU857" s="2" t="n">
        <v>600</v>
      </c>
      <c r="DD857" s="2" t="n">
        <v>500</v>
      </c>
      <c r="DH857" s="2" t="s">
        <v>1574</v>
      </c>
    </row>
    <row r="858" customFormat="false" ht="13.8" hidden="false" customHeight="false" outlineLevel="0" collapsed="false">
      <c r="A858" s="2" t="s">
        <v>1618</v>
      </c>
      <c r="B858" s="2" t="s">
        <v>1557</v>
      </c>
      <c r="D858" s="2" t="s">
        <v>1558</v>
      </c>
      <c r="E858" s="2" t="s">
        <v>391</v>
      </c>
      <c r="F858" s="2" t="s">
        <v>1559</v>
      </c>
      <c r="G858" s="2" t="n">
        <v>2016</v>
      </c>
      <c r="H858" s="2" t="n">
        <v>35</v>
      </c>
      <c r="I858" s="2" t="n">
        <v>3</v>
      </c>
      <c r="J858" s="2" t="s">
        <v>120</v>
      </c>
      <c r="L858" s="2" t="s">
        <v>121</v>
      </c>
      <c r="P858" s="2" t="s">
        <v>1560</v>
      </c>
      <c r="T858" s="2" t="s">
        <v>206</v>
      </c>
      <c r="V858" s="2" t="s">
        <v>124</v>
      </c>
      <c r="Z858" s="2" t="s">
        <v>393</v>
      </c>
      <c r="AW858" s="2" t="n">
        <f aca="false">50</f>
        <v>50</v>
      </c>
      <c r="AY858" s="2" t="s">
        <v>126</v>
      </c>
      <c r="AZ858" s="2" t="n">
        <v>24</v>
      </c>
      <c r="BD858" s="2" t="s">
        <v>1210</v>
      </c>
      <c r="BE858" s="2" t="n">
        <v>5</v>
      </c>
      <c r="BF858" s="2" t="n">
        <v>5</v>
      </c>
      <c r="BY858" s="2" t="s">
        <v>128</v>
      </c>
      <c r="BZ858" s="2" t="s">
        <v>1210</v>
      </c>
      <c r="CA858" s="2" t="n">
        <v>224.1</v>
      </c>
      <c r="CB858" s="2" t="n">
        <v>3.47</v>
      </c>
      <c r="CU858" s="2" t="n">
        <v>600</v>
      </c>
      <c r="DD858" s="2" t="n">
        <v>970</v>
      </c>
      <c r="DH858" s="2" t="s">
        <v>1561</v>
      </c>
    </row>
    <row r="859" customFormat="false" ht="13.8" hidden="false" customHeight="false" outlineLevel="0" collapsed="false">
      <c r="A859" s="2" t="s">
        <v>1619</v>
      </c>
      <c r="B859" s="2" t="s">
        <v>1557</v>
      </c>
      <c r="D859" s="2" t="s">
        <v>1558</v>
      </c>
      <c r="E859" s="2" t="s">
        <v>391</v>
      </c>
      <c r="F859" s="2" t="s">
        <v>1559</v>
      </c>
      <c r="G859" s="2" t="n">
        <v>2016</v>
      </c>
      <c r="H859" s="2" t="n">
        <v>35</v>
      </c>
      <c r="I859" s="2" t="n">
        <v>3</v>
      </c>
      <c r="J859" s="2" t="s">
        <v>120</v>
      </c>
      <c r="L859" s="2" t="s">
        <v>121</v>
      </c>
      <c r="P859" s="2" t="s">
        <v>1560</v>
      </c>
      <c r="T859" s="2" t="s">
        <v>206</v>
      </c>
      <c r="V859" s="2" t="s">
        <v>124</v>
      </c>
      <c r="X859" s="2" t="s">
        <v>1283</v>
      </c>
      <c r="Z859" s="2" t="s">
        <v>393</v>
      </c>
      <c r="AW859" s="2" t="n">
        <f aca="false">50</f>
        <v>50</v>
      </c>
      <c r="AY859" s="2" t="s">
        <v>126</v>
      </c>
      <c r="AZ859" s="2" t="n">
        <v>24</v>
      </c>
      <c r="BD859" s="2" t="s">
        <v>1210</v>
      </c>
      <c r="BE859" s="2" t="n">
        <v>5</v>
      </c>
      <c r="BF859" s="2" t="n">
        <v>5</v>
      </c>
      <c r="BY859" s="2" t="s">
        <v>128</v>
      </c>
      <c r="BZ859" s="2" t="s">
        <v>1210</v>
      </c>
      <c r="CA859" s="2" t="n">
        <v>224.1</v>
      </c>
      <c r="CB859" s="2" t="n">
        <v>3.47</v>
      </c>
      <c r="CU859" s="2" t="n">
        <v>600</v>
      </c>
      <c r="DD859" s="2" t="n">
        <v>870</v>
      </c>
      <c r="DH859" s="2" t="s">
        <v>1574</v>
      </c>
    </row>
    <row r="860" customFormat="false" ht="13.8" hidden="false" customHeight="false" outlineLevel="0" collapsed="false">
      <c r="A860" s="2" t="s">
        <v>1620</v>
      </c>
      <c r="B860" s="2" t="s">
        <v>1557</v>
      </c>
      <c r="D860" s="2" t="s">
        <v>1558</v>
      </c>
      <c r="E860" s="2" t="s">
        <v>391</v>
      </c>
      <c r="F860" s="2" t="s">
        <v>1559</v>
      </c>
      <c r="G860" s="2" t="n">
        <v>2016</v>
      </c>
      <c r="H860" s="2" t="n">
        <v>35</v>
      </c>
      <c r="I860" s="2" t="n">
        <v>3</v>
      </c>
      <c r="J860" s="2" t="s">
        <v>120</v>
      </c>
      <c r="L860" s="2" t="s">
        <v>121</v>
      </c>
      <c r="P860" s="2" t="s">
        <v>1560</v>
      </c>
      <c r="T860" s="2" t="s">
        <v>206</v>
      </c>
      <c r="V860" s="2" t="s">
        <v>124</v>
      </c>
      <c r="X860" s="2" t="s">
        <v>1283</v>
      </c>
      <c r="Z860" s="2" t="s">
        <v>393</v>
      </c>
      <c r="AW860" s="2" t="n">
        <f aca="false">50</f>
        <v>50</v>
      </c>
      <c r="AY860" s="2" t="s">
        <v>126</v>
      </c>
      <c r="AZ860" s="2" t="n">
        <v>24</v>
      </c>
      <c r="BD860" s="2" t="s">
        <v>1210</v>
      </c>
      <c r="BE860" s="2" t="n">
        <v>5</v>
      </c>
      <c r="BF860" s="2" t="n">
        <v>5</v>
      </c>
      <c r="BY860" s="2" t="s">
        <v>128</v>
      </c>
      <c r="BZ860" s="2" t="s">
        <v>1210</v>
      </c>
      <c r="CA860" s="2" t="n">
        <v>224.1</v>
      </c>
      <c r="CB860" s="2" t="n">
        <v>3.47</v>
      </c>
      <c r="CU860" s="2" t="n">
        <v>600</v>
      </c>
      <c r="DD860" s="2" t="n">
        <v>740</v>
      </c>
      <c r="DH860" s="2" t="s">
        <v>1574</v>
      </c>
    </row>
    <row r="861" customFormat="false" ht="13.8" hidden="false" customHeight="false" outlineLevel="0" collapsed="false">
      <c r="A861" s="2" t="s">
        <v>1621</v>
      </c>
      <c r="B861" s="2" t="s">
        <v>1557</v>
      </c>
      <c r="D861" s="2" t="s">
        <v>1558</v>
      </c>
      <c r="E861" s="2" t="s">
        <v>391</v>
      </c>
      <c r="F861" s="2" t="s">
        <v>1559</v>
      </c>
      <c r="G861" s="2" t="n">
        <v>2016</v>
      </c>
      <c r="H861" s="2" t="n">
        <v>35</v>
      </c>
      <c r="I861" s="2" t="n">
        <v>3</v>
      </c>
      <c r="J861" s="2" t="s">
        <v>120</v>
      </c>
      <c r="L861" s="2" t="s">
        <v>121</v>
      </c>
      <c r="P861" s="2" t="s">
        <v>1560</v>
      </c>
      <c r="T861" s="2" t="s">
        <v>206</v>
      </c>
      <c r="V861" s="2" t="s">
        <v>124</v>
      </c>
      <c r="X861" s="2" t="s">
        <v>1283</v>
      </c>
      <c r="Z861" s="2" t="s">
        <v>393</v>
      </c>
      <c r="AW861" s="2" t="n">
        <f aca="false">50</f>
        <v>50</v>
      </c>
      <c r="AY861" s="2" t="s">
        <v>126</v>
      </c>
      <c r="AZ861" s="2" t="n">
        <v>24</v>
      </c>
      <c r="BD861" s="2" t="s">
        <v>1210</v>
      </c>
      <c r="BE861" s="2" t="n">
        <v>5</v>
      </c>
      <c r="BF861" s="2" t="n">
        <v>5</v>
      </c>
      <c r="BY861" s="2" t="s">
        <v>128</v>
      </c>
      <c r="BZ861" s="2" t="s">
        <v>1210</v>
      </c>
      <c r="CA861" s="2" t="n">
        <v>224.1</v>
      </c>
      <c r="CB861" s="2" t="n">
        <v>3.47</v>
      </c>
      <c r="CU861" s="2" t="n">
        <v>600</v>
      </c>
      <c r="DD861" s="2" t="n">
        <v>450</v>
      </c>
      <c r="DH861" s="2" t="s">
        <v>1574</v>
      </c>
    </row>
    <row r="862" customFormat="false" ht="13.8" hidden="false" customHeight="false" outlineLevel="0" collapsed="false">
      <c r="A862" s="2" t="s">
        <v>1622</v>
      </c>
      <c r="B862" s="2" t="s">
        <v>1557</v>
      </c>
      <c r="D862" s="2" t="s">
        <v>1558</v>
      </c>
      <c r="E862" s="2" t="s">
        <v>391</v>
      </c>
      <c r="F862" s="2" t="s">
        <v>1559</v>
      </c>
      <c r="G862" s="2" t="n">
        <v>2016</v>
      </c>
      <c r="H862" s="2" t="n">
        <v>35</v>
      </c>
      <c r="I862" s="2" t="n">
        <v>3</v>
      </c>
      <c r="J862" s="2" t="s">
        <v>120</v>
      </c>
      <c r="L862" s="2" t="s">
        <v>121</v>
      </c>
      <c r="P862" s="2" t="s">
        <v>1560</v>
      </c>
      <c r="T862" s="2" t="s">
        <v>206</v>
      </c>
      <c r="V862" s="2" t="s">
        <v>124</v>
      </c>
      <c r="X862" s="2" t="s">
        <v>1283</v>
      </c>
      <c r="Z862" s="2" t="s">
        <v>393</v>
      </c>
      <c r="AW862" s="2" t="n">
        <f aca="false">50</f>
        <v>50</v>
      </c>
      <c r="AY862" s="2" t="s">
        <v>126</v>
      </c>
      <c r="AZ862" s="2" t="n">
        <v>24</v>
      </c>
      <c r="BD862" s="2" t="s">
        <v>1210</v>
      </c>
      <c r="BE862" s="2" t="n">
        <v>5</v>
      </c>
      <c r="BF862" s="2" t="n">
        <v>5</v>
      </c>
      <c r="BY862" s="2" t="s">
        <v>128</v>
      </c>
      <c r="BZ862" s="2" t="s">
        <v>1210</v>
      </c>
      <c r="CA862" s="2" t="n">
        <v>224.1</v>
      </c>
      <c r="CB862" s="2" t="n">
        <v>3.47</v>
      </c>
      <c r="CU862" s="2" t="n">
        <v>600</v>
      </c>
      <c r="DD862" s="2" t="n">
        <v>480</v>
      </c>
      <c r="DH862" s="2" t="s">
        <v>1574</v>
      </c>
    </row>
    <row r="863" customFormat="false" ht="13.8" hidden="false" customHeight="false" outlineLevel="0" collapsed="false">
      <c r="A863" s="2" t="s">
        <v>1623</v>
      </c>
      <c r="B863" s="2" t="s">
        <v>1557</v>
      </c>
      <c r="D863" s="2" t="s">
        <v>1558</v>
      </c>
      <c r="E863" s="2" t="s">
        <v>391</v>
      </c>
      <c r="F863" s="2" t="s">
        <v>1559</v>
      </c>
      <c r="G863" s="2" t="n">
        <v>2016</v>
      </c>
      <c r="H863" s="2" t="n">
        <v>35</v>
      </c>
      <c r="I863" s="2" t="n">
        <v>3</v>
      </c>
      <c r="J863" s="2" t="s">
        <v>120</v>
      </c>
      <c r="L863" s="2" t="s">
        <v>121</v>
      </c>
      <c r="P863" s="2" t="s">
        <v>1560</v>
      </c>
      <c r="T863" s="2" t="s">
        <v>206</v>
      </c>
      <c r="V863" s="2" t="s">
        <v>124</v>
      </c>
      <c r="Z863" s="2" t="s">
        <v>393</v>
      </c>
      <c r="AW863" s="2" t="n">
        <f aca="false">50</f>
        <v>50</v>
      </c>
      <c r="AY863" s="2" t="s">
        <v>126</v>
      </c>
      <c r="AZ863" s="2" t="n">
        <v>24</v>
      </c>
      <c r="BD863" s="2" t="s">
        <v>129</v>
      </c>
      <c r="BE863" s="2" t="n">
        <v>5</v>
      </c>
      <c r="BF863" s="2" t="n">
        <v>5</v>
      </c>
      <c r="BY863" s="2" t="s">
        <v>128</v>
      </c>
      <c r="BZ863" s="2" t="s">
        <v>129</v>
      </c>
      <c r="CA863" s="2" t="n">
        <v>31</v>
      </c>
      <c r="CB863" s="2" t="n">
        <v>7.376</v>
      </c>
      <c r="CU863" s="2" t="n">
        <v>1200</v>
      </c>
      <c r="DD863" s="2" t="n">
        <v>640</v>
      </c>
      <c r="DH863" s="2" t="s">
        <v>1561</v>
      </c>
    </row>
    <row r="864" customFormat="false" ht="13.8" hidden="false" customHeight="false" outlineLevel="0" collapsed="false">
      <c r="A864" s="2" t="s">
        <v>1624</v>
      </c>
      <c r="B864" s="2" t="s">
        <v>1557</v>
      </c>
      <c r="D864" s="2" t="s">
        <v>1558</v>
      </c>
      <c r="E864" s="2" t="s">
        <v>391</v>
      </c>
      <c r="F864" s="2" t="s">
        <v>1559</v>
      </c>
      <c r="G864" s="2" t="n">
        <v>2016</v>
      </c>
      <c r="H864" s="2" t="n">
        <v>35</v>
      </c>
      <c r="I864" s="2" t="n">
        <v>3</v>
      </c>
      <c r="J864" s="2" t="s">
        <v>120</v>
      </c>
      <c r="L864" s="2" t="s">
        <v>121</v>
      </c>
      <c r="P864" s="2" t="s">
        <v>1560</v>
      </c>
      <c r="T864" s="2" t="s">
        <v>206</v>
      </c>
      <c r="V864" s="2" t="s">
        <v>124</v>
      </c>
      <c r="X864" s="2" t="s">
        <v>1283</v>
      </c>
      <c r="Z864" s="2" t="s">
        <v>393</v>
      </c>
      <c r="AW864" s="2" t="n">
        <f aca="false">50</f>
        <v>50</v>
      </c>
      <c r="AY864" s="2" t="s">
        <v>126</v>
      </c>
      <c r="AZ864" s="2" t="n">
        <v>24</v>
      </c>
      <c r="BD864" s="2" t="s">
        <v>129</v>
      </c>
      <c r="BE864" s="2" t="n">
        <v>5</v>
      </c>
      <c r="BF864" s="2" t="n">
        <v>5</v>
      </c>
      <c r="BY864" s="2" t="s">
        <v>128</v>
      </c>
      <c r="BZ864" s="2" t="s">
        <v>129</v>
      </c>
      <c r="CA864" s="2" t="n">
        <v>31</v>
      </c>
      <c r="CB864" s="2" t="n">
        <v>7.376</v>
      </c>
      <c r="CU864" s="2" t="n">
        <v>1200</v>
      </c>
      <c r="DD864" s="2" t="n">
        <v>510</v>
      </c>
      <c r="DH864" s="2" t="s">
        <v>1561</v>
      </c>
    </row>
    <row r="865" customFormat="false" ht="13.8" hidden="false" customHeight="false" outlineLevel="0" collapsed="false">
      <c r="A865" s="2" t="s">
        <v>1625</v>
      </c>
      <c r="B865" s="2" t="s">
        <v>1557</v>
      </c>
      <c r="D865" s="2" t="s">
        <v>1558</v>
      </c>
      <c r="E865" s="2" t="s">
        <v>391</v>
      </c>
      <c r="F865" s="2" t="s">
        <v>1559</v>
      </c>
      <c r="G865" s="2" t="n">
        <v>2016</v>
      </c>
      <c r="H865" s="2" t="n">
        <v>35</v>
      </c>
      <c r="I865" s="2" t="n">
        <v>3</v>
      </c>
      <c r="J865" s="2" t="s">
        <v>120</v>
      </c>
      <c r="L865" s="2" t="s">
        <v>121</v>
      </c>
      <c r="P865" s="2" t="s">
        <v>1560</v>
      </c>
      <c r="T865" s="2" t="s">
        <v>206</v>
      </c>
      <c r="V865" s="2" t="s">
        <v>124</v>
      </c>
      <c r="X865" s="2" t="s">
        <v>1283</v>
      </c>
      <c r="Z865" s="2" t="s">
        <v>393</v>
      </c>
      <c r="AW865" s="2" t="n">
        <f aca="false">50</f>
        <v>50</v>
      </c>
      <c r="AY865" s="2" t="s">
        <v>126</v>
      </c>
      <c r="AZ865" s="2" t="n">
        <v>24</v>
      </c>
      <c r="BD865" s="2" t="s">
        <v>129</v>
      </c>
      <c r="BE865" s="2" t="n">
        <v>5</v>
      </c>
      <c r="BF865" s="2" t="n">
        <v>5</v>
      </c>
      <c r="BY865" s="2" t="s">
        <v>128</v>
      </c>
      <c r="BZ865" s="2" t="s">
        <v>129</v>
      </c>
      <c r="CA865" s="2" t="n">
        <v>31</v>
      </c>
      <c r="CB865" s="2" t="n">
        <v>7.376</v>
      </c>
      <c r="CU865" s="2" t="n">
        <v>1200</v>
      </c>
      <c r="DD865" s="2" t="n">
        <v>380</v>
      </c>
      <c r="DH865" s="2" t="s">
        <v>1561</v>
      </c>
    </row>
    <row r="866" customFormat="false" ht="13.8" hidden="false" customHeight="false" outlineLevel="0" collapsed="false">
      <c r="A866" s="2" t="s">
        <v>1626</v>
      </c>
      <c r="B866" s="2" t="s">
        <v>1557</v>
      </c>
      <c r="D866" s="2" t="s">
        <v>1558</v>
      </c>
      <c r="E866" s="2" t="s">
        <v>391</v>
      </c>
      <c r="F866" s="2" t="s">
        <v>1559</v>
      </c>
      <c r="G866" s="2" t="n">
        <v>2016</v>
      </c>
      <c r="H866" s="2" t="n">
        <v>35</v>
      </c>
      <c r="I866" s="2" t="n">
        <v>3</v>
      </c>
      <c r="J866" s="2" t="s">
        <v>120</v>
      </c>
      <c r="L866" s="2" t="s">
        <v>121</v>
      </c>
      <c r="P866" s="2" t="s">
        <v>1560</v>
      </c>
      <c r="T866" s="2" t="s">
        <v>206</v>
      </c>
      <c r="V866" s="2" t="s">
        <v>124</v>
      </c>
      <c r="X866" s="2" t="s">
        <v>1283</v>
      </c>
      <c r="Z866" s="2" t="s">
        <v>393</v>
      </c>
      <c r="AW866" s="2" t="n">
        <f aca="false">50</f>
        <v>50</v>
      </c>
      <c r="AY866" s="2" t="s">
        <v>126</v>
      </c>
      <c r="AZ866" s="2" t="n">
        <v>24</v>
      </c>
      <c r="BD866" s="2" t="s">
        <v>129</v>
      </c>
      <c r="BE866" s="2" t="n">
        <v>5</v>
      </c>
      <c r="BF866" s="2" t="n">
        <v>5</v>
      </c>
      <c r="BY866" s="2" t="s">
        <v>128</v>
      </c>
      <c r="BZ866" s="2" t="s">
        <v>129</v>
      </c>
      <c r="CA866" s="2" t="n">
        <v>31</v>
      </c>
      <c r="CB866" s="2" t="n">
        <v>7.376</v>
      </c>
      <c r="CU866" s="2" t="n">
        <v>1200</v>
      </c>
      <c r="DD866" s="2" t="n">
        <v>60</v>
      </c>
      <c r="DH866" s="2" t="s">
        <v>1574</v>
      </c>
    </row>
    <row r="867" customFormat="false" ht="13.8" hidden="false" customHeight="false" outlineLevel="0" collapsed="false">
      <c r="A867" s="2" t="s">
        <v>1627</v>
      </c>
      <c r="B867" s="2" t="s">
        <v>1557</v>
      </c>
      <c r="D867" s="2" t="s">
        <v>1558</v>
      </c>
      <c r="E867" s="2" t="s">
        <v>391</v>
      </c>
      <c r="F867" s="2" t="s">
        <v>1559</v>
      </c>
      <c r="G867" s="2" t="n">
        <v>2016</v>
      </c>
      <c r="H867" s="2" t="n">
        <v>35</v>
      </c>
      <c r="I867" s="2" t="n">
        <v>3</v>
      </c>
      <c r="J867" s="2" t="s">
        <v>120</v>
      </c>
      <c r="L867" s="2" t="s">
        <v>121</v>
      </c>
      <c r="P867" s="2" t="s">
        <v>1560</v>
      </c>
      <c r="T867" s="2" t="s">
        <v>206</v>
      </c>
      <c r="V867" s="2" t="s">
        <v>124</v>
      </c>
      <c r="X867" s="2" t="s">
        <v>1283</v>
      </c>
      <c r="Z867" s="2" t="s">
        <v>393</v>
      </c>
      <c r="AW867" s="2" t="n">
        <f aca="false">50</f>
        <v>50</v>
      </c>
      <c r="AY867" s="2" t="s">
        <v>126</v>
      </c>
      <c r="AZ867" s="2" t="n">
        <v>24</v>
      </c>
      <c r="BD867" s="2" t="s">
        <v>129</v>
      </c>
      <c r="BE867" s="2" t="n">
        <v>5</v>
      </c>
      <c r="BF867" s="2" t="n">
        <v>5</v>
      </c>
      <c r="BY867" s="2" t="s">
        <v>128</v>
      </c>
      <c r="BZ867" s="2" t="s">
        <v>129</v>
      </c>
      <c r="CA867" s="2" t="n">
        <v>31</v>
      </c>
      <c r="CB867" s="2" t="n">
        <v>7.376</v>
      </c>
      <c r="CU867" s="2" t="n">
        <v>1200</v>
      </c>
      <c r="DD867" s="2" t="n">
        <v>40</v>
      </c>
      <c r="DH867" s="2" t="s">
        <v>1574</v>
      </c>
    </row>
    <row r="868" customFormat="false" ht="13.8" hidden="false" customHeight="false" outlineLevel="0" collapsed="false">
      <c r="A868" s="2" t="s">
        <v>1628</v>
      </c>
      <c r="B868" s="2" t="s">
        <v>1557</v>
      </c>
      <c r="D868" s="2" t="s">
        <v>1558</v>
      </c>
      <c r="E868" s="2" t="s">
        <v>391</v>
      </c>
      <c r="F868" s="2" t="s">
        <v>1559</v>
      </c>
      <c r="G868" s="2" t="n">
        <v>2016</v>
      </c>
      <c r="H868" s="2" t="n">
        <v>35</v>
      </c>
      <c r="I868" s="2" t="n">
        <v>3</v>
      </c>
      <c r="J868" s="2" t="s">
        <v>120</v>
      </c>
      <c r="L868" s="2" t="s">
        <v>121</v>
      </c>
      <c r="P868" s="2" t="s">
        <v>1560</v>
      </c>
      <c r="T868" s="2" t="s">
        <v>206</v>
      </c>
      <c r="V868" s="2" t="s">
        <v>124</v>
      </c>
      <c r="Z868" s="2" t="s">
        <v>393</v>
      </c>
      <c r="AW868" s="2" t="n">
        <f aca="false">50</f>
        <v>50</v>
      </c>
      <c r="AY868" s="2" t="s">
        <v>126</v>
      </c>
      <c r="AZ868" s="2" t="n">
        <v>24</v>
      </c>
      <c r="BD868" s="2" t="s">
        <v>1567</v>
      </c>
      <c r="BE868" s="2" t="n">
        <v>5</v>
      </c>
      <c r="BF868" s="2" t="n">
        <v>5</v>
      </c>
      <c r="BY868" s="2" t="s">
        <v>128</v>
      </c>
      <c r="BZ868" s="2" t="s">
        <v>1567</v>
      </c>
      <c r="CA868" s="2" t="n">
        <v>182</v>
      </c>
      <c r="CB868" s="2" t="n">
        <v>3.06</v>
      </c>
      <c r="CU868" s="2" t="n">
        <v>1200</v>
      </c>
      <c r="DD868" s="2" t="n">
        <v>500</v>
      </c>
      <c r="DH868" s="2" t="s">
        <v>1561</v>
      </c>
    </row>
    <row r="869" customFormat="false" ht="13.8" hidden="false" customHeight="false" outlineLevel="0" collapsed="false">
      <c r="A869" s="2" t="s">
        <v>1629</v>
      </c>
      <c r="B869" s="2" t="s">
        <v>1557</v>
      </c>
      <c r="D869" s="2" t="s">
        <v>1558</v>
      </c>
      <c r="E869" s="2" t="s">
        <v>391</v>
      </c>
      <c r="F869" s="2" t="s">
        <v>1559</v>
      </c>
      <c r="G869" s="2" t="n">
        <v>2016</v>
      </c>
      <c r="H869" s="2" t="n">
        <v>35</v>
      </c>
      <c r="I869" s="2" t="n">
        <v>3</v>
      </c>
      <c r="J869" s="2" t="s">
        <v>120</v>
      </c>
      <c r="L869" s="2" t="s">
        <v>121</v>
      </c>
      <c r="P869" s="2" t="s">
        <v>1560</v>
      </c>
      <c r="T869" s="2" t="s">
        <v>206</v>
      </c>
      <c r="V869" s="2" t="s">
        <v>124</v>
      </c>
      <c r="X869" s="2" t="s">
        <v>1283</v>
      </c>
      <c r="Z869" s="2" t="s">
        <v>393</v>
      </c>
      <c r="AW869" s="2" t="n">
        <f aca="false">50</f>
        <v>50</v>
      </c>
      <c r="AY869" s="2" t="s">
        <v>126</v>
      </c>
      <c r="AZ869" s="2" t="n">
        <v>24</v>
      </c>
      <c r="BD869" s="2" t="s">
        <v>1567</v>
      </c>
      <c r="BE869" s="2" t="n">
        <v>5</v>
      </c>
      <c r="BF869" s="2" t="n">
        <v>5</v>
      </c>
      <c r="BY869" s="2" t="s">
        <v>128</v>
      </c>
      <c r="BZ869" s="2" t="s">
        <v>1567</v>
      </c>
      <c r="CA869" s="2" t="n">
        <v>182</v>
      </c>
      <c r="CB869" s="2" t="n">
        <v>3.06</v>
      </c>
      <c r="CU869" s="2" t="n">
        <v>1200</v>
      </c>
      <c r="DD869" s="2" t="n">
        <v>490</v>
      </c>
      <c r="DH869" s="2" t="s">
        <v>1561</v>
      </c>
    </row>
    <row r="870" customFormat="false" ht="13.8" hidden="false" customHeight="false" outlineLevel="0" collapsed="false">
      <c r="A870" s="2" t="s">
        <v>1630</v>
      </c>
      <c r="B870" s="2" t="s">
        <v>1557</v>
      </c>
      <c r="D870" s="2" t="s">
        <v>1558</v>
      </c>
      <c r="E870" s="2" t="s">
        <v>391</v>
      </c>
      <c r="F870" s="2" t="s">
        <v>1559</v>
      </c>
      <c r="G870" s="2" t="n">
        <v>2016</v>
      </c>
      <c r="H870" s="2" t="n">
        <v>35</v>
      </c>
      <c r="I870" s="2" t="n">
        <v>3</v>
      </c>
      <c r="J870" s="2" t="s">
        <v>120</v>
      </c>
      <c r="L870" s="2" t="s">
        <v>121</v>
      </c>
      <c r="P870" s="2" t="s">
        <v>1560</v>
      </c>
      <c r="T870" s="2" t="s">
        <v>206</v>
      </c>
      <c r="V870" s="2" t="s">
        <v>124</v>
      </c>
      <c r="X870" s="2" t="s">
        <v>1283</v>
      </c>
      <c r="Z870" s="2" t="s">
        <v>393</v>
      </c>
      <c r="AW870" s="2" t="n">
        <f aca="false">50</f>
        <v>50</v>
      </c>
      <c r="AY870" s="2" t="s">
        <v>126</v>
      </c>
      <c r="AZ870" s="2" t="n">
        <v>24</v>
      </c>
      <c r="BD870" s="2" t="s">
        <v>1567</v>
      </c>
      <c r="BE870" s="2" t="n">
        <v>5</v>
      </c>
      <c r="BF870" s="2" t="n">
        <v>5</v>
      </c>
      <c r="BY870" s="2" t="s">
        <v>128</v>
      </c>
      <c r="BZ870" s="2" t="s">
        <v>1567</v>
      </c>
      <c r="CA870" s="2" t="n">
        <v>182</v>
      </c>
      <c r="CB870" s="2" t="n">
        <v>3.06</v>
      </c>
      <c r="CU870" s="2" t="n">
        <v>1200</v>
      </c>
      <c r="DD870" s="2" t="n">
        <v>400</v>
      </c>
      <c r="DH870" s="2" t="s">
        <v>1574</v>
      </c>
    </row>
    <row r="871" customFormat="false" ht="13.8" hidden="false" customHeight="false" outlineLevel="0" collapsed="false">
      <c r="A871" s="2" t="s">
        <v>1631</v>
      </c>
      <c r="B871" s="2" t="s">
        <v>1557</v>
      </c>
      <c r="D871" s="2" t="s">
        <v>1558</v>
      </c>
      <c r="E871" s="2" t="s">
        <v>391</v>
      </c>
      <c r="F871" s="2" t="s">
        <v>1559</v>
      </c>
      <c r="G871" s="2" t="n">
        <v>2016</v>
      </c>
      <c r="H871" s="2" t="n">
        <v>35</v>
      </c>
      <c r="I871" s="2" t="n">
        <v>3</v>
      </c>
      <c r="J871" s="2" t="s">
        <v>120</v>
      </c>
      <c r="L871" s="2" t="s">
        <v>121</v>
      </c>
      <c r="P871" s="2" t="s">
        <v>1560</v>
      </c>
      <c r="T871" s="2" t="s">
        <v>206</v>
      </c>
      <c r="V871" s="2" t="s">
        <v>124</v>
      </c>
      <c r="X871" s="2" t="s">
        <v>1283</v>
      </c>
      <c r="Z871" s="2" t="s">
        <v>393</v>
      </c>
      <c r="AW871" s="2" t="n">
        <f aca="false">50</f>
        <v>50</v>
      </c>
      <c r="AY871" s="2" t="s">
        <v>126</v>
      </c>
      <c r="AZ871" s="2" t="n">
        <v>24</v>
      </c>
      <c r="BD871" s="2" t="s">
        <v>1567</v>
      </c>
      <c r="BE871" s="2" t="n">
        <v>5</v>
      </c>
      <c r="BF871" s="2" t="n">
        <v>5</v>
      </c>
      <c r="BY871" s="2" t="s">
        <v>128</v>
      </c>
      <c r="BZ871" s="2" t="s">
        <v>1567</v>
      </c>
      <c r="CA871" s="2" t="n">
        <v>182</v>
      </c>
      <c r="CB871" s="2" t="n">
        <v>3.06</v>
      </c>
      <c r="CU871" s="2" t="n">
        <v>1200</v>
      </c>
      <c r="DD871" s="2" t="n">
        <v>100</v>
      </c>
      <c r="DH871" s="2" t="s">
        <v>1574</v>
      </c>
    </row>
    <row r="872" customFormat="false" ht="13.8" hidden="false" customHeight="false" outlineLevel="0" collapsed="false">
      <c r="A872" s="2" t="s">
        <v>1632</v>
      </c>
      <c r="B872" s="2" t="s">
        <v>1557</v>
      </c>
      <c r="D872" s="2" t="s">
        <v>1558</v>
      </c>
      <c r="E872" s="2" t="s">
        <v>391</v>
      </c>
      <c r="F872" s="2" t="s">
        <v>1559</v>
      </c>
      <c r="G872" s="2" t="n">
        <v>2016</v>
      </c>
      <c r="H872" s="2" t="n">
        <v>35</v>
      </c>
      <c r="I872" s="2" t="n">
        <v>3</v>
      </c>
      <c r="J872" s="2" t="s">
        <v>120</v>
      </c>
      <c r="L872" s="2" t="s">
        <v>121</v>
      </c>
      <c r="P872" s="2" t="s">
        <v>1560</v>
      </c>
      <c r="T872" s="2" t="s">
        <v>206</v>
      </c>
      <c r="V872" s="2" t="s">
        <v>124</v>
      </c>
      <c r="X872" s="2" t="s">
        <v>1283</v>
      </c>
      <c r="Z872" s="2" t="s">
        <v>393</v>
      </c>
      <c r="AW872" s="2" t="n">
        <f aca="false">50</f>
        <v>50</v>
      </c>
      <c r="AY872" s="2" t="s">
        <v>126</v>
      </c>
      <c r="AZ872" s="2" t="n">
        <v>24</v>
      </c>
      <c r="BD872" s="2" t="s">
        <v>1567</v>
      </c>
      <c r="BE872" s="2" t="n">
        <v>5</v>
      </c>
      <c r="BF872" s="2" t="n">
        <v>5</v>
      </c>
      <c r="BY872" s="2" t="s">
        <v>128</v>
      </c>
      <c r="BZ872" s="2" t="s">
        <v>1567</v>
      </c>
      <c r="CA872" s="2" t="n">
        <v>182</v>
      </c>
      <c r="CB872" s="2" t="n">
        <v>3.06</v>
      </c>
      <c r="CU872" s="2" t="n">
        <v>1200</v>
      </c>
      <c r="DD872" s="2" t="n">
        <v>310</v>
      </c>
      <c r="DH872" s="2" t="s">
        <v>1574</v>
      </c>
    </row>
    <row r="873" customFormat="false" ht="13.8" hidden="false" customHeight="false" outlineLevel="0" collapsed="false">
      <c r="A873" s="2" t="s">
        <v>1633</v>
      </c>
      <c r="B873" s="2" t="s">
        <v>1557</v>
      </c>
      <c r="D873" s="2" t="s">
        <v>1558</v>
      </c>
      <c r="E873" s="2" t="s">
        <v>391</v>
      </c>
      <c r="F873" s="2" t="s">
        <v>1559</v>
      </c>
      <c r="G873" s="2" t="n">
        <v>2016</v>
      </c>
      <c r="H873" s="2" t="n">
        <v>35</v>
      </c>
      <c r="I873" s="2" t="n">
        <v>3</v>
      </c>
      <c r="J873" s="2" t="s">
        <v>120</v>
      </c>
      <c r="L873" s="2" t="s">
        <v>121</v>
      </c>
      <c r="P873" s="2" t="s">
        <v>1560</v>
      </c>
      <c r="T873" s="2" t="s">
        <v>206</v>
      </c>
      <c r="V873" s="2" t="s">
        <v>124</v>
      </c>
      <c r="Z873" s="2" t="s">
        <v>393</v>
      </c>
      <c r="AW873" s="2" t="n">
        <f aca="false">50</f>
        <v>50</v>
      </c>
      <c r="AY873" s="2" t="s">
        <v>126</v>
      </c>
      <c r="AZ873" s="2" t="n">
        <v>24</v>
      </c>
      <c r="BD873" s="2" t="s">
        <v>206</v>
      </c>
      <c r="BE873" s="2" t="n">
        <v>5</v>
      </c>
      <c r="BF873" s="2" t="n">
        <v>5</v>
      </c>
      <c r="BY873" s="2" t="s">
        <v>128</v>
      </c>
      <c r="BZ873" s="2" t="s">
        <v>206</v>
      </c>
      <c r="CA873" s="2" t="n">
        <v>235.1</v>
      </c>
      <c r="CB873" s="2" t="n">
        <v>4.82</v>
      </c>
      <c r="CU873" s="2" t="n">
        <v>1200</v>
      </c>
      <c r="DD873" s="2" t="n">
        <v>650</v>
      </c>
      <c r="DH873" s="2" t="s">
        <v>1561</v>
      </c>
    </row>
    <row r="874" customFormat="false" ht="13.8" hidden="false" customHeight="false" outlineLevel="0" collapsed="false">
      <c r="A874" s="2" t="s">
        <v>1634</v>
      </c>
      <c r="B874" s="2" t="s">
        <v>1557</v>
      </c>
      <c r="D874" s="2" t="s">
        <v>1558</v>
      </c>
      <c r="E874" s="2" t="s">
        <v>391</v>
      </c>
      <c r="F874" s="2" t="s">
        <v>1559</v>
      </c>
      <c r="G874" s="2" t="n">
        <v>2016</v>
      </c>
      <c r="H874" s="2" t="n">
        <v>35</v>
      </c>
      <c r="I874" s="2" t="n">
        <v>3</v>
      </c>
      <c r="J874" s="2" t="s">
        <v>120</v>
      </c>
      <c r="L874" s="2" t="s">
        <v>121</v>
      </c>
      <c r="P874" s="2" t="s">
        <v>1560</v>
      </c>
      <c r="T874" s="2" t="s">
        <v>206</v>
      </c>
      <c r="V874" s="2" t="s">
        <v>124</v>
      </c>
      <c r="X874" s="2" t="s">
        <v>1283</v>
      </c>
      <c r="Z874" s="2" t="s">
        <v>393</v>
      </c>
      <c r="AW874" s="2" t="n">
        <f aca="false">50</f>
        <v>50</v>
      </c>
      <c r="AY874" s="2" t="s">
        <v>126</v>
      </c>
      <c r="AZ874" s="2" t="n">
        <v>24</v>
      </c>
      <c r="BD874" s="2" t="s">
        <v>206</v>
      </c>
      <c r="BE874" s="2" t="n">
        <v>5</v>
      </c>
      <c r="BF874" s="2" t="n">
        <v>5</v>
      </c>
      <c r="BY874" s="2" t="s">
        <v>128</v>
      </c>
      <c r="BZ874" s="2" t="s">
        <v>206</v>
      </c>
      <c r="CA874" s="2" t="n">
        <v>235.1</v>
      </c>
      <c r="CB874" s="2" t="n">
        <v>4.82</v>
      </c>
      <c r="CU874" s="2" t="n">
        <v>1200</v>
      </c>
      <c r="DD874" s="2" t="n">
        <v>790</v>
      </c>
      <c r="DH874" s="2" t="s">
        <v>1574</v>
      </c>
    </row>
    <row r="875" customFormat="false" ht="13.8" hidden="false" customHeight="false" outlineLevel="0" collapsed="false">
      <c r="A875" s="2" t="s">
        <v>1635</v>
      </c>
      <c r="B875" s="2" t="s">
        <v>1557</v>
      </c>
      <c r="D875" s="2" t="s">
        <v>1558</v>
      </c>
      <c r="E875" s="2" t="s">
        <v>391</v>
      </c>
      <c r="F875" s="2" t="s">
        <v>1559</v>
      </c>
      <c r="G875" s="2" t="n">
        <v>2016</v>
      </c>
      <c r="H875" s="2" t="n">
        <v>35</v>
      </c>
      <c r="I875" s="2" t="n">
        <v>3</v>
      </c>
      <c r="J875" s="2" t="s">
        <v>120</v>
      </c>
      <c r="L875" s="2" t="s">
        <v>121</v>
      </c>
      <c r="P875" s="2" t="s">
        <v>1560</v>
      </c>
      <c r="T875" s="2" t="s">
        <v>206</v>
      </c>
      <c r="V875" s="2" t="s">
        <v>124</v>
      </c>
      <c r="X875" s="2" t="s">
        <v>1283</v>
      </c>
      <c r="Z875" s="2" t="s">
        <v>393</v>
      </c>
      <c r="AW875" s="2" t="n">
        <f aca="false">50</f>
        <v>50</v>
      </c>
      <c r="AY875" s="2" t="s">
        <v>126</v>
      </c>
      <c r="AZ875" s="2" t="n">
        <v>24</v>
      </c>
      <c r="BD875" s="2" t="s">
        <v>206</v>
      </c>
      <c r="BE875" s="2" t="n">
        <v>5</v>
      </c>
      <c r="BF875" s="2" t="n">
        <v>5</v>
      </c>
      <c r="BY875" s="2" t="s">
        <v>128</v>
      </c>
      <c r="BZ875" s="2" t="s">
        <v>206</v>
      </c>
      <c r="CA875" s="2" t="n">
        <v>235.1</v>
      </c>
      <c r="CB875" s="2" t="n">
        <v>4.82</v>
      </c>
      <c r="CU875" s="2" t="n">
        <v>1200</v>
      </c>
      <c r="DD875" s="2" t="n">
        <v>760</v>
      </c>
      <c r="DH875" s="2" t="s">
        <v>1574</v>
      </c>
    </row>
    <row r="876" customFormat="false" ht="13.8" hidden="false" customHeight="false" outlineLevel="0" collapsed="false">
      <c r="A876" s="2" t="s">
        <v>1636</v>
      </c>
      <c r="B876" s="2" t="s">
        <v>1557</v>
      </c>
      <c r="D876" s="2" t="s">
        <v>1558</v>
      </c>
      <c r="E876" s="2" t="s">
        <v>391</v>
      </c>
      <c r="F876" s="2" t="s">
        <v>1559</v>
      </c>
      <c r="G876" s="2" t="n">
        <v>2016</v>
      </c>
      <c r="H876" s="2" t="n">
        <v>35</v>
      </c>
      <c r="I876" s="2" t="n">
        <v>3</v>
      </c>
      <c r="J876" s="2" t="s">
        <v>120</v>
      </c>
      <c r="L876" s="2" t="s">
        <v>121</v>
      </c>
      <c r="P876" s="2" t="s">
        <v>1560</v>
      </c>
      <c r="T876" s="2" t="s">
        <v>206</v>
      </c>
      <c r="V876" s="2" t="s">
        <v>124</v>
      </c>
      <c r="X876" s="2" t="s">
        <v>1283</v>
      </c>
      <c r="Z876" s="2" t="s">
        <v>393</v>
      </c>
      <c r="AW876" s="2" t="n">
        <f aca="false">50</f>
        <v>50</v>
      </c>
      <c r="AY876" s="2" t="s">
        <v>126</v>
      </c>
      <c r="AZ876" s="2" t="n">
        <v>24</v>
      </c>
      <c r="BD876" s="2" t="s">
        <v>206</v>
      </c>
      <c r="BE876" s="2" t="n">
        <v>5</v>
      </c>
      <c r="BF876" s="2" t="n">
        <v>5</v>
      </c>
      <c r="BY876" s="2" t="s">
        <v>128</v>
      </c>
      <c r="BZ876" s="2" t="s">
        <v>206</v>
      </c>
      <c r="CA876" s="2" t="n">
        <v>235.1</v>
      </c>
      <c r="CB876" s="2" t="n">
        <v>4.82</v>
      </c>
      <c r="CU876" s="2" t="n">
        <v>1200</v>
      </c>
      <c r="DD876" s="2" t="n">
        <v>210</v>
      </c>
      <c r="DH876" s="2" t="s">
        <v>1574</v>
      </c>
    </row>
    <row r="877" customFormat="false" ht="13.8" hidden="false" customHeight="false" outlineLevel="0" collapsed="false">
      <c r="A877" s="2" t="s">
        <v>1637</v>
      </c>
      <c r="B877" s="2" t="s">
        <v>1557</v>
      </c>
      <c r="D877" s="2" t="s">
        <v>1558</v>
      </c>
      <c r="E877" s="2" t="s">
        <v>391</v>
      </c>
      <c r="F877" s="2" t="s">
        <v>1559</v>
      </c>
      <c r="G877" s="2" t="n">
        <v>2016</v>
      </c>
      <c r="H877" s="2" t="n">
        <v>35</v>
      </c>
      <c r="I877" s="2" t="n">
        <v>3</v>
      </c>
      <c r="J877" s="2" t="s">
        <v>120</v>
      </c>
      <c r="L877" s="2" t="s">
        <v>121</v>
      </c>
      <c r="P877" s="2" t="s">
        <v>1560</v>
      </c>
      <c r="T877" s="2" t="s">
        <v>206</v>
      </c>
      <c r="V877" s="2" t="s">
        <v>124</v>
      </c>
      <c r="X877" s="2" t="s">
        <v>1283</v>
      </c>
      <c r="Z877" s="2" t="s">
        <v>393</v>
      </c>
      <c r="AW877" s="2" t="n">
        <f aca="false">50</f>
        <v>50</v>
      </c>
      <c r="AY877" s="2" t="s">
        <v>126</v>
      </c>
      <c r="AZ877" s="2" t="n">
        <v>24</v>
      </c>
      <c r="BD877" s="2" t="s">
        <v>206</v>
      </c>
      <c r="BE877" s="2" t="n">
        <v>5</v>
      </c>
      <c r="BF877" s="2" t="n">
        <v>5</v>
      </c>
      <c r="BY877" s="2" t="s">
        <v>128</v>
      </c>
      <c r="BZ877" s="2" t="s">
        <v>206</v>
      </c>
      <c r="CA877" s="2" t="n">
        <v>235.1</v>
      </c>
      <c r="CB877" s="2" t="n">
        <v>4.82</v>
      </c>
      <c r="CU877" s="2" t="n">
        <v>1200</v>
      </c>
      <c r="DD877" s="2" t="n">
        <v>280</v>
      </c>
      <c r="DH877" s="2" t="s">
        <v>1574</v>
      </c>
    </row>
    <row r="878" customFormat="false" ht="13.8" hidden="false" customHeight="false" outlineLevel="0" collapsed="false">
      <c r="A878" s="2" t="s">
        <v>1638</v>
      </c>
      <c r="B878" s="2" t="s">
        <v>1557</v>
      </c>
      <c r="D878" s="2" t="s">
        <v>1558</v>
      </c>
      <c r="E878" s="2" t="s">
        <v>391</v>
      </c>
      <c r="F878" s="2" t="s">
        <v>1559</v>
      </c>
      <c r="G878" s="2" t="n">
        <v>2016</v>
      </c>
      <c r="H878" s="2" t="n">
        <v>35</v>
      </c>
      <c r="I878" s="2" t="n">
        <v>3</v>
      </c>
      <c r="J878" s="2" t="s">
        <v>120</v>
      </c>
      <c r="L878" s="2" t="s">
        <v>121</v>
      </c>
      <c r="P878" s="2" t="s">
        <v>1560</v>
      </c>
      <c r="T878" s="2" t="s">
        <v>206</v>
      </c>
      <c r="V878" s="2" t="s">
        <v>124</v>
      </c>
      <c r="Z878" s="2" t="s">
        <v>393</v>
      </c>
      <c r="AW878" s="2" t="n">
        <f aca="false">50</f>
        <v>50</v>
      </c>
      <c r="AY878" s="2" t="s">
        <v>126</v>
      </c>
      <c r="AZ878" s="2" t="n">
        <v>24</v>
      </c>
      <c r="BD878" s="2" t="s">
        <v>1210</v>
      </c>
      <c r="BE878" s="2" t="n">
        <v>5</v>
      </c>
      <c r="BF878" s="2" t="n">
        <v>5</v>
      </c>
      <c r="BY878" s="2" t="s">
        <v>128</v>
      </c>
      <c r="BZ878" s="2" t="s">
        <v>1210</v>
      </c>
      <c r="CA878" s="2" t="n">
        <v>224.1</v>
      </c>
      <c r="CB878" s="2" t="n">
        <v>3.47</v>
      </c>
      <c r="CU878" s="2" t="n">
        <v>1200</v>
      </c>
      <c r="DD878" s="2" t="n">
        <v>660</v>
      </c>
      <c r="DH878" s="2" t="s">
        <v>1561</v>
      </c>
    </row>
    <row r="879" customFormat="false" ht="13.8" hidden="false" customHeight="false" outlineLevel="0" collapsed="false">
      <c r="A879" s="2" t="s">
        <v>1639</v>
      </c>
      <c r="B879" s="2" t="s">
        <v>1557</v>
      </c>
      <c r="D879" s="2" t="s">
        <v>1558</v>
      </c>
      <c r="E879" s="2" t="s">
        <v>391</v>
      </c>
      <c r="F879" s="2" t="s">
        <v>1559</v>
      </c>
      <c r="G879" s="2" t="n">
        <v>2016</v>
      </c>
      <c r="H879" s="2" t="n">
        <v>35</v>
      </c>
      <c r="I879" s="2" t="n">
        <v>3</v>
      </c>
      <c r="J879" s="2" t="s">
        <v>120</v>
      </c>
      <c r="L879" s="2" t="s">
        <v>121</v>
      </c>
      <c r="P879" s="2" t="s">
        <v>1560</v>
      </c>
      <c r="T879" s="2" t="s">
        <v>206</v>
      </c>
      <c r="V879" s="2" t="s">
        <v>124</v>
      </c>
      <c r="X879" s="2" t="s">
        <v>1283</v>
      </c>
      <c r="Z879" s="2" t="s">
        <v>393</v>
      </c>
      <c r="AW879" s="2" t="n">
        <f aca="false">50</f>
        <v>50</v>
      </c>
      <c r="AY879" s="2" t="s">
        <v>126</v>
      </c>
      <c r="AZ879" s="2" t="n">
        <v>24</v>
      </c>
      <c r="BD879" s="2" t="s">
        <v>1210</v>
      </c>
      <c r="BE879" s="2" t="n">
        <v>5</v>
      </c>
      <c r="BF879" s="2" t="n">
        <v>5</v>
      </c>
      <c r="BY879" s="2" t="s">
        <v>128</v>
      </c>
      <c r="BZ879" s="2" t="s">
        <v>1210</v>
      </c>
      <c r="CA879" s="2" t="n">
        <v>224.1</v>
      </c>
      <c r="CB879" s="2" t="n">
        <v>3.47</v>
      </c>
      <c r="CU879" s="2" t="n">
        <v>1200</v>
      </c>
      <c r="DD879" s="2" t="n">
        <v>650</v>
      </c>
      <c r="DH879" s="2" t="s">
        <v>1574</v>
      </c>
    </row>
    <row r="880" customFormat="false" ht="13.8" hidden="false" customHeight="false" outlineLevel="0" collapsed="false">
      <c r="A880" s="2" t="s">
        <v>1640</v>
      </c>
      <c r="B880" s="2" t="s">
        <v>1557</v>
      </c>
      <c r="D880" s="2" t="s">
        <v>1558</v>
      </c>
      <c r="E880" s="2" t="s">
        <v>391</v>
      </c>
      <c r="F880" s="2" t="s">
        <v>1559</v>
      </c>
      <c r="G880" s="2" t="n">
        <v>2016</v>
      </c>
      <c r="H880" s="2" t="n">
        <v>35</v>
      </c>
      <c r="I880" s="2" t="n">
        <v>3</v>
      </c>
      <c r="J880" s="2" t="s">
        <v>120</v>
      </c>
      <c r="L880" s="2" t="s">
        <v>121</v>
      </c>
      <c r="P880" s="2" t="s">
        <v>1560</v>
      </c>
      <c r="T880" s="2" t="s">
        <v>206</v>
      </c>
      <c r="V880" s="2" t="s">
        <v>124</v>
      </c>
      <c r="X880" s="2" t="s">
        <v>1283</v>
      </c>
      <c r="Z880" s="2" t="s">
        <v>393</v>
      </c>
      <c r="AW880" s="2" t="n">
        <f aca="false">50</f>
        <v>50</v>
      </c>
      <c r="AY880" s="2" t="s">
        <v>126</v>
      </c>
      <c r="AZ880" s="2" t="n">
        <v>24</v>
      </c>
      <c r="BD880" s="2" t="s">
        <v>1210</v>
      </c>
      <c r="BE880" s="2" t="n">
        <v>5</v>
      </c>
      <c r="BF880" s="2" t="n">
        <v>5</v>
      </c>
      <c r="BY880" s="2" t="s">
        <v>128</v>
      </c>
      <c r="BZ880" s="2" t="s">
        <v>1210</v>
      </c>
      <c r="CA880" s="2" t="n">
        <v>224.1</v>
      </c>
      <c r="CB880" s="2" t="n">
        <v>3.47</v>
      </c>
      <c r="CU880" s="2" t="n">
        <v>1200</v>
      </c>
      <c r="DD880" s="2" t="n">
        <v>570</v>
      </c>
      <c r="DH880" s="2" t="s">
        <v>1574</v>
      </c>
    </row>
    <row r="881" customFormat="false" ht="13.8" hidden="false" customHeight="false" outlineLevel="0" collapsed="false">
      <c r="A881" s="2" t="s">
        <v>1641</v>
      </c>
      <c r="B881" s="2" t="s">
        <v>1557</v>
      </c>
      <c r="D881" s="2" t="s">
        <v>1558</v>
      </c>
      <c r="E881" s="2" t="s">
        <v>391</v>
      </c>
      <c r="F881" s="2" t="s">
        <v>1559</v>
      </c>
      <c r="G881" s="2" t="n">
        <v>2016</v>
      </c>
      <c r="H881" s="2" t="n">
        <v>35</v>
      </c>
      <c r="I881" s="2" t="n">
        <v>3</v>
      </c>
      <c r="J881" s="2" t="s">
        <v>120</v>
      </c>
      <c r="L881" s="2" t="s">
        <v>121</v>
      </c>
      <c r="P881" s="2" t="s">
        <v>1560</v>
      </c>
      <c r="T881" s="2" t="s">
        <v>206</v>
      </c>
      <c r="V881" s="2" t="s">
        <v>124</v>
      </c>
      <c r="X881" s="2" t="s">
        <v>1283</v>
      </c>
      <c r="Z881" s="2" t="s">
        <v>393</v>
      </c>
      <c r="AW881" s="2" t="n">
        <f aca="false">50</f>
        <v>50</v>
      </c>
      <c r="AY881" s="2" t="s">
        <v>126</v>
      </c>
      <c r="AZ881" s="2" t="n">
        <v>24</v>
      </c>
      <c r="BD881" s="2" t="s">
        <v>1210</v>
      </c>
      <c r="BE881" s="2" t="n">
        <v>5</v>
      </c>
      <c r="BF881" s="2" t="n">
        <v>5</v>
      </c>
      <c r="BY881" s="2" t="s">
        <v>128</v>
      </c>
      <c r="BZ881" s="2" t="s">
        <v>1210</v>
      </c>
      <c r="CA881" s="2" t="n">
        <v>224.1</v>
      </c>
      <c r="CB881" s="2" t="n">
        <v>3.47</v>
      </c>
      <c r="CU881" s="2" t="n">
        <v>1200</v>
      </c>
      <c r="DD881" s="2" t="n">
        <v>210</v>
      </c>
      <c r="DH881" s="2" t="s">
        <v>1574</v>
      </c>
    </row>
    <row r="882" customFormat="false" ht="13.8" hidden="false" customHeight="false" outlineLevel="0" collapsed="false">
      <c r="A882" s="2" t="s">
        <v>1642</v>
      </c>
      <c r="B882" s="2" t="s">
        <v>1557</v>
      </c>
      <c r="D882" s="2" t="s">
        <v>1558</v>
      </c>
      <c r="E882" s="2" t="s">
        <v>391</v>
      </c>
      <c r="F882" s="2" t="s">
        <v>1559</v>
      </c>
      <c r="G882" s="2" t="n">
        <v>2016</v>
      </c>
      <c r="H882" s="2" t="n">
        <v>35</v>
      </c>
      <c r="I882" s="2" t="n">
        <v>3</v>
      </c>
      <c r="J882" s="2" t="s">
        <v>120</v>
      </c>
      <c r="L882" s="2" t="s">
        <v>121</v>
      </c>
      <c r="P882" s="2" t="s">
        <v>1560</v>
      </c>
      <c r="T882" s="2" t="s">
        <v>206</v>
      </c>
      <c r="V882" s="2" t="s">
        <v>124</v>
      </c>
      <c r="X882" s="2" t="s">
        <v>1283</v>
      </c>
      <c r="Z882" s="2" t="s">
        <v>393</v>
      </c>
      <c r="AW882" s="2" t="n">
        <f aca="false">50</f>
        <v>50</v>
      </c>
      <c r="AY882" s="2" t="s">
        <v>126</v>
      </c>
      <c r="AZ882" s="2" t="n">
        <v>24</v>
      </c>
      <c r="BD882" s="2" t="s">
        <v>1210</v>
      </c>
      <c r="BE882" s="2" t="n">
        <v>5</v>
      </c>
      <c r="BF882" s="2" t="n">
        <v>5</v>
      </c>
      <c r="BY882" s="2" t="s">
        <v>128</v>
      </c>
      <c r="BZ882" s="2" t="s">
        <v>1210</v>
      </c>
      <c r="CA882" s="2" t="n">
        <v>224.1</v>
      </c>
      <c r="CB882" s="2" t="n">
        <v>3.47</v>
      </c>
      <c r="CU882" s="2" t="n">
        <v>1200</v>
      </c>
      <c r="DD882" s="2" t="n">
        <v>280</v>
      </c>
      <c r="DH882" s="2" t="s">
        <v>1574</v>
      </c>
    </row>
    <row r="883" customFormat="false" ht="13.8" hidden="false" customHeight="false" outlineLevel="0" collapsed="false">
      <c r="A883" s="2" t="s">
        <v>1643</v>
      </c>
      <c r="B883" s="2" t="s">
        <v>1644</v>
      </c>
      <c r="D883" s="2" t="s">
        <v>1645</v>
      </c>
      <c r="E883" s="2" t="s">
        <v>1646</v>
      </c>
      <c r="F883" s="2" t="s">
        <v>1647</v>
      </c>
      <c r="G883" s="2" t="n">
        <v>2016</v>
      </c>
      <c r="H883" s="2" t="n">
        <v>54</v>
      </c>
      <c r="I883" s="2" t="n">
        <v>33</v>
      </c>
      <c r="J883" s="2" t="s">
        <v>120</v>
      </c>
      <c r="L883" s="2" t="s">
        <v>177</v>
      </c>
      <c r="T883" s="2" t="s">
        <v>124</v>
      </c>
      <c r="Z883" s="2" t="s">
        <v>550</v>
      </c>
      <c r="AC883" s="2"/>
      <c r="AD883" s="2"/>
      <c r="AE883" s="2"/>
      <c r="AG883" s="2" t="s">
        <v>1299</v>
      </c>
      <c r="AI883" s="2" t="s">
        <v>144</v>
      </c>
      <c r="AM883" s="2" t="n">
        <v>6</v>
      </c>
      <c r="AQ883" s="2" t="s">
        <v>1648</v>
      </c>
      <c r="AT883" s="2" t="n">
        <v>3.3</v>
      </c>
      <c r="AU883" s="2" t="s">
        <v>126</v>
      </c>
      <c r="AV883" s="2" t="s">
        <v>126</v>
      </c>
      <c r="AW883" s="2" t="n">
        <v>1800</v>
      </c>
      <c r="AX883" s="2" t="s">
        <v>124</v>
      </c>
      <c r="AZ883" s="2" t="n">
        <v>24</v>
      </c>
      <c r="BD883" s="2" t="s">
        <v>144</v>
      </c>
      <c r="BE883" s="2" t="n">
        <v>3</v>
      </c>
      <c r="BF883" s="2" t="n">
        <v>2</v>
      </c>
      <c r="BH883" s="2" t="s">
        <v>1649</v>
      </c>
      <c r="BI883" s="2" t="n">
        <v>1</v>
      </c>
      <c r="BJ883" s="2" t="n">
        <v>1</v>
      </c>
      <c r="BK883" s="2" t="n">
        <v>65</v>
      </c>
      <c r="BY883" s="2" t="s">
        <v>1650</v>
      </c>
      <c r="BZ883" s="2" t="s">
        <v>129</v>
      </c>
      <c r="CA883" s="2" t="n">
        <v>12</v>
      </c>
      <c r="CC883" s="2" t="n">
        <v>24</v>
      </c>
      <c r="CD883" s="2" t="s">
        <v>128</v>
      </c>
      <c r="CE883" s="2" t="n">
        <v>48</v>
      </c>
      <c r="CF883" s="2" t="n">
        <v>15.1988</v>
      </c>
      <c r="CG883" s="2" t="n">
        <v>3</v>
      </c>
      <c r="CZ883" s="2" t="s">
        <v>1651</v>
      </c>
      <c r="DA883" s="2" t="n">
        <v>96.7</v>
      </c>
      <c r="DB883" s="2" t="n">
        <v>13.9</v>
      </c>
      <c r="DC883" s="2" t="n">
        <v>81</v>
      </c>
      <c r="DD883" s="2" t="n">
        <v>685</v>
      </c>
      <c r="DE883" s="2" t="n">
        <v>0.07</v>
      </c>
      <c r="DF883" s="2" t="n">
        <v>0.63</v>
      </c>
      <c r="DG883" s="2" t="n">
        <v>0.0142</v>
      </c>
    </row>
    <row r="884" customFormat="false" ht="13.8" hidden="false" customHeight="false" outlineLevel="0" collapsed="false">
      <c r="A884" s="2" t="s">
        <v>1652</v>
      </c>
      <c r="B884" s="2" t="s">
        <v>1644</v>
      </c>
      <c r="D884" s="2" t="s">
        <v>1645</v>
      </c>
      <c r="E884" s="2" t="s">
        <v>1646</v>
      </c>
      <c r="F884" s="2" t="s">
        <v>1647</v>
      </c>
      <c r="G884" s="2" t="n">
        <v>2016</v>
      </c>
      <c r="H884" s="2" t="n">
        <v>54</v>
      </c>
      <c r="I884" s="2" t="n">
        <v>33</v>
      </c>
      <c r="J884" s="2" t="s">
        <v>120</v>
      </c>
      <c r="L884" s="2" t="s">
        <v>177</v>
      </c>
      <c r="T884" s="2" t="s">
        <v>124</v>
      </c>
      <c r="AC884" s="2" t="s">
        <v>125</v>
      </c>
      <c r="AD884" s="2" t="n">
        <v>2.5</v>
      </c>
      <c r="AG884" s="2" t="s">
        <v>1299</v>
      </c>
      <c r="AI884" s="2" t="s">
        <v>144</v>
      </c>
      <c r="AM884" s="2" t="n">
        <v>6</v>
      </c>
      <c r="AQ884" s="2" t="s">
        <v>1648</v>
      </c>
      <c r="AT884" s="2" t="n">
        <v>6.3</v>
      </c>
      <c r="AU884" s="2" t="s">
        <v>126</v>
      </c>
      <c r="AV884" s="2" t="s">
        <v>126</v>
      </c>
      <c r="AW884" s="2" t="n">
        <v>2</v>
      </c>
      <c r="AX884" s="2" t="s">
        <v>124</v>
      </c>
      <c r="AZ884" s="2" t="n">
        <v>24</v>
      </c>
      <c r="BD884" s="2" t="s">
        <v>144</v>
      </c>
      <c r="BE884" s="2" t="n">
        <v>3</v>
      </c>
      <c r="BF884" s="2" t="n">
        <v>2</v>
      </c>
      <c r="BH884" s="2" t="s">
        <v>1649</v>
      </c>
      <c r="BI884" s="2" t="n">
        <v>1</v>
      </c>
      <c r="BJ884" s="2" t="n">
        <v>1</v>
      </c>
      <c r="BK884" s="2" t="n">
        <v>65</v>
      </c>
      <c r="BY884" s="2" t="s">
        <v>1650</v>
      </c>
      <c r="BZ884" s="2" t="s">
        <v>129</v>
      </c>
      <c r="CA884" s="2" t="n">
        <v>12</v>
      </c>
      <c r="CC884" s="2" t="n">
        <v>24</v>
      </c>
      <c r="CD884" s="2" t="s">
        <v>128</v>
      </c>
      <c r="CE884" s="2" t="n">
        <v>48</v>
      </c>
      <c r="CF884" s="2" t="n">
        <v>15.1988</v>
      </c>
      <c r="CG884" s="2" t="n">
        <v>3</v>
      </c>
      <c r="CZ884" s="2" t="s">
        <v>131</v>
      </c>
      <c r="DA884" s="2" t="n">
        <v>94.1</v>
      </c>
      <c r="DB884" s="2" t="n">
        <v>7.9</v>
      </c>
      <c r="DC884" s="2" t="n">
        <v>41</v>
      </c>
      <c r="DD884" s="2" t="n">
        <v>765</v>
      </c>
      <c r="DE884" s="2" t="n">
        <v>0.13</v>
      </c>
      <c r="DF884" s="2" t="n">
        <v>1.57</v>
      </c>
      <c r="DG884" s="2" t="n">
        <v>0.0167</v>
      </c>
    </row>
    <row r="885" customFormat="false" ht="13.8" hidden="false" customHeight="false" outlineLevel="0" collapsed="false">
      <c r="A885" s="2" t="s">
        <v>1653</v>
      </c>
      <c r="B885" s="2" t="s">
        <v>1644</v>
      </c>
      <c r="D885" s="2" t="s">
        <v>1645</v>
      </c>
      <c r="E885" s="2" t="s">
        <v>1646</v>
      </c>
      <c r="F885" s="2" t="s">
        <v>1647</v>
      </c>
      <c r="G885" s="2" t="n">
        <v>2016</v>
      </c>
      <c r="H885" s="2" t="n">
        <v>54</v>
      </c>
      <c r="I885" s="2" t="n">
        <v>33</v>
      </c>
      <c r="J885" s="2" t="s">
        <v>120</v>
      </c>
      <c r="L885" s="2" t="s">
        <v>177</v>
      </c>
      <c r="P885" s="2" t="s">
        <v>1654</v>
      </c>
      <c r="T885" s="2" t="s">
        <v>124</v>
      </c>
      <c r="Z885" s="2" t="s">
        <v>550</v>
      </c>
      <c r="AG885" s="2" t="s">
        <v>1299</v>
      </c>
      <c r="AI885" s="2" t="s">
        <v>144</v>
      </c>
      <c r="AM885" s="2" t="n">
        <v>6</v>
      </c>
      <c r="AQ885" s="2" t="s">
        <v>1655</v>
      </c>
      <c r="AT885" s="2" t="n">
        <v>3</v>
      </c>
      <c r="AU885" s="2" t="s">
        <v>126</v>
      </c>
      <c r="AV885" s="2" t="s">
        <v>126</v>
      </c>
      <c r="AW885" s="2" t="n">
        <v>720</v>
      </c>
      <c r="AX885" s="2" t="s">
        <v>124</v>
      </c>
      <c r="AZ885" s="2" t="n">
        <v>24</v>
      </c>
      <c r="BD885" s="2" t="s">
        <v>144</v>
      </c>
      <c r="BE885" s="2" t="n">
        <v>3</v>
      </c>
      <c r="BF885" s="2" t="n">
        <v>2</v>
      </c>
      <c r="BH885" s="2" t="s">
        <v>1649</v>
      </c>
      <c r="BI885" s="2" t="n">
        <v>1</v>
      </c>
      <c r="BJ885" s="2" t="n">
        <v>1</v>
      </c>
      <c r="BK885" s="2" t="n">
        <v>65</v>
      </c>
      <c r="BY885" s="2" t="s">
        <v>1650</v>
      </c>
      <c r="BZ885" s="2" t="s">
        <v>129</v>
      </c>
      <c r="CA885" s="2" t="n">
        <v>12</v>
      </c>
      <c r="CC885" s="2" t="n">
        <v>24</v>
      </c>
      <c r="CD885" s="2" t="s">
        <v>128</v>
      </c>
      <c r="CE885" s="2" t="n">
        <v>48</v>
      </c>
      <c r="CF885" s="2" t="n">
        <v>15.1988</v>
      </c>
      <c r="CG885" s="2" t="n">
        <v>3</v>
      </c>
      <c r="DA885" s="2" t="n">
        <v>96</v>
      </c>
      <c r="DB885" s="2" t="n">
        <v>10.6</v>
      </c>
      <c r="DC885" s="2" t="n">
        <v>63</v>
      </c>
      <c r="DD885" s="2" t="n">
        <v>674</v>
      </c>
      <c r="DE885" s="2" t="n">
        <v>0.09</v>
      </c>
      <c r="DG885" s="2" t="n">
        <v>0.0169</v>
      </c>
    </row>
    <row r="886" customFormat="false" ht="13.8" hidden="false" customHeight="false" outlineLevel="0" collapsed="false">
      <c r="A886" s="2" t="s">
        <v>1656</v>
      </c>
      <c r="B886" s="2" t="s">
        <v>1644</v>
      </c>
      <c r="D886" s="2" t="s">
        <v>1645</v>
      </c>
      <c r="E886" s="2" t="s">
        <v>1646</v>
      </c>
      <c r="F886" s="2" t="s">
        <v>1647</v>
      </c>
      <c r="G886" s="2" t="n">
        <v>2016</v>
      </c>
      <c r="H886" s="2" t="n">
        <v>54</v>
      </c>
      <c r="I886" s="2" t="n">
        <v>33</v>
      </c>
      <c r="J886" s="2" t="s">
        <v>120</v>
      </c>
      <c r="L886" s="2" t="s">
        <v>177</v>
      </c>
      <c r="P886" s="2" t="s">
        <v>1654</v>
      </c>
      <c r="T886" s="2" t="s">
        <v>124</v>
      </c>
      <c r="Z886" s="2" t="s">
        <v>550</v>
      </c>
      <c r="AG886" s="2" t="s">
        <v>1299</v>
      </c>
      <c r="AI886" s="2" t="s">
        <v>144</v>
      </c>
      <c r="AM886" s="2" t="n">
        <v>6</v>
      </c>
      <c r="AQ886" s="2" t="s">
        <v>1655</v>
      </c>
      <c r="AT886" s="2" t="n">
        <v>3</v>
      </c>
      <c r="AU886" s="2" t="s">
        <v>126</v>
      </c>
      <c r="AV886" s="2" t="s">
        <v>126</v>
      </c>
      <c r="AW886" s="2" t="n">
        <v>600</v>
      </c>
      <c r="AX886" s="2" t="s">
        <v>124</v>
      </c>
      <c r="AZ886" s="2" t="n">
        <v>24</v>
      </c>
      <c r="BD886" s="2" t="s">
        <v>144</v>
      </c>
      <c r="BE886" s="2" t="n">
        <v>3</v>
      </c>
      <c r="BF886" s="2" t="n">
        <v>2</v>
      </c>
      <c r="BH886" s="2" t="s">
        <v>1649</v>
      </c>
      <c r="BI886" s="2" t="n">
        <v>1</v>
      </c>
      <c r="BJ886" s="2" t="n">
        <v>1</v>
      </c>
      <c r="BK886" s="2" t="n">
        <v>65</v>
      </c>
      <c r="BY886" s="2" t="s">
        <v>1650</v>
      </c>
      <c r="BZ886" s="2" t="s">
        <v>129</v>
      </c>
      <c r="CA886" s="2" t="n">
        <v>12</v>
      </c>
      <c r="CC886" s="2" t="n">
        <v>24</v>
      </c>
      <c r="CD886" s="2" t="s">
        <v>128</v>
      </c>
      <c r="CE886" s="2" t="n">
        <v>48</v>
      </c>
      <c r="CF886" s="2" t="n">
        <v>15.1988</v>
      </c>
      <c r="CG886" s="2" t="n">
        <v>3</v>
      </c>
      <c r="DA886" s="2" t="n">
        <v>94.4</v>
      </c>
      <c r="DB886" s="2" t="n">
        <v>9.5</v>
      </c>
      <c r="DC886" s="2" t="n">
        <v>61</v>
      </c>
      <c r="DD886" s="2" t="n">
        <v>622</v>
      </c>
      <c r="DE886" s="2" t="n">
        <v>0.08</v>
      </c>
      <c r="DG886" s="2" t="n">
        <v>0.0183</v>
      </c>
    </row>
    <row r="887" customFormat="false" ht="13.8" hidden="false" customHeight="false" outlineLevel="0" collapsed="false">
      <c r="A887" s="2" t="s">
        <v>1657</v>
      </c>
      <c r="B887" s="2" t="s">
        <v>1644</v>
      </c>
      <c r="D887" s="2" t="s">
        <v>1645</v>
      </c>
      <c r="E887" s="2" t="s">
        <v>1646</v>
      </c>
      <c r="F887" s="2" t="s">
        <v>1647</v>
      </c>
      <c r="G887" s="2" t="n">
        <v>2016</v>
      </c>
      <c r="H887" s="2" t="n">
        <v>54</v>
      </c>
      <c r="I887" s="2" t="n">
        <v>33</v>
      </c>
      <c r="J887" s="2" t="s">
        <v>120</v>
      </c>
      <c r="L887" s="2" t="s">
        <v>177</v>
      </c>
      <c r="P887" s="2" t="s">
        <v>1654</v>
      </c>
      <c r="T887" s="2" t="s">
        <v>124</v>
      </c>
      <c r="Z887" s="2" t="s">
        <v>550</v>
      </c>
      <c r="AG887" s="2" t="s">
        <v>1299</v>
      </c>
      <c r="AI887" s="2" t="s">
        <v>144</v>
      </c>
      <c r="AM887" s="2" t="n">
        <v>6</v>
      </c>
      <c r="AQ887" s="2" t="s">
        <v>1655</v>
      </c>
      <c r="AT887" s="2" t="n">
        <v>3</v>
      </c>
      <c r="AU887" s="2" t="s">
        <v>126</v>
      </c>
      <c r="AV887" s="2" t="s">
        <v>126</v>
      </c>
      <c r="AW887" s="2" t="n">
        <v>420</v>
      </c>
      <c r="AX887" s="2" t="s">
        <v>124</v>
      </c>
      <c r="AZ887" s="2" t="n">
        <v>24</v>
      </c>
      <c r="BD887" s="2" t="s">
        <v>144</v>
      </c>
      <c r="BE887" s="2" t="n">
        <v>3</v>
      </c>
      <c r="BF887" s="2" t="n">
        <v>2</v>
      </c>
      <c r="BH887" s="2" t="s">
        <v>1649</v>
      </c>
      <c r="BI887" s="2" t="n">
        <v>1</v>
      </c>
      <c r="BJ887" s="2" t="n">
        <v>1</v>
      </c>
      <c r="BK887" s="2" t="n">
        <v>65</v>
      </c>
      <c r="BY887" s="2" t="s">
        <v>1650</v>
      </c>
      <c r="BZ887" s="2" t="s">
        <v>129</v>
      </c>
      <c r="CA887" s="2" t="n">
        <v>12</v>
      </c>
      <c r="CC887" s="2" t="n">
        <v>24</v>
      </c>
      <c r="CD887" s="2" t="s">
        <v>128</v>
      </c>
      <c r="CE887" s="2" t="n">
        <v>48</v>
      </c>
      <c r="CF887" s="2" t="n">
        <v>15.1988</v>
      </c>
      <c r="CG887" s="2" t="n">
        <v>3</v>
      </c>
      <c r="CZ887" s="2" t="s">
        <v>131</v>
      </c>
      <c r="DA887" s="2" t="n">
        <v>93.8</v>
      </c>
      <c r="DB887" s="2" t="n">
        <v>6.7</v>
      </c>
      <c r="DC887" s="2" t="n">
        <v>44</v>
      </c>
      <c r="DD887" s="2" t="n">
        <v>603</v>
      </c>
      <c r="DE887" s="2" t="n">
        <v>0.11</v>
      </c>
      <c r="DF887" s="2" t="n">
        <v>7.3</v>
      </c>
      <c r="DG887" s="2" t="n">
        <v>0.0178</v>
      </c>
    </row>
    <row r="888" customFormat="false" ht="13.8" hidden="false" customHeight="false" outlineLevel="0" collapsed="false">
      <c r="A888" s="2" t="s">
        <v>1658</v>
      </c>
      <c r="B888" s="2" t="s">
        <v>1659</v>
      </c>
      <c r="D888" s="2" t="s">
        <v>1660</v>
      </c>
      <c r="E888" s="2" t="s">
        <v>1661</v>
      </c>
      <c r="F888" s="2" t="s">
        <v>1662</v>
      </c>
      <c r="G888" s="2" t="n">
        <v>2016</v>
      </c>
      <c r="H888" s="2" t="n">
        <v>37</v>
      </c>
      <c r="I888" s="2" t="n">
        <v>16</v>
      </c>
      <c r="J888" s="2" t="s">
        <v>120</v>
      </c>
      <c r="L888" s="2" t="s">
        <v>177</v>
      </c>
      <c r="N888" s="2" t="s">
        <v>1299</v>
      </c>
      <c r="T888" s="2" t="s">
        <v>124</v>
      </c>
      <c r="Z888" s="2" t="s">
        <v>436</v>
      </c>
      <c r="AU888" s="2" t="n">
        <v>27</v>
      </c>
      <c r="AW888" s="2" t="n">
        <v>15</v>
      </c>
      <c r="BD888" s="2" t="s">
        <v>147</v>
      </c>
      <c r="BE888" s="2" t="n">
        <v>1</v>
      </c>
      <c r="BF888" s="2" t="n">
        <v>0.125</v>
      </c>
      <c r="BY888" s="2" t="s">
        <v>151</v>
      </c>
      <c r="CA888" s="2" t="n">
        <v>170</v>
      </c>
      <c r="CB888" s="2" t="s">
        <v>126</v>
      </c>
      <c r="CC888" s="2" t="n">
        <v>0.333333333333333</v>
      </c>
      <c r="CD888" s="2" t="s">
        <v>151</v>
      </c>
      <c r="CE888" s="2" t="n">
        <v>200</v>
      </c>
      <c r="CF888" s="2" t="s">
        <v>126</v>
      </c>
      <c r="CG888" s="2" t="n">
        <v>0.333333333333333</v>
      </c>
      <c r="CZ888" s="2" t="s">
        <v>131</v>
      </c>
      <c r="DB888" s="2" t="n">
        <v>0.788</v>
      </c>
      <c r="DC888" s="2" t="n">
        <v>17.4</v>
      </c>
      <c r="DD888" s="2" t="n">
        <v>778</v>
      </c>
      <c r="DH888" s="2" t="s">
        <v>438</v>
      </c>
    </row>
    <row r="889" customFormat="false" ht="13.8" hidden="false" customHeight="false" outlineLevel="0" collapsed="false">
      <c r="A889" s="2" t="s">
        <v>1663</v>
      </c>
      <c r="B889" s="2" t="s">
        <v>1659</v>
      </c>
      <c r="D889" s="2" t="s">
        <v>1660</v>
      </c>
      <c r="E889" s="2" t="s">
        <v>1661</v>
      </c>
      <c r="F889" s="2" t="s">
        <v>1662</v>
      </c>
      <c r="G889" s="2" t="n">
        <v>2016</v>
      </c>
      <c r="H889" s="2" t="n">
        <v>37</v>
      </c>
      <c r="I889" s="2" t="n">
        <v>16</v>
      </c>
      <c r="J889" s="2" t="s">
        <v>120</v>
      </c>
      <c r="L889" s="2" t="s">
        <v>177</v>
      </c>
      <c r="N889" s="2" t="s">
        <v>1299</v>
      </c>
      <c r="T889" s="2" t="s">
        <v>124</v>
      </c>
      <c r="Z889" s="2" t="s">
        <v>436</v>
      </c>
      <c r="AU889" s="2" t="n">
        <v>27</v>
      </c>
      <c r="AW889" s="2" t="n">
        <v>15</v>
      </c>
      <c r="BD889" s="2" t="s">
        <v>147</v>
      </c>
      <c r="BE889" s="2" t="n">
        <v>1</v>
      </c>
      <c r="BF889" s="2" t="n">
        <v>0.125</v>
      </c>
      <c r="BY889" s="2" t="s">
        <v>151</v>
      </c>
      <c r="CA889" s="2" t="n">
        <v>170</v>
      </c>
      <c r="CB889" s="2" t="s">
        <v>126</v>
      </c>
      <c r="CC889" s="2" t="n">
        <v>0.333333333333333</v>
      </c>
      <c r="CD889" s="2" t="s">
        <v>151</v>
      </c>
      <c r="CE889" s="2" t="n">
        <v>200</v>
      </c>
      <c r="CF889" s="2" t="s">
        <v>126</v>
      </c>
      <c r="CG889" s="2" t="n">
        <v>0.333333333333333</v>
      </c>
      <c r="CZ889" s="2" t="s">
        <v>131</v>
      </c>
      <c r="DB889" s="2" t="n">
        <v>0.697</v>
      </c>
      <c r="DC889" s="2" t="n">
        <v>17.5</v>
      </c>
      <c r="DD889" s="2" t="n">
        <v>596</v>
      </c>
      <c r="DH889" s="2" t="s">
        <v>438</v>
      </c>
    </row>
    <row r="890" customFormat="false" ht="13.8" hidden="false" customHeight="false" outlineLevel="0" collapsed="false">
      <c r="A890" s="2" t="s">
        <v>1664</v>
      </c>
      <c r="B890" s="2" t="s">
        <v>1659</v>
      </c>
      <c r="D890" s="2" t="s">
        <v>1660</v>
      </c>
      <c r="E890" s="2" t="s">
        <v>1661</v>
      </c>
      <c r="F890" s="2" t="s">
        <v>1662</v>
      </c>
      <c r="G890" s="2" t="n">
        <v>2016</v>
      </c>
      <c r="H890" s="2" t="n">
        <v>37</v>
      </c>
      <c r="I890" s="2" t="n">
        <v>16</v>
      </c>
      <c r="J890" s="2" t="s">
        <v>120</v>
      </c>
      <c r="L890" s="2" t="s">
        <v>177</v>
      </c>
      <c r="N890" s="2" t="s">
        <v>1665</v>
      </c>
      <c r="T890" s="2" t="s">
        <v>124</v>
      </c>
      <c r="Z890" s="2" t="s">
        <v>436</v>
      </c>
      <c r="AU890" s="2" t="n">
        <v>27</v>
      </c>
      <c r="AW890" s="2" t="n">
        <v>15</v>
      </c>
      <c r="BD890" s="2" t="s">
        <v>147</v>
      </c>
      <c r="BE890" s="2" t="n">
        <v>1</v>
      </c>
      <c r="BF890" s="2" t="n">
        <v>0.125</v>
      </c>
      <c r="BY890" s="2" t="s">
        <v>151</v>
      </c>
      <c r="CA890" s="2" t="n">
        <v>170</v>
      </c>
      <c r="CB890" s="2" t="s">
        <v>126</v>
      </c>
      <c r="CC890" s="2" t="n">
        <v>0.333333333333333</v>
      </c>
      <c r="CD890" s="2" t="s">
        <v>151</v>
      </c>
      <c r="CE890" s="2" t="n">
        <v>200</v>
      </c>
      <c r="CF890" s="2" t="s">
        <v>126</v>
      </c>
      <c r="CG890" s="2" t="n">
        <v>0.333333333333333</v>
      </c>
      <c r="CZ890" s="2" t="s">
        <v>131</v>
      </c>
      <c r="DB890" s="2" t="n">
        <v>0.661</v>
      </c>
      <c r="DC890" s="2" t="n">
        <v>17.42</v>
      </c>
      <c r="DD890" s="2" t="n">
        <v>345</v>
      </c>
      <c r="DH890" s="2" t="s">
        <v>438</v>
      </c>
    </row>
    <row r="891" customFormat="false" ht="13.8" hidden="false" customHeight="false" outlineLevel="0" collapsed="false">
      <c r="A891" s="2" t="s">
        <v>1666</v>
      </c>
      <c r="B891" s="2" t="s">
        <v>1659</v>
      </c>
      <c r="D891" s="2" t="s">
        <v>1660</v>
      </c>
      <c r="E891" s="2" t="s">
        <v>1661</v>
      </c>
      <c r="F891" s="2" t="s">
        <v>1662</v>
      </c>
      <c r="G891" s="2" t="n">
        <v>2016</v>
      </c>
      <c r="H891" s="2" t="n">
        <v>37</v>
      </c>
      <c r="I891" s="2" t="n">
        <v>16</v>
      </c>
      <c r="J891" s="2" t="s">
        <v>120</v>
      </c>
      <c r="L891" s="2" t="s">
        <v>177</v>
      </c>
      <c r="N891" s="2" t="s">
        <v>1667</v>
      </c>
      <c r="T891" s="2" t="s">
        <v>124</v>
      </c>
      <c r="Z891" s="2" t="s">
        <v>436</v>
      </c>
      <c r="AU891" s="2" t="n">
        <v>27</v>
      </c>
      <c r="AW891" s="2" t="n">
        <v>15</v>
      </c>
      <c r="BD891" s="2" t="s">
        <v>147</v>
      </c>
      <c r="BE891" s="2" t="n">
        <v>1</v>
      </c>
      <c r="BF891" s="2" t="n">
        <v>0.125</v>
      </c>
      <c r="BY891" s="2" t="s">
        <v>151</v>
      </c>
      <c r="CA891" s="2" t="n">
        <v>170</v>
      </c>
      <c r="CB891" s="2" t="s">
        <v>126</v>
      </c>
      <c r="CC891" s="2" t="n">
        <v>0.333333333333333</v>
      </c>
      <c r="CD891" s="2" t="s">
        <v>151</v>
      </c>
      <c r="CE891" s="2" t="n">
        <v>200</v>
      </c>
      <c r="CF891" s="2" t="s">
        <v>126</v>
      </c>
      <c r="CG891" s="2" t="n">
        <v>0.333333333333333</v>
      </c>
      <c r="CZ891" s="2" t="s">
        <v>131</v>
      </c>
      <c r="DB891" s="2" t="n">
        <v>1.178</v>
      </c>
      <c r="DC891" s="2" t="n">
        <v>17.1</v>
      </c>
      <c r="DD891" s="2" t="n">
        <v>895</v>
      </c>
      <c r="DH891" s="2" t="s">
        <v>438</v>
      </c>
    </row>
    <row r="892" customFormat="false" ht="13.8" hidden="false" customHeight="false" outlineLevel="0" collapsed="false">
      <c r="A892" s="2" t="s">
        <v>1668</v>
      </c>
      <c r="B892" s="2" t="s">
        <v>1659</v>
      </c>
      <c r="D892" s="2" t="s">
        <v>1660</v>
      </c>
      <c r="E892" s="2" t="s">
        <v>1661</v>
      </c>
      <c r="F892" s="2" t="s">
        <v>1662</v>
      </c>
      <c r="G892" s="2" t="n">
        <v>2016</v>
      </c>
      <c r="H892" s="2" t="n">
        <v>37</v>
      </c>
      <c r="I892" s="2" t="n">
        <v>16</v>
      </c>
      <c r="J892" s="2" t="s">
        <v>120</v>
      </c>
      <c r="L892" s="2" t="s">
        <v>177</v>
      </c>
      <c r="N892" s="2" t="s">
        <v>146</v>
      </c>
      <c r="T892" s="2" t="s">
        <v>124</v>
      </c>
      <c r="Z892" s="2" t="s">
        <v>436</v>
      </c>
      <c r="AU892" s="2" t="n">
        <v>27</v>
      </c>
      <c r="AW892" s="2" t="n">
        <v>15</v>
      </c>
      <c r="BD892" s="2" t="s">
        <v>147</v>
      </c>
      <c r="BE892" s="2" t="n">
        <v>1</v>
      </c>
      <c r="BF892" s="2" t="n">
        <v>0.125</v>
      </c>
      <c r="BY892" s="2" t="s">
        <v>151</v>
      </c>
      <c r="CA892" s="2" t="n">
        <v>170</v>
      </c>
      <c r="CB892" s="2" t="s">
        <v>126</v>
      </c>
      <c r="CC892" s="2" t="n">
        <v>0.333333333333333</v>
      </c>
      <c r="CD892" s="2" t="s">
        <v>151</v>
      </c>
      <c r="CE892" s="2" t="n">
        <v>200</v>
      </c>
      <c r="CF892" s="2" t="s">
        <v>126</v>
      </c>
      <c r="CG892" s="2" t="n">
        <v>0.333333333333333</v>
      </c>
      <c r="CZ892" s="2" t="s">
        <v>131</v>
      </c>
      <c r="DB892" s="2" t="n">
        <v>0.395</v>
      </c>
      <c r="DC892" s="2" t="n">
        <v>17.78</v>
      </c>
      <c r="DD892" s="2" t="n">
        <v>346</v>
      </c>
      <c r="DH892" s="2" t="s">
        <v>438</v>
      </c>
    </row>
    <row r="893" customFormat="false" ht="13.8" hidden="false" customHeight="false" outlineLevel="0" collapsed="false">
      <c r="A893" s="2" t="s">
        <v>1669</v>
      </c>
      <c r="B893" s="2" t="s">
        <v>1659</v>
      </c>
      <c r="D893" s="2" t="s">
        <v>1660</v>
      </c>
      <c r="E893" s="2" t="s">
        <v>1661</v>
      </c>
      <c r="F893" s="2" t="s">
        <v>1662</v>
      </c>
      <c r="G893" s="2" t="n">
        <v>2016</v>
      </c>
      <c r="H893" s="2" t="n">
        <v>37</v>
      </c>
      <c r="I893" s="2" t="n">
        <v>16</v>
      </c>
      <c r="J893" s="2" t="s">
        <v>120</v>
      </c>
      <c r="L893" s="2" t="s">
        <v>177</v>
      </c>
      <c r="N893" s="2" t="s">
        <v>143</v>
      </c>
      <c r="T893" s="2" t="s">
        <v>124</v>
      </c>
      <c r="Z893" s="2" t="s">
        <v>436</v>
      </c>
      <c r="AU893" s="2" t="n">
        <v>27</v>
      </c>
      <c r="AW893" s="2" t="n">
        <v>15</v>
      </c>
      <c r="BD893" s="2" t="s">
        <v>147</v>
      </c>
      <c r="BE893" s="2" t="n">
        <v>1</v>
      </c>
      <c r="BF893" s="2" t="n">
        <v>0.125</v>
      </c>
      <c r="BY893" s="2" t="s">
        <v>151</v>
      </c>
      <c r="CA893" s="2" t="n">
        <v>170</v>
      </c>
      <c r="CB893" s="2" t="s">
        <v>126</v>
      </c>
      <c r="CC893" s="2" t="n">
        <v>0.333333333333333</v>
      </c>
      <c r="CD893" s="2" t="s">
        <v>151</v>
      </c>
      <c r="CE893" s="2" t="n">
        <v>200</v>
      </c>
      <c r="CF893" s="2" t="s">
        <v>126</v>
      </c>
      <c r="CG893" s="2" t="n">
        <v>0.333333333333333</v>
      </c>
      <c r="DH893" s="2" t="s">
        <v>1670</v>
      </c>
    </row>
    <row r="894" customFormat="false" ht="13.8" hidden="false" customHeight="false" outlineLevel="0" collapsed="false">
      <c r="A894" s="2" t="s">
        <v>1671</v>
      </c>
      <c r="B894" s="2" t="s">
        <v>1659</v>
      </c>
      <c r="D894" s="2" t="s">
        <v>1660</v>
      </c>
      <c r="E894" s="2" t="s">
        <v>1661</v>
      </c>
      <c r="F894" s="2" t="s">
        <v>1662</v>
      </c>
      <c r="G894" s="2" t="n">
        <v>2016</v>
      </c>
      <c r="H894" s="2" t="n">
        <v>37</v>
      </c>
      <c r="I894" s="2" t="n">
        <v>16</v>
      </c>
      <c r="J894" s="2" t="s">
        <v>120</v>
      </c>
      <c r="L894" s="2" t="s">
        <v>177</v>
      </c>
      <c r="N894" s="2" t="s">
        <v>1299</v>
      </c>
      <c r="T894" s="2" t="s">
        <v>124</v>
      </c>
      <c r="Z894" s="2" t="s">
        <v>436</v>
      </c>
      <c r="AU894" s="2" t="n">
        <v>27</v>
      </c>
      <c r="AW894" s="2" t="n">
        <v>15</v>
      </c>
      <c r="BD894" s="2" t="s">
        <v>147</v>
      </c>
      <c r="BE894" s="2" t="n">
        <v>1</v>
      </c>
      <c r="BF894" s="2" t="n">
        <v>0.125</v>
      </c>
      <c r="BY894" s="2" t="s">
        <v>151</v>
      </c>
      <c r="CA894" s="2" t="n">
        <v>170</v>
      </c>
      <c r="CB894" s="2" t="s">
        <v>126</v>
      </c>
      <c r="CC894" s="2" t="n">
        <v>0.333333333333333</v>
      </c>
      <c r="CD894" s="2" t="s">
        <v>151</v>
      </c>
      <c r="CE894" s="2" t="n">
        <v>200</v>
      </c>
      <c r="CF894" s="2" t="s">
        <v>126</v>
      </c>
      <c r="CG894" s="2" t="n">
        <v>0.333333333333333</v>
      </c>
      <c r="CZ894" s="2" t="s">
        <v>131</v>
      </c>
      <c r="DB894" s="2" t="n">
        <v>1.715</v>
      </c>
      <c r="DC894" s="2" t="n">
        <v>17.3</v>
      </c>
      <c r="DD894" s="2" t="n">
        <v>936</v>
      </c>
      <c r="DH894" s="2" t="s">
        <v>438</v>
      </c>
      <c r="DJ894" s="2" t="s">
        <v>1672</v>
      </c>
    </row>
    <row r="895" customFormat="false" ht="13.8" hidden="false" customHeight="false" outlineLevel="0" collapsed="false">
      <c r="A895" s="2" t="s">
        <v>1673</v>
      </c>
      <c r="B895" s="2" t="s">
        <v>1674</v>
      </c>
      <c r="D895" s="2" t="s">
        <v>1675</v>
      </c>
      <c r="E895" s="2" t="s">
        <v>1676</v>
      </c>
      <c r="F895" s="2" t="s">
        <v>1677</v>
      </c>
      <c r="G895" s="2" t="n">
        <v>2016</v>
      </c>
      <c r="H895" s="2" t="n">
        <v>33</v>
      </c>
      <c r="I895" s="2" t="n">
        <v>9</v>
      </c>
      <c r="J895" s="2" t="s">
        <v>120</v>
      </c>
      <c r="L895" s="2" t="s">
        <v>143</v>
      </c>
      <c r="T895" s="2" t="s">
        <v>206</v>
      </c>
      <c r="Z895" s="2" t="s">
        <v>145</v>
      </c>
      <c r="AC895" s="2" t="s">
        <v>125</v>
      </c>
      <c r="AQ895" s="2" t="s">
        <v>1678</v>
      </c>
      <c r="AT895" s="2" t="n">
        <v>5</v>
      </c>
      <c r="AU895" s="2" t="n">
        <v>50</v>
      </c>
      <c r="AY895" s="2" t="n">
        <v>50</v>
      </c>
      <c r="AZ895" s="2" t="n">
        <v>5</v>
      </c>
      <c r="BD895" s="2" t="s">
        <v>124</v>
      </c>
      <c r="BE895" s="2" t="n">
        <v>1</v>
      </c>
      <c r="BF895" s="2" t="n">
        <v>1</v>
      </c>
      <c r="BH895" s="2" t="s">
        <v>206</v>
      </c>
      <c r="BI895" s="2" t="n">
        <v>5</v>
      </c>
      <c r="BJ895" s="2" t="n">
        <v>0.0173611111111111</v>
      </c>
      <c r="BK895" s="2" t="n">
        <v>50</v>
      </c>
      <c r="BL895" s="2" t="s">
        <v>206</v>
      </c>
      <c r="BM895" s="2" t="n">
        <v>1</v>
      </c>
      <c r="BX895" s="2" t="s">
        <v>1679</v>
      </c>
      <c r="CA895" s="2" t="n">
        <v>70</v>
      </c>
      <c r="CC895" s="2" t="n">
        <v>72</v>
      </c>
      <c r="CU895" s="2" t="n">
        <v>600</v>
      </c>
      <c r="CV895" s="2" t="n">
        <v>180</v>
      </c>
      <c r="CW895" s="2" t="n">
        <v>2.5</v>
      </c>
      <c r="CX895" s="2" t="s">
        <v>1680</v>
      </c>
      <c r="CZ895" s="2" t="s">
        <v>131</v>
      </c>
      <c r="DB895" s="2" t="n">
        <v>1.44</v>
      </c>
      <c r="DC895" s="2" t="n">
        <v>6.27</v>
      </c>
      <c r="DD895" s="2" t="n">
        <v>920</v>
      </c>
      <c r="DH895" s="2" t="s">
        <v>1681</v>
      </c>
    </row>
    <row r="896" customFormat="false" ht="13.8" hidden="false" customHeight="false" outlineLevel="0" collapsed="false">
      <c r="A896" s="2" t="s">
        <v>1682</v>
      </c>
      <c r="B896" s="2" t="s">
        <v>1674</v>
      </c>
      <c r="D896" s="2" t="s">
        <v>1675</v>
      </c>
      <c r="E896" s="2" t="s">
        <v>1676</v>
      </c>
      <c r="F896" s="2" t="s">
        <v>1677</v>
      </c>
      <c r="G896" s="2" t="n">
        <v>2016</v>
      </c>
      <c r="H896" s="2" t="n">
        <v>33</v>
      </c>
      <c r="I896" s="2" t="n">
        <v>9</v>
      </c>
      <c r="J896" s="2" t="s">
        <v>120</v>
      </c>
      <c r="L896" s="2" t="s">
        <v>143</v>
      </c>
      <c r="T896" s="2" t="s">
        <v>206</v>
      </c>
      <c r="Z896" s="2" t="s">
        <v>145</v>
      </c>
      <c r="AC896" s="2" t="s">
        <v>125</v>
      </c>
      <c r="AG896" s="2" t="s">
        <v>1299</v>
      </c>
      <c r="AI896" s="2" t="s">
        <v>932</v>
      </c>
      <c r="AK896" s="2" t="s">
        <v>919</v>
      </c>
      <c r="AQ896" s="2" t="s">
        <v>1678</v>
      </c>
      <c r="AT896" s="2" t="n">
        <v>5</v>
      </c>
      <c r="AU896" s="2" t="n">
        <v>50</v>
      </c>
      <c r="AY896" s="2" t="n">
        <v>50</v>
      </c>
      <c r="AZ896" s="2" t="n">
        <v>5</v>
      </c>
      <c r="BD896" s="2" t="s">
        <v>124</v>
      </c>
      <c r="BE896" s="2" t="n">
        <v>1</v>
      </c>
      <c r="BF896" s="2" t="n">
        <v>1</v>
      </c>
      <c r="BH896" s="2" t="s">
        <v>206</v>
      </c>
      <c r="BI896" s="2" t="n">
        <v>5</v>
      </c>
      <c r="BJ896" s="2" t="n">
        <v>0.0173611111111111</v>
      </c>
      <c r="BK896" s="2" t="n">
        <v>50</v>
      </c>
      <c r="BL896" s="2" t="s">
        <v>1683</v>
      </c>
      <c r="BM896" s="2" t="n">
        <v>1</v>
      </c>
      <c r="BN896" s="2" t="n">
        <v>2</v>
      </c>
      <c r="BO896" s="2" t="n">
        <v>50</v>
      </c>
      <c r="BP896" s="2" t="s">
        <v>206</v>
      </c>
      <c r="BQ896" s="2" t="n">
        <v>1</v>
      </c>
      <c r="BX896" s="2" t="s">
        <v>1679</v>
      </c>
      <c r="CA896" s="2" t="n">
        <v>70</v>
      </c>
      <c r="CC896" s="2" t="n">
        <v>72</v>
      </c>
      <c r="CU896" s="2" t="n">
        <v>600</v>
      </c>
      <c r="CV896" s="2" t="n">
        <v>180</v>
      </c>
      <c r="CW896" s="2" t="n">
        <v>2.5</v>
      </c>
      <c r="CX896" s="2" t="s">
        <v>1680</v>
      </c>
      <c r="CZ896" s="2" t="s">
        <v>131</v>
      </c>
      <c r="DB896" s="2" t="n">
        <v>2.64</v>
      </c>
      <c r="DC896" s="2" t="n">
        <v>13.6</v>
      </c>
      <c r="DD896" s="2" t="n">
        <v>774</v>
      </c>
      <c r="DH896" s="2" t="s">
        <v>1681</v>
      </c>
    </row>
    <row r="897" customFormat="false" ht="13.8" hidden="false" customHeight="false" outlineLevel="0" collapsed="false">
      <c r="A897" s="2" t="s">
        <v>1684</v>
      </c>
      <c r="B897" s="2" t="s">
        <v>1674</v>
      </c>
      <c r="D897" s="2" t="s">
        <v>1675</v>
      </c>
      <c r="E897" s="2" t="s">
        <v>1676</v>
      </c>
      <c r="F897" s="2" t="s">
        <v>1677</v>
      </c>
      <c r="G897" s="2" t="n">
        <v>2016</v>
      </c>
      <c r="H897" s="2" t="n">
        <v>33</v>
      </c>
      <c r="I897" s="2" t="n">
        <v>9</v>
      </c>
      <c r="J897" s="2" t="s">
        <v>120</v>
      </c>
      <c r="L897" s="2" t="s">
        <v>143</v>
      </c>
      <c r="T897" s="2" t="s">
        <v>206</v>
      </c>
      <c r="Z897" s="2" t="s">
        <v>145</v>
      </c>
      <c r="AC897" s="2" t="s">
        <v>125</v>
      </c>
      <c r="AG897" s="2" t="s">
        <v>1299</v>
      </c>
      <c r="AI897" s="2" t="s">
        <v>932</v>
      </c>
      <c r="AK897" s="2" t="s">
        <v>1685</v>
      </c>
      <c r="AQ897" s="2" t="s">
        <v>1678</v>
      </c>
      <c r="AT897" s="2" t="n">
        <v>5</v>
      </c>
      <c r="AU897" s="2" t="n">
        <v>50</v>
      </c>
      <c r="AY897" s="2" t="n">
        <v>50</v>
      </c>
      <c r="AZ897" s="2" t="n">
        <v>5</v>
      </c>
      <c r="BD897" s="2" t="s">
        <v>124</v>
      </c>
      <c r="BE897" s="2" t="n">
        <v>1</v>
      </c>
      <c r="BF897" s="2" t="n">
        <v>1</v>
      </c>
      <c r="BH897" s="2" t="s">
        <v>206</v>
      </c>
      <c r="BI897" s="2" t="n">
        <v>5</v>
      </c>
      <c r="BJ897" s="2" t="n">
        <v>0.0173611111111111</v>
      </c>
      <c r="BK897" s="2" t="n">
        <v>50</v>
      </c>
      <c r="BL897" s="2" t="s">
        <v>1683</v>
      </c>
      <c r="BM897" s="2" t="n">
        <v>1</v>
      </c>
      <c r="BN897" s="2" t="n">
        <v>2</v>
      </c>
      <c r="BO897" s="2" t="n">
        <v>50</v>
      </c>
      <c r="BP897" s="2" t="s">
        <v>206</v>
      </c>
      <c r="BQ897" s="2" t="n">
        <v>1</v>
      </c>
      <c r="BX897" s="2" t="s">
        <v>1679</v>
      </c>
      <c r="CA897" s="2" t="n">
        <v>70</v>
      </c>
      <c r="CC897" s="2" t="n">
        <v>72</v>
      </c>
      <c r="CU897" s="2" t="n">
        <v>600</v>
      </c>
      <c r="CV897" s="2" t="n">
        <v>180</v>
      </c>
      <c r="CW897" s="2" t="n">
        <v>2.5</v>
      </c>
      <c r="CX897" s="2" t="s">
        <v>1680</v>
      </c>
      <c r="CZ897" s="2" t="s">
        <v>131</v>
      </c>
      <c r="DB897" s="2" t="n">
        <v>3.46</v>
      </c>
      <c r="DC897" s="2" t="n">
        <v>15.8</v>
      </c>
      <c r="DD897" s="2" t="n">
        <v>874</v>
      </c>
      <c r="DH897" s="2" t="s">
        <v>1681</v>
      </c>
    </row>
    <row r="898" customFormat="false" ht="13.8" hidden="false" customHeight="false" outlineLevel="0" collapsed="false">
      <c r="A898" s="2" t="s">
        <v>1686</v>
      </c>
      <c r="B898" s="2" t="s">
        <v>1674</v>
      </c>
      <c r="D898" s="2" t="s">
        <v>1675</v>
      </c>
      <c r="E898" s="2" t="s">
        <v>1676</v>
      </c>
      <c r="F898" s="2" t="s">
        <v>1677</v>
      </c>
      <c r="G898" s="2" t="n">
        <v>2016</v>
      </c>
      <c r="H898" s="2" t="n">
        <v>33</v>
      </c>
      <c r="I898" s="2" t="n">
        <v>9</v>
      </c>
      <c r="J898" s="2" t="s">
        <v>120</v>
      </c>
      <c r="L898" s="2" t="s">
        <v>143</v>
      </c>
      <c r="T898" s="2" t="s">
        <v>206</v>
      </c>
      <c r="Z898" s="2" t="s">
        <v>145</v>
      </c>
      <c r="AC898" s="2" t="s">
        <v>125</v>
      </c>
      <c r="AG898" s="2" t="s">
        <v>1299</v>
      </c>
      <c r="AI898" s="2" t="s">
        <v>932</v>
      </c>
      <c r="AK898" s="2" t="s">
        <v>1687</v>
      </c>
      <c r="AQ898" s="2" t="s">
        <v>1678</v>
      </c>
      <c r="AT898" s="2" t="n">
        <v>5</v>
      </c>
      <c r="AU898" s="2" t="n">
        <v>50</v>
      </c>
      <c r="AY898" s="2" t="n">
        <v>50</v>
      </c>
      <c r="AZ898" s="2" t="n">
        <v>5</v>
      </c>
      <c r="BD898" s="2" t="s">
        <v>124</v>
      </c>
      <c r="BE898" s="2" t="n">
        <v>1</v>
      </c>
      <c r="BF898" s="2" t="n">
        <v>1</v>
      </c>
      <c r="BH898" s="2" t="s">
        <v>206</v>
      </c>
      <c r="BI898" s="2" t="n">
        <v>5</v>
      </c>
      <c r="BJ898" s="2" t="n">
        <v>0.0173611111111111</v>
      </c>
      <c r="BK898" s="2" t="n">
        <v>50</v>
      </c>
      <c r="BL898" s="2" t="s">
        <v>1683</v>
      </c>
      <c r="BM898" s="2" t="n">
        <v>1</v>
      </c>
      <c r="BN898" s="2" t="n">
        <v>2</v>
      </c>
      <c r="BO898" s="2" t="n">
        <v>50</v>
      </c>
      <c r="BP898" s="2" t="s">
        <v>206</v>
      </c>
      <c r="BQ898" s="2" t="n">
        <v>1</v>
      </c>
      <c r="BX898" s="2" t="s">
        <v>1679</v>
      </c>
      <c r="CA898" s="2" t="n">
        <v>70</v>
      </c>
      <c r="CC898" s="2" t="n">
        <v>72</v>
      </c>
      <c r="CU898" s="2" t="n">
        <v>600</v>
      </c>
      <c r="CV898" s="2" t="n">
        <v>180</v>
      </c>
      <c r="CW898" s="2" t="n">
        <v>2.5</v>
      </c>
      <c r="CX898" s="2" t="s">
        <v>1680</v>
      </c>
      <c r="CZ898" s="2" t="s">
        <v>131</v>
      </c>
      <c r="DB898" s="2" t="n">
        <v>5.11</v>
      </c>
      <c r="DC898" s="2" t="n">
        <v>27.6</v>
      </c>
      <c r="DD898" s="2" t="n">
        <v>739</v>
      </c>
      <c r="DH898" s="2" t="s">
        <v>1681</v>
      </c>
    </row>
    <row r="899" customFormat="false" ht="13.8" hidden="false" customHeight="false" outlineLevel="0" collapsed="false">
      <c r="A899" s="2" t="s">
        <v>1688</v>
      </c>
      <c r="B899" s="2" t="s">
        <v>1674</v>
      </c>
      <c r="D899" s="2" t="s">
        <v>1675</v>
      </c>
      <c r="E899" s="2" t="s">
        <v>1676</v>
      </c>
      <c r="F899" s="2" t="s">
        <v>1677</v>
      </c>
      <c r="G899" s="2" t="n">
        <v>2016</v>
      </c>
      <c r="H899" s="2" t="n">
        <v>33</v>
      </c>
      <c r="I899" s="2" t="n">
        <v>9</v>
      </c>
      <c r="J899" s="2" t="s">
        <v>120</v>
      </c>
      <c r="L899" s="2" t="s">
        <v>143</v>
      </c>
      <c r="T899" s="2" t="s">
        <v>206</v>
      </c>
      <c r="Z899" s="2" t="s">
        <v>145</v>
      </c>
      <c r="AC899" s="2" t="s">
        <v>125</v>
      </c>
      <c r="AG899" s="2" t="s">
        <v>1689</v>
      </c>
      <c r="AI899" s="2" t="s">
        <v>1690</v>
      </c>
      <c r="AQ899" s="2" t="s">
        <v>1678</v>
      </c>
      <c r="AT899" s="2" t="n">
        <v>5</v>
      </c>
      <c r="AU899" s="2" t="n">
        <v>50</v>
      </c>
      <c r="AY899" s="2" t="n">
        <v>50</v>
      </c>
      <c r="AZ899" s="2" t="n">
        <v>5</v>
      </c>
      <c r="BD899" s="2" t="s">
        <v>124</v>
      </c>
      <c r="BE899" s="2" t="n">
        <v>1</v>
      </c>
      <c r="BF899" s="2" t="n">
        <v>1</v>
      </c>
      <c r="BH899" s="2" t="s">
        <v>206</v>
      </c>
      <c r="BI899" s="2" t="n">
        <v>5</v>
      </c>
      <c r="BJ899" s="2" t="n">
        <v>0.0173611111111111</v>
      </c>
      <c r="BK899" s="2" t="n">
        <v>50</v>
      </c>
      <c r="BL899" s="2" t="s">
        <v>1691</v>
      </c>
      <c r="BM899" s="2" t="n">
        <v>1</v>
      </c>
      <c r="BN899" s="2" t="n">
        <v>2</v>
      </c>
      <c r="BO899" s="2" t="n">
        <v>50</v>
      </c>
      <c r="BP899" s="2" t="s">
        <v>206</v>
      </c>
      <c r="BQ899" s="2" t="n">
        <v>1</v>
      </c>
      <c r="BX899" s="2" t="s">
        <v>1679</v>
      </c>
      <c r="CA899" s="2" t="n">
        <v>70</v>
      </c>
      <c r="CC899" s="2" t="n">
        <v>72</v>
      </c>
      <c r="CU899" s="2" t="n">
        <v>600</v>
      </c>
      <c r="CV899" s="2" t="n">
        <v>180</v>
      </c>
      <c r="CW899" s="2" t="n">
        <v>2.5</v>
      </c>
      <c r="CX899" s="2" t="s">
        <v>1680</v>
      </c>
      <c r="CZ899" s="2" t="s">
        <v>131</v>
      </c>
      <c r="DB899" s="2" t="n">
        <v>2.25</v>
      </c>
      <c r="DC899" s="2" t="n">
        <v>10.8</v>
      </c>
      <c r="DD899" s="2" t="n">
        <v>832</v>
      </c>
      <c r="DH899" s="2" t="s">
        <v>1681</v>
      </c>
    </row>
    <row r="900" customFormat="false" ht="13.8" hidden="false" customHeight="false" outlineLevel="0" collapsed="false">
      <c r="A900" s="2" t="s">
        <v>1692</v>
      </c>
      <c r="B900" s="2" t="s">
        <v>1674</v>
      </c>
      <c r="D900" s="2" t="s">
        <v>1675</v>
      </c>
      <c r="E900" s="2" t="s">
        <v>1676</v>
      </c>
      <c r="F900" s="2" t="s">
        <v>1677</v>
      </c>
      <c r="G900" s="2" t="n">
        <v>2016</v>
      </c>
      <c r="H900" s="2" t="n">
        <v>33</v>
      </c>
      <c r="I900" s="2" t="n">
        <v>9</v>
      </c>
      <c r="J900" s="2" t="s">
        <v>120</v>
      </c>
      <c r="L900" s="2" t="s">
        <v>143</v>
      </c>
      <c r="T900" s="2" t="s">
        <v>206</v>
      </c>
      <c r="Z900" s="2" t="s">
        <v>145</v>
      </c>
      <c r="AC900" s="2" t="s">
        <v>125</v>
      </c>
      <c r="AG900" s="2" t="s">
        <v>1689</v>
      </c>
      <c r="AI900" s="2" t="s">
        <v>1690</v>
      </c>
      <c r="AQ900" s="2" t="s">
        <v>1678</v>
      </c>
      <c r="AT900" s="2" t="n">
        <v>5</v>
      </c>
      <c r="AU900" s="2" t="n">
        <v>50</v>
      </c>
      <c r="AY900" s="2" t="n">
        <v>50</v>
      </c>
      <c r="AZ900" s="2" t="n">
        <v>5</v>
      </c>
      <c r="BD900" s="2" t="s">
        <v>124</v>
      </c>
      <c r="BE900" s="2" t="n">
        <v>1</v>
      </c>
      <c r="BF900" s="2" t="n">
        <v>1</v>
      </c>
      <c r="BH900" s="2" t="s">
        <v>206</v>
      </c>
      <c r="BI900" s="2" t="n">
        <v>5</v>
      </c>
      <c r="BJ900" s="2" t="n">
        <v>0.0173611111111111</v>
      </c>
      <c r="BK900" s="2" t="n">
        <v>50</v>
      </c>
      <c r="BL900" s="2" t="s">
        <v>1691</v>
      </c>
      <c r="BM900" s="2" t="n">
        <v>1</v>
      </c>
      <c r="BN900" s="2" t="n">
        <v>2</v>
      </c>
      <c r="BO900" s="2" t="n">
        <v>50</v>
      </c>
      <c r="BP900" s="2" t="s">
        <v>206</v>
      </c>
      <c r="BQ900" s="2" t="n">
        <v>1</v>
      </c>
      <c r="BX900" s="2" t="s">
        <v>1679</v>
      </c>
      <c r="CA900" s="2" t="n">
        <v>70</v>
      </c>
      <c r="CC900" s="2" t="n">
        <v>72</v>
      </c>
      <c r="CU900" s="2" t="n">
        <v>600</v>
      </c>
      <c r="CV900" s="2" t="n">
        <v>180</v>
      </c>
      <c r="CW900" s="2" t="n">
        <v>2.5</v>
      </c>
      <c r="CX900" s="2" t="s">
        <v>1680</v>
      </c>
      <c r="CZ900" s="2" t="s">
        <v>131</v>
      </c>
      <c r="DB900" s="2" t="n">
        <v>2.39</v>
      </c>
      <c r="DC900" s="2" t="n">
        <v>12</v>
      </c>
      <c r="DD900" s="2" t="n">
        <v>796</v>
      </c>
      <c r="DH900" s="2" t="s">
        <v>1681</v>
      </c>
    </row>
    <row r="901" customFormat="false" ht="13.8" hidden="false" customHeight="false" outlineLevel="0" collapsed="false">
      <c r="A901" s="2" t="s">
        <v>1693</v>
      </c>
      <c r="B901" s="2" t="s">
        <v>1674</v>
      </c>
      <c r="D901" s="2" t="s">
        <v>1675</v>
      </c>
      <c r="E901" s="2" t="s">
        <v>1676</v>
      </c>
      <c r="F901" s="2" t="s">
        <v>1677</v>
      </c>
      <c r="G901" s="2" t="n">
        <v>2016</v>
      </c>
      <c r="H901" s="2" t="n">
        <v>33</v>
      </c>
      <c r="I901" s="2" t="n">
        <v>9</v>
      </c>
      <c r="J901" s="2" t="s">
        <v>120</v>
      </c>
      <c r="L901" s="2" t="s">
        <v>143</v>
      </c>
      <c r="T901" s="2" t="s">
        <v>206</v>
      </c>
      <c r="Z901" s="2" t="s">
        <v>145</v>
      </c>
      <c r="AC901" s="2" t="s">
        <v>125</v>
      </c>
      <c r="AG901" s="2" t="s">
        <v>1689</v>
      </c>
      <c r="AI901" s="2" t="s">
        <v>1690</v>
      </c>
      <c r="AQ901" s="2" t="s">
        <v>1678</v>
      </c>
      <c r="AT901" s="2" t="n">
        <v>5</v>
      </c>
      <c r="AU901" s="2" t="n">
        <v>50</v>
      </c>
      <c r="AY901" s="2" t="n">
        <v>50</v>
      </c>
      <c r="AZ901" s="2" t="n">
        <v>5</v>
      </c>
      <c r="BD901" s="2" t="s">
        <v>124</v>
      </c>
      <c r="BE901" s="2" t="n">
        <v>1</v>
      </c>
      <c r="BF901" s="2" t="n">
        <v>1</v>
      </c>
      <c r="BH901" s="2" t="s">
        <v>206</v>
      </c>
      <c r="BI901" s="2" t="n">
        <v>5</v>
      </c>
      <c r="BJ901" s="2" t="n">
        <v>0.0173611111111111</v>
      </c>
      <c r="BK901" s="2" t="n">
        <v>50</v>
      </c>
      <c r="BL901" s="2" t="s">
        <v>1691</v>
      </c>
      <c r="BM901" s="2" t="n">
        <v>1</v>
      </c>
      <c r="BN901" s="2" t="n">
        <v>2</v>
      </c>
      <c r="BO901" s="2" t="n">
        <v>50</v>
      </c>
      <c r="BP901" s="2" t="s">
        <v>206</v>
      </c>
      <c r="BQ901" s="2" t="n">
        <v>1</v>
      </c>
      <c r="BX901" s="2" t="s">
        <v>1679</v>
      </c>
      <c r="CA901" s="2" t="n">
        <v>70</v>
      </c>
      <c r="CC901" s="2" t="n">
        <v>72</v>
      </c>
      <c r="CU901" s="2" t="n">
        <v>600</v>
      </c>
      <c r="CV901" s="2" t="n">
        <v>180</v>
      </c>
      <c r="CW901" s="2" t="n">
        <v>2.5</v>
      </c>
      <c r="CX901" s="2" t="s">
        <v>1680</v>
      </c>
      <c r="CZ901" s="2" t="s">
        <v>131</v>
      </c>
      <c r="DB901" s="2" t="n">
        <v>2.49</v>
      </c>
      <c r="DC901" s="2" t="n">
        <v>15</v>
      </c>
      <c r="DD901" s="2" t="n">
        <v>661</v>
      </c>
    </row>
    <row r="902" customFormat="false" ht="13.8" hidden="false" customHeight="false" outlineLevel="0" collapsed="false">
      <c r="A902" s="2" t="s">
        <v>1694</v>
      </c>
      <c r="B902" s="2" t="s">
        <v>1695</v>
      </c>
      <c r="D902" s="2" t="s">
        <v>1696</v>
      </c>
      <c r="E902" s="2" t="s">
        <v>1293</v>
      </c>
      <c r="F902" s="2" t="s">
        <v>1697</v>
      </c>
      <c r="G902" s="2" t="n">
        <v>2016</v>
      </c>
      <c r="H902" s="2" t="n">
        <v>27</v>
      </c>
      <c r="I902" s="2" t="n">
        <v>17</v>
      </c>
      <c r="J902" s="2" t="s">
        <v>120</v>
      </c>
      <c r="L902" s="2" t="s">
        <v>177</v>
      </c>
      <c r="T902" s="2" t="s">
        <v>124</v>
      </c>
      <c r="Z902" s="2" t="s">
        <v>1698</v>
      </c>
      <c r="BD902" s="2" t="s">
        <v>144</v>
      </c>
      <c r="BE902" s="2" t="n">
        <v>3</v>
      </c>
      <c r="BF902" s="2" t="n">
        <v>0.0833333333333333</v>
      </c>
      <c r="BG902" s="2" t="n">
        <v>60</v>
      </c>
      <c r="BH902" s="2" t="s">
        <v>1296</v>
      </c>
      <c r="BI902" s="2" t="n">
        <v>5</v>
      </c>
      <c r="BJ902" s="2" t="n">
        <v>0.0833333333333333</v>
      </c>
      <c r="BK902" s="2" t="n">
        <v>60</v>
      </c>
      <c r="BX902" s="2" t="s">
        <v>1699</v>
      </c>
      <c r="BY902" s="2" t="s">
        <v>151</v>
      </c>
      <c r="CA902" s="2" t="n">
        <v>100</v>
      </c>
      <c r="CB902" s="2" t="s">
        <v>126</v>
      </c>
      <c r="CC902" s="2" t="n">
        <v>3</v>
      </c>
      <c r="CZ902" s="2" t="s">
        <v>131</v>
      </c>
      <c r="DB902" s="2" t="n">
        <v>0.69</v>
      </c>
      <c r="DC902" s="2" t="n">
        <v>4.9</v>
      </c>
      <c r="DD902" s="2" t="n">
        <v>561.2</v>
      </c>
      <c r="DE902" s="2" t="n">
        <v>0.23</v>
      </c>
    </row>
    <row r="903" customFormat="false" ht="13.8" hidden="false" customHeight="false" outlineLevel="0" collapsed="false">
      <c r="A903" s="2" t="s">
        <v>1700</v>
      </c>
      <c r="B903" s="2" t="s">
        <v>1695</v>
      </c>
      <c r="D903" s="2" t="s">
        <v>1696</v>
      </c>
      <c r="E903" s="2" t="s">
        <v>1293</v>
      </c>
      <c r="F903" s="2" t="s">
        <v>1697</v>
      </c>
      <c r="G903" s="2" t="n">
        <v>2016</v>
      </c>
      <c r="H903" s="2" t="n">
        <v>27</v>
      </c>
      <c r="I903" s="2" t="n">
        <v>17</v>
      </c>
      <c r="J903" s="2" t="s">
        <v>120</v>
      </c>
      <c r="L903" s="2" t="s">
        <v>177</v>
      </c>
      <c r="T903" s="2" t="s">
        <v>124</v>
      </c>
      <c r="Z903" s="2" t="s">
        <v>1698</v>
      </c>
      <c r="AI903" s="2" t="s">
        <v>146</v>
      </c>
      <c r="AK903" s="2" t="s">
        <v>1296</v>
      </c>
      <c r="BD903" s="2" t="s">
        <v>144</v>
      </c>
      <c r="BE903" s="2" t="n">
        <v>3</v>
      </c>
      <c r="BF903" s="2" t="n">
        <v>0.0833333333333333</v>
      </c>
      <c r="BG903" s="2" t="n">
        <v>60</v>
      </c>
      <c r="BH903" s="2" t="s">
        <v>1701</v>
      </c>
      <c r="BI903" s="2" t="n">
        <v>1</v>
      </c>
      <c r="BJ903" s="2" t="n">
        <v>0.166666666666667</v>
      </c>
      <c r="BK903" s="2" t="n">
        <v>60</v>
      </c>
      <c r="BL903" s="2" t="s">
        <v>1296</v>
      </c>
      <c r="BM903" s="2" t="n">
        <v>5</v>
      </c>
      <c r="BN903" s="2" t="n">
        <v>0.0833333333333333</v>
      </c>
      <c r="BO903" s="2" t="n">
        <v>60</v>
      </c>
      <c r="BX903" s="2" t="s">
        <v>1699</v>
      </c>
      <c r="BY903" s="2" t="s">
        <v>151</v>
      </c>
      <c r="CA903" s="2" t="n">
        <v>100</v>
      </c>
      <c r="CB903" s="2" t="s">
        <v>126</v>
      </c>
      <c r="CC903" s="2" t="n">
        <v>3</v>
      </c>
      <c r="CZ903" s="2" t="s">
        <v>131</v>
      </c>
      <c r="DB903" s="2" t="n">
        <v>4.38</v>
      </c>
      <c r="DC903" s="2" t="n">
        <v>23.8</v>
      </c>
      <c r="DD903" s="2" t="n">
        <v>735.5</v>
      </c>
      <c r="DE903" s="2" t="n">
        <v>0.05</v>
      </c>
    </row>
    <row r="904" customFormat="false" ht="13.8" hidden="false" customHeight="false" outlineLevel="0" collapsed="false">
      <c r="A904" s="2" t="s">
        <v>1702</v>
      </c>
      <c r="B904" s="2" t="s">
        <v>1695</v>
      </c>
      <c r="D904" s="2" t="s">
        <v>1696</v>
      </c>
      <c r="E904" s="2" t="s">
        <v>1293</v>
      </c>
      <c r="F904" s="2" t="s">
        <v>1697</v>
      </c>
      <c r="G904" s="2" t="n">
        <v>2016</v>
      </c>
      <c r="H904" s="2" t="n">
        <v>27</v>
      </c>
      <c r="I904" s="2" t="n">
        <v>17</v>
      </c>
      <c r="J904" s="2" t="s">
        <v>120</v>
      </c>
      <c r="L904" s="2" t="s">
        <v>177</v>
      </c>
      <c r="T904" s="2" t="s">
        <v>124</v>
      </c>
      <c r="Z904" s="2" t="s">
        <v>1698</v>
      </c>
      <c r="AI904" s="2" t="s">
        <v>261</v>
      </c>
      <c r="AK904" s="2" t="s">
        <v>1296</v>
      </c>
      <c r="BD904" s="2" t="s">
        <v>144</v>
      </c>
      <c r="BE904" s="2" t="n">
        <v>3</v>
      </c>
      <c r="BF904" s="2" t="n">
        <v>0.0833333333333333</v>
      </c>
      <c r="BG904" s="2" t="n">
        <v>60</v>
      </c>
      <c r="BH904" s="2" t="s">
        <v>1703</v>
      </c>
      <c r="BI904" s="2" t="n">
        <v>1</v>
      </c>
      <c r="BJ904" s="2" t="n">
        <v>0.166666666666667</v>
      </c>
      <c r="BK904" s="2" t="n">
        <v>60</v>
      </c>
      <c r="BL904" s="2" t="s">
        <v>1296</v>
      </c>
      <c r="BM904" s="2" t="n">
        <v>5</v>
      </c>
      <c r="BN904" s="2" t="n">
        <v>0.0833333333333333</v>
      </c>
      <c r="BO904" s="2" t="n">
        <v>60</v>
      </c>
      <c r="BX904" s="2" t="s">
        <v>1699</v>
      </c>
      <c r="BY904" s="2" t="s">
        <v>151</v>
      </c>
      <c r="CA904" s="2" t="n">
        <v>100</v>
      </c>
      <c r="CB904" s="2" t="s">
        <v>126</v>
      </c>
      <c r="CC904" s="2" t="n">
        <v>3</v>
      </c>
      <c r="CZ904" s="2" t="s">
        <v>131</v>
      </c>
      <c r="DB904" s="2" t="n">
        <v>1.78</v>
      </c>
      <c r="DC904" s="2" t="n">
        <v>16</v>
      </c>
      <c r="DD904" s="2" t="n">
        <v>445.5</v>
      </c>
      <c r="DE904" s="2" t="n">
        <v>0.2</v>
      </c>
    </row>
    <row r="905" customFormat="false" ht="13.8" hidden="false" customHeight="false" outlineLevel="0" collapsed="false">
      <c r="A905" s="2" t="s">
        <v>1704</v>
      </c>
      <c r="B905" s="2" t="s">
        <v>1695</v>
      </c>
      <c r="D905" s="2" t="s">
        <v>1696</v>
      </c>
      <c r="E905" s="2" t="s">
        <v>1293</v>
      </c>
      <c r="F905" s="2" t="s">
        <v>1697</v>
      </c>
      <c r="G905" s="2" t="n">
        <v>2016</v>
      </c>
      <c r="H905" s="2" t="n">
        <v>27</v>
      </c>
      <c r="I905" s="2" t="n">
        <v>17</v>
      </c>
      <c r="J905" s="2" t="s">
        <v>120</v>
      </c>
      <c r="L905" s="2" t="s">
        <v>177</v>
      </c>
      <c r="T905" s="2" t="s">
        <v>124</v>
      </c>
      <c r="Z905" s="2" t="s">
        <v>1698</v>
      </c>
      <c r="AI905" s="2" t="s">
        <v>261</v>
      </c>
      <c r="AK905" s="2" t="s">
        <v>1296</v>
      </c>
      <c r="BD905" s="2" t="s">
        <v>144</v>
      </c>
      <c r="BE905" s="2" t="n">
        <v>3</v>
      </c>
      <c r="BF905" s="2" t="n">
        <v>0.0833333333333333</v>
      </c>
      <c r="BG905" s="2" t="n">
        <v>60</v>
      </c>
      <c r="BH905" s="2" t="s">
        <v>1703</v>
      </c>
      <c r="BI905" s="2" t="n">
        <v>1</v>
      </c>
      <c r="BJ905" s="2" t="n">
        <v>0.166666666666667</v>
      </c>
      <c r="BK905" s="2" t="n">
        <v>60</v>
      </c>
      <c r="BL905" s="2" t="s">
        <v>1296</v>
      </c>
      <c r="BM905" s="2" t="n">
        <v>5</v>
      </c>
      <c r="BN905" s="2" t="n">
        <v>0.0833333333333333</v>
      </c>
      <c r="BO905" s="2" t="n">
        <v>60</v>
      </c>
      <c r="BX905" s="2" t="s">
        <v>1699</v>
      </c>
      <c r="BY905" s="2" t="s">
        <v>151</v>
      </c>
      <c r="CA905" s="2" t="n">
        <v>100</v>
      </c>
      <c r="CB905" s="2" t="s">
        <v>126</v>
      </c>
      <c r="CC905" s="2" t="n">
        <v>3</v>
      </c>
      <c r="CZ905" s="2" t="s">
        <v>131</v>
      </c>
      <c r="DB905" s="2" t="n">
        <v>1.57</v>
      </c>
      <c r="DC905" s="2" t="n">
        <v>13.2</v>
      </c>
      <c r="DD905" s="2" t="n">
        <v>477.3</v>
      </c>
      <c r="DE905" s="2" t="n">
        <v>0.2</v>
      </c>
    </row>
    <row r="906" customFormat="false" ht="13.8" hidden="false" customHeight="false" outlineLevel="0" collapsed="false">
      <c r="A906" s="2" t="s">
        <v>1705</v>
      </c>
      <c r="B906" s="2" t="s">
        <v>1695</v>
      </c>
      <c r="D906" s="2" t="s">
        <v>1696</v>
      </c>
      <c r="E906" s="2" t="s">
        <v>1293</v>
      </c>
      <c r="F906" s="2" t="s">
        <v>1697</v>
      </c>
      <c r="G906" s="2" t="n">
        <v>2016</v>
      </c>
      <c r="H906" s="2" t="n">
        <v>27</v>
      </c>
      <c r="I906" s="2" t="n">
        <v>17</v>
      </c>
      <c r="J906" s="2" t="s">
        <v>120</v>
      </c>
      <c r="L906" s="2" t="s">
        <v>177</v>
      </c>
      <c r="T906" s="2" t="s">
        <v>124</v>
      </c>
      <c r="Z906" s="2" t="s">
        <v>1698</v>
      </c>
      <c r="AI906" s="2" t="s">
        <v>261</v>
      </c>
      <c r="AK906" s="2" t="s">
        <v>1296</v>
      </c>
      <c r="BD906" s="2" t="s">
        <v>144</v>
      </c>
      <c r="BE906" s="2" t="n">
        <v>3</v>
      </c>
      <c r="BF906" s="2" t="n">
        <v>0.0833333333333333</v>
      </c>
      <c r="BG906" s="2" t="n">
        <v>60</v>
      </c>
      <c r="BH906" s="2" t="s">
        <v>1703</v>
      </c>
      <c r="BI906" s="2" t="n">
        <v>1</v>
      </c>
      <c r="BJ906" s="2" t="n">
        <v>0.166666666666667</v>
      </c>
      <c r="BK906" s="2" t="n">
        <v>60</v>
      </c>
      <c r="BL906" s="2" t="s">
        <v>1296</v>
      </c>
      <c r="BM906" s="2" t="n">
        <v>5</v>
      </c>
      <c r="BN906" s="2" t="n">
        <v>0.0833333333333333</v>
      </c>
      <c r="BO906" s="2" t="n">
        <v>60</v>
      </c>
      <c r="BX906" s="2" t="s">
        <v>1699</v>
      </c>
      <c r="BY906" s="2" t="s">
        <v>151</v>
      </c>
      <c r="CA906" s="2" t="n">
        <v>100</v>
      </c>
      <c r="CB906" s="2" t="s">
        <v>126</v>
      </c>
      <c r="CC906" s="2" t="n">
        <v>3</v>
      </c>
      <c r="CZ906" s="2" t="s">
        <v>131</v>
      </c>
      <c r="DB906" s="2" t="n">
        <v>1.39</v>
      </c>
      <c r="DC906" s="2" t="n">
        <v>12.8</v>
      </c>
      <c r="DD906" s="2" t="n">
        <v>434</v>
      </c>
      <c r="DE906" s="2" t="n">
        <v>0.18</v>
      </c>
    </row>
    <row r="907" customFormat="false" ht="13.8" hidden="false" customHeight="false" outlineLevel="0" collapsed="false">
      <c r="A907" s="2" t="s">
        <v>1706</v>
      </c>
      <c r="B907" s="2" t="s">
        <v>1695</v>
      </c>
      <c r="D907" s="2" t="s">
        <v>1696</v>
      </c>
      <c r="E907" s="2" t="s">
        <v>1293</v>
      </c>
      <c r="F907" s="2" t="s">
        <v>1697</v>
      </c>
      <c r="G907" s="2" t="n">
        <v>2016</v>
      </c>
      <c r="H907" s="2" t="n">
        <v>27</v>
      </c>
      <c r="I907" s="2" t="n">
        <v>17</v>
      </c>
      <c r="J907" s="2" t="s">
        <v>120</v>
      </c>
      <c r="L907" s="2" t="s">
        <v>177</v>
      </c>
      <c r="T907" s="2" t="s">
        <v>124</v>
      </c>
      <c r="Z907" s="2" t="s">
        <v>1698</v>
      </c>
      <c r="AI907" s="2" t="s">
        <v>261</v>
      </c>
      <c r="AK907" s="2" t="s">
        <v>1296</v>
      </c>
      <c r="BD907" s="2" t="s">
        <v>144</v>
      </c>
      <c r="BE907" s="2" t="n">
        <v>3</v>
      </c>
      <c r="BF907" s="2" t="n">
        <v>0.0833333333333333</v>
      </c>
      <c r="BG907" s="2" t="n">
        <v>60</v>
      </c>
      <c r="BH907" s="2" t="s">
        <v>1703</v>
      </c>
      <c r="BI907" s="2" t="n">
        <v>1</v>
      </c>
      <c r="BJ907" s="2" t="n">
        <v>0.166666666666667</v>
      </c>
      <c r="BK907" s="2" t="n">
        <v>60</v>
      </c>
      <c r="BL907" s="2" t="s">
        <v>1296</v>
      </c>
      <c r="BM907" s="2" t="n">
        <v>5</v>
      </c>
      <c r="BN907" s="2" t="n">
        <v>0.0833333333333333</v>
      </c>
      <c r="BO907" s="2" t="n">
        <v>60</v>
      </c>
      <c r="BX907" s="2" t="s">
        <v>1699</v>
      </c>
      <c r="BY907" s="2" t="s">
        <v>151</v>
      </c>
      <c r="CA907" s="2" t="n">
        <v>100</v>
      </c>
      <c r="CB907" s="2" t="s">
        <v>126</v>
      </c>
      <c r="CC907" s="2" t="n">
        <v>3</v>
      </c>
      <c r="CZ907" s="2" t="s">
        <v>131</v>
      </c>
      <c r="DB907" s="2" t="n">
        <v>1.44</v>
      </c>
      <c r="DC907" s="2" t="n">
        <v>14.2</v>
      </c>
      <c r="DD907" s="2" t="n">
        <v>407</v>
      </c>
      <c r="DE907" s="2" t="n">
        <v>0.18</v>
      </c>
    </row>
    <row r="908" customFormat="false" ht="13.8" hidden="false" customHeight="false" outlineLevel="0" collapsed="false">
      <c r="A908" s="2" t="s">
        <v>1707</v>
      </c>
      <c r="B908" s="2" t="s">
        <v>1708</v>
      </c>
      <c r="D908" s="2" t="s">
        <v>1709</v>
      </c>
      <c r="E908" s="2" t="s">
        <v>1710</v>
      </c>
      <c r="F908" s="2" t="s">
        <v>1711</v>
      </c>
      <c r="G908" s="2" t="n">
        <v>2016</v>
      </c>
      <c r="H908" s="2" t="n">
        <v>24</v>
      </c>
      <c r="I908" s="2" t="n">
        <v>3</v>
      </c>
      <c r="J908" s="2" t="s">
        <v>120</v>
      </c>
      <c r="L908" s="2" t="s">
        <v>1712</v>
      </c>
      <c r="T908" s="2" t="s">
        <v>284</v>
      </c>
      <c r="V908" s="2" t="s">
        <v>124</v>
      </c>
      <c r="AC908" s="2" t="s">
        <v>125</v>
      </c>
      <c r="AD908" s="2" t="n">
        <v>1</v>
      </c>
      <c r="AG908" s="2" t="s">
        <v>146</v>
      </c>
      <c r="AI908" s="2" t="s">
        <v>1513</v>
      </c>
      <c r="AQ908" s="2" t="s">
        <v>1713</v>
      </c>
      <c r="AT908" s="2" t="n">
        <f aca="false">5.5</f>
        <v>5.5</v>
      </c>
      <c r="AY908" s="2" t="n">
        <v>50</v>
      </c>
      <c r="AZ908" s="2" t="n">
        <v>3</v>
      </c>
      <c r="BD908" s="2" t="s">
        <v>144</v>
      </c>
      <c r="BE908" s="2" t="n">
        <v>1</v>
      </c>
      <c r="BF908" s="2" t="n">
        <v>1</v>
      </c>
      <c r="BG908" s="2" t="n">
        <v>50</v>
      </c>
      <c r="BH908" s="2" t="s">
        <v>947</v>
      </c>
      <c r="BI908" s="2" t="n">
        <v>1</v>
      </c>
      <c r="BJ908" s="2" t="n">
        <v>1</v>
      </c>
      <c r="BK908" s="2" t="n">
        <v>50</v>
      </c>
      <c r="BL908" s="2" t="s">
        <v>147</v>
      </c>
      <c r="BM908" s="2" t="n">
        <v>1</v>
      </c>
      <c r="BY908" s="2" t="s">
        <v>151</v>
      </c>
      <c r="CA908" s="2" t="n">
        <v>60</v>
      </c>
      <c r="CB908" s="2" t="s">
        <v>126</v>
      </c>
      <c r="CC908" s="2" t="n">
        <v>2</v>
      </c>
      <c r="CD908" s="2" t="s">
        <v>151</v>
      </c>
      <c r="CE908" s="2" t="n">
        <v>80</v>
      </c>
      <c r="CF908" s="2" t="s">
        <v>126</v>
      </c>
      <c r="CG908" s="2" t="n">
        <v>2</v>
      </c>
      <c r="CI908" s="2" t="s">
        <v>151</v>
      </c>
      <c r="CJ908" s="2" t="n">
        <v>120</v>
      </c>
      <c r="CK908" s="2" t="n">
        <v>2</v>
      </c>
      <c r="CM908" s="2" t="s">
        <v>126</v>
      </c>
      <c r="CN908" s="2" t="n">
        <v>180</v>
      </c>
      <c r="CO908" s="2" t="n">
        <v>2</v>
      </c>
      <c r="CP908" s="2" t="s">
        <v>126</v>
      </c>
      <c r="DA908" s="2" t="n">
        <v>79.22</v>
      </c>
      <c r="DE908" s="2" t="n">
        <v>0.455</v>
      </c>
    </row>
    <row r="909" customFormat="false" ht="13.8" hidden="false" customHeight="false" outlineLevel="0" collapsed="false">
      <c r="A909" s="2" t="s">
        <v>1714</v>
      </c>
      <c r="B909" s="2" t="s">
        <v>1708</v>
      </c>
      <c r="D909" s="2" t="s">
        <v>1709</v>
      </c>
      <c r="E909" s="2" t="s">
        <v>1710</v>
      </c>
      <c r="F909" s="2" t="s">
        <v>1711</v>
      </c>
      <c r="G909" s="2" t="n">
        <v>2016</v>
      </c>
      <c r="H909" s="2" t="n">
        <v>24</v>
      </c>
      <c r="I909" s="2" t="n">
        <v>3</v>
      </c>
      <c r="J909" s="2" t="s">
        <v>120</v>
      </c>
      <c r="L909" s="2" t="s">
        <v>1712</v>
      </c>
      <c r="T909" s="2" t="s">
        <v>284</v>
      </c>
      <c r="V909" s="2" t="s">
        <v>124</v>
      </c>
      <c r="AC909" s="2" t="s">
        <v>125</v>
      </c>
      <c r="AD909" s="2" t="n">
        <v>1</v>
      </c>
      <c r="AG909" s="2" t="s">
        <v>146</v>
      </c>
      <c r="AI909" s="2" t="s">
        <v>1513</v>
      </c>
      <c r="AQ909" s="2" t="s">
        <v>1713</v>
      </c>
      <c r="AT909" s="2" t="n">
        <f aca="false">5.5</f>
        <v>5.5</v>
      </c>
      <c r="AY909" s="2" t="n">
        <v>50</v>
      </c>
      <c r="AZ909" s="2" t="n">
        <v>3</v>
      </c>
      <c r="BD909" s="2" t="s">
        <v>144</v>
      </c>
      <c r="BE909" s="2" t="n">
        <v>1</v>
      </c>
      <c r="BF909" s="2" t="n">
        <v>1</v>
      </c>
      <c r="BG909" s="2" t="n">
        <v>50</v>
      </c>
      <c r="BH909" s="2" t="s">
        <v>947</v>
      </c>
      <c r="BI909" s="2" t="n">
        <v>1</v>
      </c>
      <c r="BJ909" s="2" t="n">
        <v>1</v>
      </c>
      <c r="BK909" s="2" t="n">
        <v>50</v>
      </c>
      <c r="BL909" s="2" t="s">
        <v>147</v>
      </c>
      <c r="BM909" s="2" t="n">
        <v>1</v>
      </c>
      <c r="BY909" s="2" t="s">
        <v>151</v>
      </c>
      <c r="CA909" s="2" t="n">
        <v>60</v>
      </c>
      <c r="CB909" s="2" t="s">
        <v>126</v>
      </c>
      <c r="CC909" s="2" t="n">
        <v>2</v>
      </c>
      <c r="CD909" s="2" t="s">
        <v>151</v>
      </c>
      <c r="CE909" s="2" t="n">
        <v>80</v>
      </c>
      <c r="CF909" s="2" t="s">
        <v>126</v>
      </c>
      <c r="CG909" s="2" t="n">
        <v>2</v>
      </c>
      <c r="CI909" s="2" t="s">
        <v>151</v>
      </c>
      <c r="CJ909" s="2" t="n">
        <v>120</v>
      </c>
      <c r="CK909" s="2" t="n">
        <v>2</v>
      </c>
      <c r="CM909" s="2" t="s">
        <v>126</v>
      </c>
      <c r="CN909" s="2" t="n">
        <v>180</v>
      </c>
      <c r="CO909" s="2" t="n">
        <v>2</v>
      </c>
      <c r="CP909" s="2" t="s">
        <v>126</v>
      </c>
      <c r="DA909" s="2" t="n">
        <v>86.94</v>
      </c>
      <c r="DE909" s="2" t="n">
        <v>0.286</v>
      </c>
    </row>
    <row r="910" customFormat="false" ht="13.8" hidden="false" customHeight="false" outlineLevel="0" collapsed="false">
      <c r="A910" s="2" t="s">
        <v>1715</v>
      </c>
      <c r="B910" s="2" t="s">
        <v>1708</v>
      </c>
      <c r="D910" s="2" t="s">
        <v>1709</v>
      </c>
      <c r="E910" s="2" t="s">
        <v>1710</v>
      </c>
      <c r="F910" s="2" t="s">
        <v>1711</v>
      </c>
      <c r="G910" s="2" t="n">
        <v>2016</v>
      </c>
      <c r="H910" s="2" t="n">
        <v>24</v>
      </c>
      <c r="I910" s="2" t="n">
        <v>3</v>
      </c>
      <c r="J910" s="2" t="s">
        <v>120</v>
      </c>
      <c r="L910" s="2" t="s">
        <v>1712</v>
      </c>
      <c r="T910" s="2" t="s">
        <v>284</v>
      </c>
      <c r="V910" s="2" t="s">
        <v>124</v>
      </c>
      <c r="AC910" s="2" t="s">
        <v>125</v>
      </c>
      <c r="AD910" s="2" t="n">
        <v>1</v>
      </c>
      <c r="AG910" s="2" t="s">
        <v>146</v>
      </c>
      <c r="AI910" s="2" t="s">
        <v>1513</v>
      </c>
      <c r="AQ910" s="2" t="s">
        <v>1713</v>
      </c>
      <c r="AT910" s="2" t="n">
        <f aca="false">5.5</f>
        <v>5.5</v>
      </c>
      <c r="AY910" s="2" t="n">
        <v>50</v>
      </c>
      <c r="AZ910" s="2" t="n">
        <v>3</v>
      </c>
      <c r="BD910" s="2" t="s">
        <v>144</v>
      </c>
      <c r="BE910" s="2" t="n">
        <v>1</v>
      </c>
      <c r="BF910" s="2" t="n">
        <v>1</v>
      </c>
      <c r="BG910" s="2" t="n">
        <v>50</v>
      </c>
      <c r="BH910" s="2" t="s">
        <v>947</v>
      </c>
      <c r="BI910" s="2" t="n">
        <v>1</v>
      </c>
      <c r="BJ910" s="2" t="n">
        <v>1</v>
      </c>
      <c r="BK910" s="2" t="n">
        <v>50</v>
      </c>
      <c r="BL910" s="2" t="s">
        <v>147</v>
      </c>
      <c r="BM910" s="2" t="n">
        <v>1</v>
      </c>
      <c r="BY910" s="2" t="s">
        <v>151</v>
      </c>
      <c r="CA910" s="2" t="n">
        <v>60</v>
      </c>
      <c r="CB910" s="2" t="s">
        <v>126</v>
      </c>
      <c r="CC910" s="2" t="n">
        <v>2</v>
      </c>
      <c r="CD910" s="2" t="s">
        <v>151</v>
      </c>
      <c r="CE910" s="2" t="n">
        <v>80</v>
      </c>
      <c r="CF910" s="2" t="s">
        <v>126</v>
      </c>
      <c r="CG910" s="2" t="n">
        <v>2</v>
      </c>
      <c r="CI910" s="2" t="s">
        <v>151</v>
      </c>
      <c r="CJ910" s="2" t="n">
        <v>120</v>
      </c>
      <c r="CK910" s="2" t="n">
        <v>2</v>
      </c>
      <c r="CM910" s="2" t="s">
        <v>126</v>
      </c>
      <c r="CN910" s="2" t="n">
        <v>180</v>
      </c>
      <c r="CO910" s="2" t="n">
        <v>2</v>
      </c>
      <c r="CP910" s="2" t="s">
        <v>126</v>
      </c>
      <c r="DA910" s="2" t="n">
        <v>95.94</v>
      </c>
      <c r="DD910" s="2" t="n">
        <v>670</v>
      </c>
      <c r="DE910" s="2" t="n">
        <v>0.135</v>
      </c>
    </row>
    <row r="911" customFormat="false" ht="13.8" hidden="false" customHeight="false" outlineLevel="0" collapsed="false">
      <c r="A911" s="2" t="s">
        <v>1716</v>
      </c>
      <c r="B911" s="2" t="s">
        <v>1708</v>
      </c>
      <c r="D911" s="2" t="s">
        <v>1709</v>
      </c>
      <c r="E911" s="2" t="s">
        <v>1710</v>
      </c>
      <c r="F911" s="2" t="s">
        <v>1711</v>
      </c>
      <c r="G911" s="2" t="n">
        <v>2016</v>
      </c>
      <c r="H911" s="2" t="n">
        <v>24</v>
      </c>
      <c r="I911" s="2" t="n">
        <v>3</v>
      </c>
      <c r="J911" s="2" t="s">
        <v>120</v>
      </c>
      <c r="L911" s="2" t="s">
        <v>1712</v>
      </c>
      <c r="T911" s="2" t="s">
        <v>284</v>
      </c>
      <c r="V911" s="2" t="s">
        <v>124</v>
      </c>
      <c r="AC911" s="2" t="s">
        <v>125</v>
      </c>
      <c r="AD911" s="2" t="n">
        <v>1</v>
      </c>
      <c r="AG911" s="2" t="s">
        <v>146</v>
      </c>
      <c r="AI911" s="2" t="s">
        <v>1513</v>
      </c>
      <c r="AQ911" s="2" t="s">
        <v>1713</v>
      </c>
      <c r="AT911" s="2" t="n">
        <f aca="false">5.5</f>
        <v>5.5</v>
      </c>
      <c r="AY911" s="2" t="n">
        <v>50</v>
      </c>
      <c r="AZ911" s="2" t="n">
        <v>3</v>
      </c>
      <c r="BD911" s="2" t="s">
        <v>144</v>
      </c>
      <c r="BE911" s="2" t="n">
        <v>1</v>
      </c>
      <c r="BF911" s="2" t="n">
        <v>1</v>
      </c>
      <c r="BG911" s="2" t="n">
        <v>50</v>
      </c>
      <c r="BH911" s="2" t="s">
        <v>947</v>
      </c>
      <c r="BI911" s="2" t="n">
        <v>1</v>
      </c>
      <c r="BJ911" s="2" t="n">
        <v>1</v>
      </c>
      <c r="BK911" s="2" t="n">
        <v>50</v>
      </c>
      <c r="BL911" s="2" t="s">
        <v>147</v>
      </c>
      <c r="BM911" s="2" t="n">
        <v>1</v>
      </c>
      <c r="BY911" s="2" t="s">
        <v>151</v>
      </c>
      <c r="CA911" s="2" t="n">
        <v>60</v>
      </c>
      <c r="CB911" s="2" t="s">
        <v>126</v>
      </c>
      <c r="CC911" s="2" t="n">
        <v>2</v>
      </c>
      <c r="CD911" s="2" t="s">
        <v>151</v>
      </c>
      <c r="CE911" s="2" t="n">
        <v>80</v>
      </c>
      <c r="CF911" s="2" t="s">
        <v>126</v>
      </c>
      <c r="CG911" s="2" t="n">
        <v>2</v>
      </c>
      <c r="CI911" s="2" t="s">
        <v>151</v>
      </c>
      <c r="CJ911" s="2" t="n">
        <v>120</v>
      </c>
      <c r="CK911" s="2" t="n">
        <v>2</v>
      </c>
      <c r="CM911" s="2" t="s">
        <v>126</v>
      </c>
      <c r="CN911" s="2" t="n">
        <v>180</v>
      </c>
      <c r="CO911" s="2" t="n">
        <v>2</v>
      </c>
      <c r="CP911" s="2" t="s">
        <v>126</v>
      </c>
      <c r="CZ911" s="2" t="s">
        <v>131</v>
      </c>
      <c r="DA911" s="2" t="n">
        <v>96.53</v>
      </c>
      <c r="DD911" s="2" t="n">
        <v>731</v>
      </c>
      <c r="DE911" s="2" t="n">
        <v>0.076</v>
      </c>
    </row>
    <row r="912" customFormat="false" ht="13.8" hidden="false" customHeight="false" outlineLevel="0" collapsed="false">
      <c r="A912" s="2" t="s">
        <v>1717</v>
      </c>
      <c r="B912" s="2" t="s">
        <v>1708</v>
      </c>
      <c r="D912" s="2" t="s">
        <v>1709</v>
      </c>
      <c r="E912" s="2" t="s">
        <v>1710</v>
      </c>
      <c r="F912" s="2" t="s">
        <v>1711</v>
      </c>
      <c r="G912" s="2" t="n">
        <v>2016</v>
      </c>
      <c r="H912" s="2" t="n">
        <v>24</v>
      </c>
      <c r="I912" s="2" t="n">
        <v>3</v>
      </c>
      <c r="J912" s="2" t="s">
        <v>120</v>
      </c>
      <c r="L912" s="2" t="s">
        <v>1712</v>
      </c>
      <c r="T912" s="2" t="s">
        <v>284</v>
      </c>
      <c r="V912" s="2" t="s">
        <v>124</v>
      </c>
      <c r="AC912" s="2" t="s">
        <v>125</v>
      </c>
      <c r="AD912" s="2" t="n">
        <v>1</v>
      </c>
      <c r="AG912" s="2" t="s">
        <v>146</v>
      </c>
      <c r="AI912" s="2" t="s">
        <v>1513</v>
      </c>
      <c r="AQ912" s="2" t="s">
        <v>1713</v>
      </c>
      <c r="AT912" s="2" t="n">
        <f aca="false">5.5</f>
        <v>5.5</v>
      </c>
      <c r="AY912" s="2" t="n">
        <v>50</v>
      </c>
      <c r="AZ912" s="2" t="n">
        <v>3</v>
      </c>
      <c r="BD912" s="2" t="s">
        <v>144</v>
      </c>
      <c r="BE912" s="2" t="n">
        <v>1</v>
      </c>
      <c r="BF912" s="2" t="n">
        <v>1</v>
      </c>
      <c r="BG912" s="2" t="n">
        <v>50</v>
      </c>
      <c r="BH912" s="2" t="s">
        <v>947</v>
      </c>
      <c r="BI912" s="2" t="n">
        <v>1</v>
      </c>
      <c r="BJ912" s="2" t="n">
        <v>1</v>
      </c>
      <c r="BK912" s="2" t="n">
        <v>50</v>
      </c>
      <c r="BL912" s="2" t="s">
        <v>147</v>
      </c>
      <c r="BM912" s="2" t="n">
        <v>1</v>
      </c>
      <c r="BY912" s="2" t="s">
        <v>151</v>
      </c>
      <c r="CA912" s="2" t="n">
        <v>60</v>
      </c>
      <c r="CB912" s="2" t="s">
        <v>126</v>
      </c>
      <c r="CC912" s="2" t="n">
        <v>2</v>
      </c>
      <c r="CD912" s="2" t="s">
        <v>151</v>
      </c>
      <c r="CE912" s="2" t="n">
        <v>80</v>
      </c>
      <c r="CF912" s="2" t="s">
        <v>126</v>
      </c>
      <c r="CG912" s="2" t="n">
        <v>2</v>
      </c>
      <c r="CI912" s="2" t="s">
        <v>151</v>
      </c>
      <c r="CJ912" s="2" t="n">
        <v>120</v>
      </c>
      <c r="CK912" s="2" t="n">
        <v>2</v>
      </c>
      <c r="CM912" s="2" t="s">
        <v>126</v>
      </c>
      <c r="CN912" s="2" t="n">
        <v>180</v>
      </c>
      <c r="CO912" s="2" t="n">
        <v>2</v>
      </c>
      <c r="CP912" s="2" t="s">
        <v>126</v>
      </c>
      <c r="CZ912" s="2" t="s">
        <v>131</v>
      </c>
      <c r="DA912" s="2" t="n">
        <v>96.71</v>
      </c>
      <c r="DB912" s="2" t="n">
        <v>3.49</v>
      </c>
      <c r="DC912" s="2" t="n">
        <v>10.7</v>
      </c>
      <c r="DD912" s="2" t="n">
        <v>839</v>
      </c>
      <c r="DE912" s="2" t="n">
        <v>0.072</v>
      </c>
    </row>
    <row r="913" customFormat="false" ht="13.8" hidden="false" customHeight="false" outlineLevel="0" collapsed="false">
      <c r="A913" s="2" t="s">
        <v>1718</v>
      </c>
      <c r="B913" s="2" t="s">
        <v>1719</v>
      </c>
      <c r="D913" s="2" t="s">
        <v>1720</v>
      </c>
      <c r="E913" s="2" t="s">
        <v>1721</v>
      </c>
      <c r="F913" s="2" t="s">
        <v>1722</v>
      </c>
      <c r="G913" s="2" t="n">
        <v>2016</v>
      </c>
      <c r="H913" s="2" t="n">
        <v>39</v>
      </c>
      <c r="I913" s="2" t="n">
        <v>16</v>
      </c>
      <c r="J913" s="2" t="s">
        <v>120</v>
      </c>
      <c r="L913" s="2" t="s">
        <v>143</v>
      </c>
      <c r="T913" s="2" t="s">
        <v>144</v>
      </c>
      <c r="V913" s="2" t="s">
        <v>124</v>
      </c>
      <c r="Z913" s="2" t="s">
        <v>436</v>
      </c>
      <c r="AC913" s="2" t="s">
        <v>125</v>
      </c>
      <c r="AQ913" s="2" t="s">
        <v>1723</v>
      </c>
      <c r="AZ913" s="2" t="n">
        <v>24</v>
      </c>
      <c r="BD913" s="2" t="s">
        <v>144</v>
      </c>
      <c r="BE913" s="2" t="n">
        <v>4</v>
      </c>
      <c r="BY913" s="2" t="s">
        <v>128</v>
      </c>
      <c r="BZ913" s="2" t="s">
        <v>129</v>
      </c>
      <c r="CA913" s="2" t="n">
        <v>55</v>
      </c>
      <c r="CB913" s="2" t="n">
        <v>10</v>
      </c>
      <c r="DB913" s="2" t="n">
        <v>2.54</v>
      </c>
      <c r="DC913" s="2" t="n">
        <v>12</v>
      </c>
      <c r="DD913" s="2" t="n">
        <v>804.7</v>
      </c>
      <c r="DE913" s="2" t="n">
        <v>0.119</v>
      </c>
      <c r="DF913" s="2" t="n">
        <v>0.62</v>
      </c>
    </row>
    <row r="914" customFormat="false" ht="13.8" hidden="false" customHeight="false" outlineLevel="0" collapsed="false">
      <c r="A914" s="2" t="s">
        <v>1724</v>
      </c>
      <c r="B914" s="2" t="s">
        <v>1719</v>
      </c>
      <c r="D914" s="2" t="s">
        <v>1720</v>
      </c>
      <c r="E914" s="2" t="s">
        <v>1721</v>
      </c>
      <c r="F914" s="2" t="s">
        <v>1722</v>
      </c>
      <c r="G914" s="2" t="n">
        <v>2016</v>
      </c>
      <c r="H914" s="2" t="n">
        <v>39</v>
      </c>
      <c r="I914" s="2" t="n">
        <v>16</v>
      </c>
      <c r="J914" s="2" t="s">
        <v>120</v>
      </c>
      <c r="L914" s="2" t="s">
        <v>143</v>
      </c>
      <c r="T914" s="2" t="s">
        <v>144</v>
      </c>
      <c r="V914" s="2" t="s">
        <v>124</v>
      </c>
      <c r="Z914" s="2" t="s">
        <v>436</v>
      </c>
      <c r="AC914" s="2" t="s">
        <v>125</v>
      </c>
      <c r="AG914" s="2" t="s">
        <v>1725</v>
      </c>
      <c r="AI914" s="2" t="s">
        <v>144</v>
      </c>
      <c r="AM914" s="2" t="n">
        <v>5</v>
      </c>
      <c r="AQ914" s="2" t="s">
        <v>1723</v>
      </c>
      <c r="AZ914" s="2" t="n">
        <v>24</v>
      </c>
      <c r="BA914" s="2" t="s">
        <v>1726</v>
      </c>
      <c r="BC914" s="2" t="n">
        <v>72</v>
      </c>
      <c r="BD914" s="2" t="s">
        <v>144</v>
      </c>
      <c r="BE914" s="2" t="n">
        <v>4</v>
      </c>
      <c r="BY914" s="2" t="s">
        <v>128</v>
      </c>
      <c r="BZ914" s="2" t="s">
        <v>129</v>
      </c>
      <c r="CA914" s="2" t="n">
        <v>55</v>
      </c>
      <c r="CB914" s="2" t="n">
        <v>10</v>
      </c>
      <c r="DB914" s="2" t="n">
        <v>2.55</v>
      </c>
      <c r="DC914" s="2" t="n">
        <v>12</v>
      </c>
      <c r="DD914" s="2" t="n">
        <v>790.3</v>
      </c>
      <c r="DE914" s="2" t="n">
        <v>0.123</v>
      </c>
      <c r="DF914" s="2" t="n">
        <v>0.67</v>
      </c>
    </row>
    <row r="915" customFormat="false" ht="13.8" hidden="false" customHeight="false" outlineLevel="0" collapsed="false">
      <c r="A915" s="2" t="s">
        <v>1727</v>
      </c>
      <c r="B915" s="2" t="s">
        <v>1719</v>
      </c>
      <c r="D915" s="2" t="s">
        <v>1720</v>
      </c>
      <c r="E915" s="2" t="s">
        <v>1721</v>
      </c>
      <c r="F915" s="2" t="s">
        <v>1722</v>
      </c>
      <c r="G915" s="2" t="n">
        <v>2016</v>
      </c>
      <c r="H915" s="2" t="n">
        <v>39</v>
      </c>
      <c r="I915" s="2" t="n">
        <v>16</v>
      </c>
      <c r="J915" s="2" t="s">
        <v>120</v>
      </c>
      <c r="L915" s="2" t="s">
        <v>143</v>
      </c>
      <c r="T915" s="2" t="s">
        <v>144</v>
      </c>
      <c r="V915" s="2" t="s">
        <v>124</v>
      </c>
      <c r="Z915" s="2" t="s">
        <v>436</v>
      </c>
      <c r="AC915" s="2" t="s">
        <v>125</v>
      </c>
      <c r="AG915" s="2" t="s">
        <v>1725</v>
      </c>
      <c r="AI915" s="2" t="s">
        <v>144</v>
      </c>
      <c r="AM915" s="2" t="n">
        <v>10</v>
      </c>
      <c r="AQ915" s="2" t="s">
        <v>1723</v>
      </c>
      <c r="AZ915" s="2" t="n">
        <v>24</v>
      </c>
      <c r="BA915" s="2" t="s">
        <v>1726</v>
      </c>
      <c r="BC915" s="2" t="n">
        <v>72</v>
      </c>
      <c r="BD915" s="2" t="s">
        <v>144</v>
      </c>
      <c r="BE915" s="2" t="n">
        <v>4</v>
      </c>
      <c r="BY915" s="2" t="s">
        <v>128</v>
      </c>
      <c r="BZ915" s="2" t="s">
        <v>129</v>
      </c>
      <c r="CA915" s="2" t="n">
        <v>55</v>
      </c>
      <c r="CB915" s="2" t="n">
        <v>10</v>
      </c>
      <c r="DB915" s="2" t="n">
        <v>2.85</v>
      </c>
      <c r="DC915" s="2" t="n">
        <v>11</v>
      </c>
      <c r="DD915" s="2" t="n">
        <v>752.6</v>
      </c>
      <c r="DE915" s="2" t="n">
        <v>0.121</v>
      </c>
      <c r="DF915" s="2" t="n">
        <v>0.79</v>
      </c>
    </row>
    <row r="916" customFormat="false" ht="13.8" hidden="false" customHeight="false" outlineLevel="0" collapsed="false">
      <c r="A916" s="2" t="s">
        <v>1728</v>
      </c>
      <c r="B916" s="2" t="s">
        <v>1719</v>
      </c>
      <c r="D916" s="2" t="s">
        <v>1720</v>
      </c>
      <c r="E916" s="2" t="s">
        <v>1721</v>
      </c>
      <c r="F916" s="2" t="s">
        <v>1722</v>
      </c>
      <c r="G916" s="2" t="n">
        <v>2016</v>
      </c>
      <c r="H916" s="2" t="n">
        <v>39</v>
      </c>
      <c r="I916" s="2" t="n">
        <v>16</v>
      </c>
      <c r="J916" s="2" t="s">
        <v>120</v>
      </c>
      <c r="L916" s="2" t="s">
        <v>143</v>
      </c>
      <c r="T916" s="2" t="s">
        <v>144</v>
      </c>
      <c r="V916" s="2" t="s">
        <v>124</v>
      </c>
      <c r="Z916" s="2" t="s">
        <v>436</v>
      </c>
      <c r="AC916" s="2" t="s">
        <v>125</v>
      </c>
      <c r="AG916" s="2" t="s">
        <v>1725</v>
      </c>
      <c r="AI916" s="2" t="s">
        <v>144</v>
      </c>
      <c r="AM916" s="2" t="n">
        <v>15</v>
      </c>
      <c r="AQ916" s="2" t="s">
        <v>1723</v>
      </c>
      <c r="AZ916" s="2" t="n">
        <v>24</v>
      </c>
      <c r="BA916" s="2" t="s">
        <v>1726</v>
      </c>
      <c r="BC916" s="2" t="n">
        <v>72</v>
      </c>
      <c r="BD916" s="2" t="s">
        <v>144</v>
      </c>
      <c r="BE916" s="2" t="n">
        <v>4</v>
      </c>
      <c r="BY916" s="2" t="s">
        <v>128</v>
      </c>
      <c r="BZ916" s="2" t="s">
        <v>129</v>
      </c>
      <c r="CA916" s="2" t="n">
        <v>55</v>
      </c>
      <c r="CB916" s="2" t="n">
        <v>10</v>
      </c>
      <c r="DB916" s="2" t="n">
        <v>2.76</v>
      </c>
      <c r="DC916" s="2" t="n">
        <v>11</v>
      </c>
      <c r="DD916" s="2" t="n">
        <v>756.8</v>
      </c>
      <c r="DE916" s="2" t="n">
        <v>0.125</v>
      </c>
      <c r="DF916" s="2" t="n">
        <v>1.27</v>
      </c>
    </row>
    <row r="917" customFormat="false" ht="13.8" hidden="false" customHeight="false" outlineLevel="0" collapsed="false">
      <c r="A917" s="2" t="s">
        <v>1729</v>
      </c>
      <c r="B917" s="2" t="s">
        <v>1719</v>
      </c>
      <c r="D917" s="2" t="s">
        <v>1720</v>
      </c>
      <c r="E917" s="2" t="s">
        <v>1721</v>
      </c>
      <c r="F917" s="2" t="s">
        <v>1722</v>
      </c>
      <c r="G917" s="2" t="n">
        <v>2016</v>
      </c>
      <c r="H917" s="2" t="n">
        <v>39</v>
      </c>
      <c r="I917" s="2" t="n">
        <v>16</v>
      </c>
      <c r="J917" s="2" t="s">
        <v>120</v>
      </c>
      <c r="L917" s="2" t="s">
        <v>143</v>
      </c>
      <c r="T917" s="2" t="s">
        <v>144</v>
      </c>
      <c r="V917" s="2" t="s">
        <v>124</v>
      </c>
      <c r="Z917" s="2" t="s">
        <v>436</v>
      </c>
      <c r="AC917" s="2" t="s">
        <v>125</v>
      </c>
      <c r="AG917" s="2" t="s">
        <v>1725</v>
      </c>
      <c r="AI917" s="2" t="s">
        <v>144</v>
      </c>
      <c r="AM917" s="2" t="n">
        <v>20</v>
      </c>
      <c r="AQ917" s="2" t="s">
        <v>1723</v>
      </c>
      <c r="AZ917" s="2" t="n">
        <v>24</v>
      </c>
      <c r="BA917" s="2" t="s">
        <v>1726</v>
      </c>
      <c r="BC917" s="2" t="n">
        <v>72</v>
      </c>
      <c r="BD917" s="2" t="s">
        <v>144</v>
      </c>
      <c r="BE917" s="2" t="n">
        <v>4</v>
      </c>
      <c r="BY917" s="2" t="s">
        <v>128</v>
      </c>
      <c r="BZ917" s="2" t="s">
        <v>129</v>
      </c>
      <c r="CA917" s="2" t="n">
        <v>55</v>
      </c>
      <c r="CB917" s="2" t="n">
        <v>10</v>
      </c>
      <c r="DB917" s="2" t="n">
        <v>2.26</v>
      </c>
      <c r="DC917" s="2" t="n">
        <v>11</v>
      </c>
      <c r="DD917" s="2" t="n">
        <v>733</v>
      </c>
      <c r="DE917" s="2" t="n">
        <v>0.128</v>
      </c>
      <c r="DF917" s="2" t="n">
        <v>1.32</v>
      </c>
    </row>
    <row r="918" customFormat="false" ht="13.8" hidden="false" customHeight="false" outlineLevel="0" collapsed="false">
      <c r="A918" s="2" t="s">
        <v>1730</v>
      </c>
      <c r="B918" s="2" t="s">
        <v>1719</v>
      </c>
      <c r="D918" s="2" t="s">
        <v>1720</v>
      </c>
      <c r="E918" s="2" t="s">
        <v>1721</v>
      </c>
      <c r="F918" s="2" t="s">
        <v>1722</v>
      </c>
      <c r="G918" s="2" t="n">
        <v>2016</v>
      </c>
      <c r="H918" s="2" t="n">
        <v>39</v>
      </c>
      <c r="I918" s="2" t="n">
        <v>16</v>
      </c>
      <c r="J918" s="2" t="s">
        <v>120</v>
      </c>
      <c r="L918" s="2" t="s">
        <v>143</v>
      </c>
      <c r="T918" s="2" t="s">
        <v>144</v>
      </c>
      <c r="V918" s="2" t="s">
        <v>124</v>
      </c>
      <c r="Z918" s="2" t="s">
        <v>436</v>
      </c>
      <c r="AC918" s="2" t="s">
        <v>125</v>
      </c>
      <c r="AG918" s="2" t="s">
        <v>1725</v>
      </c>
      <c r="AI918" s="2" t="s">
        <v>144</v>
      </c>
      <c r="AM918" s="2" t="n">
        <v>25</v>
      </c>
      <c r="AQ918" s="2" t="s">
        <v>1723</v>
      </c>
      <c r="AZ918" s="2" t="n">
        <v>24</v>
      </c>
      <c r="BA918" s="2" t="s">
        <v>1726</v>
      </c>
      <c r="BC918" s="2" t="n">
        <v>72</v>
      </c>
      <c r="BD918" s="2" t="s">
        <v>144</v>
      </c>
      <c r="BE918" s="2" t="n">
        <v>4</v>
      </c>
      <c r="BY918" s="2" t="s">
        <v>128</v>
      </c>
      <c r="BZ918" s="2" t="s">
        <v>129</v>
      </c>
      <c r="CA918" s="2" t="n">
        <v>55</v>
      </c>
      <c r="CB918" s="2" t="n">
        <v>10</v>
      </c>
      <c r="DB918" s="2" t="n">
        <v>2.63</v>
      </c>
      <c r="DC918" s="2" t="n">
        <v>11</v>
      </c>
      <c r="DD918" s="2" t="n">
        <v>726.2</v>
      </c>
      <c r="DE918" s="2" t="n">
        <v>0.135</v>
      </c>
      <c r="DF918" s="2" t="n">
        <v>1.31</v>
      </c>
    </row>
    <row r="919" customFormat="false" ht="13.8" hidden="false" customHeight="false" outlineLevel="0" collapsed="false">
      <c r="A919" s="2" t="s">
        <v>1731</v>
      </c>
      <c r="B919" s="2" t="s">
        <v>1732</v>
      </c>
      <c r="D919" s="2" t="s">
        <v>1733</v>
      </c>
      <c r="E919" s="2" t="s">
        <v>1734</v>
      </c>
      <c r="F919" s="2" t="s">
        <v>1735</v>
      </c>
      <c r="G919" s="2" t="n">
        <v>2016</v>
      </c>
      <c r="H919" s="2" t="n">
        <v>36</v>
      </c>
      <c r="I919" s="2" t="n">
        <v>14</v>
      </c>
      <c r="J919" s="2" t="s">
        <v>120</v>
      </c>
      <c r="L919" s="2" t="s">
        <v>1736</v>
      </c>
      <c r="T919" s="2" t="s">
        <v>284</v>
      </c>
      <c r="V919" s="2" t="s">
        <v>124</v>
      </c>
      <c r="AC919" s="2" t="s">
        <v>125</v>
      </c>
      <c r="AD919" s="2" t="n">
        <v>1</v>
      </c>
      <c r="AG919" s="2" t="s">
        <v>146</v>
      </c>
      <c r="AI919" s="2" t="s">
        <v>1513</v>
      </c>
      <c r="AK919" s="2" t="s">
        <v>1737</v>
      </c>
      <c r="AN919" s="2" t="s">
        <v>1738</v>
      </c>
      <c r="AQ919" s="2" t="s">
        <v>1739</v>
      </c>
      <c r="AT919" s="2" t="n">
        <f aca="false">5.5</f>
        <v>5.5</v>
      </c>
      <c r="AY919" s="2" t="n">
        <v>50</v>
      </c>
      <c r="AZ919" s="2" t="n">
        <v>24</v>
      </c>
      <c r="BD919" s="2" t="s">
        <v>144</v>
      </c>
      <c r="BE919" s="2" t="n">
        <v>1</v>
      </c>
      <c r="BF919" s="2" t="n">
        <v>0.5</v>
      </c>
      <c r="BH919" s="2" t="s">
        <v>147</v>
      </c>
      <c r="BI919" s="2" t="n">
        <v>1</v>
      </c>
      <c r="BJ919" s="2" t="n">
        <v>0.5</v>
      </c>
      <c r="BL919" s="2" t="s">
        <v>947</v>
      </c>
      <c r="BM919" s="2" t="n">
        <v>1</v>
      </c>
      <c r="BN919" s="2" t="n">
        <v>1</v>
      </c>
      <c r="BO919" s="2" t="n">
        <v>50</v>
      </c>
      <c r="BP919" s="2" t="s">
        <v>147</v>
      </c>
      <c r="BQ919" s="2" t="n">
        <v>1</v>
      </c>
      <c r="BR919" s="2" t="n">
        <v>1</v>
      </c>
      <c r="BS919" s="2" t="n">
        <v>50</v>
      </c>
      <c r="BY919" s="2" t="s">
        <v>151</v>
      </c>
      <c r="CA919" s="2" t="n">
        <v>50</v>
      </c>
      <c r="CB919" s="2" t="s">
        <v>126</v>
      </c>
      <c r="CC919" s="2" t="n">
        <v>1</v>
      </c>
      <c r="CD919" s="2" t="s">
        <v>151</v>
      </c>
      <c r="CE919" s="2" t="n">
        <v>200</v>
      </c>
      <c r="CF919" s="2" t="s">
        <v>126</v>
      </c>
      <c r="CG919" s="2" t="n">
        <v>1</v>
      </c>
      <c r="CZ919" s="2" t="s">
        <v>131</v>
      </c>
      <c r="DA919" s="2" t="n">
        <v>94.1</v>
      </c>
      <c r="DB919" s="2" t="n">
        <v>2.9</v>
      </c>
      <c r="DC919" s="2" t="n">
        <v>10.6</v>
      </c>
      <c r="DD919" s="2" t="n">
        <v>540</v>
      </c>
      <c r="DE919" s="2" t="n">
        <v>0.094</v>
      </c>
      <c r="DG919" s="2" t="n">
        <v>0.011</v>
      </c>
    </row>
    <row r="920" customFormat="false" ht="13.8" hidden="false" customHeight="false" outlineLevel="0" collapsed="false">
      <c r="A920" s="2" t="s">
        <v>1740</v>
      </c>
      <c r="B920" s="2" t="s">
        <v>1732</v>
      </c>
      <c r="D920" s="2" t="s">
        <v>1733</v>
      </c>
      <c r="E920" s="2" t="s">
        <v>1734</v>
      </c>
      <c r="F920" s="2" t="s">
        <v>1735</v>
      </c>
      <c r="G920" s="2" t="n">
        <v>2016</v>
      </c>
      <c r="H920" s="2" t="n">
        <v>36</v>
      </c>
      <c r="I920" s="2" t="n">
        <v>14</v>
      </c>
      <c r="J920" s="2" t="s">
        <v>120</v>
      </c>
      <c r="L920" s="2" t="s">
        <v>1736</v>
      </c>
      <c r="T920" s="2" t="s">
        <v>284</v>
      </c>
      <c r="V920" s="2" t="s">
        <v>124</v>
      </c>
      <c r="AC920" s="2" t="s">
        <v>125</v>
      </c>
      <c r="AD920" s="2" t="n">
        <v>1</v>
      </c>
      <c r="AG920" s="2" t="s">
        <v>146</v>
      </c>
      <c r="AI920" s="2" t="s">
        <v>1513</v>
      </c>
      <c r="AK920" s="2" t="s">
        <v>1737</v>
      </c>
      <c r="AN920" s="2" t="s">
        <v>1738</v>
      </c>
      <c r="AQ920" s="2" t="s">
        <v>1739</v>
      </c>
      <c r="AT920" s="2" t="n">
        <f aca="false">5.5</f>
        <v>5.5</v>
      </c>
      <c r="AY920" s="2" t="n">
        <v>50</v>
      </c>
      <c r="AZ920" s="2" t="n">
        <v>24</v>
      </c>
      <c r="BD920" s="2" t="s">
        <v>144</v>
      </c>
      <c r="BE920" s="2" t="n">
        <v>1</v>
      </c>
      <c r="BF920" s="2" t="n">
        <v>0.5</v>
      </c>
      <c r="BH920" s="2" t="s">
        <v>147</v>
      </c>
      <c r="BI920" s="2" t="n">
        <v>1</v>
      </c>
      <c r="BJ920" s="2" t="n">
        <v>0.5</v>
      </c>
      <c r="BL920" s="2" t="s">
        <v>947</v>
      </c>
      <c r="BM920" s="2" t="n">
        <v>1</v>
      </c>
      <c r="BN920" s="2" t="n">
        <v>1</v>
      </c>
      <c r="BO920" s="2" t="n">
        <v>50</v>
      </c>
      <c r="BP920" s="2" t="s">
        <v>147</v>
      </c>
      <c r="BQ920" s="2" t="n">
        <v>1</v>
      </c>
      <c r="BR920" s="2" t="n">
        <v>1</v>
      </c>
      <c r="BS920" s="2" t="n">
        <v>50</v>
      </c>
      <c r="BY920" s="2" t="s">
        <v>151</v>
      </c>
      <c r="CA920" s="2" t="n">
        <v>50</v>
      </c>
      <c r="CB920" s="2" t="s">
        <v>126</v>
      </c>
      <c r="CC920" s="2" t="n">
        <v>1</v>
      </c>
      <c r="CD920" s="2" t="s">
        <v>151</v>
      </c>
      <c r="CE920" s="2" t="n">
        <v>200</v>
      </c>
      <c r="CF920" s="2" t="s">
        <v>126</v>
      </c>
      <c r="CG920" s="2" t="n">
        <v>1</v>
      </c>
      <c r="CZ920" s="2" t="s">
        <v>131</v>
      </c>
      <c r="DA920" s="2" t="n">
        <v>90.1</v>
      </c>
      <c r="DB920" s="2" t="n">
        <v>2.3</v>
      </c>
      <c r="DC920" s="2" t="n">
        <v>9</v>
      </c>
      <c r="DD920" s="2" t="n">
        <v>542</v>
      </c>
      <c r="DE920" s="2" t="n">
        <v>0.158</v>
      </c>
      <c r="DG920" s="2" t="n">
        <v>0.009</v>
      </c>
    </row>
    <row r="921" customFormat="false" ht="13.8" hidden="false" customHeight="false" outlineLevel="0" collapsed="false">
      <c r="A921" s="2" t="s">
        <v>1741</v>
      </c>
      <c r="B921" s="2" t="s">
        <v>1732</v>
      </c>
      <c r="D921" s="2" t="s">
        <v>1733</v>
      </c>
      <c r="E921" s="2" t="s">
        <v>1734</v>
      </c>
      <c r="F921" s="2" t="s">
        <v>1735</v>
      </c>
      <c r="G921" s="2" t="n">
        <v>2016</v>
      </c>
      <c r="H921" s="2" t="n">
        <v>36</v>
      </c>
      <c r="I921" s="2" t="n">
        <v>14</v>
      </c>
      <c r="J921" s="2" t="s">
        <v>120</v>
      </c>
      <c r="L921" s="2" t="s">
        <v>1736</v>
      </c>
      <c r="T921" s="2" t="s">
        <v>284</v>
      </c>
      <c r="V921" s="2" t="s">
        <v>124</v>
      </c>
      <c r="AC921" s="2" t="s">
        <v>125</v>
      </c>
      <c r="AD921" s="2" t="n">
        <v>1</v>
      </c>
      <c r="AG921" s="2" t="s">
        <v>146</v>
      </c>
      <c r="AI921" s="2" t="s">
        <v>1513</v>
      </c>
      <c r="AK921" s="2" t="s">
        <v>1737</v>
      </c>
      <c r="AN921" s="2" t="s">
        <v>1738</v>
      </c>
      <c r="AQ921" s="2" t="s">
        <v>1739</v>
      </c>
      <c r="AT921" s="2" t="n">
        <f aca="false">5.5</f>
        <v>5.5</v>
      </c>
      <c r="AY921" s="2" t="n">
        <v>50</v>
      </c>
      <c r="AZ921" s="2" t="n">
        <v>24</v>
      </c>
      <c r="BD921" s="2" t="s">
        <v>144</v>
      </c>
      <c r="BE921" s="2" t="n">
        <v>1</v>
      </c>
      <c r="BF921" s="2" t="n">
        <v>0.5</v>
      </c>
      <c r="BH921" s="2" t="s">
        <v>147</v>
      </c>
      <c r="BI921" s="2" t="n">
        <v>1</v>
      </c>
      <c r="BJ921" s="2" t="n">
        <v>0.5</v>
      </c>
      <c r="BL921" s="2" t="s">
        <v>947</v>
      </c>
      <c r="BM921" s="2" t="n">
        <v>1</v>
      </c>
      <c r="BN921" s="2" t="n">
        <v>1</v>
      </c>
      <c r="BO921" s="2" t="n">
        <v>50</v>
      </c>
      <c r="BP921" s="2" t="s">
        <v>147</v>
      </c>
      <c r="BQ921" s="2" t="n">
        <v>1</v>
      </c>
      <c r="BR921" s="2" t="n">
        <v>1</v>
      </c>
      <c r="BS921" s="2" t="n">
        <v>50</v>
      </c>
      <c r="BY921" s="2" t="s">
        <v>151</v>
      </c>
      <c r="CA921" s="2" t="n">
        <v>50</v>
      </c>
      <c r="CB921" s="2" t="s">
        <v>126</v>
      </c>
      <c r="CC921" s="2" t="n">
        <v>1</v>
      </c>
      <c r="CD921" s="2" t="s">
        <v>151</v>
      </c>
      <c r="CE921" s="2" t="n">
        <v>200</v>
      </c>
      <c r="CF921" s="2" t="s">
        <v>126</v>
      </c>
      <c r="CG921" s="2" t="n">
        <v>1</v>
      </c>
      <c r="CZ921" s="2" t="s">
        <v>131</v>
      </c>
      <c r="DA921" s="2" t="n">
        <v>96.5</v>
      </c>
      <c r="DB921" s="2" t="n">
        <v>3.6</v>
      </c>
      <c r="DC921" s="2" t="n">
        <v>13.5</v>
      </c>
      <c r="DD921" s="2" t="n">
        <v>522</v>
      </c>
      <c r="DE921" s="2" t="n">
        <v>0.056</v>
      </c>
      <c r="DG921" s="2" t="n">
        <v>0.009</v>
      </c>
    </row>
    <row r="922" customFormat="false" ht="13.8" hidden="false" customHeight="false" outlineLevel="0" collapsed="false">
      <c r="A922" s="2" t="s">
        <v>1742</v>
      </c>
      <c r="B922" s="2" t="s">
        <v>1732</v>
      </c>
      <c r="D922" s="2" t="s">
        <v>1733</v>
      </c>
      <c r="E922" s="2" t="s">
        <v>1734</v>
      </c>
      <c r="F922" s="2" t="s">
        <v>1735</v>
      </c>
      <c r="G922" s="2" t="n">
        <v>2016</v>
      </c>
      <c r="H922" s="2" t="n">
        <v>36</v>
      </c>
      <c r="I922" s="2" t="n">
        <v>14</v>
      </c>
      <c r="J922" s="2" t="s">
        <v>120</v>
      </c>
      <c r="L922" s="2" t="s">
        <v>1736</v>
      </c>
      <c r="T922" s="2" t="s">
        <v>284</v>
      </c>
      <c r="V922" s="2" t="s">
        <v>124</v>
      </c>
      <c r="AC922" s="2" t="s">
        <v>125</v>
      </c>
      <c r="AD922" s="2" t="n">
        <v>1</v>
      </c>
      <c r="AG922" s="2" t="s">
        <v>146</v>
      </c>
      <c r="AI922" s="2" t="s">
        <v>1513</v>
      </c>
      <c r="AK922" s="2" t="s">
        <v>1737</v>
      </c>
      <c r="AN922" s="2" t="s">
        <v>1738</v>
      </c>
      <c r="AQ922" s="2" t="s">
        <v>1739</v>
      </c>
      <c r="AT922" s="2" t="n">
        <f aca="false">5.5</f>
        <v>5.5</v>
      </c>
      <c r="AY922" s="2" t="n">
        <v>50</v>
      </c>
      <c r="AZ922" s="2" t="n">
        <v>24</v>
      </c>
      <c r="BD922" s="2" t="s">
        <v>144</v>
      </c>
      <c r="BE922" s="2" t="n">
        <v>1</v>
      </c>
      <c r="BF922" s="2" t="n">
        <v>0.5</v>
      </c>
      <c r="BH922" s="2" t="s">
        <v>147</v>
      </c>
      <c r="BI922" s="2" t="n">
        <v>1</v>
      </c>
      <c r="BJ922" s="2" t="n">
        <v>0.5</v>
      </c>
      <c r="BL922" s="2" t="s">
        <v>947</v>
      </c>
      <c r="BM922" s="2" t="n">
        <v>1</v>
      </c>
      <c r="BN922" s="2" t="n">
        <v>1</v>
      </c>
      <c r="BO922" s="2" t="n">
        <v>50</v>
      </c>
      <c r="BP922" s="2" t="s">
        <v>147</v>
      </c>
      <c r="BQ922" s="2" t="n">
        <v>1</v>
      </c>
      <c r="BR922" s="2" t="n">
        <v>1</v>
      </c>
      <c r="BS922" s="2" t="n">
        <v>50</v>
      </c>
      <c r="BY922" s="2" t="s">
        <v>151</v>
      </c>
      <c r="CA922" s="2" t="n">
        <v>50</v>
      </c>
      <c r="CB922" s="2" t="s">
        <v>126</v>
      </c>
      <c r="CC922" s="2" t="n">
        <v>1</v>
      </c>
      <c r="CD922" s="2" t="s">
        <v>151</v>
      </c>
      <c r="CE922" s="2" t="n">
        <v>200</v>
      </c>
      <c r="CF922" s="2" t="s">
        <v>126</v>
      </c>
      <c r="CG922" s="2" t="n">
        <v>1</v>
      </c>
      <c r="CZ922" s="2" t="s">
        <v>131</v>
      </c>
      <c r="DA922" s="2" t="n">
        <v>93.7</v>
      </c>
      <c r="DB922" s="2" t="n">
        <v>3</v>
      </c>
      <c r="DC922" s="2" t="n">
        <v>10.9</v>
      </c>
      <c r="DD922" s="2" t="n">
        <v>513</v>
      </c>
      <c r="DE922" s="2" t="n">
        <v>0.101</v>
      </c>
      <c r="DG922" s="2" t="n">
        <v>0.01</v>
      </c>
    </row>
    <row r="923" customFormat="false" ht="13.8" hidden="false" customHeight="false" outlineLevel="0" collapsed="false">
      <c r="A923" s="2" t="s">
        <v>1743</v>
      </c>
      <c r="B923" s="2" t="s">
        <v>1732</v>
      </c>
      <c r="D923" s="2" t="s">
        <v>1733</v>
      </c>
      <c r="E923" s="2" t="s">
        <v>1734</v>
      </c>
      <c r="F923" s="2" t="s">
        <v>1735</v>
      </c>
      <c r="G923" s="2" t="n">
        <v>2016</v>
      </c>
      <c r="H923" s="2" t="n">
        <v>36</v>
      </c>
      <c r="I923" s="2" t="n">
        <v>14</v>
      </c>
      <c r="J923" s="2" t="s">
        <v>120</v>
      </c>
      <c r="L923" s="2" t="s">
        <v>1736</v>
      </c>
      <c r="T923" s="2" t="s">
        <v>284</v>
      </c>
      <c r="V923" s="2" t="s">
        <v>124</v>
      </c>
      <c r="AC923" s="2" t="s">
        <v>125</v>
      </c>
      <c r="AD923" s="2" t="n">
        <v>1</v>
      </c>
      <c r="AG923" s="2" t="s">
        <v>146</v>
      </c>
      <c r="AI923" s="2" t="s">
        <v>1513</v>
      </c>
      <c r="AK923" s="2" t="s">
        <v>1737</v>
      </c>
      <c r="AN923" s="2" t="s">
        <v>1738</v>
      </c>
      <c r="AQ923" s="2" t="s">
        <v>1739</v>
      </c>
      <c r="AT923" s="2" t="n">
        <f aca="false">5.5</f>
        <v>5.5</v>
      </c>
      <c r="AY923" s="2" t="n">
        <v>50</v>
      </c>
      <c r="AZ923" s="2" t="n">
        <v>24</v>
      </c>
      <c r="BD923" s="2" t="s">
        <v>144</v>
      </c>
      <c r="BE923" s="2" t="n">
        <v>1</v>
      </c>
      <c r="BF923" s="2" t="n">
        <v>0.5</v>
      </c>
      <c r="BH923" s="2" t="s">
        <v>147</v>
      </c>
      <c r="BI923" s="2" t="n">
        <v>1</v>
      </c>
      <c r="BJ923" s="2" t="n">
        <v>0.5</v>
      </c>
      <c r="BL923" s="2" t="s">
        <v>947</v>
      </c>
      <c r="BM923" s="2" t="n">
        <v>1</v>
      </c>
      <c r="BN923" s="2" t="n">
        <v>1</v>
      </c>
      <c r="BO923" s="2" t="n">
        <v>50</v>
      </c>
      <c r="BP923" s="2" t="s">
        <v>147</v>
      </c>
      <c r="BQ923" s="2" t="n">
        <v>1</v>
      </c>
      <c r="BR923" s="2" t="n">
        <v>1</v>
      </c>
      <c r="BS923" s="2" t="n">
        <v>50</v>
      </c>
      <c r="BY923" s="2" t="s">
        <v>151</v>
      </c>
      <c r="CA923" s="2" t="n">
        <v>50</v>
      </c>
      <c r="CB923" s="2" t="s">
        <v>126</v>
      </c>
      <c r="CC923" s="2" t="n">
        <v>1</v>
      </c>
      <c r="CD923" s="2" t="s">
        <v>151</v>
      </c>
      <c r="CE923" s="2" t="n">
        <v>200</v>
      </c>
      <c r="CF923" s="2" t="s">
        <v>126</v>
      </c>
      <c r="CG923" s="2" t="n">
        <v>1</v>
      </c>
      <c r="CZ923" s="2" t="s">
        <v>131</v>
      </c>
      <c r="DA923" s="2" t="n">
        <v>91.7</v>
      </c>
      <c r="DB923" s="2" t="n">
        <v>4</v>
      </c>
      <c r="DC923" s="2" t="n">
        <v>15</v>
      </c>
      <c r="DD923" s="2" t="n">
        <v>516</v>
      </c>
      <c r="DE923" s="2" t="n">
        <v>0.133</v>
      </c>
      <c r="DG923" s="2" t="n">
        <v>0.011</v>
      </c>
    </row>
    <row r="924" customFormat="false" ht="13.8" hidden="false" customHeight="false" outlineLevel="0" collapsed="false">
      <c r="A924" s="2" t="s">
        <v>1744</v>
      </c>
      <c r="B924" s="2" t="s">
        <v>1732</v>
      </c>
      <c r="D924" s="2" t="s">
        <v>1733</v>
      </c>
      <c r="E924" s="2" t="s">
        <v>1734</v>
      </c>
      <c r="F924" s="2" t="s">
        <v>1735</v>
      </c>
      <c r="G924" s="2" t="n">
        <v>2016</v>
      </c>
      <c r="H924" s="2" t="n">
        <v>36</v>
      </c>
      <c r="I924" s="2" t="n">
        <v>14</v>
      </c>
      <c r="J924" s="2" t="s">
        <v>120</v>
      </c>
      <c r="L924" s="2" t="s">
        <v>1736</v>
      </c>
      <c r="T924" s="2" t="s">
        <v>284</v>
      </c>
      <c r="V924" s="2" t="s">
        <v>124</v>
      </c>
      <c r="AC924" s="2" t="s">
        <v>125</v>
      </c>
      <c r="AD924" s="2" t="n">
        <v>1</v>
      </c>
      <c r="AG924" s="2" t="s">
        <v>146</v>
      </c>
      <c r="AI924" s="2" t="s">
        <v>1513</v>
      </c>
      <c r="AK924" s="2" t="s">
        <v>1737</v>
      </c>
      <c r="AN924" s="2" t="s">
        <v>1738</v>
      </c>
      <c r="AQ924" s="2" t="s">
        <v>1739</v>
      </c>
      <c r="AT924" s="2" t="n">
        <f aca="false">5.5</f>
        <v>5.5</v>
      </c>
      <c r="AY924" s="2" t="n">
        <v>50</v>
      </c>
      <c r="AZ924" s="2" t="n">
        <v>24</v>
      </c>
      <c r="BD924" s="2" t="s">
        <v>144</v>
      </c>
      <c r="BE924" s="2" t="n">
        <v>1</v>
      </c>
      <c r="BF924" s="2" t="n">
        <v>0.5</v>
      </c>
      <c r="BH924" s="2" t="s">
        <v>147</v>
      </c>
      <c r="BI924" s="2" t="n">
        <v>1</v>
      </c>
      <c r="BJ924" s="2" t="n">
        <v>0.5</v>
      </c>
      <c r="BL924" s="2" t="s">
        <v>947</v>
      </c>
      <c r="BM924" s="2" t="n">
        <v>1</v>
      </c>
      <c r="BN924" s="2" t="n">
        <v>1</v>
      </c>
      <c r="BO924" s="2" t="n">
        <v>50</v>
      </c>
      <c r="BP924" s="2" t="s">
        <v>147</v>
      </c>
      <c r="BQ924" s="2" t="n">
        <v>1</v>
      </c>
      <c r="BR924" s="2" t="n">
        <v>1</v>
      </c>
      <c r="BS924" s="2" t="n">
        <v>50</v>
      </c>
      <c r="BY924" s="2" t="s">
        <v>151</v>
      </c>
      <c r="CA924" s="2" t="n">
        <v>50</v>
      </c>
      <c r="CB924" s="2" t="s">
        <v>126</v>
      </c>
      <c r="CC924" s="2" t="n">
        <v>1</v>
      </c>
      <c r="CD924" s="2" t="s">
        <v>151</v>
      </c>
      <c r="CE924" s="2" t="n">
        <v>200</v>
      </c>
      <c r="CF924" s="2" t="s">
        <v>126</v>
      </c>
      <c r="CG924" s="2" t="n">
        <v>1</v>
      </c>
      <c r="CZ924" s="2" t="s">
        <v>131</v>
      </c>
      <c r="DA924" s="2" t="n">
        <v>91.1</v>
      </c>
      <c r="DB924" s="2" t="n">
        <v>3.7</v>
      </c>
      <c r="DC924" s="2" t="n">
        <v>10</v>
      </c>
      <c r="DD924" s="2" t="n">
        <v>587</v>
      </c>
      <c r="DE924" s="2" t="n">
        <v>0.142</v>
      </c>
      <c r="DG924" s="2" t="n">
        <v>0.012</v>
      </c>
    </row>
    <row r="925" customFormat="false" ht="13.8" hidden="false" customHeight="false" outlineLevel="0" collapsed="false">
      <c r="A925" s="2" t="s">
        <v>1745</v>
      </c>
      <c r="B925" s="2" t="s">
        <v>1746</v>
      </c>
      <c r="D925" s="2" t="s">
        <v>1747</v>
      </c>
      <c r="E925" s="2" t="s">
        <v>1748</v>
      </c>
      <c r="F925" s="2" t="s">
        <v>1749</v>
      </c>
      <c r="G925" s="2" t="n">
        <v>2016</v>
      </c>
      <c r="H925" s="2" t="n">
        <v>36</v>
      </c>
      <c r="I925" s="2" t="n">
        <v>3</v>
      </c>
      <c r="J925" s="2" t="s">
        <v>120</v>
      </c>
      <c r="L925" s="2" t="s">
        <v>143</v>
      </c>
      <c r="T925" s="2" t="s">
        <v>144</v>
      </c>
      <c r="V925" s="2" t="s">
        <v>124</v>
      </c>
      <c r="Z925" s="2" t="s">
        <v>145</v>
      </c>
      <c r="AG925" s="2" t="s">
        <v>1750</v>
      </c>
      <c r="AI925" s="2" t="s">
        <v>189</v>
      </c>
      <c r="AK925" s="2" t="s">
        <v>1751</v>
      </c>
      <c r="AU925" s="2" t="n">
        <v>40</v>
      </c>
      <c r="AY925" s="2" t="n">
        <v>40</v>
      </c>
      <c r="AZ925" s="2" t="n">
        <v>120</v>
      </c>
      <c r="BD925" s="2" t="s">
        <v>124</v>
      </c>
      <c r="BE925" s="2" t="n">
        <v>1</v>
      </c>
      <c r="BH925" s="2" t="s">
        <v>144</v>
      </c>
      <c r="BI925" s="2" t="n">
        <v>1</v>
      </c>
      <c r="BL925" s="2" t="s">
        <v>147</v>
      </c>
      <c r="BM925" s="2" t="n">
        <v>1</v>
      </c>
      <c r="BP925" s="2" t="s">
        <v>1752</v>
      </c>
      <c r="BQ925" s="2" t="n">
        <v>5</v>
      </c>
      <c r="BR925" s="2" t="n">
        <v>5</v>
      </c>
      <c r="BS925" s="2" t="n">
        <v>40</v>
      </c>
      <c r="BT925" s="2" t="s">
        <v>147</v>
      </c>
      <c r="BU925" s="2" t="n">
        <v>1</v>
      </c>
      <c r="BY925" s="2" t="s">
        <v>151</v>
      </c>
      <c r="CA925" s="2" t="n">
        <v>40</v>
      </c>
      <c r="CB925" s="2" t="s">
        <v>126</v>
      </c>
      <c r="CC925" s="2" t="n">
        <v>72</v>
      </c>
      <c r="CD925" s="2" t="s">
        <v>1231</v>
      </c>
      <c r="CE925" s="2" t="n">
        <v>120</v>
      </c>
      <c r="CG925" s="2" t="n">
        <v>120</v>
      </c>
      <c r="DB925" s="2" t="n">
        <v>2.41</v>
      </c>
      <c r="DD925" s="2" t="n">
        <v>859</v>
      </c>
      <c r="DE925" s="2" t="n">
        <v>0.32</v>
      </c>
      <c r="DI925" s="2" t="n">
        <v>11.2</v>
      </c>
    </row>
    <row r="926" customFormat="false" ht="13.8" hidden="false" customHeight="false" outlineLevel="0" collapsed="false">
      <c r="A926" s="2" t="s">
        <v>1753</v>
      </c>
      <c r="B926" s="2" t="s">
        <v>1746</v>
      </c>
      <c r="D926" s="2" t="s">
        <v>1747</v>
      </c>
      <c r="E926" s="2" t="s">
        <v>1748</v>
      </c>
      <c r="F926" s="2" t="s">
        <v>1749</v>
      </c>
      <c r="G926" s="2" t="n">
        <v>2016</v>
      </c>
      <c r="H926" s="2" t="n">
        <v>36</v>
      </c>
      <c r="I926" s="2" t="n">
        <v>3</v>
      </c>
      <c r="J926" s="2" t="s">
        <v>120</v>
      </c>
      <c r="L926" s="2" t="s">
        <v>143</v>
      </c>
      <c r="T926" s="2" t="s">
        <v>144</v>
      </c>
      <c r="V926" s="2" t="s">
        <v>124</v>
      </c>
      <c r="Z926" s="2" t="s">
        <v>145</v>
      </c>
      <c r="AG926" s="2" t="s">
        <v>1750</v>
      </c>
      <c r="AI926" s="2" t="s">
        <v>189</v>
      </c>
      <c r="AK926" s="2" t="s">
        <v>1751</v>
      </c>
      <c r="AO926" s="2" t="s">
        <v>877</v>
      </c>
      <c r="AU926" s="2" t="n">
        <v>40</v>
      </c>
      <c r="AY926" s="2" t="n">
        <v>40</v>
      </c>
      <c r="AZ926" s="2" t="n">
        <v>120</v>
      </c>
      <c r="BD926" s="2" t="s">
        <v>124</v>
      </c>
      <c r="BE926" s="2" t="n">
        <v>1</v>
      </c>
      <c r="BH926" s="2" t="s">
        <v>144</v>
      </c>
      <c r="BI926" s="2" t="n">
        <v>1</v>
      </c>
      <c r="BL926" s="2" t="s">
        <v>147</v>
      </c>
      <c r="BM926" s="2" t="n">
        <v>1</v>
      </c>
      <c r="BP926" s="2" t="s">
        <v>1752</v>
      </c>
      <c r="BQ926" s="2" t="n">
        <v>5</v>
      </c>
      <c r="BR926" s="2" t="n">
        <v>5</v>
      </c>
      <c r="BS926" s="2" t="n">
        <v>40</v>
      </c>
      <c r="BT926" s="2" t="s">
        <v>147</v>
      </c>
      <c r="BU926" s="2" t="n">
        <v>1</v>
      </c>
      <c r="BY926" s="2" t="s">
        <v>151</v>
      </c>
      <c r="CA926" s="2" t="n">
        <v>40</v>
      </c>
      <c r="CB926" s="2" t="s">
        <v>126</v>
      </c>
      <c r="CC926" s="2" t="n">
        <v>72</v>
      </c>
      <c r="CD926" s="2" t="s">
        <v>1231</v>
      </c>
      <c r="CE926" s="2" t="n">
        <v>120</v>
      </c>
      <c r="CG926" s="2" t="n">
        <v>120</v>
      </c>
      <c r="DB926" s="2" t="n">
        <v>3.07</v>
      </c>
      <c r="DD926" s="2" t="n">
        <v>794</v>
      </c>
      <c r="DE926" s="2" t="n">
        <v>0.26</v>
      </c>
      <c r="DI926" s="2" t="n">
        <v>15.4</v>
      </c>
    </row>
    <row r="927" customFormat="false" ht="13.8" hidden="false" customHeight="false" outlineLevel="0" collapsed="false">
      <c r="A927" s="2" t="s">
        <v>1754</v>
      </c>
      <c r="B927" s="2" t="s">
        <v>1746</v>
      </c>
      <c r="D927" s="2" t="s">
        <v>1747</v>
      </c>
      <c r="E927" s="2" t="s">
        <v>1748</v>
      </c>
      <c r="F927" s="2" t="s">
        <v>1749</v>
      </c>
      <c r="G927" s="2" t="n">
        <v>2016</v>
      </c>
      <c r="H927" s="2" t="n">
        <v>36</v>
      </c>
      <c r="I927" s="2" t="n">
        <v>3</v>
      </c>
      <c r="J927" s="2" t="s">
        <v>120</v>
      </c>
      <c r="L927" s="2" t="s">
        <v>143</v>
      </c>
      <c r="T927" s="2" t="s">
        <v>144</v>
      </c>
      <c r="V927" s="2" t="s">
        <v>124</v>
      </c>
      <c r="Z927" s="2" t="s">
        <v>145</v>
      </c>
      <c r="AG927" s="2" t="s">
        <v>1750</v>
      </c>
      <c r="AI927" s="2" t="s">
        <v>189</v>
      </c>
      <c r="AK927" s="2" t="s">
        <v>1751</v>
      </c>
      <c r="AO927" s="2" t="s">
        <v>877</v>
      </c>
      <c r="AU927" s="2" t="n">
        <v>40</v>
      </c>
      <c r="AY927" s="2" t="n">
        <v>40</v>
      </c>
      <c r="AZ927" s="2" t="n">
        <v>120</v>
      </c>
      <c r="BD927" s="2" t="s">
        <v>124</v>
      </c>
      <c r="BE927" s="2" t="n">
        <v>1</v>
      </c>
      <c r="BH927" s="2" t="s">
        <v>144</v>
      </c>
      <c r="BI927" s="2" t="n">
        <v>1</v>
      </c>
      <c r="BL927" s="2" t="s">
        <v>147</v>
      </c>
      <c r="BM927" s="2" t="n">
        <v>1</v>
      </c>
      <c r="BP927" s="2" t="s">
        <v>1752</v>
      </c>
      <c r="BQ927" s="2" t="n">
        <v>5</v>
      </c>
      <c r="BR927" s="2" t="n">
        <v>5</v>
      </c>
      <c r="BS927" s="2" t="n">
        <v>40</v>
      </c>
      <c r="BT927" s="2" t="s">
        <v>147</v>
      </c>
      <c r="BU927" s="2" t="n">
        <v>1</v>
      </c>
      <c r="BY927" s="2" t="s">
        <v>151</v>
      </c>
      <c r="CA927" s="2" t="n">
        <v>40</v>
      </c>
      <c r="CB927" s="2" t="s">
        <v>126</v>
      </c>
      <c r="CC927" s="2" t="n">
        <v>72</v>
      </c>
      <c r="CD927" s="2" t="s">
        <v>1231</v>
      </c>
      <c r="CE927" s="2" t="n">
        <v>120</v>
      </c>
      <c r="CG927" s="2" t="n">
        <v>120</v>
      </c>
      <c r="DB927" s="2" t="n">
        <v>3.01</v>
      </c>
      <c r="DD927" s="2" t="n">
        <v>744</v>
      </c>
      <c r="DE927" s="2" t="n">
        <v>0.27</v>
      </c>
      <c r="DI927" s="2" t="n">
        <v>16.2</v>
      </c>
    </row>
    <row r="928" customFormat="false" ht="13.8" hidden="false" customHeight="false" outlineLevel="0" collapsed="false">
      <c r="A928" s="2" t="s">
        <v>1755</v>
      </c>
      <c r="B928" s="2" t="s">
        <v>1746</v>
      </c>
      <c r="D928" s="2" t="s">
        <v>1747</v>
      </c>
      <c r="E928" s="2" t="s">
        <v>1748</v>
      </c>
      <c r="F928" s="2" t="s">
        <v>1749</v>
      </c>
      <c r="G928" s="2" t="n">
        <v>2016</v>
      </c>
      <c r="H928" s="2" t="n">
        <v>36</v>
      </c>
      <c r="I928" s="2" t="n">
        <v>3</v>
      </c>
      <c r="J928" s="2" t="s">
        <v>120</v>
      </c>
      <c r="L928" s="2" t="s">
        <v>143</v>
      </c>
      <c r="T928" s="2" t="s">
        <v>144</v>
      </c>
      <c r="V928" s="2" t="s">
        <v>124</v>
      </c>
      <c r="Z928" s="2" t="s">
        <v>145</v>
      </c>
      <c r="AG928" s="2" t="s">
        <v>1750</v>
      </c>
      <c r="AI928" s="2" t="s">
        <v>189</v>
      </c>
      <c r="AK928" s="2" t="s">
        <v>1751</v>
      </c>
      <c r="AO928" s="2" t="s">
        <v>877</v>
      </c>
      <c r="AU928" s="2" t="n">
        <v>40</v>
      </c>
      <c r="AY928" s="2" t="n">
        <v>40</v>
      </c>
      <c r="AZ928" s="2" t="n">
        <v>120</v>
      </c>
      <c r="BD928" s="2" t="s">
        <v>124</v>
      </c>
      <c r="BE928" s="2" t="n">
        <v>1</v>
      </c>
      <c r="BH928" s="2" t="s">
        <v>144</v>
      </c>
      <c r="BI928" s="2" t="n">
        <v>1</v>
      </c>
      <c r="BL928" s="2" t="s">
        <v>147</v>
      </c>
      <c r="BM928" s="2" t="n">
        <v>1</v>
      </c>
      <c r="BP928" s="2" t="s">
        <v>1752</v>
      </c>
      <c r="BQ928" s="2" t="n">
        <v>5</v>
      </c>
      <c r="BR928" s="2" t="n">
        <v>5</v>
      </c>
      <c r="BS928" s="2" t="n">
        <v>40</v>
      </c>
      <c r="BT928" s="2" t="s">
        <v>147</v>
      </c>
      <c r="BU928" s="2" t="n">
        <v>1</v>
      </c>
      <c r="BY928" s="2" t="s">
        <v>151</v>
      </c>
      <c r="CA928" s="2" t="n">
        <v>40</v>
      </c>
      <c r="CB928" s="2" t="s">
        <v>126</v>
      </c>
      <c r="CC928" s="2" t="n">
        <v>72</v>
      </c>
      <c r="CD928" s="2" t="s">
        <v>1231</v>
      </c>
      <c r="CE928" s="2" t="n">
        <v>120</v>
      </c>
      <c r="CG928" s="2" t="n">
        <v>120</v>
      </c>
      <c r="DB928" s="2" t="n">
        <v>3.27</v>
      </c>
      <c r="DD928" s="2" t="n">
        <v>771</v>
      </c>
      <c r="DE928" s="2" t="n">
        <v>0.25</v>
      </c>
      <c r="DI928" s="2" t="n">
        <v>16.8</v>
      </c>
    </row>
    <row r="929" customFormat="false" ht="13.8" hidden="false" customHeight="false" outlineLevel="0" collapsed="false">
      <c r="A929" s="2" t="s">
        <v>1756</v>
      </c>
      <c r="B929" s="2" t="s">
        <v>1746</v>
      </c>
      <c r="D929" s="2" t="s">
        <v>1747</v>
      </c>
      <c r="E929" s="2" t="s">
        <v>1748</v>
      </c>
      <c r="F929" s="2" t="s">
        <v>1749</v>
      </c>
      <c r="G929" s="2" t="n">
        <v>2016</v>
      </c>
      <c r="H929" s="2" t="n">
        <v>36</v>
      </c>
      <c r="I929" s="2" t="n">
        <v>3</v>
      </c>
      <c r="J929" s="2" t="s">
        <v>120</v>
      </c>
      <c r="L929" s="2" t="s">
        <v>143</v>
      </c>
      <c r="T929" s="2" t="s">
        <v>144</v>
      </c>
      <c r="V929" s="2" t="s">
        <v>124</v>
      </c>
      <c r="Z929" s="2" t="s">
        <v>145</v>
      </c>
      <c r="AG929" s="2" t="s">
        <v>1750</v>
      </c>
      <c r="AI929" s="2" t="s">
        <v>189</v>
      </c>
      <c r="AK929" s="2" t="s">
        <v>1751</v>
      </c>
      <c r="AO929" s="2" t="s">
        <v>877</v>
      </c>
      <c r="AU929" s="2" t="n">
        <v>40</v>
      </c>
      <c r="AY929" s="2" t="n">
        <v>40</v>
      </c>
      <c r="AZ929" s="2" t="n">
        <v>120</v>
      </c>
      <c r="BD929" s="2" t="s">
        <v>124</v>
      </c>
      <c r="BE929" s="2" t="n">
        <v>1</v>
      </c>
      <c r="BH929" s="2" t="s">
        <v>144</v>
      </c>
      <c r="BI929" s="2" t="n">
        <v>1</v>
      </c>
      <c r="BL929" s="2" t="s">
        <v>147</v>
      </c>
      <c r="BM929" s="2" t="n">
        <v>1</v>
      </c>
      <c r="BP929" s="2" t="s">
        <v>1752</v>
      </c>
      <c r="BQ929" s="2" t="n">
        <v>5</v>
      </c>
      <c r="BR929" s="2" t="n">
        <v>5</v>
      </c>
      <c r="BS929" s="2" t="n">
        <v>40</v>
      </c>
      <c r="BT929" s="2" t="s">
        <v>147</v>
      </c>
      <c r="BU929" s="2" t="n">
        <v>1</v>
      </c>
      <c r="BY929" s="2" t="s">
        <v>151</v>
      </c>
      <c r="CA929" s="2" t="n">
        <v>40</v>
      </c>
      <c r="CB929" s="2" t="s">
        <v>126</v>
      </c>
      <c r="CC929" s="2" t="n">
        <v>72</v>
      </c>
      <c r="CD929" s="2" t="s">
        <v>1231</v>
      </c>
      <c r="CE929" s="2" t="n">
        <v>120</v>
      </c>
      <c r="CG929" s="2" t="n">
        <v>120</v>
      </c>
      <c r="DB929" s="2" t="n">
        <v>3.34</v>
      </c>
      <c r="DD929" s="2" t="n">
        <v>844</v>
      </c>
      <c r="DE929" s="2" t="n">
        <v>0.25</v>
      </c>
      <c r="DI929" s="2" t="n">
        <v>15.8</v>
      </c>
    </row>
    <row r="930" customFormat="false" ht="13.8" hidden="false" customHeight="false" outlineLevel="0" collapsed="false">
      <c r="A930" s="2" t="s">
        <v>1757</v>
      </c>
      <c r="B930" s="2" t="s">
        <v>1746</v>
      </c>
      <c r="D930" s="2" t="s">
        <v>1747</v>
      </c>
      <c r="E930" s="2" t="s">
        <v>1748</v>
      </c>
      <c r="F930" s="2" t="s">
        <v>1749</v>
      </c>
      <c r="G930" s="2" t="n">
        <v>2016</v>
      </c>
      <c r="H930" s="2" t="n">
        <v>36</v>
      </c>
      <c r="I930" s="2" t="n">
        <v>3</v>
      </c>
      <c r="J930" s="2" t="s">
        <v>120</v>
      </c>
      <c r="L930" s="2" t="s">
        <v>143</v>
      </c>
      <c r="T930" s="2" t="s">
        <v>144</v>
      </c>
      <c r="V930" s="2" t="s">
        <v>124</v>
      </c>
      <c r="Z930" s="2" t="s">
        <v>145</v>
      </c>
      <c r="AG930" s="2" t="s">
        <v>1750</v>
      </c>
      <c r="AI930" s="2" t="s">
        <v>189</v>
      </c>
      <c r="AK930" s="2" t="s">
        <v>1751</v>
      </c>
      <c r="AO930" s="2" t="s">
        <v>877</v>
      </c>
      <c r="AU930" s="2" t="n">
        <v>40</v>
      </c>
      <c r="AY930" s="2" t="n">
        <v>40</v>
      </c>
      <c r="AZ930" s="2" t="n">
        <v>120</v>
      </c>
      <c r="BD930" s="2" t="s">
        <v>124</v>
      </c>
      <c r="BE930" s="2" t="n">
        <v>1</v>
      </c>
      <c r="BH930" s="2" t="s">
        <v>144</v>
      </c>
      <c r="BI930" s="2" t="n">
        <v>1</v>
      </c>
      <c r="BL930" s="2" t="s">
        <v>147</v>
      </c>
      <c r="BM930" s="2" t="n">
        <v>1</v>
      </c>
      <c r="BP930" s="2" t="s">
        <v>1752</v>
      </c>
      <c r="BQ930" s="2" t="n">
        <v>5</v>
      </c>
      <c r="BR930" s="2" t="n">
        <v>5</v>
      </c>
      <c r="BS930" s="2" t="n">
        <v>40</v>
      </c>
      <c r="BT930" s="2" t="s">
        <v>147</v>
      </c>
      <c r="BU930" s="2" t="n">
        <v>1</v>
      </c>
      <c r="BY930" s="2" t="s">
        <v>151</v>
      </c>
      <c r="CA930" s="2" t="n">
        <v>40</v>
      </c>
      <c r="CB930" s="2" t="s">
        <v>126</v>
      </c>
      <c r="CC930" s="2" t="n">
        <v>72</v>
      </c>
      <c r="CD930" s="2" t="s">
        <v>1231</v>
      </c>
      <c r="CE930" s="2" t="n">
        <v>120</v>
      </c>
      <c r="CG930" s="2" t="n">
        <v>120</v>
      </c>
      <c r="DB930" s="2" t="n">
        <v>2.13</v>
      </c>
      <c r="DD930" s="2" t="n">
        <v>737</v>
      </c>
      <c r="DE930" s="2" t="n">
        <v>0.37</v>
      </c>
      <c r="DI930" s="2" t="n">
        <v>11.6</v>
      </c>
    </row>
    <row r="931" customFormat="false" ht="13.8" hidden="false" customHeight="false" outlineLevel="0" collapsed="false">
      <c r="A931" s="2" t="s">
        <v>1758</v>
      </c>
      <c r="B931" s="2" t="s">
        <v>1759</v>
      </c>
      <c r="D931" s="2" t="s">
        <v>1760</v>
      </c>
      <c r="E931" s="2" t="s">
        <v>1761</v>
      </c>
      <c r="F931" s="2" t="s">
        <v>1762</v>
      </c>
      <c r="G931" s="2" t="n">
        <v>2016</v>
      </c>
      <c r="H931" s="2" t="n">
        <v>22</v>
      </c>
      <c r="I931" s="2" t="n">
        <v>2</v>
      </c>
      <c r="J931" s="2" t="s">
        <v>120</v>
      </c>
      <c r="L931" s="2" t="s">
        <v>143</v>
      </c>
      <c r="T931" s="2" t="s">
        <v>206</v>
      </c>
      <c r="Z931" s="2" t="s">
        <v>145</v>
      </c>
      <c r="AA931" s="2" t="n">
        <v>0.1</v>
      </c>
      <c r="AC931" s="2" t="s">
        <v>125</v>
      </c>
      <c r="AD931" s="2" t="n">
        <v>0.15</v>
      </c>
      <c r="AG931" s="2" t="s">
        <v>146</v>
      </c>
      <c r="AI931" s="2" t="s">
        <v>1763</v>
      </c>
      <c r="AL931" s="2" t="n">
        <v>5</v>
      </c>
      <c r="AQ931" s="2" t="s">
        <v>1764</v>
      </c>
      <c r="AU931" s="2" t="s">
        <v>126</v>
      </c>
      <c r="AV931" s="2" t="s">
        <v>126</v>
      </c>
      <c r="AW931" s="2" t="n">
        <v>60</v>
      </c>
      <c r="AX931" s="2" t="s">
        <v>1763</v>
      </c>
      <c r="AY931" s="2" t="n">
        <v>50</v>
      </c>
      <c r="AZ931" s="2" t="n">
        <v>24</v>
      </c>
      <c r="BA931" s="2" t="s">
        <v>1763</v>
      </c>
      <c r="BB931" s="2" t="n">
        <v>50</v>
      </c>
      <c r="BC931" s="2" t="n">
        <v>24</v>
      </c>
      <c r="BD931" s="2" t="s">
        <v>1765</v>
      </c>
      <c r="BE931" s="2" t="n">
        <v>1</v>
      </c>
      <c r="BF931" s="2" t="n">
        <v>1</v>
      </c>
      <c r="BG931" s="2" t="n">
        <v>50</v>
      </c>
      <c r="BH931" s="2" t="s">
        <v>1763</v>
      </c>
      <c r="BI931" s="2" t="n">
        <v>4</v>
      </c>
      <c r="BL931" s="2" t="s">
        <v>1766</v>
      </c>
      <c r="BM931" s="2" t="n">
        <v>2</v>
      </c>
      <c r="BN931" s="2" t="n">
        <v>2</v>
      </c>
      <c r="BP931" s="2" t="s">
        <v>1767</v>
      </c>
      <c r="BQ931" s="2" t="n">
        <v>1</v>
      </c>
      <c r="BR931" s="2" t="n">
        <v>1</v>
      </c>
      <c r="BS931" s="2" t="n">
        <v>50</v>
      </c>
      <c r="BX931" s="2" t="s">
        <v>1768</v>
      </c>
      <c r="BY931" s="2" t="s">
        <v>151</v>
      </c>
      <c r="CT931" s="2" t="s">
        <v>1769</v>
      </c>
      <c r="CZ931" s="2" t="s">
        <v>131</v>
      </c>
      <c r="DA931" s="2" t="n">
        <v>79.2</v>
      </c>
      <c r="DB931" s="2" t="n">
        <v>1.99</v>
      </c>
      <c r="DC931" s="2" t="n">
        <v>21.3</v>
      </c>
      <c r="DD931" s="2" t="n">
        <v>1050</v>
      </c>
      <c r="DE931" s="2" t="n">
        <v>0.37</v>
      </c>
    </row>
    <row r="932" customFormat="false" ht="13.8" hidden="false" customHeight="false" outlineLevel="0" collapsed="false">
      <c r="A932" s="2" t="s">
        <v>1770</v>
      </c>
      <c r="B932" s="2" t="s">
        <v>1759</v>
      </c>
      <c r="D932" s="2" t="s">
        <v>1760</v>
      </c>
      <c r="E932" s="2" t="s">
        <v>1761</v>
      </c>
      <c r="F932" s="2" t="s">
        <v>1762</v>
      </c>
      <c r="G932" s="2" t="n">
        <v>2016</v>
      </c>
      <c r="H932" s="2" t="n">
        <v>22</v>
      </c>
      <c r="I932" s="2" t="n">
        <v>2</v>
      </c>
      <c r="J932" s="2" t="s">
        <v>120</v>
      </c>
      <c r="L932" s="2" t="s">
        <v>143</v>
      </c>
      <c r="T932" s="2" t="s">
        <v>206</v>
      </c>
      <c r="Z932" s="2" t="s">
        <v>145</v>
      </c>
      <c r="AA932" s="2" t="n">
        <v>0.1</v>
      </c>
      <c r="AC932" s="2" t="s">
        <v>125</v>
      </c>
      <c r="AD932" s="2" t="n">
        <v>0.15</v>
      </c>
      <c r="AG932" s="2" t="s">
        <v>146</v>
      </c>
      <c r="AI932" s="2" t="s">
        <v>1763</v>
      </c>
      <c r="AL932" s="2" t="n">
        <v>5</v>
      </c>
      <c r="AQ932" s="2" t="s">
        <v>1764</v>
      </c>
      <c r="AU932" s="2" t="s">
        <v>126</v>
      </c>
      <c r="AV932" s="2" t="s">
        <v>126</v>
      </c>
      <c r="AW932" s="2" t="n">
        <v>60</v>
      </c>
      <c r="AX932" s="2" t="s">
        <v>1763</v>
      </c>
      <c r="AY932" s="2" t="n">
        <v>50</v>
      </c>
      <c r="AZ932" s="2" t="n">
        <v>24</v>
      </c>
      <c r="BA932" s="2" t="s">
        <v>1763</v>
      </c>
      <c r="BB932" s="2" t="n">
        <v>50</v>
      </c>
      <c r="BC932" s="2" t="n">
        <v>24</v>
      </c>
      <c r="BD932" s="2" t="s">
        <v>1765</v>
      </c>
      <c r="BE932" s="2" t="n">
        <v>1</v>
      </c>
      <c r="BF932" s="2" t="n">
        <v>1</v>
      </c>
      <c r="BG932" s="2" t="n">
        <v>50</v>
      </c>
      <c r="BH932" s="2" t="s">
        <v>1763</v>
      </c>
      <c r="BI932" s="2" t="n">
        <v>4</v>
      </c>
      <c r="BL932" s="2" t="s">
        <v>1771</v>
      </c>
      <c r="BM932" s="2" t="n">
        <v>2</v>
      </c>
      <c r="BN932" s="2" t="n">
        <v>2</v>
      </c>
      <c r="BP932" s="2" t="s">
        <v>1772</v>
      </c>
      <c r="BQ932" s="2" t="n">
        <v>1</v>
      </c>
      <c r="BR932" s="2" t="n">
        <v>1</v>
      </c>
      <c r="BS932" s="2" t="n">
        <v>50</v>
      </c>
      <c r="BX932" s="2" t="s">
        <v>1768</v>
      </c>
      <c r="BY932" s="2" t="s">
        <v>151</v>
      </c>
      <c r="CT932" s="2" t="s">
        <v>1769</v>
      </c>
      <c r="CZ932" s="2" t="s">
        <v>131</v>
      </c>
      <c r="DA932" s="2" t="n">
        <v>74.2</v>
      </c>
      <c r="DB932" s="2" t="n">
        <v>1.57</v>
      </c>
      <c r="DC932" s="2" t="n">
        <v>13.8</v>
      </c>
      <c r="DD932" s="2" t="n">
        <v>820</v>
      </c>
      <c r="DE932" s="2" t="n">
        <v>0.49</v>
      </c>
    </row>
    <row r="933" customFormat="false" ht="13.8" hidden="false" customHeight="false" outlineLevel="0" collapsed="false">
      <c r="A933" s="2" t="s">
        <v>1773</v>
      </c>
      <c r="B933" s="2" t="s">
        <v>1759</v>
      </c>
      <c r="D933" s="2" t="s">
        <v>1760</v>
      </c>
      <c r="E933" s="2" t="s">
        <v>1761</v>
      </c>
      <c r="F933" s="2" t="s">
        <v>1762</v>
      </c>
      <c r="G933" s="2" t="n">
        <v>2016</v>
      </c>
      <c r="H933" s="2" t="n">
        <v>22</v>
      </c>
      <c r="I933" s="2" t="n">
        <v>2</v>
      </c>
      <c r="J933" s="2" t="s">
        <v>120</v>
      </c>
      <c r="L933" s="2" t="s">
        <v>143</v>
      </c>
      <c r="T933" s="2" t="s">
        <v>206</v>
      </c>
      <c r="Z933" s="2" t="s">
        <v>145</v>
      </c>
      <c r="AA933" s="2" t="n">
        <v>0.1</v>
      </c>
      <c r="AC933" s="2" t="s">
        <v>125</v>
      </c>
      <c r="AD933" s="2" t="n">
        <v>0.15</v>
      </c>
      <c r="AG933" s="2" t="s">
        <v>146</v>
      </c>
      <c r="AI933" s="2" t="s">
        <v>1763</v>
      </c>
      <c r="AL933" s="2" t="n">
        <v>5</v>
      </c>
      <c r="AQ933" s="2" t="s">
        <v>1764</v>
      </c>
      <c r="AU933" s="2" t="s">
        <v>126</v>
      </c>
      <c r="AV933" s="2" t="s">
        <v>126</v>
      </c>
      <c r="AW933" s="2" t="n">
        <v>60</v>
      </c>
      <c r="AX933" s="2" t="s">
        <v>1763</v>
      </c>
      <c r="AY933" s="2" t="n">
        <v>50</v>
      </c>
      <c r="AZ933" s="2" t="n">
        <v>24</v>
      </c>
      <c r="BA933" s="2" t="s">
        <v>1763</v>
      </c>
      <c r="BB933" s="2" t="n">
        <v>50</v>
      </c>
      <c r="BC933" s="2" t="n">
        <v>24</v>
      </c>
      <c r="BD933" s="2" t="s">
        <v>1765</v>
      </c>
      <c r="BE933" s="2" t="n">
        <v>1</v>
      </c>
      <c r="BF933" s="2" t="n">
        <v>1</v>
      </c>
      <c r="BG933" s="2" t="n">
        <v>50</v>
      </c>
      <c r="BH933" s="2" t="s">
        <v>1763</v>
      </c>
      <c r="BI933" s="2" t="n">
        <v>4</v>
      </c>
      <c r="BL933" s="2" t="s">
        <v>1774</v>
      </c>
      <c r="BM933" s="2" t="n">
        <v>2</v>
      </c>
      <c r="BN933" s="2" t="n">
        <v>2</v>
      </c>
      <c r="BP933" s="2" t="s">
        <v>1775</v>
      </c>
      <c r="BQ933" s="2" t="n">
        <v>1</v>
      </c>
      <c r="BR933" s="2" t="n">
        <v>1</v>
      </c>
      <c r="BS933" s="2" t="n">
        <v>50</v>
      </c>
      <c r="BX933" s="2" t="s">
        <v>1768</v>
      </c>
      <c r="BY933" s="2" t="s">
        <v>151</v>
      </c>
      <c r="CT933" s="2" t="s">
        <v>1769</v>
      </c>
      <c r="CZ933" s="2" t="s">
        <v>131</v>
      </c>
      <c r="DA933" s="2" t="n">
        <v>57.5</v>
      </c>
      <c r="DB933" s="2" t="n">
        <v>1.34</v>
      </c>
      <c r="DC933" s="2" t="n">
        <v>15.4</v>
      </c>
      <c r="DD933" s="2" t="n">
        <v>776</v>
      </c>
      <c r="DE933" s="2" t="n">
        <v>0.41</v>
      </c>
    </row>
    <row r="934" customFormat="false" ht="13.8" hidden="false" customHeight="false" outlineLevel="0" collapsed="false">
      <c r="A934" s="2" t="s">
        <v>1776</v>
      </c>
      <c r="B934" s="2" t="s">
        <v>1759</v>
      </c>
      <c r="D934" s="2" t="s">
        <v>1760</v>
      </c>
      <c r="E934" s="2" t="s">
        <v>1761</v>
      </c>
      <c r="F934" s="2" t="s">
        <v>1762</v>
      </c>
      <c r="G934" s="2" t="n">
        <v>2016</v>
      </c>
      <c r="H934" s="2" t="n">
        <v>22</v>
      </c>
      <c r="I934" s="2" t="n">
        <v>2</v>
      </c>
      <c r="J934" s="2" t="s">
        <v>120</v>
      </c>
      <c r="L934" s="2" t="s">
        <v>143</v>
      </c>
      <c r="T934" s="2" t="s">
        <v>206</v>
      </c>
      <c r="Z934" s="2" t="s">
        <v>145</v>
      </c>
      <c r="AA934" s="2" t="n">
        <v>0.1</v>
      </c>
      <c r="AC934" s="2" t="s">
        <v>125</v>
      </c>
      <c r="AD934" s="2" t="n">
        <v>0.15</v>
      </c>
      <c r="AG934" s="2" t="s">
        <v>146</v>
      </c>
      <c r="AI934" s="2" t="s">
        <v>1763</v>
      </c>
      <c r="AL934" s="2" t="n">
        <v>5</v>
      </c>
      <c r="AQ934" s="2" t="s">
        <v>1764</v>
      </c>
      <c r="AU934" s="2" t="s">
        <v>126</v>
      </c>
      <c r="AV934" s="2" t="s">
        <v>126</v>
      </c>
      <c r="AW934" s="2" t="n">
        <v>60</v>
      </c>
      <c r="AX934" s="2" t="s">
        <v>1763</v>
      </c>
      <c r="AY934" s="2" t="n">
        <v>50</v>
      </c>
      <c r="AZ934" s="2" t="n">
        <v>24</v>
      </c>
      <c r="BA934" s="2" t="s">
        <v>1763</v>
      </c>
      <c r="BB934" s="2" t="n">
        <v>50</v>
      </c>
      <c r="BC934" s="2" t="n">
        <v>24</v>
      </c>
      <c r="BD934" s="2" t="s">
        <v>1765</v>
      </c>
      <c r="BE934" s="2" t="n">
        <v>1</v>
      </c>
      <c r="BF934" s="2" t="n">
        <v>1</v>
      </c>
      <c r="BG934" s="2" t="n">
        <v>50</v>
      </c>
      <c r="BH934" s="2" t="s">
        <v>1763</v>
      </c>
      <c r="BI934" s="2" t="n">
        <v>4</v>
      </c>
      <c r="BL934" s="2" t="s">
        <v>1777</v>
      </c>
      <c r="BM934" s="2" t="n">
        <v>2</v>
      </c>
      <c r="BN934" s="2" t="n">
        <v>2</v>
      </c>
      <c r="BP934" s="2" t="s">
        <v>1778</v>
      </c>
      <c r="BQ934" s="2" t="n">
        <v>1</v>
      </c>
      <c r="BR934" s="2" t="n">
        <v>1</v>
      </c>
      <c r="BS934" s="2" t="n">
        <v>50</v>
      </c>
      <c r="BX934" s="2" t="s">
        <v>1768</v>
      </c>
      <c r="BY934" s="2" t="s">
        <v>151</v>
      </c>
      <c r="CT934" s="2" t="s">
        <v>1769</v>
      </c>
      <c r="CZ934" s="2" t="s">
        <v>131</v>
      </c>
      <c r="DA934" s="2" t="n">
        <v>68.1</v>
      </c>
      <c r="DB934" s="2" t="n">
        <v>1.61</v>
      </c>
      <c r="DC934" s="2" t="n">
        <v>12.6</v>
      </c>
      <c r="DD934" s="2" t="n">
        <v>833</v>
      </c>
      <c r="DE934" s="2" t="n">
        <v>0.48</v>
      </c>
    </row>
    <row r="935" customFormat="false" ht="13.8" hidden="false" customHeight="false" outlineLevel="0" collapsed="false">
      <c r="A935" s="2" t="s">
        <v>1779</v>
      </c>
      <c r="B935" s="2" t="s">
        <v>1759</v>
      </c>
      <c r="D935" s="2" t="s">
        <v>1760</v>
      </c>
      <c r="E935" s="2" t="s">
        <v>1761</v>
      </c>
      <c r="F935" s="2" t="s">
        <v>1762</v>
      </c>
      <c r="G935" s="2" t="n">
        <v>2016</v>
      </c>
      <c r="H935" s="2" t="n">
        <v>22</v>
      </c>
      <c r="I935" s="2" t="n">
        <v>2</v>
      </c>
      <c r="J935" s="2" t="s">
        <v>120</v>
      </c>
      <c r="L935" s="2" t="s">
        <v>143</v>
      </c>
      <c r="T935" s="2" t="s">
        <v>206</v>
      </c>
      <c r="Z935" s="2" t="s">
        <v>145</v>
      </c>
      <c r="AA935" s="2" t="n">
        <v>0.1</v>
      </c>
      <c r="AC935" s="2" t="s">
        <v>125</v>
      </c>
      <c r="AD935" s="2" t="n">
        <v>0.15</v>
      </c>
      <c r="AG935" s="2" t="s">
        <v>146</v>
      </c>
      <c r="AI935" s="2" t="s">
        <v>1763</v>
      </c>
      <c r="AL935" s="2" t="n">
        <v>5</v>
      </c>
      <c r="AQ935" s="2" t="s">
        <v>1764</v>
      </c>
      <c r="AU935" s="2" t="s">
        <v>126</v>
      </c>
      <c r="AV935" s="2" t="s">
        <v>126</v>
      </c>
      <c r="AW935" s="2" t="n">
        <v>60</v>
      </c>
      <c r="AX935" s="2" t="s">
        <v>1763</v>
      </c>
      <c r="AY935" s="2" t="n">
        <v>50</v>
      </c>
      <c r="AZ935" s="2" t="n">
        <v>24</v>
      </c>
      <c r="BA935" s="2" t="s">
        <v>1763</v>
      </c>
      <c r="BB935" s="2" t="n">
        <v>50</v>
      </c>
      <c r="BC935" s="2" t="n">
        <v>24</v>
      </c>
      <c r="BD935" s="2" t="s">
        <v>1765</v>
      </c>
      <c r="BE935" s="2" t="n">
        <v>1</v>
      </c>
      <c r="BF935" s="2" t="n">
        <v>1</v>
      </c>
      <c r="BG935" s="2" t="n">
        <v>50</v>
      </c>
      <c r="BH935" s="2" t="s">
        <v>1763</v>
      </c>
      <c r="BI935" s="2" t="n">
        <v>4</v>
      </c>
      <c r="BL935" s="2" t="s">
        <v>1780</v>
      </c>
      <c r="BM935" s="2" t="n">
        <v>2</v>
      </c>
      <c r="BN935" s="2" t="n">
        <v>2</v>
      </c>
      <c r="BP935" s="2" t="s">
        <v>1781</v>
      </c>
      <c r="BQ935" s="2" t="n">
        <v>1</v>
      </c>
      <c r="BR935" s="2" t="n">
        <v>1</v>
      </c>
      <c r="BS935" s="2" t="n">
        <v>50</v>
      </c>
      <c r="BX935" s="2" t="s">
        <v>1768</v>
      </c>
      <c r="BY935" s="2" t="s">
        <v>151</v>
      </c>
      <c r="CT935" s="2" t="s">
        <v>1769</v>
      </c>
      <c r="CZ935" s="2" t="s">
        <v>131</v>
      </c>
      <c r="DA935" s="2" t="n">
        <v>80</v>
      </c>
      <c r="DB935" s="2" t="n">
        <v>1.86</v>
      </c>
      <c r="DC935" s="2" t="n">
        <v>13.3</v>
      </c>
      <c r="DD935" s="2" t="n">
        <v>895</v>
      </c>
      <c r="DE935" s="2" t="n">
        <v>0.54</v>
      </c>
    </row>
    <row r="936" customFormat="false" ht="13.8" hidden="false" customHeight="false" outlineLevel="0" collapsed="false">
      <c r="A936" s="2" t="s">
        <v>1782</v>
      </c>
      <c r="B936" s="2" t="s">
        <v>1759</v>
      </c>
      <c r="D936" s="2" t="s">
        <v>1760</v>
      </c>
      <c r="E936" s="2" t="s">
        <v>1761</v>
      </c>
      <c r="F936" s="2" t="s">
        <v>1762</v>
      </c>
      <c r="G936" s="2" t="n">
        <v>2016</v>
      </c>
      <c r="H936" s="2" t="n">
        <v>22</v>
      </c>
      <c r="I936" s="2" t="n">
        <v>2</v>
      </c>
      <c r="J936" s="2" t="s">
        <v>120</v>
      </c>
      <c r="L936" s="2" t="s">
        <v>143</v>
      </c>
      <c r="T936" s="2" t="s">
        <v>206</v>
      </c>
      <c r="Z936" s="2" t="s">
        <v>145</v>
      </c>
      <c r="AA936" s="2" t="n">
        <v>0.1</v>
      </c>
      <c r="AC936" s="2" t="s">
        <v>125</v>
      </c>
      <c r="AD936" s="2" t="n">
        <v>0.15</v>
      </c>
      <c r="AG936" s="2" t="s">
        <v>146</v>
      </c>
      <c r="AI936" s="2" t="s">
        <v>1763</v>
      </c>
      <c r="AL936" s="2" t="n">
        <v>5</v>
      </c>
      <c r="AQ936" s="2" t="s">
        <v>1764</v>
      </c>
      <c r="AU936" s="2" t="s">
        <v>126</v>
      </c>
      <c r="AV936" s="2" t="s">
        <v>126</v>
      </c>
      <c r="AW936" s="2" t="n">
        <v>60</v>
      </c>
      <c r="AX936" s="2" t="s">
        <v>1763</v>
      </c>
      <c r="AY936" s="2" t="n">
        <v>50</v>
      </c>
      <c r="AZ936" s="2" t="n">
        <v>24</v>
      </c>
      <c r="BA936" s="2" t="s">
        <v>1763</v>
      </c>
      <c r="BB936" s="2" t="n">
        <v>50</v>
      </c>
      <c r="BC936" s="2" t="n">
        <v>24</v>
      </c>
      <c r="BD936" s="2" t="s">
        <v>1765</v>
      </c>
      <c r="BE936" s="2" t="n">
        <v>1</v>
      </c>
      <c r="BF936" s="2" t="n">
        <v>1</v>
      </c>
      <c r="BG936" s="2" t="n">
        <v>50</v>
      </c>
      <c r="BH936" s="2" t="s">
        <v>1763</v>
      </c>
      <c r="BI936" s="2" t="n">
        <v>4</v>
      </c>
      <c r="BL936" s="2" t="s">
        <v>1783</v>
      </c>
      <c r="BM936" s="2" t="n">
        <v>2</v>
      </c>
      <c r="BN936" s="2" t="n">
        <v>2</v>
      </c>
      <c r="BP936" s="2" t="s">
        <v>1784</v>
      </c>
      <c r="BQ936" s="2" t="n">
        <v>1</v>
      </c>
      <c r="BR936" s="2" t="n">
        <v>1</v>
      </c>
      <c r="BS936" s="2" t="n">
        <v>50</v>
      </c>
      <c r="BX936" s="2" t="s">
        <v>1768</v>
      </c>
      <c r="BY936" s="2" t="s">
        <v>151</v>
      </c>
      <c r="CT936" s="2" t="s">
        <v>1769</v>
      </c>
      <c r="CZ936" s="2" t="s">
        <v>131</v>
      </c>
      <c r="DA936" s="2" t="n">
        <v>74.2</v>
      </c>
      <c r="DB936" s="2" t="n">
        <v>1.42</v>
      </c>
      <c r="DC936" s="2" t="n">
        <v>14.2</v>
      </c>
      <c r="DD936" s="2" t="n">
        <v>799</v>
      </c>
      <c r="DE936" s="2" t="n">
        <v>0.52</v>
      </c>
    </row>
    <row r="937" customFormat="false" ht="13.8" hidden="false" customHeight="false" outlineLevel="0" collapsed="false">
      <c r="A937" s="2" t="s">
        <v>1785</v>
      </c>
      <c r="B937" s="2" t="s">
        <v>1759</v>
      </c>
      <c r="D937" s="2" t="s">
        <v>1760</v>
      </c>
      <c r="E937" s="2" t="s">
        <v>1761</v>
      </c>
      <c r="F937" s="2" t="s">
        <v>1762</v>
      </c>
      <c r="G937" s="2" t="n">
        <v>2016</v>
      </c>
      <c r="H937" s="2" t="n">
        <v>22</v>
      </c>
      <c r="I937" s="2" t="n">
        <v>2</v>
      </c>
      <c r="J937" s="2" t="s">
        <v>120</v>
      </c>
      <c r="L937" s="2" t="s">
        <v>143</v>
      </c>
      <c r="T937" s="2" t="s">
        <v>206</v>
      </c>
      <c r="Z937" s="2" t="s">
        <v>145</v>
      </c>
      <c r="AA937" s="2" t="n">
        <v>0.1</v>
      </c>
      <c r="AC937" s="2" t="s">
        <v>125</v>
      </c>
      <c r="AD937" s="2" t="n">
        <v>0.15</v>
      </c>
      <c r="AG937" s="2" t="s">
        <v>146</v>
      </c>
      <c r="AI937" s="2" t="s">
        <v>1763</v>
      </c>
      <c r="AL937" s="2" t="n">
        <v>5</v>
      </c>
      <c r="AQ937" s="2" t="s">
        <v>1764</v>
      </c>
      <c r="AU937" s="2" t="s">
        <v>126</v>
      </c>
      <c r="AV937" s="2" t="s">
        <v>126</v>
      </c>
      <c r="AW937" s="2" t="n">
        <v>60</v>
      </c>
      <c r="AX937" s="2" t="s">
        <v>1763</v>
      </c>
      <c r="AY937" s="2" t="n">
        <v>50</v>
      </c>
      <c r="AZ937" s="2" t="n">
        <v>24</v>
      </c>
      <c r="BA937" s="2" t="s">
        <v>1763</v>
      </c>
      <c r="BB937" s="2" t="n">
        <v>50</v>
      </c>
      <c r="BC937" s="2" t="n">
        <v>24</v>
      </c>
      <c r="BD937" s="2" t="s">
        <v>1765</v>
      </c>
      <c r="BE937" s="2" t="n">
        <v>1</v>
      </c>
      <c r="BF937" s="2" t="n">
        <v>1</v>
      </c>
      <c r="BG937" s="2" t="n">
        <v>50</v>
      </c>
      <c r="BH937" s="2" t="s">
        <v>1763</v>
      </c>
      <c r="BI937" s="2" t="n">
        <v>4</v>
      </c>
      <c r="BL937" s="2" t="s">
        <v>1786</v>
      </c>
      <c r="BM937" s="2" t="n">
        <v>2</v>
      </c>
      <c r="BN937" s="2" t="n">
        <v>2</v>
      </c>
      <c r="BP937" s="2" t="s">
        <v>1787</v>
      </c>
      <c r="BQ937" s="2" t="n">
        <v>1</v>
      </c>
      <c r="BR937" s="2" t="n">
        <v>1</v>
      </c>
      <c r="BS937" s="2" t="n">
        <v>50</v>
      </c>
      <c r="BX937" s="2" t="s">
        <v>1768</v>
      </c>
      <c r="BY937" s="2" t="s">
        <v>151</v>
      </c>
      <c r="CT937" s="2" t="s">
        <v>1769</v>
      </c>
      <c r="CZ937" s="2" t="s">
        <v>131</v>
      </c>
      <c r="DA937" s="2" t="n">
        <v>75.3</v>
      </c>
      <c r="DB937" s="2" t="n">
        <v>1.67</v>
      </c>
      <c r="DC937" s="2" t="n">
        <v>14.9</v>
      </c>
      <c r="DD937" s="2" t="n">
        <v>803</v>
      </c>
      <c r="DE937" s="2" t="n">
        <v>0.55</v>
      </c>
    </row>
    <row r="938" customFormat="false" ht="13.8" hidden="false" customHeight="false" outlineLevel="0" collapsed="false">
      <c r="A938" s="2" t="s">
        <v>1788</v>
      </c>
      <c r="B938" s="2" t="s">
        <v>1759</v>
      </c>
      <c r="D938" s="2" t="s">
        <v>1760</v>
      </c>
      <c r="E938" s="2" t="s">
        <v>1761</v>
      </c>
      <c r="F938" s="2" t="s">
        <v>1762</v>
      </c>
      <c r="G938" s="2" t="n">
        <v>2016</v>
      </c>
      <c r="H938" s="2" t="n">
        <v>22</v>
      </c>
      <c r="I938" s="2" t="n">
        <v>2</v>
      </c>
      <c r="J938" s="2" t="s">
        <v>120</v>
      </c>
      <c r="L938" s="2" t="s">
        <v>143</v>
      </c>
      <c r="T938" s="2" t="s">
        <v>206</v>
      </c>
      <c r="Z938" s="2" t="s">
        <v>145</v>
      </c>
      <c r="AA938" s="2" t="n">
        <v>0.1</v>
      </c>
      <c r="AC938" s="2" t="s">
        <v>125</v>
      </c>
      <c r="AD938" s="2" t="n">
        <v>0.15</v>
      </c>
      <c r="AG938" s="2" t="s">
        <v>146</v>
      </c>
      <c r="AI938" s="2" t="s">
        <v>1763</v>
      </c>
      <c r="AL938" s="2" t="n">
        <v>5</v>
      </c>
      <c r="AQ938" s="2" t="s">
        <v>1764</v>
      </c>
      <c r="AU938" s="2" t="s">
        <v>126</v>
      </c>
      <c r="AV938" s="2" t="s">
        <v>126</v>
      </c>
      <c r="AW938" s="2" t="n">
        <v>60</v>
      </c>
      <c r="AX938" s="2" t="s">
        <v>1763</v>
      </c>
      <c r="AY938" s="2" t="n">
        <v>50</v>
      </c>
      <c r="AZ938" s="2" t="n">
        <v>24</v>
      </c>
      <c r="BA938" s="2" t="s">
        <v>1763</v>
      </c>
      <c r="BB938" s="2" t="n">
        <v>50</v>
      </c>
      <c r="BC938" s="2" t="n">
        <v>24</v>
      </c>
      <c r="BD938" s="2" t="s">
        <v>1765</v>
      </c>
      <c r="BE938" s="2" t="n">
        <v>1</v>
      </c>
      <c r="BF938" s="2" t="n">
        <v>1</v>
      </c>
      <c r="BG938" s="2" t="n">
        <v>50</v>
      </c>
      <c r="BH938" s="2" t="s">
        <v>1763</v>
      </c>
      <c r="BI938" s="2" t="n">
        <v>4</v>
      </c>
      <c r="BL938" s="2" t="s">
        <v>1789</v>
      </c>
      <c r="BM938" s="2" t="n">
        <v>2</v>
      </c>
      <c r="BN938" s="2" t="n">
        <v>2</v>
      </c>
      <c r="BP938" s="2" t="s">
        <v>1790</v>
      </c>
      <c r="BQ938" s="2" t="n">
        <v>1</v>
      </c>
      <c r="BR938" s="2" t="n">
        <v>1</v>
      </c>
      <c r="BS938" s="2" t="n">
        <v>50</v>
      </c>
      <c r="BX938" s="2" t="s">
        <v>1768</v>
      </c>
      <c r="BY938" s="2" t="s">
        <v>151</v>
      </c>
      <c r="CT938" s="2" t="s">
        <v>1769</v>
      </c>
      <c r="CZ938" s="2" t="s">
        <v>131</v>
      </c>
      <c r="DA938" s="2" t="n">
        <v>70.7</v>
      </c>
      <c r="DB938" s="2" t="n">
        <v>1.12</v>
      </c>
      <c r="DC938" s="2" t="n">
        <v>9.2</v>
      </c>
      <c r="DD938" s="2" t="n">
        <v>755</v>
      </c>
      <c r="DE938" s="2" t="n">
        <v>0.62</v>
      </c>
    </row>
    <row r="939" customFormat="false" ht="13.8" hidden="false" customHeight="false" outlineLevel="0" collapsed="false">
      <c r="A939" s="2" t="s">
        <v>1791</v>
      </c>
      <c r="B939" s="2" t="s">
        <v>1759</v>
      </c>
      <c r="D939" s="2" t="s">
        <v>1760</v>
      </c>
      <c r="E939" s="2" t="s">
        <v>1761</v>
      </c>
      <c r="F939" s="2" t="s">
        <v>1762</v>
      </c>
      <c r="G939" s="2" t="n">
        <v>2016</v>
      </c>
      <c r="H939" s="2" t="n">
        <v>22</v>
      </c>
      <c r="I939" s="2" t="n">
        <v>2</v>
      </c>
      <c r="J939" s="2" t="s">
        <v>120</v>
      </c>
      <c r="L939" s="2" t="s">
        <v>143</v>
      </c>
      <c r="T939" s="2" t="s">
        <v>206</v>
      </c>
      <c r="Z939" s="2" t="s">
        <v>145</v>
      </c>
      <c r="AA939" s="2" t="n">
        <v>0.1</v>
      </c>
      <c r="AC939" s="2" t="s">
        <v>125</v>
      </c>
      <c r="AD939" s="2" t="n">
        <v>0.15</v>
      </c>
      <c r="AG939" s="2" t="s">
        <v>146</v>
      </c>
      <c r="AI939" s="2" t="s">
        <v>1763</v>
      </c>
      <c r="AL939" s="2" t="n">
        <v>5</v>
      </c>
      <c r="AQ939" s="2" t="s">
        <v>1764</v>
      </c>
      <c r="AU939" s="2" t="s">
        <v>126</v>
      </c>
      <c r="AV939" s="2" t="s">
        <v>126</v>
      </c>
      <c r="AW939" s="2" t="n">
        <v>60</v>
      </c>
      <c r="AX939" s="2" t="s">
        <v>1763</v>
      </c>
      <c r="AY939" s="2" t="n">
        <v>50</v>
      </c>
      <c r="AZ939" s="2" t="n">
        <v>24</v>
      </c>
      <c r="BA939" s="2" t="s">
        <v>1763</v>
      </c>
      <c r="BB939" s="2" t="n">
        <v>50</v>
      </c>
      <c r="BC939" s="2" t="n">
        <v>24</v>
      </c>
      <c r="BD939" s="2" t="s">
        <v>1765</v>
      </c>
      <c r="BE939" s="2" t="n">
        <v>1</v>
      </c>
      <c r="BF939" s="2" t="n">
        <v>1</v>
      </c>
      <c r="BG939" s="2" t="n">
        <v>50</v>
      </c>
      <c r="BH939" s="2" t="s">
        <v>1763</v>
      </c>
      <c r="BI939" s="2" t="n">
        <v>4</v>
      </c>
      <c r="BL939" s="2" t="s">
        <v>1792</v>
      </c>
      <c r="BM939" s="2" t="n">
        <v>2</v>
      </c>
      <c r="BN939" s="2" t="n">
        <v>2</v>
      </c>
      <c r="BP939" s="2" t="s">
        <v>1793</v>
      </c>
      <c r="BQ939" s="2" t="n">
        <v>1</v>
      </c>
      <c r="BR939" s="2" t="n">
        <v>1</v>
      </c>
      <c r="BS939" s="2" t="n">
        <v>50</v>
      </c>
      <c r="BX939" s="2" t="s">
        <v>1768</v>
      </c>
      <c r="BY939" s="2" t="s">
        <v>151</v>
      </c>
      <c r="CT939" s="2" t="s">
        <v>1769</v>
      </c>
      <c r="CZ939" s="2" t="s">
        <v>131</v>
      </c>
      <c r="DA939" s="2" t="n">
        <v>64.5</v>
      </c>
      <c r="DB939" s="2" t="n">
        <v>1.03</v>
      </c>
      <c r="DC939" s="2" t="n">
        <v>12.1</v>
      </c>
      <c r="DD939" s="2" t="n">
        <v>729</v>
      </c>
      <c r="DE939" s="2" t="n">
        <v>0.59</v>
      </c>
    </row>
    <row r="940" customFormat="false" ht="13.8" hidden="false" customHeight="false" outlineLevel="0" collapsed="false">
      <c r="A940" s="2" t="s">
        <v>1794</v>
      </c>
      <c r="B940" s="2" t="s">
        <v>1759</v>
      </c>
      <c r="D940" s="2" t="s">
        <v>1760</v>
      </c>
      <c r="E940" s="2" t="s">
        <v>1761</v>
      </c>
      <c r="F940" s="2" t="s">
        <v>1762</v>
      </c>
      <c r="G940" s="2" t="n">
        <v>2016</v>
      </c>
      <c r="H940" s="2" t="n">
        <v>22</v>
      </c>
      <c r="I940" s="2" t="n">
        <v>2</v>
      </c>
      <c r="J940" s="2" t="s">
        <v>120</v>
      </c>
      <c r="L940" s="2" t="s">
        <v>143</v>
      </c>
      <c r="T940" s="2" t="s">
        <v>206</v>
      </c>
      <c r="Z940" s="2" t="s">
        <v>145</v>
      </c>
      <c r="AA940" s="2" t="n">
        <v>0.1</v>
      </c>
      <c r="AC940" s="2" t="s">
        <v>125</v>
      </c>
      <c r="AD940" s="2" t="n">
        <v>0.15</v>
      </c>
      <c r="AG940" s="2" t="s">
        <v>146</v>
      </c>
      <c r="AI940" s="2" t="s">
        <v>1763</v>
      </c>
      <c r="AL940" s="2" t="n">
        <v>5</v>
      </c>
      <c r="AQ940" s="2" t="s">
        <v>1764</v>
      </c>
      <c r="AU940" s="2" t="s">
        <v>126</v>
      </c>
      <c r="AV940" s="2" t="s">
        <v>126</v>
      </c>
      <c r="AW940" s="2" t="n">
        <v>60</v>
      </c>
      <c r="AX940" s="2" t="s">
        <v>1763</v>
      </c>
      <c r="AY940" s="2" t="n">
        <v>50</v>
      </c>
      <c r="AZ940" s="2" t="n">
        <v>24</v>
      </c>
      <c r="BA940" s="2" t="s">
        <v>1763</v>
      </c>
      <c r="BB940" s="2" t="n">
        <v>50</v>
      </c>
      <c r="BC940" s="2" t="n">
        <v>24</v>
      </c>
      <c r="BD940" s="2" t="s">
        <v>1765</v>
      </c>
      <c r="BE940" s="2" t="n">
        <v>1</v>
      </c>
      <c r="BF940" s="2" t="n">
        <v>1</v>
      </c>
      <c r="BG940" s="2" t="n">
        <v>50</v>
      </c>
      <c r="BH940" s="2" t="s">
        <v>144</v>
      </c>
      <c r="BI940" s="2" t="n">
        <v>3</v>
      </c>
      <c r="BL940" s="2" t="s">
        <v>1795</v>
      </c>
      <c r="BM940" s="2" t="n">
        <v>1</v>
      </c>
      <c r="BX940" s="2" t="s">
        <v>1796</v>
      </c>
      <c r="BY940" s="2" t="s">
        <v>151</v>
      </c>
      <c r="CT940" s="2" t="s">
        <v>1769</v>
      </c>
      <c r="CZ940" s="2" t="s">
        <v>131</v>
      </c>
      <c r="DA940" s="2" t="n">
        <v>42.3</v>
      </c>
      <c r="DB940" s="2" t="n">
        <v>0.47</v>
      </c>
      <c r="DC940" s="2" t="n">
        <v>5.2</v>
      </c>
      <c r="DD940" s="2" t="n">
        <v>417</v>
      </c>
      <c r="DE940" s="2" t="n">
        <v>0.83</v>
      </c>
    </row>
    <row r="941" customFormat="false" ht="13.8" hidden="false" customHeight="false" outlineLevel="0" collapsed="false">
      <c r="A941" s="2" t="s">
        <v>1797</v>
      </c>
      <c r="B941" s="2" t="s">
        <v>1798</v>
      </c>
      <c r="D941" s="2" t="s">
        <v>1799</v>
      </c>
      <c r="E941" s="2" t="s">
        <v>1373</v>
      </c>
      <c r="F941" s="2" t="s">
        <v>1800</v>
      </c>
      <c r="G941" s="2" t="n">
        <v>2016</v>
      </c>
      <c r="H941" s="2" t="n">
        <v>41</v>
      </c>
      <c r="I941" s="2" t="n">
        <v>45</v>
      </c>
      <c r="J941" s="2" t="s">
        <v>120</v>
      </c>
      <c r="L941" s="2" t="s">
        <v>143</v>
      </c>
      <c r="P941" s="2" t="s">
        <v>1471</v>
      </c>
      <c r="T941" s="2" t="s">
        <v>144</v>
      </c>
      <c r="V941" s="2" t="s">
        <v>124</v>
      </c>
      <c r="AR941" s="2" t="s">
        <v>725</v>
      </c>
      <c r="AU941" s="2" t="s">
        <v>126</v>
      </c>
      <c r="AV941" s="2" t="s">
        <v>126</v>
      </c>
      <c r="AW941" s="2" t="n">
        <v>180</v>
      </c>
      <c r="AY941" s="2" t="s">
        <v>126</v>
      </c>
      <c r="AZ941" s="2" t="n">
        <v>48</v>
      </c>
      <c r="BA941" s="2" t="s">
        <v>144</v>
      </c>
      <c r="BC941" s="2" t="n">
        <v>120</v>
      </c>
      <c r="BY941" s="2" t="s">
        <v>128</v>
      </c>
      <c r="BZ941" s="2" t="s">
        <v>144</v>
      </c>
      <c r="CA941" s="2" t="n">
        <v>270</v>
      </c>
      <c r="CB941" s="2" t="n">
        <v>10</v>
      </c>
      <c r="CC941" s="2" t="n">
        <v>2</v>
      </c>
      <c r="CU941" s="2" t="n">
        <v>600</v>
      </c>
      <c r="CV941" s="2" t="n">
        <v>120</v>
      </c>
      <c r="CW941" s="2" t="n">
        <v>3</v>
      </c>
      <c r="CZ941" s="2" t="s">
        <v>131</v>
      </c>
      <c r="DB941" s="2" t="n">
        <v>2.7367</v>
      </c>
      <c r="DC941" s="2" t="n">
        <v>26.521</v>
      </c>
      <c r="DD941" s="2" t="n">
        <v>412.76</v>
      </c>
    </row>
    <row r="942" customFormat="false" ht="13.8" hidden="false" customHeight="false" outlineLevel="0" collapsed="false">
      <c r="A942" s="2" t="s">
        <v>1801</v>
      </c>
      <c r="B942" s="2" t="s">
        <v>1798</v>
      </c>
      <c r="D942" s="2" t="s">
        <v>1799</v>
      </c>
      <c r="E942" s="2" t="s">
        <v>1373</v>
      </c>
      <c r="F942" s="2" t="s">
        <v>1800</v>
      </c>
      <c r="G942" s="2" t="n">
        <v>2016</v>
      </c>
      <c r="H942" s="2" t="n">
        <v>41</v>
      </c>
      <c r="I942" s="2" t="n">
        <v>45</v>
      </c>
      <c r="J942" s="2" t="s">
        <v>120</v>
      </c>
      <c r="L942" s="2" t="s">
        <v>143</v>
      </c>
      <c r="P942" s="2" t="s">
        <v>1471</v>
      </c>
      <c r="T942" s="2" t="s">
        <v>144</v>
      </c>
      <c r="V942" s="2" t="s">
        <v>124</v>
      </c>
      <c r="AR942" s="2" t="s">
        <v>725</v>
      </c>
      <c r="AU942" s="2" t="s">
        <v>126</v>
      </c>
      <c r="AV942" s="2" t="s">
        <v>126</v>
      </c>
      <c r="AW942" s="2" t="n">
        <v>180</v>
      </c>
      <c r="AY942" s="2" t="s">
        <v>126</v>
      </c>
      <c r="AZ942" s="2" t="n">
        <v>48</v>
      </c>
      <c r="BA942" s="2" t="s">
        <v>144</v>
      </c>
      <c r="BC942" s="2" t="n">
        <v>120</v>
      </c>
      <c r="BY942" s="2" t="s">
        <v>128</v>
      </c>
      <c r="BZ942" s="2" t="s">
        <v>144</v>
      </c>
      <c r="CA942" s="2" t="n">
        <v>270</v>
      </c>
      <c r="CB942" s="2" t="n">
        <v>10</v>
      </c>
      <c r="CC942" s="2" t="n">
        <v>2</v>
      </c>
      <c r="CU942" s="2" t="n">
        <v>600</v>
      </c>
      <c r="CV942" s="2" t="n">
        <v>120</v>
      </c>
      <c r="CW942" s="2" t="n">
        <v>3</v>
      </c>
      <c r="CZ942" s="2" t="s">
        <v>131</v>
      </c>
      <c r="DB942" s="2" t="n">
        <v>2.0943</v>
      </c>
      <c r="DC942" s="2" t="n">
        <v>15.502</v>
      </c>
      <c r="DD942" s="2" t="n">
        <v>536.94</v>
      </c>
    </row>
    <row r="943" customFormat="false" ht="13.8" hidden="false" customHeight="false" outlineLevel="0" collapsed="false">
      <c r="A943" s="2" t="s">
        <v>1802</v>
      </c>
      <c r="B943" s="2" t="s">
        <v>1798</v>
      </c>
      <c r="D943" s="2" t="s">
        <v>1799</v>
      </c>
      <c r="E943" s="2" t="s">
        <v>1373</v>
      </c>
      <c r="F943" s="2" t="s">
        <v>1800</v>
      </c>
      <c r="G943" s="2" t="n">
        <v>2016</v>
      </c>
      <c r="H943" s="2" t="n">
        <v>41</v>
      </c>
      <c r="I943" s="2" t="n">
        <v>45</v>
      </c>
      <c r="J943" s="2" t="s">
        <v>120</v>
      </c>
      <c r="L943" s="2" t="s">
        <v>143</v>
      </c>
      <c r="P943" s="2" t="s">
        <v>1471</v>
      </c>
      <c r="T943" s="2" t="s">
        <v>144</v>
      </c>
      <c r="V943" s="2" t="s">
        <v>124</v>
      </c>
      <c r="AR943" s="2" t="s">
        <v>725</v>
      </c>
      <c r="AU943" s="2" t="s">
        <v>126</v>
      </c>
      <c r="AV943" s="2" t="s">
        <v>126</v>
      </c>
      <c r="AW943" s="2" t="n">
        <v>180</v>
      </c>
      <c r="AY943" s="2" t="s">
        <v>126</v>
      </c>
      <c r="AZ943" s="2" t="n">
        <v>48</v>
      </c>
      <c r="BA943" s="2" t="s">
        <v>144</v>
      </c>
      <c r="BC943" s="2" t="n">
        <v>120</v>
      </c>
      <c r="BY943" s="2" t="s">
        <v>128</v>
      </c>
      <c r="BZ943" s="2" t="s">
        <v>144</v>
      </c>
      <c r="CA943" s="2" t="n">
        <v>270</v>
      </c>
      <c r="CB943" s="2" t="n">
        <v>10</v>
      </c>
      <c r="CC943" s="2" t="n">
        <v>2</v>
      </c>
      <c r="CU943" s="2" t="n">
        <v>600</v>
      </c>
      <c r="CV943" s="2" t="n">
        <v>120</v>
      </c>
      <c r="CW943" s="2" t="n">
        <v>3</v>
      </c>
      <c r="CZ943" s="2" t="s">
        <v>131</v>
      </c>
      <c r="DB943" s="2" t="n">
        <v>2.2685</v>
      </c>
      <c r="DC943" s="2" t="n">
        <v>15.562</v>
      </c>
      <c r="DD943" s="2" t="n">
        <v>583.09</v>
      </c>
    </row>
    <row r="944" customFormat="false" ht="13.8" hidden="false" customHeight="false" outlineLevel="0" collapsed="false">
      <c r="A944" s="2" t="s">
        <v>1803</v>
      </c>
      <c r="B944" s="2" t="s">
        <v>1798</v>
      </c>
      <c r="D944" s="2" t="s">
        <v>1799</v>
      </c>
      <c r="E944" s="2" t="s">
        <v>1373</v>
      </c>
      <c r="F944" s="2" t="s">
        <v>1800</v>
      </c>
      <c r="G944" s="2" t="n">
        <v>2016</v>
      </c>
      <c r="H944" s="2" t="n">
        <v>41</v>
      </c>
      <c r="I944" s="2" t="n">
        <v>45</v>
      </c>
      <c r="J944" s="2" t="s">
        <v>120</v>
      </c>
      <c r="L944" s="2" t="s">
        <v>143</v>
      </c>
      <c r="P944" s="2" t="s">
        <v>1471</v>
      </c>
      <c r="T944" s="2" t="s">
        <v>144</v>
      </c>
      <c r="V944" s="2" t="s">
        <v>124</v>
      </c>
      <c r="AR944" s="2" t="s">
        <v>725</v>
      </c>
      <c r="AU944" s="2" t="s">
        <v>126</v>
      </c>
      <c r="AV944" s="2" t="s">
        <v>126</v>
      </c>
      <c r="AW944" s="2" t="n">
        <v>180</v>
      </c>
      <c r="AY944" s="2" t="s">
        <v>126</v>
      </c>
      <c r="AZ944" s="2" t="n">
        <v>48</v>
      </c>
      <c r="BA944" s="2" t="s">
        <v>144</v>
      </c>
      <c r="BC944" s="2" t="n">
        <v>120</v>
      </c>
      <c r="BY944" s="2" t="s">
        <v>128</v>
      </c>
      <c r="BZ944" s="2" t="s">
        <v>144</v>
      </c>
      <c r="CA944" s="2" t="n">
        <v>270</v>
      </c>
      <c r="CB944" s="2" t="n">
        <v>10</v>
      </c>
      <c r="CC944" s="2" t="n">
        <v>2</v>
      </c>
      <c r="CU944" s="2" t="n">
        <v>600</v>
      </c>
      <c r="CV944" s="2" t="n">
        <v>120</v>
      </c>
      <c r="CW944" s="2" t="n">
        <v>3</v>
      </c>
      <c r="CZ944" s="2" t="s">
        <v>131</v>
      </c>
      <c r="DB944" s="2" t="n">
        <v>2.1352</v>
      </c>
      <c r="DC944" s="2" t="n">
        <v>19.405</v>
      </c>
      <c r="DD944" s="2" t="n">
        <v>440.14</v>
      </c>
    </row>
    <row r="945" customFormat="false" ht="13.8" hidden="false" customHeight="false" outlineLevel="0" collapsed="false">
      <c r="A945" s="2" t="s">
        <v>1804</v>
      </c>
      <c r="B945" s="2" t="s">
        <v>1798</v>
      </c>
      <c r="D945" s="2" t="s">
        <v>1799</v>
      </c>
      <c r="E945" s="2" t="s">
        <v>1373</v>
      </c>
      <c r="F945" s="2" t="s">
        <v>1800</v>
      </c>
      <c r="G945" s="2" t="n">
        <v>2016</v>
      </c>
      <c r="H945" s="2" t="n">
        <v>41</v>
      </c>
      <c r="I945" s="2" t="n">
        <v>45</v>
      </c>
      <c r="J945" s="2" t="s">
        <v>120</v>
      </c>
      <c r="L945" s="2" t="s">
        <v>143</v>
      </c>
      <c r="P945" s="2" t="s">
        <v>1471</v>
      </c>
      <c r="T945" s="2" t="s">
        <v>144</v>
      </c>
      <c r="V945" s="2" t="s">
        <v>124</v>
      </c>
      <c r="AR945" s="2" t="s">
        <v>725</v>
      </c>
      <c r="AU945" s="2" t="s">
        <v>126</v>
      </c>
      <c r="AV945" s="2" t="s">
        <v>126</v>
      </c>
      <c r="AW945" s="2" t="n">
        <v>180</v>
      </c>
      <c r="AY945" s="2" t="s">
        <v>126</v>
      </c>
      <c r="AZ945" s="2" t="n">
        <v>48</v>
      </c>
      <c r="BA945" s="2" t="s">
        <v>144</v>
      </c>
      <c r="BC945" s="2" t="n">
        <v>120</v>
      </c>
      <c r="BY945" s="2" t="s">
        <v>128</v>
      </c>
      <c r="BZ945" s="2" t="s">
        <v>144</v>
      </c>
      <c r="CA945" s="2" t="n">
        <v>270</v>
      </c>
      <c r="CB945" s="2" t="n">
        <v>10</v>
      </c>
      <c r="CC945" s="2" t="n">
        <v>2</v>
      </c>
      <c r="CU945" s="2" t="n">
        <v>600</v>
      </c>
      <c r="CV945" s="2" t="n">
        <v>120</v>
      </c>
      <c r="CW945" s="2" t="n">
        <v>3</v>
      </c>
      <c r="CZ945" s="2" t="s">
        <v>131</v>
      </c>
      <c r="DB945" s="2" t="n">
        <v>2.3672</v>
      </c>
      <c r="DC945" s="2" t="n">
        <v>18.499</v>
      </c>
      <c r="DD945" s="2" t="n">
        <v>511.86</v>
      </c>
    </row>
    <row r="946" customFormat="false" ht="13.8" hidden="false" customHeight="false" outlineLevel="0" collapsed="false">
      <c r="A946" s="2" t="s">
        <v>1805</v>
      </c>
      <c r="B946" s="2" t="s">
        <v>1798</v>
      </c>
      <c r="D946" s="2" t="s">
        <v>1799</v>
      </c>
      <c r="E946" s="2" t="s">
        <v>1373</v>
      </c>
      <c r="F946" s="2" t="s">
        <v>1800</v>
      </c>
      <c r="G946" s="2" t="n">
        <v>2016</v>
      </c>
      <c r="H946" s="2" t="n">
        <v>41</v>
      </c>
      <c r="I946" s="2" t="n">
        <v>45</v>
      </c>
      <c r="J946" s="2" t="s">
        <v>120</v>
      </c>
      <c r="L946" s="2" t="s">
        <v>143</v>
      </c>
      <c r="P946" s="2" t="s">
        <v>1471</v>
      </c>
      <c r="T946" s="2" t="s">
        <v>144</v>
      </c>
      <c r="V946" s="2" t="s">
        <v>124</v>
      </c>
      <c r="AR946" s="2" t="s">
        <v>725</v>
      </c>
      <c r="AU946" s="2" t="s">
        <v>126</v>
      </c>
      <c r="AV946" s="2" t="s">
        <v>126</v>
      </c>
      <c r="AW946" s="2" t="n">
        <v>180</v>
      </c>
      <c r="AY946" s="2" t="s">
        <v>126</v>
      </c>
      <c r="AZ946" s="2" t="n">
        <v>48</v>
      </c>
      <c r="BA946" s="2" t="s">
        <v>144</v>
      </c>
      <c r="BC946" s="2" t="n">
        <v>120</v>
      </c>
      <c r="BY946" s="2" t="s">
        <v>128</v>
      </c>
      <c r="BZ946" s="2" t="s">
        <v>144</v>
      </c>
      <c r="CA946" s="2" t="n">
        <v>270</v>
      </c>
      <c r="CB946" s="2" t="n">
        <v>10</v>
      </c>
      <c r="CC946" s="2" t="n">
        <v>2</v>
      </c>
      <c r="CU946" s="2" t="n">
        <v>1200</v>
      </c>
      <c r="CV946" s="2" t="n">
        <v>120</v>
      </c>
      <c r="CW946" s="2" t="n">
        <v>3</v>
      </c>
      <c r="CZ946" s="2" t="s">
        <v>131</v>
      </c>
      <c r="DB946" s="2" t="n">
        <v>0.2354</v>
      </c>
      <c r="DC946" s="2" t="n">
        <v>18.924</v>
      </c>
      <c r="DD946" s="2" t="n">
        <v>49.75</v>
      </c>
    </row>
    <row r="947" customFormat="false" ht="13.8" hidden="false" customHeight="false" outlineLevel="0" collapsed="false">
      <c r="A947" s="2" t="s">
        <v>1806</v>
      </c>
      <c r="B947" s="2" t="s">
        <v>1798</v>
      </c>
      <c r="D947" s="2" t="s">
        <v>1799</v>
      </c>
      <c r="E947" s="2" t="s">
        <v>1373</v>
      </c>
      <c r="F947" s="2" t="s">
        <v>1800</v>
      </c>
      <c r="G947" s="2" t="n">
        <v>2016</v>
      </c>
      <c r="H947" s="2" t="n">
        <v>41</v>
      </c>
      <c r="I947" s="2" t="n">
        <v>45</v>
      </c>
      <c r="J947" s="2" t="s">
        <v>120</v>
      </c>
      <c r="L947" s="2" t="s">
        <v>143</v>
      </c>
      <c r="P947" s="2" t="s">
        <v>1471</v>
      </c>
      <c r="T947" s="2" t="s">
        <v>144</v>
      </c>
      <c r="V947" s="2" t="s">
        <v>124</v>
      </c>
      <c r="AR947" s="2" t="s">
        <v>725</v>
      </c>
      <c r="AU947" s="2" t="s">
        <v>126</v>
      </c>
      <c r="AV947" s="2" t="s">
        <v>126</v>
      </c>
      <c r="AW947" s="2" t="n">
        <v>180</v>
      </c>
      <c r="AY947" s="2" t="s">
        <v>126</v>
      </c>
      <c r="AZ947" s="2" t="n">
        <v>48</v>
      </c>
      <c r="BA947" s="2" t="s">
        <v>144</v>
      </c>
      <c r="BC947" s="2" t="n">
        <v>120</v>
      </c>
      <c r="BY947" s="2" t="s">
        <v>128</v>
      </c>
      <c r="BZ947" s="2" t="s">
        <v>144</v>
      </c>
      <c r="CA947" s="2" t="n">
        <v>270</v>
      </c>
      <c r="CB947" s="2" t="n">
        <v>10</v>
      </c>
      <c r="CC947" s="2" t="n">
        <v>2</v>
      </c>
      <c r="CU947" s="2" t="n">
        <v>1200</v>
      </c>
      <c r="CV947" s="2" t="n">
        <v>120</v>
      </c>
      <c r="CW947" s="2" t="n">
        <v>3</v>
      </c>
      <c r="CZ947" s="2" t="s">
        <v>131</v>
      </c>
      <c r="DB947" s="2" t="n">
        <v>0.3989</v>
      </c>
      <c r="DC947" s="2" t="n">
        <v>16.196</v>
      </c>
      <c r="DD947" s="2" t="n">
        <v>98.514</v>
      </c>
    </row>
    <row r="948" customFormat="false" ht="13.8" hidden="false" customHeight="false" outlineLevel="0" collapsed="false">
      <c r="A948" s="2" t="s">
        <v>1807</v>
      </c>
      <c r="B948" s="2" t="s">
        <v>1798</v>
      </c>
      <c r="D948" s="2" t="s">
        <v>1799</v>
      </c>
      <c r="E948" s="2" t="s">
        <v>1373</v>
      </c>
      <c r="F948" s="2" t="s">
        <v>1800</v>
      </c>
      <c r="G948" s="2" t="n">
        <v>2016</v>
      </c>
      <c r="H948" s="2" t="n">
        <v>41</v>
      </c>
      <c r="I948" s="2" t="n">
        <v>45</v>
      </c>
      <c r="J948" s="2" t="s">
        <v>120</v>
      </c>
      <c r="L948" s="2" t="s">
        <v>143</v>
      </c>
      <c r="P948" s="2" t="s">
        <v>1471</v>
      </c>
      <c r="T948" s="2" t="s">
        <v>144</v>
      </c>
      <c r="V948" s="2" t="s">
        <v>124</v>
      </c>
      <c r="AR948" s="2" t="s">
        <v>725</v>
      </c>
      <c r="AU948" s="2" t="s">
        <v>126</v>
      </c>
      <c r="AV948" s="2" t="s">
        <v>126</v>
      </c>
      <c r="AW948" s="2" t="n">
        <v>180</v>
      </c>
      <c r="AY948" s="2" t="s">
        <v>126</v>
      </c>
      <c r="AZ948" s="2" t="n">
        <v>48</v>
      </c>
      <c r="BA948" s="2" t="s">
        <v>144</v>
      </c>
      <c r="BC948" s="2" t="n">
        <v>120</v>
      </c>
      <c r="BY948" s="2" t="s">
        <v>128</v>
      </c>
      <c r="BZ948" s="2" t="s">
        <v>144</v>
      </c>
      <c r="CA948" s="2" t="n">
        <v>270</v>
      </c>
      <c r="CB948" s="2" t="n">
        <v>10</v>
      </c>
      <c r="CC948" s="2" t="n">
        <v>2</v>
      </c>
      <c r="CU948" s="2" t="n">
        <v>1200</v>
      </c>
      <c r="CV948" s="2" t="n">
        <v>120</v>
      </c>
      <c r="CW948" s="2" t="n">
        <v>3</v>
      </c>
      <c r="CZ948" s="2" t="s">
        <v>131</v>
      </c>
      <c r="DB948" s="2" t="n">
        <v>1.4822</v>
      </c>
      <c r="DC948" s="2" t="n">
        <v>55.681</v>
      </c>
      <c r="DD948" s="2" t="n">
        <v>106.48</v>
      </c>
    </row>
    <row r="949" customFormat="false" ht="13.8" hidden="false" customHeight="false" outlineLevel="0" collapsed="false">
      <c r="A949" s="2" t="s">
        <v>1808</v>
      </c>
      <c r="B949" s="2" t="s">
        <v>1798</v>
      </c>
      <c r="D949" s="2" t="s">
        <v>1799</v>
      </c>
      <c r="E949" s="2" t="s">
        <v>1373</v>
      </c>
      <c r="F949" s="2" t="s">
        <v>1800</v>
      </c>
      <c r="G949" s="2" t="n">
        <v>2016</v>
      </c>
      <c r="H949" s="2" t="n">
        <v>41</v>
      </c>
      <c r="I949" s="2" t="n">
        <v>45</v>
      </c>
      <c r="J949" s="2" t="s">
        <v>120</v>
      </c>
      <c r="L949" s="2" t="s">
        <v>143</v>
      </c>
      <c r="P949" s="2" t="s">
        <v>1471</v>
      </c>
      <c r="T949" s="2" t="s">
        <v>144</v>
      </c>
      <c r="V949" s="2" t="s">
        <v>124</v>
      </c>
      <c r="AR949" s="2" t="s">
        <v>725</v>
      </c>
      <c r="AU949" s="2" t="s">
        <v>126</v>
      </c>
      <c r="AV949" s="2" t="s">
        <v>126</v>
      </c>
      <c r="AW949" s="2" t="n">
        <v>180</v>
      </c>
      <c r="AY949" s="2" t="s">
        <v>126</v>
      </c>
      <c r="AZ949" s="2" t="n">
        <v>48</v>
      </c>
      <c r="BA949" s="2" t="s">
        <v>144</v>
      </c>
      <c r="BC949" s="2" t="n">
        <v>120</v>
      </c>
      <c r="BY949" s="2" t="s">
        <v>128</v>
      </c>
      <c r="BZ949" s="2" t="s">
        <v>144</v>
      </c>
      <c r="CA949" s="2" t="n">
        <v>270</v>
      </c>
      <c r="CB949" s="2" t="n">
        <v>10</v>
      </c>
      <c r="CC949" s="2" t="n">
        <v>2</v>
      </c>
      <c r="CU949" s="2" t="n">
        <v>1200</v>
      </c>
      <c r="CV949" s="2" t="n">
        <v>120</v>
      </c>
      <c r="CW949" s="2" t="n">
        <v>3</v>
      </c>
      <c r="CZ949" s="2" t="s">
        <v>131</v>
      </c>
      <c r="DB949" s="2" t="n">
        <v>0.5236</v>
      </c>
      <c r="DC949" s="2" t="n">
        <v>34.596</v>
      </c>
      <c r="DD949" s="2" t="n">
        <v>60.539</v>
      </c>
    </row>
    <row r="950" customFormat="false" ht="13.8" hidden="false" customHeight="false" outlineLevel="0" collapsed="false">
      <c r="A950" s="2" t="s">
        <v>1809</v>
      </c>
      <c r="B950" s="2" t="s">
        <v>1798</v>
      </c>
      <c r="D950" s="2" t="s">
        <v>1799</v>
      </c>
      <c r="E950" s="2" t="s">
        <v>1373</v>
      </c>
      <c r="F950" s="2" t="s">
        <v>1800</v>
      </c>
      <c r="G950" s="2" t="n">
        <v>2016</v>
      </c>
      <c r="H950" s="2" t="n">
        <v>41</v>
      </c>
      <c r="I950" s="2" t="n">
        <v>45</v>
      </c>
      <c r="J950" s="2" t="s">
        <v>120</v>
      </c>
      <c r="L950" s="2" t="s">
        <v>143</v>
      </c>
      <c r="P950" s="2" t="s">
        <v>1471</v>
      </c>
      <c r="T950" s="2" t="s">
        <v>144</v>
      </c>
      <c r="V950" s="2" t="s">
        <v>124</v>
      </c>
      <c r="AR950" s="2" t="s">
        <v>725</v>
      </c>
      <c r="AU950" s="2" t="s">
        <v>126</v>
      </c>
      <c r="AV950" s="2" t="s">
        <v>126</v>
      </c>
      <c r="AW950" s="2" t="n">
        <v>180</v>
      </c>
      <c r="AY950" s="2" t="s">
        <v>126</v>
      </c>
      <c r="AZ950" s="2" t="n">
        <v>48</v>
      </c>
      <c r="BA950" s="2" t="s">
        <v>144</v>
      </c>
      <c r="BC950" s="2" t="n">
        <v>120</v>
      </c>
      <c r="BY950" s="2" t="s">
        <v>128</v>
      </c>
      <c r="BZ950" s="2" t="s">
        <v>144</v>
      </c>
      <c r="CA950" s="2" t="n">
        <v>270</v>
      </c>
      <c r="CB950" s="2" t="n">
        <v>10</v>
      </c>
      <c r="CC950" s="2" t="n">
        <v>2</v>
      </c>
      <c r="CU950" s="2" t="n">
        <v>1200</v>
      </c>
      <c r="CV950" s="2" t="n">
        <v>120</v>
      </c>
      <c r="CW950" s="2" t="n">
        <v>3</v>
      </c>
      <c r="CZ950" s="2" t="s">
        <v>131</v>
      </c>
      <c r="DB950" s="2" t="n">
        <v>0.5979</v>
      </c>
      <c r="DC950" s="2" t="n">
        <v>14.38</v>
      </c>
      <c r="DD950" s="2" t="n">
        <v>166.3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2021-06-30T18:46:34Z</dcterms:created>
  <dc:creator>openpyxl</dc:creator>
  <dc:description/>
  <dc:language>en-US</dc:language>
  <cp:lastModifiedBy/>
  <dcterms:modified xsi:type="dcterms:W3CDTF">2021-07-01T10:57:37Z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