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és Miranda Arias\Documents\Analisis de Algoritmos\Tarea Programada 3\"/>
    </mc:Choice>
  </mc:AlternateContent>
  <xr:revisionPtr revIDLastSave="0" documentId="13_ncr:1_{A8699521-2F5E-4E9E-B00C-358D8783C146}" xr6:coauthVersionLast="38" xr6:coauthVersionMax="38" xr10:uidLastSave="{00000000-0000-0000-0000-000000000000}"/>
  <bookViews>
    <workbookView xWindow="0" yWindow="0" windowWidth="20490" windowHeight="7485" xr2:uid="{2B4F245F-DCD1-456A-BA41-911E92A44F5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6" i="1" l="1"/>
  <c r="N19" i="1"/>
  <c r="N20" i="1"/>
  <c r="I9" i="1"/>
  <c r="I15" i="1"/>
  <c r="I16" i="1"/>
  <c r="I17" i="1"/>
  <c r="I18" i="1"/>
  <c r="I19" i="1"/>
  <c r="I20" i="1"/>
  <c r="I21" i="1"/>
  <c r="D11" i="1"/>
  <c r="D12" i="1"/>
  <c r="D13" i="1"/>
  <c r="D14" i="1"/>
  <c r="D15" i="1"/>
  <c r="D16" i="1"/>
  <c r="D17" i="1"/>
  <c r="D18" i="1"/>
  <c r="L22" i="1"/>
  <c r="L21" i="1"/>
  <c r="L19" i="1"/>
  <c r="L18" i="1"/>
  <c r="L17" i="1"/>
  <c r="L16" i="1"/>
  <c r="L15" i="1"/>
  <c r="L14" i="1"/>
  <c r="L8" i="1"/>
  <c r="G22" i="1"/>
  <c r="G21" i="1"/>
  <c r="G19" i="1"/>
  <c r="G18" i="1"/>
  <c r="G17" i="1"/>
  <c r="G16" i="1"/>
  <c r="G15" i="1"/>
  <c r="G14" i="1"/>
  <c r="B22" i="1"/>
  <c r="B21" i="1"/>
  <c r="B20" i="1"/>
  <c r="B19" i="1"/>
  <c r="B18" i="1"/>
  <c r="B17" i="1"/>
  <c r="B16" i="1"/>
</calcChain>
</file>

<file path=xl/sharedStrings.xml><?xml version="1.0" encoding="utf-8"?>
<sst xmlns="http://schemas.openxmlformats.org/spreadsheetml/2006/main" count="18" uniqueCount="8">
  <si>
    <t>%</t>
  </si>
  <si>
    <t>t (s)</t>
  </si>
  <si>
    <t>LATEX CPU</t>
  </si>
  <si>
    <t>LATEX GPU</t>
  </si>
  <si>
    <t>BIBLIA CPU</t>
  </si>
  <si>
    <t>BIBLIA GPU</t>
  </si>
  <si>
    <t>1984 CPU</t>
  </si>
  <si>
    <t>1984 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</si>
</sst>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LaTeX</a:t>
            </a:r>
            <a:r>
              <a:rPr lang="es-CR" baseline="0"/>
              <a:t> book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7997739865850101"/>
          <c:w val="0.87119685039370076"/>
          <c:h val="0.73577136191309422"/>
        </c:manualLayout>
      </c:layout>
      <c:scatterChart>
        <c:scatterStyle val="smoothMarker"/>
        <c:varyColors val="0"/>
        <c:ser>
          <c:idx val="0"/>
          <c:order val="0"/>
          <c:tx>
            <c:v>CPU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Sheet1!$B$3:$B$22</c:f>
              <c:numCache>
                <c:formatCode>General</c:formatCode>
                <c:ptCount val="20"/>
                <c:pt idx="0">
                  <c:v>33</c:v>
                </c:pt>
                <c:pt idx="1">
                  <c:v>65</c:v>
                </c:pt>
                <c:pt idx="2">
                  <c:v>95</c:v>
                </c:pt>
                <c:pt idx="3">
                  <c:v>126</c:v>
                </c:pt>
                <c:pt idx="4">
                  <c:v>158</c:v>
                </c:pt>
                <c:pt idx="5">
                  <c:v>190</c:v>
                </c:pt>
                <c:pt idx="6">
                  <c:v>237</c:v>
                </c:pt>
                <c:pt idx="7">
                  <c:v>255</c:v>
                </c:pt>
                <c:pt idx="8">
                  <c:v>283</c:v>
                </c:pt>
                <c:pt idx="9">
                  <c:v>310</c:v>
                </c:pt>
                <c:pt idx="10">
                  <c:v>338</c:v>
                </c:pt>
                <c:pt idx="11">
                  <c:v>367</c:v>
                </c:pt>
                <c:pt idx="12">
                  <c:v>395</c:v>
                </c:pt>
                <c:pt idx="13">
                  <c:v>424</c:v>
                </c:pt>
                <c:pt idx="14">
                  <c:v>462</c:v>
                </c:pt>
                <c:pt idx="15">
                  <c:v>483</c:v>
                </c:pt>
                <c:pt idx="16">
                  <c:v>515</c:v>
                </c:pt>
                <c:pt idx="17">
                  <c:v>547</c:v>
                </c:pt>
                <c:pt idx="18">
                  <c:v>578</c:v>
                </c:pt>
                <c:pt idx="19">
                  <c:v>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08-4692-9822-817BA1483854}"/>
            </c:ext>
          </c:extLst>
        </c:ser>
        <c:ser>
          <c:idx val="1"/>
          <c:order val="1"/>
          <c:tx>
            <c:v>GPU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19</c:v>
                </c:pt>
                <c:pt idx="1">
                  <c:v>39</c:v>
                </c:pt>
                <c:pt idx="2">
                  <c:v>58</c:v>
                </c:pt>
                <c:pt idx="3">
                  <c:v>78</c:v>
                </c:pt>
                <c:pt idx="4">
                  <c:v>97</c:v>
                </c:pt>
                <c:pt idx="5">
                  <c:v>114</c:v>
                </c:pt>
                <c:pt idx="6">
                  <c:v>137</c:v>
                </c:pt>
                <c:pt idx="7">
                  <c:v>156</c:v>
                </c:pt>
                <c:pt idx="8">
                  <c:v>176</c:v>
                </c:pt>
                <c:pt idx="9">
                  <c:v>194</c:v>
                </c:pt>
                <c:pt idx="10">
                  <c:v>213</c:v>
                </c:pt>
                <c:pt idx="11">
                  <c:v>232</c:v>
                </c:pt>
                <c:pt idx="12">
                  <c:v>252</c:v>
                </c:pt>
                <c:pt idx="13">
                  <c:v>270</c:v>
                </c:pt>
                <c:pt idx="14">
                  <c:v>289</c:v>
                </c:pt>
                <c:pt idx="15">
                  <c:v>308</c:v>
                </c:pt>
                <c:pt idx="16">
                  <c:v>327</c:v>
                </c:pt>
                <c:pt idx="17">
                  <c:v>347</c:v>
                </c:pt>
                <c:pt idx="18">
                  <c:v>366</c:v>
                </c:pt>
                <c:pt idx="19">
                  <c:v>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08-4692-9822-817BA1483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668496"/>
        <c:axId val="974433920"/>
      </c:scatterChart>
      <c:valAx>
        <c:axId val="97466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974433920"/>
        <c:crosses val="autoZero"/>
        <c:crossBetween val="midCat"/>
      </c:valAx>
      <c:valAx>
        <c:axId val="97443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97466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Bible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CPU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Sheet1!$G$3:$G$22</c:f>
              <c:numCache>
                <c:formatCode>General</c:formatCode>
                <c:ptCount val="20"/>
                <c:pt idx="0">
                  <c:v>36</c:v>
                </c:pt>
                <c:pt idx="1">
                  <c:v>77</c:v>
                </c:pt>
                <c:pt idx="2">
                  <c:v>114</c:v>
                </c:pt>
                <c:pt idx="3">
                  <c:v>152</c:v>
                </c:pt>
                <c:pt idx="4">
                  <c:v>198</c:v>
                </c:pt>
                <c:pt idx="5">
                  <c:v>237</c:v>
                </c:pt>
                <c:pt idx="6">
                  <c:v>272</c:v>
                </c:pt>
                <c:pt idx="7">
                  <c:v>305</c:v>
                </c:pt>
                <c:pt idx="8">
                  <c:v>341</c:v>
                </c:pt>
                <c:pt idx="9">
                  <c:v>375</c:v>
                </c:pt>
                <c:pt idx="10">
                  <c:v>408</c:v>
                </c:pt>
                <c:pt idx="11">
                  <c:v>442</c:v>
                </c:pt>
                <c:pt idx="12">
                  <c:v>476</c:v>
                </c:pt>
                <c:pt idx="13">
                  <c:v>516</c:v>
                </c:pt>
                <c:pt idx="14">
                  <c:v>550</c:v>
                </c:pt>
                <c:pt idx="15">
                  <c:v>584</c:v>
                </c:pt>
                <c:pt idx="16">
                  <c:v>619</c:v>
                </c:pt>
                <c:pt idx="17">
                  <c:v>653</c:v>
                </c:pt>
                <c:pt idx="18">
                  <c:v>689</c:v>
                </c:pt>
                <c:pt idx="19">
                  <c:v>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92-4DC7-9FCA-A705684941C4}"/>
            </c:ext>
          </c:extLst>
        </c:ser>
        <c:ser>
          <c:idx val="1"/>
          <c:order val="1"/>
          <c:tx>
            <c:v>GPU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Sheet1!$H$3:$H$22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Sheet1!$I$3:$I$22</c:f>
              <c:numCache>
                <c:formatCode>General</c:formatCode>
                <c:ptCount val="20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81</c:v>
                </c:pt>
                <c:pt idx="5">
                  <c:v>98</c:v>
                </c:pt>
                <c:pt idx="6">
                  <c:v>114</c:v>
                </c:pt>
                <c:pt idx="7">
                  <c:v>130</c:v>
                </c:pt>
                <c:pt idx="8">
                  <c:v>157</c:v>
                </c:pt>
                <c:pt idx="9">
                  <c:v>163</c:v>
                </c:pt>
                <c:pt idx="10">
                  <c:v>180</c:v>
                </c:pt>
                <c:pt idx="11">
                  <c:v>197</c:v>
                </c:pt>
                <c:pt idx="12">
                  <c:v>213</c:v>
                </c:pt>
                <c:pt idx="13">
                  <c:v>230</c:v>
                </c:pt>
                <c:pt idx="14">
                  <c:v>247</c:v>
                </c:pt>
                <c:pt idx="15">
                  <c:v>263</c:v>
                </c:pt>
                <c:pt idx="16">
                  <c:v>282</c:v>
                </c:pt>
                <c:pt idx="17">
                  <c:v>298</c:v>
                </c:pt>
                <c:pt idx="18">
                  <c:v>315</c:v>
                </c:pt>
                <c:pt idx="19">
                  <c:v>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92-4DC7-9FCA-A70568494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440272"/>
        <c:axId val="1015186784"/>
      </c:scatterChart>
      <c:valAx>
        <c:axId val="101044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15186784"/>
        <c:crosses val="autoZero"/>
        <c:crossBetween val="midCat"/>
      </c:valAx>
      <c:valAx>
        <c:axId val="10151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1044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1984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CPU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Sheet1!$L$3:$L$22</c:f>
              <c:numCache>
                <c:formatCode>General</c:formatCode>
                <c:ptCount val="20"/>
                <c:pt idx="0">
                  <c:v>34</c:v>
                </c:pt>
                <c:pt idx="1">
                  <c:v>67</c:v>
                </c:pt>
                <c:pt idx="2">
                  <c:v>105</c:v>
                </c:pt>
                <c:pt idx="3">
                  <c:v>118</c:v>
                </c:pt>
                <c:pt idx="4">
                  <c:v>175</c:v>
                </c:pt>
                <c:pt idx="5">
                  <c:v>209</c:v>
                </c:pt>
                <c:pt idx="6">
                  <c:v>244</c:v>
                </c:pt>
                <c:pt idx="7">
                  <c:v>278</c:v>
                </c:pt>
                <c:pt idx="8">
                  <c:v>314</c:v>
                </c:pt>
                <c:pt idx="9">
                  <c:v>351</c:v>
                </c:pt>
                <c:pt idx="10">
                  <c:v>388</c:v>
                </c:pt>
                <c:pt idx="11">
                  <c:v>416</c:v>
                </c:pt>
                <c:pt idx="12">
                  <c:v>451</c:v>
                </c:pt>
                <c:pt idx="13">
                  <c:v>489</c:v>
                </c:pt>
                <c:pt idx="14">
                  <c:v>525</c:v>
                </c:pt>
                <c:pt idx="15">
                  <c:v>562</c:v>
                </c:pt>
                <c:pt idx="16">
                  <c:v>596</c:v>
                </c:pt>
                <c:pt idx="17">
                  <c:v>643</c:v>
                </c:pt>
                <c:pt idx="18">
                  <c:v>681</c:v>
                </c:pt>
                <c:pt idx="19">
                  <c:v>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BD-4678-98F3-BE58CF963317}"/>
            </c:ext>
          </c:extLst>
        </c:ser>
        <c:ser>
          <c:idx val="1"/>
          <c:order val="1"/>
          <c:tx>
            <c:v>GPU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Sheet1!$M$3:$M$22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Sheet1!$N$3:$N$22</c:f>
              <c:numCache>
                <c:formatCode>General</c:formatCode>
                <c:ptCount val="20"/>
                <c:pt idx="0">
                  <c:v>16</c:v>
                </c:pt>
                <c:pt idx="1">
                  <c:v>33</c:v>
                </c:pt>
                <c:pt idx="2">
                  <c:v>49</c:v>
                </c:pt>
                <c:pt idx="3">
                  <c:v>66</c:v>
                </c:pt>
                <c:pt idx="4">
                  <c:v>83</c:v>
                </c:pt>
                <c:pt idx="5">
                  <c:v>101</c:v>
                </c:pt>
                <c:pt idx="6">
                  <c:v>118</c:v>
                </c:pt>
                <c:pt idx="7">
                  <c:v>134</c:v>
                </c:pt>
                <c:pt idx="8">
                  <c:v>150</c:v>
                </c:pt>
                <c:pt idx="9">
                  <c:v>167</c:v>
                </c:pt>
                <c:pt idx="10">
                  <c:v>183</c:v>
                </c:pt>
                <c:pt idx="11">
                  <c:v>199</c:v>
                </c:pt>
                <c:pt idx="12">
                  <c:v>216</c:v>
                </c:pt>
                <c:pt idx="13">
                  <c:v>232</c:v>
                </c:pt>
                <c:pt idx="14">
                  <c:v>249</c:v>
                </c:pt>
                <c:pt idx="15">
                  <c:v>265</c:v>
                </c:pt>
                <c:pt idx="16">
                  <c:v>281</c:v>
                </c:pt>
                <c:pt idx="17">
                  <c:v>298</c:v>
                </c:pt>
                <c:pt idx="18">
                  <c:v>314</c:v>
                </c:pt>
                <c:pt idx="19">
                  <c:v>330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BD-4678-98F3-BE58CF963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439072"/>
        <c:axId val="1007703232"/>
      </c:scatterChart>
      <c:valAx>
        <c:axId val="101043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07703232"/>
        <c:crosses val="autoZero"/>
        <c:crossBetween val="midCat"/>
      </c:valAx>
      <c:valAx>
        <c:axId val="10077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1043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25</xdr:row>
      <xdr:rowOff>4762</xdr:rowOff>
    </xdr:from>
    <xdr:to>
      <xdr:col>8</xdr:col>
      <xdr:colOff>438150</xdr:colOff>
      <xdr:row>39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B8379D-037D-44CB-8510-239DA3448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0</xdr:row>
      <xdr:rowOff>61912</xdr:rowOff>
    </xdr:from>
    <xdr:to>
      <xdr:col>21</xdr:col>
      <xdr:colOff>523875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A080C8-81F1-45FC-85A7-69838077A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171450</xdr:colOff>
      <xdr:row>17</xdr:row>
      <xdr:rowOff>157162</xdr:rowOff>
    </xdr:from>
    <xdr:to>
      <xdr:col>21</xdr:col>
      <xdr:colOff>476250</xdr:colOff>
      <xdr:row>32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092C97-95CD-42C2-916D-DA9483BCA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4FAD1-ECE9-4E9F-BDA3-291B742CD25F}">
  <dimension ref="A1:N22"/>
  <sheetViews>
    <sheetView tabSelected="1" topLeftCell="G13" workbookViewId="0">
      <selection activeCell="K27" sqref="K27"/>
    </sheetView>
  </sheetViews>
  <sheetFormatPr defaultRowHeight="15" x14ac:dyDescent="0.25"/>
  <sheetData>
    <row r="1" spans="1:14" x14ac:dyDescent="0.25">
      <c r="A1" s="2" t="s">
        <v>2</v>
      </c>
      <c r="B1" s="2"/>
      <c r="C1" s="2" t="s">
        <v>3</v>
      </c>
      <c r="D1" s="2"/>
      <c r="F1" s="2" t="s">
        <v>4</v>
      </c>
      <c r="G1" s="2"/>
      <c r="H1" s="2" t="s">
        <v>5</v>
      </c>
      <c r="I1" s="2"/>
      <c r="K1" s="2" t="s">
        <v>6</v>
      </c>
      <c r="L1" s="2"/>
      <c r="M1" s="2" t="s">
        <v>7</v>
      </c>
      <c r="N1" s="2"/>
    </row>
    <row r="2" spans="1:14" x14ac:dyDescent="0.25">
      <c r="A2" s="1" t="s">
        <v>0</v>
      </c>
      <c r="B2" s="1" t="s">
        <v>1</v>
      </c>
      <c r="C2" s="1" t="s">
        <v>0</v>
      </c>
      <c r="D2" s="1" t="s">
        <v>1</v>
      </c>
      <c r="F2" s="1" t="s">
        <v>0</v>
      </c>
      <c r="G2" s="1" t="s">
        <v>1</v>
      </c>
      <c r="H2" s="1" t="s">
        <v>0</v>
      </c>
      <c r="I2" s="1" t="s">
        <v>1</v>
      </c>
      <c r="K2" s="1" t="s">
        <v>0</v>
      </c>
      <c r="L2" s="1" t="s">
        <v>1</v>
      </c>
      <c r="M2" s="1" t="s">
        <v>0</v>
      </c>
      <c r="N2" s="1" t="s">
        <v>1</v>
      </c>
    </row>
    <row r="3" spans="1:14" x14ac:dyDescent="0.25">
      <c r="A3" s="1">
        <v>5</v>
      </c>
      <c r="B3" s="1">
        <v>33</v>
      </c>
      <c r="C3" s="1">
        <v>5</v>
      </c>
      <c r="D3" s="1">
        <v>19</v>
      </c>
      <c r="F3" s="1">
        <v>5</v>
      </c>
      <c r="G3" s="1">
        <v>36</v>
      </c>
      <c r="H3" s="1">
        <v>5</v>
      </c>
      <c r="I3" s="1">
        <v>16</v>
      </c>
      <c r="K3" s="1">
        <v>5</v>
      </c>
      <c r="L3" s="1">
        <v>34</v>
      </c>
      <c r="M3" s="1">
        <v>5</v>
      </c>
      <c r="N3" s="1">
        <v>16</v>
      </c>
    </row>
    <row r="4" spans="1:14" x14ac:dyDescent="0.25">
      <c r="A4" s="1">
        <v>10</v>
      </c>
      <c r="B4" s="1">
        <v>65</v>
      </c>
      <c r="C4" s="1">
        <v>10</v>
      </c>
      <c r="D4" s="1">
        <v>39</v>
      </c>
      <c r="F4" s="1">
        <v>10</v>
      </c>
      <c r="G4" s="1">
        <v>77</v>
      </c>
      <c r="H4" s="1">
        <v>10</v>
      </c>
      <c r="I4" s="1">
        <v>32</v>
      </c>
      <c r="K4" s="1">
        <v>10</v>
      </c>
      <c r="L4" s="1">
        <v>67</v>
      </c>
      <c r="M4" s="1">
        <v>10</v>
      </c>
      <c r="N4" s="1">
        <v>33</v>
      </c>
    </row>
    <row r="5" spans="1:14" x14ac:dyDescent="0.25">
      <c r="A5" s="1">
        <v>15</v>
      </c>
      <c r="B5" s="1">
        <v>95</v>
      </c>
      <c r="C5" s="1">
        <v>15</v>
      </c>
      <c r="D5" s="1">
        <v>58</v>
      </c>
      <c r="F5" s="1">
        <v>15</v>
      </c>
      <c r="G5" s="1">
        <v>114</v>
      </c>
      <c r="H5" s="1">
        <v>15</v>
      </c>
      <c r="I5" s="1">
        <v>48</v>
      </c>
      <c r="K5" s="1">
        <v>15</v>
      </c>
      <c r="L5" s="1">
        <v>105</v>
      </c>
      <c r="M5" s="1">
        <v>15</v>
      </c>
      <c r="N5" s="1">
        <v>49</v>
      </c>
    </row>
    <row r="6" spans="1:14" x14ac:dyDescent="0.25">
      <c r="A6" s="1">
        <v>20</v>
      </c>
      <c r="B6" s="1">
        <v>126</v>
      </c>
      <c r="C6" s="1">
        <v>20</v>
      </c>
      <c r="D6" s="1">
        <v>78</v>
      </c>
      <c r="F6" s="1">
        <v>20</v>
      </c>
      <c r="G6" s="1">
        <v>152</v>
      </c>
      <c r="H6" s="1">
        <v>20</v>
      </c>
      <c r="I6" s="1">
        <v>64</v>
      </c>
      <c r="K6" s="1">
        <v>20</v>
      </c>
      <c r="L6" s="1">
        <v>118</v>
      </c>
      <c r="M6" s="1">
        <v>20</v>
      </c>
      <c r="N6" s="1">
        <v>66</v>
      </c>
    </row>
    <row r="7" spans="1:14" x14ac:dyDescent="0.25">
      <c r="A7" s="1">
        <v>25</v>
      </c>
      <c r="B7" s="1">
        <v>158</v>
      </c>
      <c r="C7" s="1">
        <v>25</v>
      </c>
      <c r="D7" s="1">
        <v>97</v>
      </c>
      <c r="F7" s="1">
        <v>25</v>
      </c>
      <c r="G7" s="1">
        <v>198</v>
      </c>
      <c r="H7" s="1">
        <v>25</v>
      </c>
      <c r="I7" s="1">
        <v>81</v>
      </c>
      <c r="K7" s="1">
        <v>25</v>
      </c>
      <c r="L7" s="1">
        <v>175</v>
      </c>
      <c r="M7" s="1">
        <v>25</v>
      </c>
      <c r="N7" s="1">
        <v>83</v>
      </c>
    </row>
    <row r="8" spans="1:14" x14ac:dyDescent="0.25">
      <c r="A8" s="1">
        <v>30</v>
      </c>
      <c r="B8" s="1">
        <v>190</v>
      </c>
      <c r="C8" s="1">
        <v>30</v>
      </c>
      <c r="D8" s="1">
        <v>114</v>
      </c>
      <c r="F8" s="1">
        <v>30</v>
      </c>
      <c r="G8" s="1">
        <v>237</v>
      </c>
      <c r="H8" s="1">
        <v>30</v>
      </c>
      <c r="I8" s="1">
        <v>98</v>
      </c>
      <c r="K8" s="1">
        <v>30</v>
      </c>
      <c r="L8" s="1">
        <f>180+29</f>
        <v>209</v>
      </c>
      <c r="M8" s="1">
        <v>30</v>
      </c>
      <c r="N8" s="1">
        <v>101</v>
      </c>
    </row>
    <row r="9" spans="1:14" x14ac:dyDescent="0.25">
      <c r="A9" s="1">
        <v>35</v>
      </c>
      <c r="B9" s="1">
        <v>237</v>
      </c>
      <c r="C9" s="1">
        <v>35</v>
      </c>
      <c r="D9" s="1">
        <v>137</v>
      </c>
      <c r="F9" s="1">
        <v>35</v>
      </c>
      <c r="G9" s="1">
        <v>272</v>
      </c>
      <c r="H9" s="1">
        <v>35</v>
      </c>
      <c r="I9" s="1">
        <f>60+54</f>
        <v>114</v>
      </c>
      <c r="K9" s="1">
        <v>35</v>
      </c>
      <c r="L9" s="1">
        <v>244</v>
      </c>
      <c r="M9" s="1">
        <v>35</v>
      </c>
      <c r="N9" s="1">
        <v>118</v>
      </c>
    </row>
    <row r="10" spans="1:14" x14ac:dyDescent="0.25">
      <c r="A10" s="1">
        <v>40</v>
      </c>
      <c r="B10" s="1">
        <v>255</v>
      </c>
      <c r="C10" s="1">
        <v>40</v>
      </c>
      <c r="D10" s="1">
        <v>156</v>
      </c>
      <c r="F10" s="1">
        <v>40</v>
      </c>
      <c r="G10" s="1">
        <v>305</v>
      </c>
      <c r="H10" s="1">
        <v>40</v>
      </c>
      <c r="I10" s="1">
        <v>130</v>
      </c>
      <c r="K10" s="1">
        <v>40</v>
      </c>
      <c r="L10" s="1">
        <v>278</v>
      </c>
      <c r="M10" s="1">
        <v>40</v>
      </c>
      <c r="N10" s="1">
        <v>134</v>
      </c>
    </row>
    <row r="11" spans="1:14" x14ac:dyDescent="0.25">
      <c r="A11" s="1">
        <v>45</v>
      </c>
      <c r="B11" s="1">
        <v>283</v>
      </c>
      <c r="C11" s="1">
        <v>45</v>
      </c>
      <c r="D11" s="1">
        <f>120+56</f>
        <v>176</v>
      </c>
      <c r="F11" s="1">
        <v>45</v>
      </c>
      <c r="G11" s="1">
        <v>341</v>
      </c>
      <c r="H11" s="1">
        <v>45</v>
      </c>
      <c r="I11" s="1">
        <v>157</v>
      </c>
      <c r="K11" s="1">
        <v>45</v>
      </c>
      <c r="L11" s="1">
        <v>314</v>
      </c>
      <c r="M11" s="1">
        <v>45</v>
      </c>
      <c r="N11" s="1">
        <v>150</v>
      </c>
    </row>
    <row r="12" spans="1:14" x14ac:dyDescent="0.25">
      <c r="A12" s="1">
        <v>50</v>
      </c>
      <c r="B12" s="1">
        <v>310</v>
      </c>
      <c r="C12" s="1">
        <v>50</v>
      </c>
      <c r="D12" s="1">
        <f>180+14</f>
        <v>194</v>
      </c>
      <c r="F12" s="1">
        <v>50</v>
      </c>
      <c r="G12" s="1">
        <v>375</v>
      </c>
      <c r="H12" s="1">
        <v>50</v>
      </c>
      <c r="I12" s="1">
        <v>163</v>
      </c>
      <c r="K12" s="1">
        <v>50</v>
      </c>
      <c r="L12" s="1">
        <v>351</v>
      </c>
      <c r="M12" s="1">
        <v>50</v>
      </c>
      <c r="N12" s="1">
        <v>167</v>
      </c>
    </row>
    <row r="13" spans="1:14" x14ac:dyDescent="0.25">
      <c r="A13" s="1">
        <v>55</v>
      </c>
      <c r="B13" s="1">
        <v>338</v>
      </c>
      <c r="C13" s="1">
        <v>55</v>
      </c>
      <c r="D13" s="1">
        <f>180+33</f>
        <v>213</v>
      </c>
      <c r="F13" s="1">
        <v>55</v>
      </c>
      <c r="G13" s="1">
        <v>408</v>
      </c>
      <c r="H13" s="1">
        <v>55</v>
      </c>
      <c r="I13" s="1">
        <v>180</v>
      </c>
      <c r="K13" s="1">
        <v>55</v>
      </c>
      <c r="L13" s="1">
        <v>388</v>
      </c>
      <c r="M13" s="1">
        <v>55</v>
      </c>
      <c r="N13" s="1">
        <v>183</v>
      </c>
    </row>
    <row r="14" spans="1:14" x14ac:dyDescent="0.25">
      <c r="A14" s="1">
        <v>60</v>
      </c>
      <c r="B14" s="1">
        <v>367</v>
      </c>
      <c r="C14" s="1">
        <v>60</v>
      </c>
      <c r="D14" s="1">
        <f>180+52</f>
        <v>232</v>
      </c>
      <c r="F14" s="1">
        <v>60</v>
      </c>
      <c r="G14" s="1">
        <f>(7*60)+22</f>
        <v>442</v>
      </c>
      <c r="H14" s="1">
        <v>60</v>
      </c>
      <c r="I14" s="1">
        <v>197</v>
      </c>
      <c r="K14" s="1">
        <v>60</v>
      </c>
      <c r="L14" s="1">
        <f>360+56</f>
        <v>416</v>
      </c>
      <c r="M14" s="1">
        <v>60</v>
      </c>
      <c r="N14" s="1">
        <v>199</v>
      </c>
    </row>
    <row r="15" spans="1:14" x14ac:dyDescent="0.25">
      <c r="A15" s="1">
        <v>65</v>
      </c>
      <c r="B15" s="1">
        <v>395</v>
      </c>
      <c r="C15" s="1">
        <v>65</v>
      </c>
      <c r="D15" s="1">
        <f>240+12</f>
        <v>252</v>
      </c>
      <c r="F15" s="1">
        <v>65</v>
      </c>
      <c r="G15" s="1">
        <f>(7*60)+56</f>
        <v>476</v>
      </c>
      <c r="H15" s="1">
        <v>65</v>
      </c>
      <c r="I15" s="1">
        <f>180+33</f>
        <v>213</v>
      </c>
      <c r="K15" s="1">
        <v>65</v>
      </c>
      <c r="L15" s="1">
        <f>420+31</f>
        <v>451</v>
      </c>
      <c r="M15" s="1">
        <v>65</v>
      </c>
      <c r="N15" s="1">
        <v>216</v>
      </c>
    </row>
    <row r="16" spans="1:14" x14ac:dyDescent="0.25">
      <c r="A16" s="1">
        <v>70</v>
      </c>
      <c r="B16" s="1">
        <f>(7*60)+4</f>
        <v>424</v>
      </c>
      <c r="C16" s="1">
        <v>70</v>
      </c>
      <c r="D16" s="1">
        <f>240+30</f>
        <v>270</v>
      </c>
      <c r="F16" s="1">
        <v>70</v>
      </c>
      <c r="G16" s="1">
        <f>(8*60)+36</f>
        <v>516</v>
      </c>
      <c r="H16" s="1">
        <v>70</v>
      </c>
      <c r="I16" s="1">
        <f>180+50</f>
        <v>230</v>
      </c>
      <c r="K16" s="1">
        <v>70</v>
      </c>
      <c r="L16" s="1">
        <f>480+9</f>
        <v>489</v>
      </c>
      <c r="M16" s="1">
        <v>70</v>
      </c>
      <c r="N16" s="1">
        <f>180+52</f>
        <v>232</v>
      </c>
    </row>
    <row r="17" spans="1:14" x14ac:dyDescent="0.25">
      <c r="A17" s="1">
        <v>75</v>
      </c>
      <c r="B17" s="1">
        <f>(7*60)+42</f>
        <v>462</v>
      </c>
      <c r="C17" s="1">
        <v>75</v>
      </c>
      <c r="D17" s="1">
        <f>240+49</f>
        <v>289</v>
      </c>
      <c r="F17" s="1">
        <v>75</v>
      </c>
      <c r="G17" s="1">
        <f>(9*60)+10</f>
        <v>550</v>
      </c>
      <c r="H17" s="1">
        <v>75</v>
      </c>
      <c r="I17" s="1">
        <f>240+7</f>
        <v>247</v>
      </c>
      <c r="K17" s="1">
        <v>75</v>
      </c>
      <c r="L17" s="1">
        <f>480+45</f>
        <v>525</v>
      </c>
      <c r="M17" s="1">
        <v>75</v>
      </c>
      <c r="N17" s="1">
        <v>249</v>
      </c>
    </row>
    <row r="18" spans="1:14" x14ac:dyDescent="0.25">
      <c r="A18" s="1">
        <v>80</v>
      </c>
      <c r="B18" s="1">
        <f>(8*60)+3</f>
        <v>483</v>
      </c>
      <c r="C18" s="1">
        <v>80</v>
      </c>
      <c r="D18" s="1">
        <f>300+8</f>
        <v>308</v>
      </c>
      <c r="F18" s="1">
        <v>80</v>
      </c>
      <c r="G18" s="1">
        <f>(9*60)+44</f>
        <v>584</v>
      </c>
      <c r="H18" s="1">
        <v>80</v>
      </c>
      <c r="I18" s="1">
        <f>240+23</f>
        <v>263</v>
      </c>
      <c r="K18" s="1">
        <v>80</v>
      </c>
      <c r="L18" s="1">
        <f>540+22</f>
        <v>562</v>
      </c>
      <c r="M18" s="1">
        <v>80</v>
      </c>
      <c r="N18" s="1">
        <v>265</v>
      </c>
    </row>
    <row r="19" spans="1:14" x14ac:dyDescent="0.25">
      <c r="A19" s="1">
        <v>85</v>
      </c>
      <c r="B19" s="1">
        <f>(8*60)+35</f>
        <v>515</v>
      </c>
      <c r="C19" s="1">
        <v>85</v>
      </c>
      <c r="D19" s="1">
        <v>327</v>
      </c>
      <c r="F19" s="1">
        <v>85</v>
      </c>
      <c r="G19" s="1">
        <f>(10*60)+19</f>
        <v>619</v>
      </c>
      <c r="H19" s="1">
        <v>85</v>
      </c>
      <c r="I19" s="1">
        <f>240+42</f>
        <v>282</v>
      </c>
      <c r="K19" s="1">
        <v>85</v>
      </c>
      <c r="L19" s="1">
        <f>540+56</f>
        <v>596</v>
      </c>
      <c r="M19" s="1">
        <v>85</v>
      </c>
      <c r="N19" s="1">
        <f>240+41</f>
        <v>281</v>
      </c>
    </row>
    <row r="20" spans="1:14" x14ac:dyDescent="0.25">
      <c r="A20" s="1">
        <v>90</v>
      </c>
      <c r="B20" s="1">
        <f>(9*60)+7</f>
        <v>547</v>
      </c>
      <c r="C20" s="1">
        <v>90</v>
      </c>
      <c r="D20" s="1">
        <v>347</v>
      </c>
      <c r="F20" s="1">
        <v>90</v>
      </c>
      <c r="G20" s="1">
        <v>653</v>
      </c>
      <c r="H20" s="1">
        <v>90</v>
      </c>
      <c r="I20" s="1">
        <f>240+58</f>
        <v>298</v>
      </c>
      <c r="K20" s="1">
        <v>90</v>
      </c>
      <c r="L20" s="1">
        <v>643</v>
      </c>
      <c r="M20" s="1">
        <v>90</v>
      </c>
      <c r="N20" s="1">
        <f>240+58</f>
        <v>298</v>
      </c>
    </row>
    <row r="21" spans="1:14" x14ac:dyDescent="0.25">
      <c r="A21" s="1">
        <v>95</v>
      </c>
      <c r="B21" s="1">
        <f>(9*60)+38</f>
        <v>578</v>
      </c>
      <c r="C21" s="1">
        <v>95</v>
      </c>
      <c r="D21" s="1">
        <v>366</v>
      </c>
      <c r="F21" s="1">
        <v>95</v>
      </c>
      <c r="G21" s="1">
        <f>(11*60)+29</f>
        <v>689</v>
      </c>
      <c r="H21" s="1">
        <v>95</v>
      </c>
      <c r="I21" s="1">
        <f>300+15</f>
        <v>315</v>
      </c>
      <c r="K21" s="1">
        <v>95</v>
      </c>
      <c r="L21" s="1">
        <f>660+21</f>
        <v>681</v>
      </c>
      <c r="M21" s="1">
        <v>95</v>
      </c>
      <c r="N21" s="1">
        <v>314</v>
      </c>
    </row>
    <row r="22" spans="1:14" x14ac:dyDescent="0.25">
      <c r="A22" s="1">
        <v>100</v>
      </c>
      <c r="B22" s="1">
        <f>(10*60)+11</f>
        <v>611</v>
      </c>
      <c r="C22" s="1">
        <v>100</v>
      </c>
      <c r="D22" s="1">
        <v>385</v>
      </c>
      <c r="F22" s="1">
        <v>100</v>
      </c>
      <c r="G22" s="1">
        <f>(12*60)+3</f>
        <v>723</v>
      </c>
      <c r="H22" s="1">
        <v>100</v>
      </c>
      <c r="I22" s="1">
        <v>331</v>
      </c>
      <c r="K22" s="1">
        <v>100</v>
      </c>
      <c r="L22" s="1">
        <f>660+51</f>
        <v>711</v>
      </c>
      <c r="M22" s="1">
        <v>100</v>
      </c>
      <c r="N22" s="1">
        <v>330</v>
      </c>
    </row>
  </sheetData>
  <mergeCells count="6">
    <mergeCell ref="A1:B1"/>
    <mergeCell ref="F1:G1"/>
    <mergeCell ref="K1:L1"/>
    <mergeCell ref="C1:D1"/>
    <mergeCell ref="H1:I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Miranda Arias</dc:creator>
  <cp:lastModifiedBy>Andrés Miranda Arias</cp:lastModifiedBy>
  <dcterms:created xsi:type="dcterms:W3CDTF">2018-11-09T06:35:21Z</dcterms:created>
  <dcterms:modified xsi:type="dcterms:W3CDTF">2018-11-09T09:32:09Z</dcterms:modified>
</cp:coreProperties>
</file>