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Moreno\Downloads\"/>
    </mc:Choice>
  </mc:AlternateContent>
  <xr:revisionPtr revIDLastSave="0" documentId="13_ncr:1_{9DE1655F-4DF8-4657-98D3-587A6D34C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_data" sheetId="1" r:id="rId1"/>
  </sheets>
  <calcPr calcId="191029"/>
  <pivotCaches>
    <pivotCache cacheId="40" r:id="rId2"/>
    <pivotCache cacheId="4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U3" i="1" l="1"/>
  <c r="V3" i="1"/>
  <c r="W3" i="1"/>
  <c r="X3" i="1"/>
  <c r="T3" i="1"/>
  <c r="S3" i="1"/>
  <c r="R3" i="1"/>
  <c r="O3" i="1"/>
  <c r="P3" i="1"/>
  <c r="Q3" i="1"/>
  <c r="N3" i="1"/>
  <c r="M3" i="1"/>
  <c r="L3" i="1"/>
  <c r="C41" i="1"/>
  <c r="G40" i="1"/>
  <c r="D41" i="1"/>
  <c r="A41" i="1"/>
  <c r="D40" i="1"/>
  <c r="A40" i="1"/>
  <c r="D39" i="1"/>
  <c r="A39" i="1"/>
  <c r="C39" i="1" l="1"/>
  <c r="C40" i="1"/>
  <c r="G39" i="1"/>
  <c r="G41" i="1"/>
</calcChain>
</file>

<file path=xl/sharedStrings.xml><?xml version="1.0" encoding="utf-8"?>
<sst xmlns="http://schemas.openxmlformats.org/spreadsheetml/2006/main" count="144" uniqueCount="24">
  <si>
    <t>Alter</t>
  </si>
  <si>
    <t>Geschlecht</t>
  </si>
  <si>
    <t>BMI</t>
  </si>
  <si>
    <t>Kinder</t>
  </si>
  <si>
    <t>Raucher</t>
  </si>
  <si>
    <t>Region</t>
  </si>
  <si>
    <t>Preise</t>
  </si>
  <si>
    <t>ja</t>
  </si>
  <si>
    <t>Südwest</t>
  </si>
  <si>
    <t>männlich</t>
  </si>
  <si>
    <t>nein</t>
  </si>
  <si>
    <t>Südost</t>
  </si>
  <si>
    <t>Nordwest</t>
  </si>
  <si>
    <t>weiblich</t>
  </si>
  <si>
    <t>Nordost</t>
  </si>
  <si>
    <t>durchschnitt</t>
  </si>
  <si>
    <t>max</t>
  </si>
  <si>
    <t>min</t>
  </si>
  <si>
    <t>Row Labels</t>
  </si>
  <si>
    <t>(blank)</t>
  </si>
  <si>
    <t>Grand Total</t>
  </si>
  <si>
    <t>Count of Raucher</t>
  </si>
  <si>
    <t>Count of Region</t>
  </si>
  <si>
    <t>raucher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</si>
</sst>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Moreno" refreshedDate="45933.39252627315" createdVersion="7" refreshedVersion="7" minRefreshableVersion="3" recordCount="42" xr:uid="{61827633-9027-42DC-9A44-6F1B3B5F754B}">
  <cacheSource type="worksheet">
    <worksheetSource ref="E1:E1048576" sheet="insurance_data"/>
  </cacheSource>
  <cacheFields count="1">
    <cacheField name="Raucher" numFmtId="0">
      <sharedItems containsBlank="1" count="3">
        <s v="ja"/>
        <s v="nei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Moreno" refreshedDate="45933.392680439814" createdVersion="7" refreshedVersion="7" minRefreshableVersion="3" recordCount="42" xr:uid="{0811A19F-7764-4A92-A59F-B2AC62C2143A}">
  <cacheSource type="worksheet">
    <worksheetSource ref="F1:F1048576" sheet="insurance_data"/>
  </cacheSource>
  <cacheFields count="1">
    <cacheField name="Region" numFmtId="0">
      <sharedItems containsBlank="1" count="5">
        <s v="Südwest"/>
        <s v="Südost"/>
        <s v="Nordwest"/>
        <s v="Nordo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2"/>
  </r>
  <r>
    <x v="2"/>
  </r>
  <r>
    <x v="2"/>
  </r>
  <r>
    <x v="2"/>
  </r>
  <r>
    <x v="2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</r>
  <r>
    <x v="1"/>
  </r>
  <r>
    <x v="1"/>
  </r>
  <r>
    <x v="2"/>
  </r>
  <r>
    <x v="2"/>
  </r>
  <r>
    <x v="1"/>
  </r>
  <r>
    <x v="1"/>
  </r>
  <r>
    <x v="2"/>
  </r>
  <r>
    <x v="3"/>
  </r>
  <r>
    <x v="2"/>
  </r>
  <r>
    <x v="3"/>
  </r>
  <r>
    <x v="1"/>
  </r>
  <r>
    <x v="0"/>
  </r>
  <r>
    <x v="1"/>
  </r>
  <r>
    <x v="4"/>
  </r>
  <r>
    <x v="0"/>
  </r>
  <r>
    <x v="3"/>
  </r>
  <r>
    <x v="3"/>
  </r>
  <r>
    <x v="0"/>
  </r>
  <r>
    <x v="0"/>
  </r>
  <r>
    <x v="3"/>
  </r>
  <r>
    <x v="0"/>
  </r>
  <r>
    <x v="1"/>
  </r>
  <r>
    <x v="3"/>
  </r>
  <r>
    <x v="2"/>
  </r>
  <r>
    <x v="1"/>
  </r>
  <r>
    <x v="3"/>
  </r>
  <r>
    <x v="2"/>
  </r>
  <r>
    <x v="2"/>
  </r>
  <r>
    <x v="4"/>
  </r>
  <r>
    <x v="0"/>
  </r>
  <r>
    <x v="3"/>
  </r>
  <r>
    <x v="0"/>
  </r>
  <r>
    <x v="2"/>
  </r>
  <r>
    <x v="0"/>
  </r>
  <r>
    <x v="2"/>
  </r>
  <r>
    <x v="4"/>
  </r>
  <r>
    <x v="4"/>
  </r>
  <r>
    <x v="4"/>
  </r>
  <r>
    <x v="4"/>
  </r>
  <r>
    <x v="4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0D50E5-81E0-42F4-AD7E-54447601A0FF}" name="PivotTable14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13:J19" firstHeaderRow="1" firstDataRow="1" firstDataCol="1"/>
  <pivotFields count="1">
    <pivotField axis="axisRow" dataField="1" showAll="0">
      <items count="6">
        <item x="3"/>
        <item x="2"/>
        <item x="1"/>
        <item x="0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eg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EF80B-94E1-4FA3-A925-6B1B26D6E629}" name="PivotTable13" cacheId="4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6:J10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auch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5AA1D-F9FF-4F85-AE9A-C53E55B117AD}" name="Table1" displayName="Table1" ref="A1:G37" totalsRowShown="0">
  <autoFilter ref="A1:G37" xr:uid="{BE85AA1D-F9FF-4F85-AE9A-C53E55B117AD}"/>
  <tableColumns count="7">
    <tableColumn id="1" xr3:uid="{989DE757-0127-493F-BFA9-F842990FED65}" name="Alter"/>
    <tableColumn id="2" xr3:uid="{FF40649C-3411-4EED-8717-618CFE1529EF}" name="Geschlecht"/>
    <tableColumn id="3" xr3:uid="{15EEBA52-B2C6-48BC-AE61-98B5E3DF8595}" name="BMI"/>
    <tableColumn id="4" xr3:uid="{54BCACD2-6C73-4878-8467-982D651F01E4}" name="Kinder"/>
    <tableColumn id="5" xr3:uid="{3BA0863A-515F-45A7-9BB0-01F713CAD9B5}" name="Raucher"/>
    <tableColumn id="6" xr3:uid="{84003983-1D5D-4D8A-A6E0-A6C35C84BA46}" name="Region"/>
    <tableColumn id="7" xr3:uid="{A295AF9C-C048-4AEF-8C13-679285F79D7F}" name="Prei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N17" sqref="N17"/>
    </sheetView>
  </sheetViews>
  <sheetFormatPr defaultRowHeight="14.4" x14ac:dyDescent="0.3"/>
  <cols>
    <col min="2" max="2" width="12" customWidth="1"/>
    <col min="5" max="5" width="9.77734375" customWidth="1"/>
    <col min="9" max="9" width="12.5546875" bestFit="1" customWidth="1"/>
    <col min="10" max="10" width="14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s="4" t="s">
        <v>23</v>
      </c>
      <c r="M1" s="4"/>
      <c r="N1" s="4" t="s">
        <v>5</v>
      </c>
      <c r="O1" s="4"/>
      <c r="P1" s="4"/>
      <c r="Q1" s="4"/>
      <c r="R1" s="4" t="s">
        <v>1</v>
      </c>
      <c r="S1" s="4"/>
      <c r="T1" s="4" t="s">
        <v>3</v>
      </c>
      <c r="U1" s="4"/>
      <c r="V1" s="4"/>
      <c r="W1" s="4"/>
      <c r="X1" s="4"/>
    </row>
    <row r="2" spans="1:24" x14ac:dyDescent="0.3">
      <c r="A2">
        <v>19</v>
      </c>
      <c r="B2" t="s">
        <v>13</v>
      </c>
      <c r="C2">
        <v>27.9</v>
      </c>
      <c r="D2">
        <v>0</v>
      </c>
      <c r="E2" t="s">
        <v>7</v>
      </c>
      <c r="F2" t="s">
        <v>8</v>
      </c>
      <c r="G2">
        <v>16884.923999999999</v>
      </c>
      <c r="L2" t="s">
        <v>7</v>
      </c>
      <c r="M2" t="s">
        <v>10</v>
      </c>
      <c r="N2" t="s">
        <v>8</v>
      </c>
      <c r="O2" t="s">
        <v>11</v>
      </c>
      <c r="P2" t="s">
        <v>12</v>
      </c>
      <c r="Q2" t="s">
        <v>14</v>
      </c>
      <c r="R2" t="s">
        <v>13</v>
      </c>
      <c r="S2" t="s">
        <v>9</v>
      </c>
      <c r="T2">
        <v>0</v>
      </c>
      <c r="U2">
        <v>1</v>
      </c>
      <c r="V2">
        <v>2</v>
      </c>
      <c r="W2">
        <v>3</v>
      </c>
      <c r="X2">
        <v>5</v>
      </c>
    </row>
    <row r="3" spans="1:24" x14ac:dyDescent="0.3">
      <c r="A3">
        <v>18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  <c r="L3">
        <f>AVERAGEIF($E$2:$E$37,L2,$G$2:$G$37)</f>
        <v>35089.26939142857</v>
      </c>
      <c r="M3">
        <f>AVERAGEIF($E$2:$E$37,M2,$G$2:$G$37)</f>
        <v>8085.2810902231222</v>
      </c>
      <c r="N3">
        <f>AVERAGEIF($F$2:$F$37, N2, $G$2:$G$37)</f>
        <v>18482.243970359479</v>
      </c>
      <c r="O3">
        <f t="shared" ref="O3:Q3" si="0">AVERAGEIF($F$2:$F$37, O2, $G$2:$G$37)</f>
        <v>9026.2266499999987</v>
      </c>
      <c r="P3">
        <f t="shared" si="0"/>
        <v>13786.094583930482</v>
      </c>
      <c r="Q3">
        <f t="shared" si="0"/>
        <v>11237.623499999998</v>
      </c>
      <c r="R3">
        <f>AVERAGEIF($B$2:$B$37, R2, $G$2:$G$37)</f>
        <v>13591.97528875</v>
      </c>
      <c r="S3">
        <f>AVERAGEIF($B$2:$B$37, S2, $G$2:$G$37)</f>
        <v>13131.321636823526</v>
      </c>
      <c r="T3">
        <f>AVERAGEIF($D$2:$D$37, T2, $G$2:$G$37)</f>
        <v>14652.052923661768</v>
      </c>
      <c r="U3">
        <f t="shared" ref="U3:X3" si="1">AVERAGEIF($D$2:$D$37, U2, $G$2:$G$37)</f>
        <v>14639.792864803923</v>
      </c>
      <c r="V3">
        <f t="shared" si="1"/>
        <v>8292.9815666666673</v>
      </c>
      <c r="W3">
        <f t="shared" si="1"/>
        <v>8577.3671333333332</v>
      </c>
      <c r="X3">
        <f t="shared" si="1"/>
        <v>4687.7969999999996</v>
      </c>
    </row>
    <row r="4" spans="1:24" x14ac:dyDescent="0.3">
      <c r="A4">
        <v>28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24" x14ac:dyDescent="0.3">
      <c r="A5">
        <v>33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24" x14ac:dyDescent="0.3">
      <c r="A6">
        <v>32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  <c r="I6" s="1" t="s">
        <v>18</v>
      </c>
      <c r="J6" t="s">
        <v>21</v>
      </c>
    </row>
    <row r="7" spans="1:24" x14ac:dyDescent="0.3">
      <c r="A7">
        <v>31</v>
      </c>
      <c r="B7" t="s">
        <v>13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  <c r="I7" s="2" t="s">
        <v>7</v>
      </c>
      <c r="J7" s="3">
        <v>7</v>
      </c>
    </row>
    <row r="8" spans="1:24" x14ac:dyDescent="0.3">
      <c r="A8">
        <v>46</v>
      </c>
      <c r="B8" t="s">
        <v>13</v>
      </c>
      <c r="C8">
        <v>33.44</v>
      </c>
      <c r="D8">
        <v>1</v>
      </c>
      <c r="E8" t="s">
        <v>10</v>
      </c>
      <c r="F8" t="s">
        <v>11</v>
      </c>
      <c r="G8">
        <v>8240.5895999999993</v>
      </c>
      <c r="I8" s="2" t="s">
        <v>10</v>
      </c>
      <c r="J8" s="3">
        <v>28</v>
      </c>
    </row>
    <row r="9" spans="1:24" x14ac:dyDescent="0.3">
      <c r="A9">
        <v>37</v>
      </c>
      <c r="B9" t="s">
        <v>13</v>
      </c>
      <c r="C9">
        <v>27.74</v>
      </c>
      <c r="D9">
        <v>3</v>
      </c>
      <c r="E9" t="s">
        <v>10</v>
      </c>
      <c r="F9" t="s">
        <v>12</v>
      </c>
      <c r="G9">
        <v>7281.5056000000004</v>
      </c>
      <c r="I9" s="2" t="s">
        <v>19</v>
      </c>
      <c r="J9" s="3"/>
    </row>
    <row r="10" spans="1:24" x14ac:dyDescent="0.3">
      <c r="A10">
        <v>37</v>
      </c>
      <c r="B10" t="s">
        <v>9</v>
      </c>
      <c r="C10">
        <v>29.83</v>
      </c>
      <c r="D10">
        <v>2</v>
      </c>
      <c r="E10" t="s">
        <v>10</v>
      </c>
      <c r="F10" t="s">
        <v>14</v>
      </c>
      <c r="G10">
        <v>6406.4107000000004</v>
      </c>
      <c r="I10" s="2" t="s">
        <v>20</v>
      </c>
      <c r="J10" s="3">
        <v>35</v>
      </c>
    </row>
    <row r="11" spans="1:24" x14ac:dyDescent="0.3">
      <c r="A11">
        <v>60</v>
      </c>
      <c r="B11" t="s">
        <v>13</v>
      </c>
      <c r="C11">
        <v>25.84</v>
      </c>
      <c r="D11">
        <v>0</v>
      </c>
      <c r="E11" t="s">
        <v>10</v>
      </c>
      <c r="F11" t="s">
        <v>12</v>
      </c>
      <c r="G11">
        <v>28923.136920000001</v>
      </c>
    </row>
    <row r="12" spans="1:24" x14ac:dyDescent="0.3">
      <c r="A12">
        <v>25</v>
      </c>
      <c r="B12" t="s">
        <v>9</v>
      </c>
      <c r="C12">
        <v>26.22</v>
      </c>
      <c r="D12">
        <v>0</v>
      </c>
      <c r="E12" t="s">
        <v>10</v>
      </c>
      <c r="F12" t="s">
        <v>14</v>
      </c>
      <c r="G12">
        <v>2721.3208</v>
      </c>
    </row>
    <row r="13" spans="1:24" x14ac:dyDescent="0.3">
      <c r="A13">
        <v>62</v>
      </c>
      <c r="B13" t="s">
        <v>13</v>
      </c>
      <c r="C13">
        <v>26.29</v>
      </c>
      <c r="D13">
        <v>0</v>
      </c>
      <c r="E13" t="s">
        <v>7</v>
      </c>
      <c r="F13" t="s">
        <v>11</v>
      </c>
      <c r="G13">
        <v>27808.7251</v>
      </c>
      <c r="I13" s="1" t="s">
        <v>18</v>
      </c>
      <c r="J13" t="s">
        <v>22</v>
      </c>
    </row>
    <row r="14" spans="1:24" x14ac:dyDescent="0.3">
      <c r="A14">
        <v>23</v>
      </c>
      <c r="B14" t="s">
        <v>9</v>
      </c>
      <c r="C14">
        <v>34.4</v>
      </c>
      <c r="D14">
        <v>0</v>
      </c>
      <c r="E14" t="s">
        <v>10</v>
      </c>
      <c r="F14" t="s">
        <v>8</v>
      </c>
      <c r="G14">
        <v>1826.8430000000001</v>
      </c>
      <c r="I14" s="2" t="s">
        <v>14</v>
      </c>
      <c r="J14" s="3">
        <v>8</v>
      </c>
    </row>
    <row r="15" spans="1:24" x14ac:dyDescent="0.3">
      <c r="A15">
        <v>56</v>
      </c>
      <c r="B15" t="s">
        <v>13</v>
      </c>
      <c r="C15">
        <v>39.82</v>
      </c>
      <c r="D15">
        <v>0</v>
      </c>
      <c r="E15" t="s">
        <v>10</v>
      </c>
      <c r="F15" t="s">
        <v>11</v>
      </c>
      <c r="G15">
        <v>11090.7178</v>
      </c>
      <c r="I15" s="2" t="s">
        <v>12</v>
      </c>
      <c r="J15" s="3">
        <v>9</v>
      </c>
    </row>
    <row r="16" spans="1:24" x14ac:dyDescent="0.3">
      <c r="A16">
        <v>27</v>
      </c>
      <c r="B16" t="s">
        <v>9</v>
      </c>
      <c r="C16">
        <v>42.13</v>
      </c>
      <c r="D16">
        <v>0</v>
      </c>
      <c r="E16" t="s">
        <v>7</v>
      </c>
      <c r="F16" s="2" t="s">
        <v>12</v>
      </c>
      <c r="G16">
        <v>39611.757700000002</v>
      </c>
      <c r="I16" s="2" t="s">
        <v>11</v>
      </c>
      <c r="J16" s="3">
        <v>8</v>
      </c>
    </row>
    <row r="17" spans="1:10" x14ac:dyDescent="0.3">
      <c r="A17">
        <v>19</v>
      </c>
      <c r="B17" t="s">
        <v>9</v>
      </c>
      <c r="C17">
        <v>24.6</v>
      </c>
      <c r="D17">
        <v>1</v>
      </c>
      <c r="E17" t="s">
        <v>10</v>
      </c>
      <c r="F17" t="s">
        <v>8</v>
      </c>
      <c r="G17">
        <v>1837.2370000000001</v>
      </c>
      <c r="I17" s="2" t="s">
        <v>8</v>
      </c>
      <c r="J17" s="3">
        <v>9</v>
      </c>
    </row>
    <row r="18" spans="1:10" x14ac:dyDescent="0.3">
      <c r="A18">
        <v>52</v>
      </c>
      <c r="B18" t="s">
        <v>13</v>
      </c>
      <c r="C18">
        <v>30.78</v>
      </c>
      <c r="D18">
        <v>1</v>
      </c>
      <c r="E18" t="s">
        <v>10</v>
      </c>
      <c r="F18" t="s">
        <v>14</v>
      </c>
      <c r="G18">
        <v>10797.3362</v>
      </c>
      <c r="I18" s="2" t="s">
        <v>19</v>
      </c>
      <c r="J18" s="3"/>
    </row>
    <row r="19" spans="1:10" x14ac:dyDescent="0.3">
      <c r="A19">
        <v>23</v>
      </c>
      <c r="B19" t="s">
        <v>9</v>
      </c>
      <c r="C19">
        <v>23.844999999999999</v>
      </c>
      <c r="D19">
        <v>0</v>
      </c>
      <c r="E19" t="s">
        <v>10</v>
      </c>
      <c r="F19" t="s">
        <v>14</v>
      </c>
      <c r="G19">
        <v>2395.17155</v>
      </c>
      <c r="I19" s="2" t="s">
        <v>20</v>
      </c>
      <c r="J19" s="3">
        <v>34</v>
      </c>
    </row>
    <row r="20" spans="1:10" x14ac:dyDescent="0.3">
      <c r="A20">
        <v>56</v>
      </c>
      <c r="B20" t="s">
        <v>9</v>
      </c>
      <c r="C20">
        <v>40.299999999999997</v>
      </c>
      <c r="D20">
        <v>0</v>
      </c>
      <c r="E20" t="s">
        <v>10</v>
      </c>
      <c r="F20" t="s">
        <v>8</v>
      </c>
      <c r="G20">
        <v>13336.0565932353</v>
      </c>
    </row>
    <row r="21" spans="1:10" x14ac:dyDescent="0.3">
      <c r="A21">
        <v>30</v>
      </c>
      <c r="B21" t="s">
        <v>9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10" x14ac:dyDescent="0.3">
      <c r="A22">
        <v>60</v>
      </c>
      <c r="B22" t="s">
        <v>13</v>
      </c>
      <c r="C22">
        <v>36.005000000000003</v>
      </c>
      <c r="D22">
        <v>0</v>
      </c>
      <c r="E22" t="s">
        <v>10</v>
      </c>
      <c r="F22" t="s">
        <v>14</v>
      </c>
      <c r="G22">
        <v>13228.846949999999</v>
      </c>
    </row>
    <row r="23" spans="1:10" x14ac:dyDescent="0.3">
      <c r="A23">
        <v>30</v>
      </c>
      <c r="B23" t="s">
        <v>13</v>
      </c>
      <c r="C23">
        <v>32.4</v>
      </c>
      <c r="D23">
        <v>1</v>
      </c>
      <c r="E23" t="s">
        <v>10</v>
      </c>
      <c r="F23" t="s">
        <v>8</v>
      </c>
      <c r="G23">
        <v>4149.7359999999999</v>
      </c>
    </row>
    <row r="24" spans="1:10" x14ac:dyDescent="0.3">
      <c r="A24">
        <v>18</v>
      </c>
      <c r="B24" t="s">
        <v>9</v>
      </c>
      <c r="C24">
        <v>34.1</v>
      </c>
      <c r="D24">
        <v>0</v>
      </c>
      <c r="E24" t="s">
        <v>10</v>
      </c>
      <c r="F24" t="s">
        <v>11</v>
      </c>
      <c r="G24">
        <v>1137.011</v>
      </c>
    </row>
    <row r="25" spans="1:10" x14ac:dyDescent="0.3">
      <c r="A25">
        <v>34</v>
      </c>
      <c r="B25" t="s">
        <v>13</v>
      </c>
      <c r="C25">
        <v>31.92</v>
      </c>
      <c r="D25">
        <v>1</v>
      </c>
      <c r="E25" t="s">
        <v>7</v>
      </c>
      <c r="F25" t="s">
        <v>14</v>
      </c>
      <c r="G25">
        <v>37701.876799999998</v>
      </c>
    </row>
    <row r="26" spans="1:10" x14ac:dyDescent="0.3">
      <c r="A26">
        <v>37</v>
      </c>
      <c r="B26" t="s">
        <v>9</v>
      </c>
      <c r="C26">
        <v>28.024999999999999</v>
      </c>
      <c r="D26">
        <v>2</v>
      </c>
      <c r="E26" t="s">
        <v>10</v>
      </c>
      <c r="F26" t="s">
        <v>12</v>
      </c>
      <c r="G26">
        <v>6203.90175</v>
      </c>
    </row>
    <row r="27" spans="1:10" x14ac:dyDescent="0.3">
      <c r="A27">
        <v>59</v>
      </c>
      <c r="B27" t="s">
        <v>13</v>
      </c>
      <c r="C27">
        <v>27.72</v>
      </c>
      <c r="D27">
        <v>3</v>
      </c>
      <c r="E27" t="s">
        <v>10</v>
      </c>
      <c r="F27" t="s">
        <v>11</v>
      </c>
      <c r="G27">
        <v>14001.1338</v>
      </c>
    </row>
    <row r="28" spans="1:10" x14ac:dyDescent="0.3">
      <c r="A28">
        <v>63</v>
      </c>
      <c r="B28" t="s">
        <v>13</v>
      </c>
      <c r="C28">
        <v>23.085000000000001</v>
      </c>
      <c r="D28">
        <v>0</v>
      </c>
      <c r="E28" t="s">
        <v>10</v>
      </c>
      <c r="F28" t="s">
        <v>14</v>
      </c>
      <c r="G28">
        <v>14451.835150000001</v>
      </c>
    </row>
    <row r="29" spans="1:10" x14ac:dyDescent="0.3">
      <c r="A29">
        <v>55</v>
      </c>
      <c r="B29" t="s">
        <v>13</v>
      </c>
      <c r="C29">
        <v>32.774999999999999</v>
      </c>
      <c r="D29">
        <v>2</v>
      </c>
      <c r="E29" t="s">
        <v>10</v>
      </c>
      <c r="F29" t="s">
        <v>12</v>
      </c>
      <c r="G29">
        <v>12268.632250000001</v>
      </c>
    </row>
    <row r="30" spans="1:10" x14ac:dyDescent="0.3">
      <c r="A30">
        <v>23</v>
      </c>
      <c r="B30" t="s">
        <v>9</v>
      </c>
      <c r="C30">
        <v>17.385000000000002</v>
      </c>
      <c r="D30">
        <v>1</v>
      </c>
      <c r="E30" t="s">
        <v>10</v>
      </c>
      <c r="F30" t="s">
        <v>12</v>
      </c>
      <c r="G30">
        <v>2775.1921499999999</v>
      </c>
    </row>
    <row r="31" spans="1:10" x14ac:dyDescent="0.3">
      <c r="A31">
        <v>31</v>
      </c>
      <c r="B31" t="s">
        <v>9</v>
      </c>
      <c r="C31">
        <v>30.045571428571424</v>
      </c>
      <c r="D31">
        <v>1</v>
      </c>
      <c r="E31" t="s">
        <v>10</v>
      </c>
      <c r="F31" s="2" t="s">
        <v>12</v>
      </c>
      <c r="G31">
        <v>13336.0565932353</v>
      </c>
    </row>
    <row r="32" spans="1:10" x14ac:dyDescent="0.3">
      <c r="A32">
        <v>22</v>
      </c>
      <c r="B32" t="s">
        <v>9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8" x14ac:dyDescent="0.3">
      <c r="A33">
        <v>18</v>
      </c>
      <c r="B33" t="s">
        <v>13</v>
      </c>
      <c r="C33">
        <v>26.315000000000001</v>
      </c>
      <c r="D33">
        <v>0</v>
      </c>
      <c r="E33" t="s">
        <v>10</v>
      </c>
      <c r="F33" t="s">
        <v>14</v>
      </c>
      <c r="G33">
        <v>2198.1898500000002</v>
      </c>
    </row>
    <row r="34" spans="1:8" x14ac:dyDescent="0.3">
      <c r="A34">
        <v>19</v>
      </c>
      <c r="B34" t="s">
        <v>13</v>
      </c>
      <c r="C34">
        <v>28.6</v>
      </c>
      <c r="D34">
        <v>5</v>
      </c>
      <c r="E34" t="s">
        <v>10</v>
      </c>
      <c r="F34" t="s">
        <v>8</v>
      </c>
      <c r="G34">
        <v>4687.7969999999996</v>
      </c>
    </row>
    <row r="35" spans="1:8" x14ac:dyDescent="0.3">
      <c r="A35">
        <v>63</v>
      </c>
      <c r="B35" t="s">
        <v>9</v>
      </c>
      <c r="C35">
        <v>28.31</v>
      </c>
      <c r="D35">
        <v>0</v>
      </c>
      <c r="E35" t="s">
        <v>10</v>
      </c>
      <c r="F35" t="s">
        <v>12</v>
      </c>
      <c r="G35">
        <v>13770.097900000001</v>
      </c>
    </row>
    <row r="36" spans="1:8" x14ac:dyDescent="0.3">
      <c r="A36">
        <v>28</v>
      </c>
      <c r="B36" t="s">
        <v>9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8" x14ac:dyDescent="0.3">
      <c r="A37">
        <v>19</v>
      </c>
      <c r="B37" t="s">
        <v>9</v>
      </c>
      <c r="C37">
        <v>20.425000000000001</v>
      </c>
      <c r="D37">
        <v>0</v>
      </c>
      <c r="E37" t="s">
        <v>10</v>
      </c>
      <c r="F37" t="s">
        <v>12</v>
      </c>
      <c r="G37">
        <v>1625.4337499999999</v>
      </c>
    </row>
    <row r="39" spans="1:8" x14ac:dyDescent="0.3">
      <c r="A39">
        <f>AVERAGE(A2:A37)</f>
        <v>35.916666666666664</v>
      </c>
      <c r="C39">
        <f t="shared" ref="C39:G39" si="2">AVERAGE(C2:C37)</f>
        <v>30.045571428571424</v>
      </c>
      <c r="D39">
        <f t="shared" si="2"/>
        <v>0.80555555555555558</v>
      </c>
      <c r="G39">
        <f t="shared" si="2"/>
        <v>13336.056593235298</v>
      </c>
      <c r="H39" t="s">
        <v>15</v>
      </c>
    </row>
    <row r="40" spans="1:8" x14ac:dyDescent="0.3">
      <c r="A40">
        <f>MAX(A2:A37)</f>
        <v>63</v>
      </c>
      <c r="C40">
        <f t="shared" ref="C40:G40" si="3">MAX(C2:C37)</f>
        <v>42.13</v>
      </c>
      <c r="D40">
        <f t="shared" si="3"/>
        <v>5</v>
      </c>
      <c r="G40">
        <f t="shared" si="3"/>
        <v>51194.559139999998</v>
      </c>
      <c r="H40" t="s">
        <v>16</v>
      </c>
    </row>
    <row r="41" spans="1:8" x14ac:dyDescent="0.3">
      <c r="A41">
        <f>MIN(A2:A37)</f>
        <v>18</v>
      </c>
      <c r="C41">
        <f t="shared" ref="C41:G41" si="4">MIN(C2:C37)</f>
        <v>17.385000000000002</v>
      </c>
      <c r="D41">
        <f t="shared" si="4"/>
        <v>0</v>
      </c>
      <c r="G41">
        <f t="shared" si="4"/>
        <v>1137.011</v>
      </c>
      <c r="H41" t="s">
        <v>17</v>
      </c>
    </row>
  </sheetData>
  <mergeCells count="4">
    <mergeCell ref="L1:M1"/>
    <mergeCell ref="N1:Q1"/>
    <mergeCell ref="R1:S1"/>
    <mergeCell ref="T1:X1"/>
  </mergeCell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</dc:creator>
  <cp:lastModifiedBy>Andres Moreno</cp:lastModifiedBy>
  <dcterms:created xsi:type="dcterms:W3CDTF">2025-09-29T13:42:35Z</dcterms:created>
  <dcterms:modified xsi:type="dcterms:W3CDTF">2025-10-06T17:31:44Z</dcterms:modified>
</cp:coreProperties>
</file>